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GS25\Quý 1\"/>
    </mc:Choice>
  </mc:AlternateContent>
  <xr:revisionPtr revIDLastSave="0" documentId="13_ncr:1_{2FD41FB3-BACB-498A-AD47-2186889B74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ông nợ " sheetId="3" r:id="rId1"/>
    <sheet name="CTTT T7" sheetId="9" r:id="rId2"/>
    <sheet name="Bảng kê T4+5" sheetId="7" r:id="rId3"/>
    <sheet name="2022" sheetId="2" r:id="rId4"/>
    <sheet name="T6" sheetId="8" r:id="rId5"/>
    <sheet name="CTTT01,02" sheetId="6" r:id="rId6"/>
    <sheet name="CTTT 14,02" sheetId="5" r:id="rId7"/>
    <sheet name="GS25 ghi nhận" sheetId="4" r:id="rId8"/>
  </sheets>
  <externalReferences>
    <externalReference r:id="rId9"/>
  </externalReferences>
  <definedNames>
    <definedName name="_xlnm._FilterDatabase" localSheetId="3" hidden="1">'2022'!$A$5:$R$1075</definedName>
    <definedName name="_xlnm._FilterDatabase" localSheetId="2" hidden="1">'Bảng kê T4+5'!$A$3:$K$23</definedName>
    <definedName name="_xlnm._FilterDatabase" localSheetId="1" hidden="1">'CTTT T7'!$A$3:$K$94</definedName>
    <definedName name="_xlnm._FilterDatabase" localSheetId="7" hidden="1">'GS25 ghi nhận'!$A$7:$O$99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3" i="9" l="1"/>
  <c r="N92" i="9"/>
  <c r="N91" i="9"/>
  <c r="N90" i="9"/>
  <c r="N89" i="9"/>
  <c r="N88" i="9"/>
  <c r="N87" i="9"/>
  <c r="N86" i="9"/>
  <c r="N85" i="9"/>
  <c r="N50" i="9"/>
  <c r="N49" i="9"/>
  <c r="N48" i="9"/>
  <c r="N47" i="9"/>
  <c r="N46" i="9"/>
  <c r="N45" i="9"/>
  <c r="N44" i="9"/>
  <c r="M93" i="9"/>
  <c r="M92" i="9"/>
  <c r="M91" i="9"/>
  <c r="M90" i="9"/>
  <c r="M89" i="9"/>
  <c r="M88" i="9"/>
  <c r="M87" i="9"/>
  <c r="M86" i="9"/>
  <c r="M85" i="9"/>
  <c r="M50" i="9"/>
  <c r="M49" i="9"/>
  <c r="M48" i="9"/>
  <c r="M47" i="9"/>
  <c r="M46" i="9"/>
  <c r="M45" i="9"/>
  <c r="M44" i="9"/>
  <c r="I94" i="9"/>
  <c r="N17" i="3"/>
  <c r="N18" i="3" s="1"/>
  <c r="N20" i="3" s="1"/>
  <c r="N19" i="3"/>
  <c r="K16" i="3"/>
  <c r="J23" i="3"/>
  <c r="J16" i="3"/>
  <c r="K102" i="4"/>
  <c r="N41" i="4" l="1"/>
  <c r="N42" i="4"/>
  <c r="N43" i="4"/>
  <c r="N44" i="4"/>
  <c r="N45" i="4"/>
  <c r="N4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4" i="7"/>
  <c r="H2" i="7"/>
  <c r="I2" i="7"/>
  <c r="J2" i="7"/>
  <c r="K2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4" i="7"/>
  <c r="E18" i="3"/>
  <c r="E20" i="3"/>
  <c r="E19" i="3"/>
  <c r="M99" i="4"/>
  <c r="L99" i="4"/>
  <c r="M98" i="4"/>
  <c r="L98" i="4"/>
  <c r="M97" i="4"/>
  <c r="L97" i="4"/>
  <c r="M96" i="4"/>
  <c r="L96" i="4"/>
  <c r="M95" i="4"/>
  <c r="L95" i="4"/>
  <c r="M94" i="4"/>
  <c r="L94" i="4"/>
  <c r="M93" i="4"/>
  <c r="L93" i="4"/>
  <c r="M92" i="4"/>
  <c r="L92" i="4"/>
  <c r="M91" i="4"/>
  <c r="L91" i="4"/>
  <c r="M90" i="4"/>
  <c r="L90" i="4"/>
  <c r="M89" i="4"/>
  <c r="L89" i="4"/>
  <c r="M88" i="4"/>
  <c r="L88" i="4"/>
  <c r="M87" i="4"/>
  <c r="L87" i="4"/>
  <c r="M86" i="4"/>
  <c r="L86" i="4"/>
  <c r="M85" i="4"/>
  <c r="L85" i="4"/>
  <c r="M84" i="4"/>
  <c r="L84" i="4"/>
  <c r="M83" i="4"/>
  <c r="L83" i="4"/>
  <c r="M82" i="4"/>
  <c r="L82" i="4"/>
  <c r="M81" i="4"/>
  <c r="L81" i="4"/>
  <c r="M80" i="4"/>
  <c r="L80" i="4"/>
  <c r="M79" i="4"/>
  <c r="L79" i="4"/>
  <c r="M78" i="4"/>
  <c r="L78" i="4"/>
  <c r="M77" i="4"/>
  <c r="L77" i="4"/>
  <c r="M76" i="4"/>
  <c r="L76" i="4"/>
  <c r="M75" i="4"/>
  <c r="L75" i="4"/>
  <c r="M74" i="4"/>
  <c r="L74" i="4"/>
  <c r="M73" i="4"/>
  <c r="L73" i="4"/>
  <c r="M72" i="4"/>
  <c r="L72" i="4"/>
  <c r="M71" i="4"/>
  <c r="L71" i="4"/>
  <c r="M70" i="4"/>
  <c r="L70" i="4"/>
  <c r="M69" i="4"/>
  <c r="L69" i="4"/>
  <c r="M68" i="4"/>
  <c r="L68" i="4"/>
  <c r="M67" i="4"/>
  <c r="L67" i="4"/>
  <c r="M66" i="4"/>
  <c r="L66" i="4"/>
  <c r="M65" i="4"/>
  <c r="L65" i="4"/>
  <c r="M64" i="4"/>
  <c r="L64" i="4"/>
  <c r="M63" i="4"/>
  <c r="L63" i="4"/>
  <c r="M62" i="4"/>
  <c r="L62" i="4"/>
  <c r="M61" i="4"/>
  <c r="L61" i="4"/>
  <c r="M60" i="4"/>
  <c r="L60" i="4"/>
  <c r="M59" i="4"/>
  <c r="L59" i="4"/>
  <c r="M58" i="4"/>
  <c r="L58" i="4"/>
  <c r="M57" i="4"/>
  <c r="L57" i="4"/>
  <c r="M56" i="4"/>
  <c r="L56" i="4"/>
  <c r="M55" i="4"/>
  <c r="L55" i="4"/>
  <c r="M54" i="4"/>
  <c r="L54" i="4"/>
  <c r="M53" i="4"/>
  <c r="L53" i="4"/>
  <c r="M52" i="4"/>
  <c r="L52" i="4"/>
  <c r="M51" i="4"/>
  <c r="L51" i="4"/>
  <c r="M50" i="4"/>
  <c r="L50" i="4"/>
  <c r="M49" i="4"/>
  <c r="L49" i="4"/>
  <c r="M48" i="4"/>
  <c r="L48" i="4"/>
  <c r="M47" i="4"/>
  <c r="L47" i="4"/>
  <c r="M46" i="4"/>
  <c r="L46" i="4"/>
  <c r="M45" i="4"/>
  <c r="L45" i="4"/>
  <c r="M44" i="4"/>
  <c r="L44" i="4"/>
  <c r="M43" i="4"/>
  <c r="L43" i="4"/>
  <c r="M42" i="4"/>
  <c r="L42" i="4"/>
  <c r="M41" i="4"/>
  <c r="L41" i="4"/>
  <c r="M40" i="4"/>
  <c r="L40" i="4"/>
  <c r="M39" i="4"/>
  <c r="L39" i="4"/>
  <c r="M38" i="4"/>
  <c r="L38" i="4"/>
  <c r="M37" i="4"/>
  <c r="L37" i="4"/>
  <c r="M36" i="4"/>
  <c r="L36" i="4"/>
  <c r="M35" i="4"/>
  <c r="L35" i="4"/>
  <c r="M34" i="4"/>
  <c r="L34" i="4"/>
  <c r="M33" i="4"/>
  <c r="L33" i="4"/>
  <c r="M32" i="4"/>
  <c r="L32" i="4"/>
  <c r="M31" i="4"/>
  <c r="L31" i="4"/>
  <c r="M30" i="4"/>
  <c r="L30" i="4"/>
  <c r="M29" i="4"/>
  <c r="L29" i="4"/>
  <c r="M28" i="4"/>
  <c r="L28" i="4"/>
  <c r="M27" i="4"/>
  <c r="L27" i="4"/>
  <c r="M26" i="4"/>
  <c r="L26" i="4"/>
  <c r="M25" i="4"/>
  <c r="L25" i="4"/>
  <c r="M24" i="4"/>
  <c r="L24" i="4"/>
  <c r="M23" i="4"/>
  <c r="L23" i="4"/>
  <c r="M22" i="4"/>
  <c r="L22" i="4"/>
  <c r="M21" i="4"/>
  <c r="L21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K10" i="4"/>
  <c r="K9" i="4" s="1"/>
  <c r="J10" i="4"/>
  <c r="J9" i="4" s="1"/>
  <c r="J100" i="4" s="1"/>
  <c r="I10" i="4"/>
  <c r="I9" i="4" s="1"/>
  <c r="I100" i="4" s="1"/>
  <c r="E37" i="3"/>
  <c r="L10" i="4" l="1"/>
  <c r="L9" i="4" s="1"/>
  <c r="L100" i="4" s="1"/>
  <c r="O9" i="4"/>
  <c r="K100" i="4"/>
  <c r="K103" i="4" s="1"/>
  <c r="F43" i="3"/>
  <c r="E38" i="3"/>
  <c r="H4" i="2" l="1"/>
  <c r="I4" i="2"/>
  <c r="J4" i="2"/>
  <c r="L4" i="2"/>
  <c r="M4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6" i="2"/>
  <c r="E25" i="3"/>
  <c r="D8" i="3" l="1"/>
  <c r="D15" i="3"/>
  <c r="D14" i="3"/>
  <c r="D13" i="3"/>
  <c r="D12" i="3"/>
  <c r="D11" i="3"/>
  <c r="D10" i="3"/>
  <c r="D9" i="3"/>
  <c r="D6" i="3"/>
  <c r="D7" i="3"/>
  <c r="D5" i="3"/>
  <c r="D16" i="3"/>
  <c r="D25" i="3" l="1"/>
  <c r="F44" i="3" s="1"/>
  <c r="J5" i="3" s="1"/>
  <c r="L30" i="3" s="1"/>
</calcChain>
</file>

<file path=xl/sharedStrings.xml><?xml version="1.0" encoding="utf-8"?>
<sst xmlns="http://schemas.openxmlformats.org/spreadsheetml/2006/main" count="8258" uniqueCount="1680">
  <si>
    <t>BẢNG KÊ HOÁ ĐƠN ĐÃ SỬ DỤNG</t>
  </si>
  <si>
    <t>Năm 2022</t>
  </si>
  <si>
    <t>Số hóa đơn</t>
  </si>
  <si>
    <t>Ký hiệu</t>
  </si>
  <si>
    <t>Ngày hóa đơn</t>
  </si>
  <si>
    <t>Tên khách hàng</t>
  </si>
  <si>
    <t>NH</t>
  </si>
  <si>
    <t>Mã số thuế</t>
  </si>
  <si>
    <t>Tổng tiền hàng</t>
  </si>
  <si>
    <t>Tiền chiết khấu</t>
  </si>
  <si>
    <t>Doanh số bán chưa thuế</t>
  </si>
  <si>
    <t>Thuế suất</t>
  </si>
  <si>
    <t>Thuế GTGT</t>
  </si>
  <si>
    <t>Tổng tiền thanh toán</t>
  </si>
  <si>
    <t/>
  </si>
  <si>
    <t>1C22TNT</t>
  </si>
  <si>
    <t>03/03/2022</t>
  </si>
  <si>
    <t>00000008</t>
  </si>
  <si>
    <t>CÔNG TY TNHH GS 25 VIETNAM</t>
  </si>
  <si>
    <t>138-142 Hai Bà Trưng, Phường Đa Kao, Quận 1, Thành phố Hồ Chí Minh, Việt Nam</t>
  </si>
  <si>
    <t>0314658576</t>
  </si>
  <si>
    <t>04/03/2022</t>
  </si>
  <si>
    <t>00000039</t>
  </si>
  <si>
    <t>00000058</t>
  </si>
  <si>
    <t>00000060</t>
  </si>
  <si>
    <t>00000061</t>
  </si>
  <si>
    <t>00000062</t>
  </si>
  <si>
    <t>00000063</t>
  </si>
  <si>
    <t>00000064</t>
  </si>
  <si>
    <t>00000065</t>
  </si>
  <si>
    <t>00000066</t>
  </si>
  <si>
    <t>00000068</t>
  </si>
  <si>
    <t>00000069</t>
  </si>
  <si>
    <t>00000070</t>
  </si>
  <si>
    <t>00000071</t>
  </si>
  <si>
    <t>00000072</t>
  </si>
  <si>
    <t>00000073</t>
  </si>
  <si>
    <t>00000074</t>
  </si>
  <si>
    <t>00000075</t>
  </si>
  <si>
    <t>00000113</t>
  </si>
  <si>
    <t>00000138</t>
  </si>
  <si>
    <t>00000139</t>
  </si>
  <si>
    <t>00000140</t>
  </si>
  <si>
    <t>00000141</t>
  </si>
  <si>
    <t>00000142</t>
  </si>
  <si>
    <t>00000144</t>
  </si>
  <si>
    <t>00000145</t>
  </si>
  <si>
    <t>00000146</t>
  </si>
  <si>
    <t>00000147</t>
  </si>
  <si>
    <t>00000148</t>
  </si>
  <si>
    <t>00000149</t>
  </si>
  <si>
    <t>00000150</t>
  </si>
  <si>
    <t>00000151</t>
  </si>
  <si>
    <t>00000152</t>
  </si>
  <si>
    <t>00000153</t>
  </si>
  <si>
    <t>00000154</t>
  </si>
  <si>
    <t>00000155</t>
  </si>
  <si>
    <t>00000157</t>
  </si>
  <si>
    <t>00000158</t>
  </si>
  <si>
    <t>00000159</t>
  </si>
  <si>
    <t>00000160</t>
  </si>
  <si>
    <t>00000161</t>
  </si>
  <si>
    <t>00000162</t>
  </si>
  <si>
    <t>00000164</t>
  </si>
  <si>
    <t>00000165</t>
  </si>
  <si>
    <t>00000166</t>
  </si>
  <si>
    <t>00000167</t>
  </si>
  <si>
    <t>00000168</t>
  </si>
  <si>
    <t>00000169</t>
  </si>
  <si>
    <t>00000170</t>
  </si>
  <si>
    <t>00000171</t>
  </si>
  <si>
    <t>00000172</t>
  </si>
  <si>
    <t>00000173</t>
  </si>
  <si>
    <t>00000174</t>
  </si>
  <si>
    <t>00000175</t>
  </si>
  <si>
    <t>00000176</t>
  </si>
  <si>
    <t>00000177</t>
  </si>
  <si>
    <t>00000178</t>
  </si>
  <si>
    <t>00000179</t>
  </si>
  <si>
    <t>00000180</t>
  </si>
  <si>
    <t>00000181</t>
  </si>
  <si>
    <t>00000182</t>
  </si>
  <si>
    <t>00000183</t>
  </si>
  <si>
    <t>00000184</t>
  </si>
  <si>
    <t>00000185</t>
  </si>
  <si>
    <t>00000186</t>
  </si>
  <si>
    <t>00000187</t>
  </si>
  <si>
    <t>00000188</t>
  </si>
  <si>
    <t>00000189</t>
  </si>
  <si>
    <t>00000190</t>
  </si>
  <si>
    <t>00000191</t>
  </si>
  <si>
    <t>00000192</t>
  </si>
  <si>
    <t>00000193</t>
  </si>
  <si>
    <t>00000194</t>
  </si>
  <si>
    <t>00000195</t>
  </si>
  <si>
    <t>00000196</t>
  </si>
  <si>
    <t>00000197</t>
  </si>
  <si>
    <t>00000198</t>
  </si>
  <si>
    <t>00000199</t>
  </si>
  <si>
    <t>00000200</t>
  </si>
  <si>
    <t>00000201</t>
  </si>
  <si>
    <t>00000202</t>
  </si>
  <si>
    <t>00000203</t>
  </si>
  <si>
    <t>00000204</t>
  </si>
  <si>
    <t>00000205</t>
  </si>
  <si>
    <t>00000206</t>
  </si>
  <si>
    <t>00000207</t>
  </si>
  <si>
    <t>00000208</t>
  </si>
  <si>
    <t>00000209</t>
  </si>
  <si>
    <t>00000210</t>
  </si>
  <si>
    <t>00000211</t>
  </si>
  <si>
    <t>00000212</t>
  </si>
  <si>
    <t>00000213</t>
  </si>
  <si>
    <t>00000214</t>
  </si>
  <si>
    <t>00000215</t>
  </si>
  <si>
    <t>00000216</t>
  </si>
  <si>
    <t>00000217</t>
  </si>
  <si>
    <t>00000218</t>
  </si>
  <si>
    <t>00000219</t>
  </si>
  <si>
    <t>00000220</t>
  </si>
  <si>
    <t>00000221</t>
  </si>
  <si>
    <t>00000222</t>
  </si>
  <si>
    <t>00000223</t>
  </si>
  <si>
    <t>00000224</t>
  </si>
  <si>
    <t>00000225</t>
  </si>
  <si>
    <t>00000227</t>
  </si>
  <si>
    <t>00000228</t>
  </si>
  <si>
    <t>00000229</t>
  </si>
  <si>
    <t>00000230</t>
  </si>
  <si>
    <t>08/04/2022</t>
  </si>
  <si>
    <t>00006107</t>
  </si>
  <si>
    <t>00006108</t>
  </si>
  <si>
    <t>00006109</t>
  </si>
  <si>
    <t>00006110</t>
  </si>
  <si>
    <t>00006111</t>
  </si>
  <si>
    <t>00006112</t>
  </si>
  <si>
    <t>00006113</t>
  </si>
  <si>
    <t>00006114</t>
  </si>
  <si>
    <t>00006115</t>
  </si>
  <si>
    <t>00006116</t>
  </si>
  <si>
    <t>00006117</t>
  </si>
  <si>
    <t>00006118</t>
  </si>
  <si>
    <t>00006119</t>
  </si>
  <si>
    <t>00006120</t>
  </si>
  <si>
    <t>00006121</t>
  </si>
  <si>
    <t>00006122</t>
  </si>
  <si>
    <t>00006123</t>
  </si>
  <si>
    <t>00006124</t>
  </si>
  <si>
    <t>00006125</t>
  </si>
  <si>
    <t>00006126</t>
  </si>
  <si>
    <t>00006127</t>
  </si>
  <si>
    <t>00006128</t>
  </si>
  <si>
    <t>00006129</t>
  </si>
  <si>
    <t>00006130</t>
  </si>
  <si>
    <t>00006131</t>
  </si>
  <si>
    <t>00006132</t>
  </si>
  <si>
    <t>00006133</t>
  </si>
  <si>
    <t>00006134</t>
  </si>
  <si>
    <t>00006135</t>
  </si>
  <si>
    <t>00006136</t>
  </si>
  <si>
    <t>00006137</t>
  </si>
  <si>
    <t>00006138</t>
  </si>
  <si>
    <t>00006139</t>
  </si>
  <si>
    <t>00006140</t>
  </si>
  <si>
    <t>00006141</t>
  </si>
  <si>
    <t>09/04/2022</t>
  </si>
  <si>
    <t>00006499</t>
  </si>
  <si>
    <t>00006500</t>
  </si>
  <si>
    <t>00006501</t>
  </si>
  <si>
    <t>00006502</t>
  </si>
  <si>
    <t>00006503</t>
  </si>
  <si>
    <t>00006504</t>
  </si>
  <si>
    <t>00006505</t>
  </si>
  <si>
    <t>00006506</t>
  </si>
  <si>
    <t>00006507</t>
  </si>
  <si>
    <t>00006508</t>
  </si>
  <si>
    <t>00006509</t>
  </si>
  <si>
    <t>00006510</t>
  </si>
  <si>
    <t>00006511</t>
  </si>
  <si>
    <t>00006512</t>
  </si>
  <si>
    <t>00006513</t>
  </si>
  <si>
    <t>00006514</t>
  </si>
  <si>
    <t>00006515</t>
  </si>
  <si>
    <t>00006516</t>
  </si>
  <si>
    <t>00006517</t>
  </si>
  <si>
    <t>00006518</t>
  </si>
  <si>
    <t>00006520</t>
  </si>
  <si>
    <t>00006521</t>
  </si>
  <si>
    <t>00006522</t>
  </si>
  <si>
    <t>00006523</t>
  </si>
  <si>
    <t>00006524</t>
  </si>
  <si>
    <t>00006525</t>
  </si>
  <si>
    <t>00006526</t>
  </si>
  <si>
    <t>00006527</t>
  </si>
  <si>
    <t>00006528</t>
  </si>
  <si>
    <t>00006529</t>
  </si>
  <si>
    <t>00006530</t>
  </si>
  <si>
    <t>00006531</t>
  </si>
  <si>
    <t>00006532</t>
  </si>
  <si>
    <t>00006533</t>
  </si>
  <si>
    <t>00006534</t>
  </si>
  <si>
    <t>00006535</t>
  </si>
  <si>
    <t>00006537</t>
  </si>
  <si>
    <t>00006538</t>
  </si>
  <si>
    <t>00006539</t>
  </si>
  <si>
    <t>00006540</t>
  </si>
  <si>
    <t>00006541</t>
  </si>
  <si>
    <t>00006542</t>
  </si>
  <si>
    <t>00006543</t>
  </si>
  <si>
    <t>00006544</t>
  </si>
  <si>
    <t>00006545</t>
  </si>
  <si>
    <t>00006546</t>
  </si>
  <si>
    <t>00006547</t>
  </si>
  <si>
    <t>00006548</t>
  </si>
  <si>
    <t>00006549</t>
  </si>
  <si>
    <t>00006550</t>
  </si>
  <si>
    <t>00006551</t>
  </si>
  <si>
    <t>00006552</t>
  </si>
  <si>
    <t>00006553</t>
  </si>
  <si>
    <t>00006554</t>
  </si>
  <si>
    <t>00006555</t>
  </si>
  <si>
    <t>00006556</t>
  </si>
  <si>
    <t>00006557</t>
  </si>
  <si>
    <t>00006558</t>
  </si>
  <si>
    <t>00006559</t>
  </si>
  <si>
    <t>00006560</t>
  </si>
  <si>
    <t>00006561</t>
  </si>
  <si>
    <t>00006562</t>
  </si>
  <si>
    <t>00006563</t>
  </si>
  <si>
    <t>00006564</t>
  </si>
  <si>
    <t>00006565</t>
  </si>
  <si>
    <t>00006566</t>
  </si>
  <si>
    <t>00006567</t>
  </si>
  <si>
    <t>00006568</t>
  </si>
  <si>
    <t>00006569</t>
  </si>
  <si>
    <t>00006570</t>
  </si>
  <si>
    <t>00006571</t>
  </si>
  <si>
    <t>00006572</t>
  </si>
  <si>
    <t>00006573</t>
  </si>
  <si>
    <t>00006574</t>
  </si>
  <si>
    <t>00006575</t>
  </si>
  <si>
    <t>00006576</t>
  </si>
  <si>
    <t>00006577</t>
  </si>
  <si>
    <t>00006578</t>
  </si>
  <si>
    <t>00006579</t>
  </si>
  <si>
    <t>00006580</t>
  </si>
  <si>
    <t>00006581</t>
  </si>
  <si>
    <t>00006582</t>
  </si>
  <si>
    <t>00006583</t>
  </si>
  <si>
    <t>00006584</t>
  </si>
  <si>
    <t>00006585</t>
  </si>
  <si>
    <t>00006586</t>
  </si>
  <si>
    <t>00006587</t>
  </si>
  <si>
    <t>00006588</t>
  </si>
  <si>
    <t>00006589</t>
  </si>
  <si>
    <t>00006590</t>
  </si>
  <si>
    <t>00006591</t>
  </si>
  <si>
    <t>00006592</t>
  </si>
  <si>
    <t>00006593</t>
  </si>
  <si>
    <t>13/04/2022</t>
  </si>
  <si>
    <t>00007095</t>
  </si>
  <si>
    <t>00007098</t>
  </si>
  <si>
    <t>03/05/2022</t>
  </si>
  <si>
    <t>00011185</t>
  </si>
  <si>
    <t>00011186</t>
  </si>
  <si>
    <t>00011187</t>
  </si>
  <si>
    <t>00011188</t>
  </si>
  <si>
    <t>00011189</t>
  </si>
  <si>
    <t>00011190</t>
  </si>
  <si>
    <t>00011191</t>
  </si>
  <si>
    <t>00011192</t>
  </si>
  <si>
    <t>00011193</t>
  </si>
  <si>
    <t>00011194</t>
  </si>
  <si>
    <t>00011195</t>
  </si>
  <si>
    <t>00011196</t>
  </si>
  <si>
    <t>00011197</t>
  </si>
  <si>
    <t>00011198</t>
  </si>
  <si>
    <t>00011199</t>
  </si>
  <si>
    <t>00011200</t>
  </si>
  <si>
    <t>00011201</t>
  </si>
  <si>
    <t>00011202</t>
  </si>
  <si>
    <t>00011203</t>
  </si>
  <si>
    <t>00011204</t>
  </si>
  <si>
    <t>00011205</t>
  </si>
  <si>
    <t>00011206</t>
  </si>
  <si>
    <t>00011207</t>
  </si>
  <si>
    <t>00011208</t>
  </si>
  <si>
    <t>00011209</t>
  </si>
  <si>
    <t>00011210</t>
  </si>
  <si>
    <t>00011211</t>
  </si>
  <si>
    <t>00011212</t>
  </si>
  <si>
    <t>00011213</t>
  </si>
  <si>
    <t>00011214</t>
  </si>
  <si>
    <t>00011225</t>
  </si>
  <si>
    <t>04/05/2022</t>
  </si>
  <si>
    <t>00011321</t>
  </si>
  <si>
    <t>00011322</t>
  </si>
  <si>
    <t>00011323</t>
  </si>
  <si>
    <t>00011324</t>
  </si>
  <si>
    <t>00011325</t>
  </si>
  <si>
    <t>00011326</t>
  </si>
  <si>
    <t>00011327</t>
  </si>
  <si>
    <t>00011328</t>
  </si>
  <si>
    <t>00011329</t>
  </si>
  <si>
    <t>00011330</t>
  </si>
  <si>
    <t>00011331</t>
  </si>
  <si>
    <t>00011332</t>
  </si>
  <si>
    <t>00011333</t>
  </si>
  <si>
    <t>00011334</t>
  </si>
  <si>
    <t>00011335</t>
  </si>
  <si>
    <t>00011336</t>
  </si>
  <si>
    <t>00011338</t>
  </si>
  <si>
    <t>00011339</t>
  </si>
  <si>
    <t>00011340</t>
  </si>
  <si>
    <t>00011341</t>
  </si>
  <si>
    <t>00011342</t>
  </si>
  <si>
    <t>00011343</t>
  </si>
  <si>
    <t>00011344</t>
  </si>
  <si>
    <t>00011345</t>
  </si>
  <si>
    <t>00011346</t>
  </si>
  <si>
    <t>00011347</t>
  </si>
  <si>
    <t>00011348</t>
  </si>
  <si>
    <t>00011349</t>
  </si>
  <si>
    <t>00011350</t>
  </si>
  <si>
    <t>00011351</t>
  </si>
  <si>
    <t>00011353</t>
  </si>
  <si>
    <t>00011354</t>
  </si>
  <si>
    <t>00011355</t>
  </si>
  <si>
    <t>00011356</t>
  </si>
  <si>
    <t>00011369</t>
  </si>
  <si>
    <t>00011370</t>
  </si>
  <si>
    <t>00011371</t>
  </si>
  <si>
    <t>00011372</t>
  </si>
  <si>
    <t>00011373</t>
  </si>
  <si>
    <t>00011374</t>
  </si>
  <si>
    <t>00011375</t>
  </si>
  <si>
    <t>00011376</t>
  </si>
  <si>
    <t>00011377</t>
  </si>
  <si>
    <t>00011378</t>
  </si>
  <si>
    <t>00011380</t>
  </si>
  <si>
    <t>00011381</t>
  </si>
  <si>
    <t>00011382</t>
  </si>
  <si>
    <t>00011383</t>
  </si>
  <si>
    <t>00011384</t>
  </si>
  <si>
    <t>00011385</t>
  </si>
  <si>
    <t>05/05/2022</t>
  </si>
  <si>
    <t>00011421</t>
  </si>
  <si>
    <t>00011422</t>
  </si>
  <si>
    <t>00011423</t>
  </si>
  <si>
    <t>00011424</t>
  </si>
  <si>
    <t>00011425</t>
  </si>
  <si>
    <t>00011426</t>
  </si>
  <si>
    <t>00011427</t>
  </si>
  <si>
    <t>00011428</t>
  </si>
  <si>
    <t>00011429</t>
  </si>
  <si>
    <t>00011430</t>
  </si>
  <si>
    <t>00011431</t>
  </si>
  <si>
    <t>00011432</t>
  </si>
  <si>
    <t>00011433</t>
  </si>
  <si>
    <t>00011434</t>
  </si>
  <si>
    <t>00011435</t>
  </si>
  <si>
    <t>00011436</t>
  </si>
  <si>
    <t>00011437</t>
  </si>
  <si>
    <t>00011438</t>
  </si>
  <si>
    <t>00011439</t>
  </si>
  <si>
    <t>00011440</t>
  </si>
  <si>
    <t>00011441</t>
  </si>
  <si>
    <t>00011442</t>
  </si>
  <si>
    <t>00011443</t>
  </si>
  <si>
    <t>00011444</t>
  </si>
  <si>
    <t>00011445</t>
  </si>
  <si>
    <t>00011446</t>
  </si>
  <si>
    <t>00011447</t>
  </si>
  <si>
    <t>00011448</t>
  </si>
  <si>
    <t>00011449</t>
  </si>
  <si>
    <t>00011450</t>
  </si>
  <si>
    <t>00011451</t>
  </si>
  <si>
    <t>00011452</t>
  </si>
  <si>
    <t>00011453</t>
  </si>
  <si>
    <t>00011454</t>
  </si>
  <si>
    <t>00011455</t>
  </si>
  <si>
    <t>00011456</t>
  </si>
  <si>
    <t>00011457</t>
  </si>
  <si>
    <t>00011458</t>
  </si>
  <si>
    <t>00011459</t>
  </si>
  <si>
    <t>00011460</t>
  </si>
  <si>
    <t>00011462</t>
  </si>
  <si>
    <t>00011463</t>
  </si>
  <si>
    <t>00011464</t>
  </si>
  <si>
    <t>00011465</t>
  </si>
  <si>
    <t>00011466</t>
  </si>
  <si>
    <t>00011475</t>
  </si>
  <si>
    <t>17/05/2022</t>
  </si>
  <si>
    <t>00013257</t>
  </si>
  <si>
    <t>00013258</t>
  </si>
  <si>
    <t>00013259</t>
  </si>
  <si>
    <t>00013260</t>
  </si>
  <si>
    <t>00013261</t>
  </si>
  <si>
    <t>00013262</t>
  </si>
  <si>
    <t>00013263</t>
  </si>
  <si>
    <t>00013264</t>
  </si>
  <si>
    <t>00013265</t>
  </si>
  <si>
    <t>00013266</t>
  </si>
  <si>
    <t>21/05/2022</t>
  </si>
  <si>
    <t>00013554</t>
  </si>
  <si>
    <t>30/05/2022</t>
  </si>
  <si>
    <t>00014781</t>
  </si>
  <si>
    <t>00014782</t>
  </si>
  <si>
    <t>00014783</t>
  </si>
  <si>
    <t>00014784</t>
  </si>
  <si>
    <t>00014785</t>
  </si>
  <si>
    <t>00014786</t>
  </si>
  <si>
    <t>00014787</t>
  </si>
  <si>
    <t>00014788</t>
  </si>
  <si>
    <t>00014789</t>
  </si>
  <si>
    <t>00014790</t>
  </si>
  <si>
    <t>00014791</t>
  </si>
  <si>
    <t>00014792</t>
  </si>
  <si>
    <t>00014793</t>
  </si>
  <si>
    <t>00014795</t>
  </si>
  <si>
    <t>00014796</t>
  </si>
  <si>
    <t>00014797</t>
  </si>
  <si>
    <t>00014798</t>
  </si>
  <si>
    <t>00014799</t>
  </si>
  <si>
    <t>00014800</t>
  </si>
  <si>
    <t>00014802</t>
  </si>
  <si>
    <t>00014803</t>
  </si>
  <si>
    <t>00014807</t>
  </si>
  <si>
    <t>00014836</t>
  </si>
  <si>
    <t>00014837</t>
  </si>
  <si>
    <t>00014838</t>
  </si>
  <si>
    <t>00014839</t>
  </si>
  <si>
    <t>00014865</t>
  </si>
  <si>
    <t>00014866</t>
  </si>
  <si>
    <t>00014867</t>
  </si>
  <si>
    <t>00014868</t>
  </si>
  <si>
    <t>00015012</t>
  </si>
  <si>
    <t>00015013</t>
  </si>
  <si>
    <t>00015014</t>
  </si>
  <si>
    <t>00015015</t>
  </si>
  <si>
    <t>00015016</t>
  </si>
  <si>
    <t>00015017</t>
  </si>
  <si>
    <t>00015018</t>
  </si>
  <si>
    <t>00015019</t>
  </si>
  <si>
    <t>00015020</t>
  </si>
  <si>
    <t>00015021</t>
  </si>
  <si>
    <t>00015046</t>
  </si>
  <si>
    <t>00015050</t>
  </si>
  <si>
    <t>31/05/2022</t>
  </si>
  <si>
    <t>00015115</t>
  </si>
  <si>
    <t>00015116</t>
  </si>
  <si>
    <t>00015117</t>
  </si>
  <si>
    <t>00015118</t>
  </si>
  <si>
    <t>00015119</t>
  </si>
  <si>
    <t>00015122</t>
  </si>
  <si>
    <t>00015123</t>
  </si>
  <si>
    <t>00015124</t>
  </si>
  <si>
    <t>00015133</t>
  </si>
  <si>
    <t>00015134</t>
  </si>
  <si>
    <t>00015135</t>
  </si>
  <si>
    <t>00015136</t>
  </si>
  <si>
    <t>00015137</t>
  </si>
  <si>
    <t>00015181</t>
  </si>
  <si>
    <t>00015182</t>
  </si>
  <si>
    <t>00015183</t>
  </si>
  <si>
    <t>00015184</t>
  </si>
  <si>
    <t>00015185</t>
  </si>
  <si>
    <t>00015186</t>
  </si>
  <si>
    <t>00015187</t>
  </si>
  <si>
    <t>00015188</t>
  </si>
  <si>
    <t>00015189</t>
  </si>
  <si>
    <t>00015190</t>
  </si>
  <si>
    <t>00015191</t>
  </si>
  <si>
    <t>07/06/2022</t>
  </si>
  <si>
    <t>00016582</t>
  </si>
  <si>
    <t>00016583</t>
  </si>
  <si>
    <t>00016586</t>
  </si>
  <si>
    <t>00016587</t>
  </si>
  <si>
    <t>00016588</t>
  </si>
  <si>
    <t>00016589</t>
  </si>
  <si>
    <t>00016590</t>
  </si>
  <si>
    <t>00016591</t>
  </si>
  <si>
    <t>00016592</t>
  </si>
  <si>
    <t>00016593</t>
  </si>
  <si>
    <t>00016594</t>
  </si>
  <si>
    <t>00016595</t>
  </si>
  <si>
    <t>00016596</t>
  </si>
  <si>
    <t>00016597</t>
  </si>
  <si>
    <t>00016598</t>
  </si>
  <si>
    <t>00016599</t>
  </si>
  <si>
    <t>00016600</t>
  </si>
  <si>
    <t>00016601</t>
  </si>
  <si>
    <t>00016602</t>
  </si>
  <si>
    <t>00016603</t>
  </si>
  <si>
    <t>00016604</t>
  </si>
  <si>
    <t>00016605</t>
  </si>
  <si>
    <t>00016606</t>
  </si>
  <si>
    <t>00016607</t>
  </si>
  <si>
    <t>00016608</t>
  </si>
  <si>
    <t>00016609</t>
  </si>
  <si>
    <t>00016610</t>
  </si>
  <si>
    <t>00016611</t>
  </si>
  <si>
    <t>13/06/2022</t>
  </si>
  <si>
    <t>00017868</t>
  </si>
  <si>
    <t>00017870</t>
  </si>
  <si>
    <t>00017872</t>
  </si>
  <si>
    <t>00017874</t>
  </si>
  <si>
    <t>00017875</t>
  </si>
  <si>
    <t>00017876</t>
  </si>
  <si>
    <t>00017877</t>
  </si>
  <si>
    <t>00017878</t>
  </si>
  <si>
    <t>00017879</t>
  </si>
  <si>
    <t>00017880</t>
  </si>
  <si>
    <t>00017881</t>
  </si>
  <si>
    <t>00017883</t>
  </si>
  <si>
    <t>00017884</t>
  </si>
  <si>
    <t>00017885</t>
  </si>
  <si>
    <t>00017886</t>
  </si>
  <si>
    <t>00017887</t>
  </si>
  <si>
    <t>00017888</t>
  </si>
  <si>
    <t>00017889</t>
  </si>
  <si>
    <t>00017890</t>
  </si>
  <si>
    <t>00017891</t>
  </si>
  <si>
    <t>00017894</t>
  </si>
  <si>
    <t>00017895</t>
  </si>
  <si>
    <t>00017896</t>
  </si>
  <si>
    <t>00017897</t>
  </si>
  <si>
    <t>00017898</t>
  </si>
  <si>
    <t>00017899</t>
  </si>
  <si>
    <t>00017900</t>
  </si>
  <si>
    <t>00017901</t>
  </si>
  <si>
    <t>00017902</t>
  </si>
  <si>
    <t>00017903</t>
  </si>
  <si>
    <t>00017904</t>
  </si>
  <si>
    <t>00017905</t>
  </si>
  <si>
    <t>00017906</t>
  </si>
  <si>
    <t>00017907</t>
  </si>
  <si>
    <t>00017908</t>
  </si>
  <si>
    <t>00017909</t>
  </si>
  <si>
    <t>00017910</t>
  </si>
  <si>
    <t>00017911</t>
  </si>
  <si>
    <t>00017912</t>
  </si>
  <si>
    <t>00017913</t>
  </si>
  <si>
    <t>00017914</t>
  </si>
  <si>
    <t>00017915</t>
  </si>
  <si>
    <t>00017916</t>
  </si>
  <si>
    <t>00017917</t>
  </si>
  <si>
    <t>00017918</t>
  </si>
  <si>
    <t>00017919</t>
  </si>
  <si>
    <t>00017920</t>
  </si>
  <si>
    <t>00017921</t>
  </si>
  <si>
    <t>00017922</t>
  </si>
  <si>
    <t>00017926</t>
  </si>
  <si>
    <t>00017927</t>
  </si>
  <si>
    <t>00017928</t>
  </si>
  <si>
    <t>00017929</t>
  </si>
  <si>
    <t>00017930</t>
  </si>
  <si>
    <t>00017931</t>
  </si>
  <si>
    <t>00017932</t>
  </si>
  <si>
    <t>00017933</t>
  </si>
  <si>
    <t>00017934</t>
  </si>
  <si>
    <t>00017935</t>
  </si>
  <si>
    <t>00017936</t>
  </si>
  <si>
    <t>00017966</t>
  </si>
  <si>
    <t>00017967</t>
  </si>
  <si>
    <t>00017968</t>
  </si>
  <si>
    <t>16/06/2022</t>
  </si>
  <si>
    <t>00018123</t>
  </si>
  <si>
    <t>00018124</t>
  </si>
  <si>
    <t>00018125</t>
  </si>
  <si>
    <t>00018126</t>
  </si>
  <si>
    <t>00018127</t>
  </si>
  <si>
    <t>00018128</t>
  </si>
  <si>
    <t>00018129</t>
  </si>
  <si>
    <t>00018130</t>
  </si>
  <si>
    <t>00018131</t>
  </si>
  <si>
    <t>00018132</t>
  </si>
  <si>
    <t>20/06/2022</t>
  </si>
  <si>
    <t>00018962</t>
  </si>
  <si>
    <t>00018963</t>
  </si>
  <si>
    <t>00018964</t>
  </si>
  <si>
    <t>00018965</t>
  </si>
  <si>
    <t>00018966</t>
  </si>
  <si>
    <t>00018967</t>
  </si>
  <si>
    <t>00018968</t>
  </si>
  <si>
    <t>00018969</t>
  </si>
  <si>
    <t>00018970</t>
  </si>
  <si>
    <t>00018971</t>
  </si>
  <si>
    <t>00018972</t>
  </si>
  <si>
    <t>00018973</t>
  </si>
  <si>
    <t>00018974</t>
  </si>
  <si>
    <t>00018975</t>
  </si>
  <si>
    <t>00018976</t>
  </si>
  <si>
    <t>00018977</t>
  </si>
  <si>
    <t>00018978</t>
  </si>
  <si>
    <t>00018979</t>
  </si>
  <si>
    <t>00018980</t>
  </si>
  <si>
    <t>00018981</t>
  </si>
  <si>
    <t>00018982</t>
  </si>
  <si>
    <t>00018983</t>
  </si>
  <si>
    <t>00018984</t>
  </si>
  <si>
    <t>00018985</t>
  </si>
  <si>
    <t>00018986</t>
  </si>
  <si>
    <t>00018987</t>
  </si>
  <si>
    <t>00018988</t>
  </si>
  <si>
    <t>00018989</t>
  </si>
  <si>
    <t>00018990</t>
  </si>
  <si>
    <t>00018991</t>
  </si>
  <si>
    <t>00018992</t>
  </si>
  <si>
    <t>00019030</t>
  </si>
  <si>
    <t>27/06/2022</t>
  </si>
  <si>
    <t>00020789</t>
  </si>
  <si>
    <t>00020790</t>
  </si>
  <si>
    <t>00020813</t>
  </si>
  <si>
    <t>00020830</t>
  </si>
  <si>
    <t>00020831</t>
  </si>
  <si>
    <t>00020832</t>
  </si>
  <si>
    <t>00020833</t>
  </si>
  <si>
    <t>00020834</t>
  </si>
  <si>
    <t>00020835</t>
  </si>
  <si>
    <t>00020836</t>
  </si>
  <si>
    <t>00020837</t>
  </si>
  <si>
    <t>00020838</t>
  </si>
  <si>
    <t>00020839</t>
  </si>
  <si>
    <t>28/06/2022</t>
  </si>
  <si>
    <t>00020858</t>
  </si>
  <si>
    <t>00020859</t>
  </si>
  <si>
    <t>00020860</t>
  </si>
  <si>
    <t>00020861</t>
  </si>
  <si>
    <t>00020862</t>
  </si>
  <si>
    <t>00020864</t>
  </si>
  <si>
    <t>00020865</t>
  </si>
  <si>
    <t>00020866</t>
  </si>
  <si>
    <t>00020867</t>
  </si>
  <si>
    <t>00020868</t>
  </si>
  <si>
    <t>00020869</t>
  </si>
  <si>
    <t>00020870</t>
  </si>
  <si>
    <t>00020871</t>
  </si>
  <si>
    <t>00020873</t>
  </si>
  <si>
    <t>00020874</t>
  </si>
  <si>
    <t>00021208</t>
  </si>
  <si>
    <t>29/06/2022</t>
  </si>
  <si>
    <t>00021209</t>
  </si>
  <si>
    <t>00021210</t>
  </si>
  <si>
    <t>00021211</t>
  </si>
  <si>
    <t>00021212</t>
  </si>
  <si>
    <t>00021213</t>
  </si>
  <si>
    <t>01/07/2022</t>
  </si>
  <si>
    <t>00021942</t>
  </si>
  <si>
    <t>00021943</t>
  </si>
  <si>
    <t>00021945</t>
  </si>
  <si>
    <t>00021946</t>
  </si>
  <si>
    <t>00021947</t>
  </si>
  <si>
    <t>00021948</t>
  </si>
  <si>
    <t>00021949</t>
  </si>
  <si>
    <t>00021950</t>
  </si>
  <si>
    <t>00021951</t>
  </si>
  <si>
    <t>00021952</t>
  </si>
  <si>
    <t>00021954</t>
  </si>
  <si>
    <t>00021955</t>
  </si>
  <si>
    <t>00021956</t>
  </si>
  <si>
    <t>00021957</t>
  </si>
  <si>
    <t>00021958</t>
  </si>
  <si>
    <t>00021959</t>
  </si>
  <si>
    <t>00021960</t>
  </si>
  <si>
    <t>00021961</t>
  </si>
  <si>
    <t>00021962</t>
  </si>
  <si>
    <t>00021963</t>
  </si>
  <si>
    <t>00021964</t>
  </si>
  <si>
    <t>00021965</t>
  </si>
  <si>
    <t>00021966</t>
  </si>
  <si>
    <t>00023138</t>
  </si>
  <si>
    <t>06/07/2022</t>
  </si>
  <si>
    <t>00023139</t>
  </si>
  <si>
    <t>00023140</t>
  </si>
  <si>
    <t>00023141</t>
  </si>
  <si>
    <t>00023142</t>
  </si>
  <si>
    <t>00024404</t>
  </si>
  <si>
    <t>14/07/2022</t>
  </si>
  <si>
    <t>00024405</t>
  </si>
  <si>
    <t>00024406</t>
  </si>
  <si>
    <t>00024407</t>
  </si>
  <si>
    <t>00024408</t>
  </si>
  <si>
    <t>00024409</t>
  </si>
  <si>
    <t>00024410</t>
  </si>
  <si>
    <t>00024411</t>
  </si>
  <si>
    <t>00024412</t>
  </si>
  <si>
    <t>00024413</t>
  </si>
  <si>
    <t>00024414</t>
  </si>
  <si>
    <t>00024415</t>
  </si>
  <si>
    <t>00024416</t>
  </si>
  <si>
    <t>00024417</t>
  </si>
  <si>
    <t>00024458</t>
  </si>
  <si>
    <t>00024459</t>
  </si>
  <si>
    <t>00024460</t>
  </si>
  <si>
    <t>00024461</t>
  </si>
  <si>
    <t>00024462</t>
  </si>
  <si>
    <t>00024463</t>
  </si>
  <si>
    <t>00024464</t>
  </si>
  <si>
    <t>00024465</t>
  </si>
  <si>
    <t>00024466</t>
  </si>
  <si>
    <t>00024467</t>
  </si>
  <si>
    <t>00024468</t>
  </si>
  <si>
    <t>00024469</t>
  </si>
  <si>
    <t>00024470</t>
  </si>
  <si>
    <t>00024487</t>
  </si>
  <si>
    <t>00024488</t>
  </si>
  <si>
    <t>00024489</t>
  </si>
  <si>
    <t>00024490</t>
  </si>
  <si>
    <t>00024491</t>
  </si>
  <si>
    <t>00024492</t>
  </si>
  <si>
    <t>00024493</t>
  </si>
  <si>
    <t>00024494</t>
  </si>
  <si>
    <t>00024515</t>
  </si>
  <si>
    <t>00024516</t>
  </si>
  <si>
    <t>00024517</t>
  </si>
  <si>
    <t>00024518</t>
  </si>
  <si>
    <t>00024519</t>
  </si>
  <si>
    <t>00024520</t>
  </si>
  <si>
    <t>00024530</t>
  </si>
  <si>
    <t>00024531</t>
  </si>
  <si>
    <t>00024532</t>
  </si>
  <si>
    <t>00024533</t>
  </si>
  <si>
    <t>00024534</t>
  </si>
  <si>
    <t>00024535</t>
  </si>
  <si>
    <t>02/08/2022</t>
  </si>
  <si>
    <t>00029084</t>
  </si>
  <si>
    <t>00029087</t>
  </si>
  <si>
    <t>00029088</t>
  </si>
  <si>
    <t>00029089</t>
  </si>
  <si>
    <t>00029090</t>
  </si>
  <si>
    <t>00029091</t>
  </si>
  <si>
    <t>00029092</t>
  </si>
  <si>
    <t>00029093</t>
  </si>
  <si>
    <t>00029094</t>
  </si>
  <si>
    <t>00029095</t>
  </si>
  <si>
    <t>00029096</t>
  </si>
  <si>
    <t>00029097</t>
  </si>
  <si>
    <t>00029098</t>
  </si>
  <si>
    <t>00029099</t>
  </si>
  <si>
    <t>00029100</t>
  </si>
  <si>
    <t>00029101</t>
  </si>
  <si>
    <t>00029102</t>
  </si>
  <si>
    <t>00029103</t>
  </si>
  <si>
    <t>00029104</t>
  </si>
  <si>
    <t>00029105</t>
  </si>
  <si>
    <t>00029106</t>
  </si>
  <si>
    <t>00029107</t>
  </si>
  <si>
    <t>00029108</t>
  </si>
  <si>
    <t>00029109</t>
  </si>
  <si>
    <t>00029110</t>
  </si>
  <si>
    <t>00029111</t>
  </si>
  <si>
    <t>00029112</t>
  </si>
  <si>
    <t>00029113</t>
  </si>
  <si>
    <t>00029114</t>
  </si>
  <si>
    <t>00029115</t>
  </si>
  <si>
    <t>00029116</t>
  </si>
  <si>
    <t>00029117</t>
  </si>
  <si>
    <t>00029118</t>
  </si>
  <si>
    <t>00029119</t>
  </si>
  <si>
    <t>00029120</t>
  </si>
  <si>
    <t>00029121</t>
  </si>
  <si>
    <t>00029122</t>
  </si>
  <si>
    <t>00029123</t>
  </si>
  <si>
    <t>00029124</t>
  </si>
  <si>
    <t>00029125</t>
  </si>
  <si>
    <t>00029126</t>
  </si>
  <si>
    <t>00029127</t>
  </si>
  <si>
    <t>00029128</t>
  </si>
  <si>
    <t>00029129</t>
  </si>
  <si>
    <t>00029130</t>
  </si>
  <si>
    <t>00029131</t>
  </si>
  <si>
    <t>00029132</t>
  </si>
  <si>
    <t>00029133</t>
  </si>
  <si>
    <t>00029134</t>
  </si>
  <si>
    <t>00029135</t>
  </si>
  <si>
    <t>00029136</t>
  </si>
  <si>
    <t>00029138</t>
  </si>
  <si>
    <t>00029139</t>
  </si>
  <si>
    <t>00029144</t>
  </si>
  <si>
    <t>00029147</t>
  </si>
  <si>
    <t>00029150</t>
  </si>
  <si>
    <t>00029153</t>
  </si>
  <si>
    <t>00029155</t>
  </si>
  <si>
    <t>00029158</t>
  </si>
  <si>
    <t>00029161</t>
  </si>
  <si>
    <t>00029164</t>
  </si>
  <si>
    <t>00029168</t>
  </si>
  <si>
    <t>00029170</t>
  </si>
  <si>
    <t>00029171</t>
  </si>
  <si>
    <t>00029172</t>
  </si>
  <si>
    <t>00029173</t>
  </si>
  <si>
    <t>00029174</t>
  </si>
  <si>
    <t>00029175</t>
  </si>
  <si>
    <t>00029176</t>
  </si>
  <si>
    <t>00029177</t>
  </si>
  <si>
    <t>00029178</t>
  </si>
  <si>
    <t>00029179</t>
  </si>
  <si>
    <t>00029180</t>
  </si>
  <si>
    <t>00029181</t>
  </si>
  <si>
    <t>00029182</t>
  </si>
  <si>
    <t>00029183</t>
  </si>
  <si>
    <t>00029184</t>
  </si>
  <si>
    <t>00029185</t>
  </si>
  <si>
    <t>00029188</t>
  </si>
  <si>
    <t>00029189</t>
  </si>
  <si>
    <t>00029190</t>
  </si>
  <si>
    <t>00029191</t>
  </si>
  <si>
    <t>00029192</t>
  </si>
  <si>
    <t>00029193</t>
  </si>
  <si>
    <t>00029194</t>
  </si>
  <si>
    <t>00029195</t>
  </si>
  <si>
    <t>00029196</t>
  </si>
  <si>
    <t>00029198</t>
  </si>
  <si>
    <t>00029199</t>
  </si>
  <si>
    <t>00029200</t>
  </si>
  <si>
    <t>00029201</t>
  </si>
  <si>
    <t>00029202</t>
  </si>
  <si>
    <t>00029203</t>
  </si>
  <si>
    <t>00029204</t>
  </si>
  <si>
    <t>00029205</t>
  </si>
  <si>
    <t>00029214</t>
  </si>
  <si>
    <t>00029236</t>
  </si>
  <si>
    <t>03/08/2022</t>
  </si>
  <si>
    <t>00029237</t>
  </si>
  <si>
    <t>00029238</t>
  </si>
  <si>
    <t>00029239</t>
  </si>
  <si>
    <t>00029240</t>
  </si>
  <si>
    <t>00029241</t>
  </si>
  <si>
    <t>00029242</t>
  </si>
  <si>
    <t>00029243</t>
  </si>
  <si>
    <t>00029244</t>
  </si>
  <si>
    <t>00029245</t>
  </si>
  <si>
    <t>00029246</t>
  </si>
  <si>
    <t>00029247</t>
  </si>
  <si>
    <t>00029248</t>
  </si>
  <si>
    <t>00029249</t>
  </si>
  <si>
    <t>00029250</t>
  </si>
  <si>
    <t>00029251</t>
  </si>
  <si>
    <t>00029252</t>
  </si>
  <si>
    <t>00029253</t>
  </si>
  <si>
    <t>00029254</t>
  </si>
  <si>
    <t>00029255</t>
  </si>
  <si>
    <t>00029257</t>
  </si>
  <si>
    <t>00029258</t>
  </si>
  <si>
    <t>19/08/2022</t>
  </si>
  <si>
    <t>00033859</t>
  </si>
  <si>
    <t>00033860</t>
  </si>
  <si>
    <t>00033861</t>
  </si>
  <si>
    <t>00033862</t>
  </si>
  <si>
    <t>00033863</t>
  </si>
  <si>
    <t>00033864</t>
  </si>
  <si>
    <t>00033865</t>
  </si>
  <si>
    <t>00033866</t>
  </si>
  <si>
    <t>00033867</t>
  </si>
  <si>
    <t>00033868</t>
  </si>
  <si>
    <t>00033869</t>
  </si>
  <si>
    <t>00033870</t>
  </si>
  <si>
    <t>00033871</t>
  </si>
  <si>
    <t>00033872</t>
  </si>
  <si>
    <t>00033873</t>
  </si>
  <si>
    <t>00033874</t>
  </si>
  <si>
    <t>00033875</t>
  </si>
  <si>
    <t>00033876</t>
  </si>
  <si>
    <t>00033877</t>
  </si>
  <si>
    <t>00033878</t>
  </si>
  <si>
    <t>00033879</t>
  </si>
  <si>
    <t>00033880</t>
  </si>
  <si>
    <t>00033882</t>
  </si>
  <si>
    <t>00033883</t>
  </si>
  <si>
    <t>00033884</t>
  </si>
  <si>
    <t>00033885</t>
  </si>
  <si>
    <t>00033887</t>
  </si>
  <si>
    <t>00033888</t>
  </si>
  <si>
    <t>00033889</t>
  </si>
  <si>
    <t>00033890</t>
  </si>
  <si>
    <t>00033892</t>
  </si>
  <si>
    <t>00033893</t>
  </si>
  <si>
    <t>00033894</t>
  </si>
  <si>
    <t>00033895</t>
  </si>
  <si>
    <t>00033896</t>
  </si>
  <si>
    <t>00033897</t>
  </si>
  <si>
    <t>00033898</t>
  </si>
  <si>
    <t>00033899</t>
  </si>
  <si>
    <t>00033900</t>
  </si>
  <si>
    <t>00033901</t>
  </si>
  <si>
    <t>00033902</t>
  </si>
  <si>
    <t>00033903</t>
  </si>
  <si>
    <t>00033904</t>
  </si>
  <si>
    <t>00033907</t>
  </si>
  <si>
    <t>00033908</t>
  </si>
  <si>
    <t>07/09/2022</t>
  </si>
  <si>
    <t>00038160</t>
  </si>
  <si>
    <t>00038162</t>
  </si>
  <si>
    <t>00038163</t>
  </si>
  <si>
    <t>00038165</t>
  </si>
  <si>
    <t>00038166</t>
  </si>
  <si>
    <t>00038167</t>
  </si>
  <si>
    <t>00038169</t>
  </si>
  <si>
    <t>00038170</t>
  </si>
  <si>
    <t>00038173</t>
  </si>
  <si>
    <t>00038176</t>
  </si>
  <si>
    <t>00038180</t>
  </si>
  <si>
    <t>00038183</t>
  </si>
  <si>
    <t>00038184</t>
  </si>
  <si>
    <t>00038185</t>
  </si>
  <si>
    <t>00038186</t>
  </si>
  <si>
    <t>00038187</t>
  </si>
  <si>
    <t>00038188</t>
  </si>
  <si>
    <t>00038190</t>
  </si>
  <si>
    <t>00038191</t>
  </si>
  <si>
    <t>00038192</t>
  </si>
  <si>
    <t>00038193</t>
  </si>
  <si>
    <t>00038194</t>
  </si>
  <si>
    <t>00038195</t>
  </si>
  <si>
    <t>00038196</t>
  </si>
  <si>
    <t>00038197</t>
  </si>
  <si>
    <t>00038198</t>
  </si>
  <si>
    <t>00038199</t>
  </si>
  <si>
    <t>00038200</t>
  </si>
  <si>
    <t>00038201</t>
  </si>
  <si>
    <t>00038202</t>
  </si>
  <si>
    <t>00038203</t>
  </si>
  <si>
    <t>00038204</t>
  </si>
  <si>
    <t>00038205</t>
  </si>
  <si>
    <t>00038206</t>
  </si>
  <si>
    <t>00038207</t>
  </si>
  <si>
    <t>00038239</t>
  </si>
  <si>
    <t>00038252</t>
  </si>
  <si>
    <t>00038274</t>
  </si>
  <si>
    <t>00038275</t>
  </si>
  <si>
    <t>00038309</t>
  </si>
  <si>
    <t>00038321</t>
  </si>
  <si>
    <t>00038322</t>
  </si>
  <si>
    <t>00038334</t>
  </si>
  <si>
    <t>00038346</t>
  </si>
  <si>
    <t>00038368</t>
  </si>
  <si>
    <t>00038377</t>
  </si>
  <si>
    <t>00038400</t>
  </si>
  <si>
    <t>00038401</t>
  </si>
  <si>
    <t>00038422</t>
  </si>
  <si>
    <t>00038423</t>
  </si>
  <si>
    <t>00038424</t>
  </si>
  <si>
    <t>00038426</t>
  </si>
  <si>
    <t>26/09/2022</t>
  </si>
  <si>
    <t>00044187</t>
  </si>
  <si>
    <t>00044188</t>
  </si>
  <si>
    <t>00044189</t>
  </si>
  <si>
    <t>00044190</t>
  </si>
  <si>
    <t>00044191</t>
  </si>
  <si>
    <t>00044192</t>
  </si>
  <si>
    <t>00044194</t>
  </si>
  <si>
    <t>00044195</t>
  </si>
  <si>
    <t>00044196</t>
  </si>
  <si>
    <t>00044198</t>
  </si>
  <si>
    <t>00044199</t>
  </si>
  <si>
    <t>00044200</t>
  </si>
  <si>
    <t>00044201</t>
  </si>
  <si>
    <t>00044202</t>
  </si>
  <si>
    <t>00044203</t>
  </si>
  <si>
    <t>00044205</t>
  </si>
  <si>
    <t>00044206</t>
  </si>
  <si>
    <t>00044208</t>
  </si>
  <si>
    <t>00044210</t>
  </si>
  <si>
    <t>00044211</t>
  </si>
  <si>
    <t>00044212</t>
  </si>
  <si>
    <t>00044213</t>
  </si>
  <si>
    <t>00044214</t>
  </si>
  <si>
    <t>00044215</t>
  </si>
  <si>
    <t>00044216</t>
  </si>
  <si>
    <t>00044217</t>
  </si>
  <si>
    <t>00044218</t>
  </si>
  <si>
    <t>00044219</t>
  </si>
  <si>
    <t>00044220</t>
  </si>
  <si>
    <t>00044221</t>
  </si>
  <si>
    <t>00044222</t>
  </si>
  <si>
    <t>08/10/2022</t>
  </si>
  <si>
    <t>00046844</t>
  </si>
  <si>
    <t>00046847</t>
  </si>
  <si>
    <t>00046848</t>
  </si>
  <si>
    <t>00046849</t>
  </si>
  <si>
    <t>00046851</t>
  </si>
  <si>
    <t>00046854</t>
  </si>
  <si>
    <t>00046856</t>
  </si>
  <si>
    <t>00046858</t>
  </si>
  <si>
    <t>00046859</t>
  </si>
  <si>
    <t>00046867</t>
  </si>
  <si>
    <t>00046888</t>
  </si>
  <si>
    <t>00046889</t>
  </si>
  <si>
    <t>00046890</t>
  </si>
  <si>
    <t>00046891</t>
  </si>
  <si>
    <t>00046892</t>
  </si>
  <si>
    <t>00046893</t>
  </si>
  <si>
    <t>00046895</t>
  </si>
  <si>
    <t>00046897</t>
  </si>
  <si>
    <t>00046899</t>
  </si>
  <si>
    <t>00046900</t>
  </si>
  <si>
    <t>00046902</t>
  </si>
  <si>
    <t>00046903</t>
  </si>
  <si>
    <t>00046904</t>
  </si>
  <si>
    <t>00046905</t>
  </si>
  <si>
    <t>14/10/2022</t>
  </si>
  <si>
    <t>00047587</t>
  </si>
  <si>
    <t>00047588</t>
  </si>
  <si>
    <t>00047589</t>
  </si>
  <si>
    <t>00047590</t>
  </si>
  <si>
    <t>00047591</t>
  </si>
  <si>
    <t>00047592</t>
  </si>
  <si>
    <t>00047593</t>
  </si>
  <si>
    <t>00047594</t>
  </si>
  <si>
    <t>00047595</t>
  </si>
  <si>
    <t>00047596</t>
  </si>
  <si>
    <t>00047597</t>
  </si>
  <si>
    <t>00047598</t>
  </si>
  <si>
    <t>00047599</t>
  </si>
  <si>
    <t>00047600</t>
  </si>
  <si>
    <t>00047601</t>
  </si>
  <si>
    <t>00047602</t>
  </si>
  <si>
    <t>00047603</t>
  </si>
  <si>
    <t>00047604</t>
  </si>
  <si>
    <t>00047605</t>
  </si>
  <si>
    <t>00047606</t>
  </si>
  <si>
    <t>00047607</t>
  </si>
  <si>
    <t>00047608</t>
  </si>
  <si>
    <t>00047610</t>
  </si>
  <si>
    <t>00047611</t>
  </si>
  <si>
    <t>00047612</t>
  </si>
  <si>
    <t>00047613</t>
  </si>
  <si>
    <t>00047614</t>
  </si>
  <si>
    <t>00047615</t>
  </si>
  <si>
    <t>00047616</t>
  </si>
  <si>
    <t>00047617</t>
  </si>
  <si>
    <t>00047618</t>
  </si>
  <si>
    <t>00047619</t>
  </si>
  <si>
    <t>00047620</t>
  </si>
  <si>
    <t>00047621</t>
  </si>
  <si>
    <t>00047622</t>
  </si>
  <si>
    <t>00047623</t>
  </si>
  <si>
    <t>00047624</t>
  </si>
  <si>
    <t>00047625</t>
  </si>
  <si>
    <t>00047626</t>
  </si>
  <si>
    <t>00047627</t>
  </si>
  <si>
    <t>00047628</t>
  </si>
  <si>
    <t>00047629</t>
  </si>
  <si>
    <t>00047630</t>
  </si>
  <si>
    <t>00047631</t>
  </si>
  <si>
    <t>00047632</t>
  </si>
  <si>
    <t>00047633</t>
  </si>
  <si>
    <t>00047634</t>
  </si>
  <si>
    <t>00047635</t>
  </si>
  <si>
    <t>00047636</t>
  </si>
  <si>
    <t>00047637</t>
  </si>
  <si>
    <t>00047638</t>
  </si>
  <si>
    <t>00047639</t>
  </si>
  <si>
    <t>00047640</t>
  </si>
  <si>
    <t>00047641</t>
  </si>
  <si>
    <t>00047642</t>
  </si>
  <si>
    <t>00047643</t>
  </si>
  <si>
    <t>00047644</t>
  </si>
  <si>
    <t>00047646</t>
  </si>
  <si>
    <t>00047647</t>
  </si>
  <si>
    <t>00047648</t>
  </si>
  <si>
    <t>00047649</t>
  </si>
  <si>
    <t>00047650</t>
  </si>
  <si>
    <t>00047651</t>
  </si>
  <si>
    <t>00047652</t>
  </si>
  <si>
    <t>00047653</t>
  </si>
  <si>
    <t>00047654</t>
  </si>
  <si>
    <t>00047655</t>
  </si>
  <si>
    <t>00047656</t>
  </si>
  <si>
    <t>00047658</t>
  </si>
  <si>
    <t>00047659</t>
  </si>
  <si>
    <t>00047660</t>
  </si>
  <si>
    <t>00047661</t>
  </si>
  <si>
    <t>00047662</t>
  </si>
  <si>
    <t>00047663</t>
  </si>
  <si>
    <t>00047664</t>
  </si>
  <si>
    <t>00047665</t>
  </si>
  <si>
    <t>00047666</t>
  </si>
  <si>
    <t>00047667</t>
  </si>
  <si>
    <t>00047668</t>
  </si>
  <si>
    <t>00047669</t>
  </si>
  <si>
    <t>00047670</t>
  </si>
  <si>
    <t>00047671</t>
  </si>
  <si>
    <t>00047672</t>
  </si>
  <si>
    <t>00047694</t>
  </si>
  <si>
    <t>00047695</t>
  </si>
  <si>
    <t>00047696</t>
  </si>
  <si>
    <t>00047697</t>
  </si>
  <si>
    <t>00047698</t>
  </si>
  <si>
    <t>31/10/2022</t>
  </si>
  <si>
    <t>00049511</t>
  </si>
  <si>
    <t>00049512</t>
  </si>
  <si>
    <t>00049513</t>
  </si>
  <si>
    <t>12/11/2022</t>
  </si>
  <si>
    <t>00050865</t>
  </si>
  <si>
    <t>00050866</t>
  </si>
  <si>
    <t>00050867</t>
  </si>
  <si>
    <t>00050868</t>
  </si>
  <si>
    <t>00050869</t>
  </si>
  <si>
    <t>00050870</t>
  </si>
  <si>
    <t>00050871</t>
  </si>
  <si>
    <t>00050872</t>
  </si>
  <si>
    <t>15/11/2022</t>
  </si>
  <si>
    <t>00050975</t>
  </si>
  <si>
    <t>00050976</t>
  </si>
  <si>
    <t>25/11/2022</t>
  </si>
  <si>
    <t>00052668</t>
  </si>
  <si>
    <t>00052669</t>
  </si>
  <si>
    <t>00052670</t>
  </si>
  <si>
    <t>01/12/2022</t>
  </si>
  <si>
    <t>00053801</t>
  </si>
  <si>
    <t>08/12/2022</t>
  </si>
  <si>
    <t>00055041</t>
  </si>
  <si>
    <t>00055042</t>
  </si>
  <si>
    <t>14/12/2022</t>
  </si>
  <si>
    <t>00055504</t>
  </si>
  <si>
    <t>00055505</t>
  </si>
  <si>
    <t>17/12/2022</t>
  </si>
  <si>
    <t>00056004</t>
  </si>
  <si>
    <t>21/12/2022</t>
  </si>
  <si>
    <t>00056260</t>
  </si>
  <si>
    <t>00056278</t>
  </si>
  <si>
    <t>24/12/2022</t>
  </si>
  <si>
    <t>00056838</t>
  </si>
  <si>
    <t>27/12/2022</t>
  </si>
  <si>
    <t>00056994</t>
  </si>
  <si>
    <t>29/12/2022</t>
  </si>
  <si>
    <t>00057180</t>
  </si>
  <si>
    <t>31/12/2022</t>
  </si>
  <si>
    <t>00057827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</si>
  <si>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</si>
  <si>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</si>
  <si>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</si>
  <si>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</si>
  <si>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</si>
  <si>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</si>
  <si>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</si>
  <si>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</si>
  <si>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</si>
  <si>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Tổng bán hàng</t>
  </si>
  <si>
    <t>Hàng trả tháng 1</t>
  </si>
  <si>
    <t>Hàng trả tháng 2</t>
  </si>
  <si>
    <t>Hàng trả tháng 3</t>
  </si>
  <si>
    <t>Tổng hàng trả</t>
  </si>
  <si>
    <t>Thanh toán tháng 1</t>
  </si>
  <si>
    <t>Thanh toán tháng 2</t>
  </si>
  <si>
    <t>Thanh toán tháng 3</t>
  </si>
  <si>
    <t>Tổng đã thanh toán</t>
  </si>
  <si>
    <t xml:space="preserve">Dư nợ phải thu </t>
  </si>
  <si>
    <t>Bảng kê hóa đơn tháng 4</t>
  </si>
  <si>
    <t>Bảng kê hóa đơn tháng 5</t>
  </si>
  <si>
    <t>Bảng kê hóa đơn tháng 6</t>
  </si>
  <si>
    <t>Bảng kê hóa đơn tháng 7</t>
  </si>
  <si>
    <t>Bảng kê hóa đơn tháng 8</t>
  </si>
  <si>
    <t>Bảng kê hóa đơn tháng 9</t>
  </si>
  <si>
    <t>Bảng kê hóa đơn tháng 10</t>
  </si>
  <si>
    <t>Bảng kê hóa đơn tháng 11</t>
  </si>
  <si>
    <t>Bảng kê hóa đơn tháng 12</t>
  </si>
  <si>
    <t>Hàng trả tháng 4</t>
  </si>
  <si>
    <t>Hàng trả tháng 5</t>
  </si>
  <si>
    <t>Hàng trả tháng 6</t>
  </si>
  <si>
    <t>Hàng trả tháng 7</t>
  </si>
  <si>
    <t>Hàng trả tháng 8</t>
  </si>
  <si>
    <t>Hàng trả tháng 9</t>
  </si>
  <si>
    <t>Hàng trả tháng 10</t>
  </si>
  <si>
    <t>Hàng trả tháng 11</t>
  </si>
  <si>
    <t>Hàng trả tháng 12</t>
  </si>
  <si>
    <t>Thanh toán tháng 2022</t>
  </si>
  <si>
    <t>Hỗ trợ 7-9/2022</t>
  </si>
  <si>
    <t>Hỗ trợ 10-12/2022</t>
  </si>
  <si>
    <t>CK có ĐK 7-12/2022</t>
  </si>
  <si>
    <t>ACCOUNT STATEMENT DETAIL</t>
  </si>
  <si>
    <t>GS CONSOLIDATION</t>
  </si>
  <si>
    <t>Period from : 01/2010</t>
  </si>
  <si>
    <t>Period to : 03/2023</t>
  </si>
  <si>
    <t xml:space="preserve">Account Code </t>
  </si>
  <si>
    <t>T0 Code</t>
  </si>
  <si>
    <t>T3 code</t>
  </si>
  <si>
    <t>T1 code</t>
  </si>
  <si>
    <t>Period</t>
  </si>
  <si>
    <t>Date</t>
  </si>
  <si>
    <t>Reference</t>
  </si>
  <si>
    <t>Description</t>
  </si>
  <si>
    <t xml:space="preserve">Debit </t>
  </si>
  <si>
    <t>Credit</t>
  </si>
  <si>
    <t>Base Amount</t>
  </si>
  <si>
    <t>Invoice No</t>
  </si>
  <si>
    <t>Invoice date</t>
  </si>
  <si>
    <t>331100</t>
  </si>
  <si>
    <t>Trade Payable</t>
  </si>
  <si>
    <t>GS79 - GS25 VIETNAM HO CHI MINH</t>
  </si>
  <si>
    <t>100851 - CÔNG TY TNHH MỘT THÀNH VIÊN THƯƠNG MẠI VÀ DỊCH VỤ NGỌC THƠM</t>
  </si>
  <si>
    <t>100851</t>
  </si>
  <si>
    <t>4109099</t>
  </si>
  <si>
    <t>12/2022</t>
  </si>
  <si>
    <t>SJ2212-521</t>
  </si>
  <si>
    <t>Hỗ trợ vận chuyển từ tháng 07/2022 - 09/2022 / Delivery Support</t>
  </si>
  <si>
    <t>4201001</t>
  </si>
  <si>
    <t>02/2023</t>
  </si>
  <si>
    <t>AP2302-04476</t>
  </si>
  <si>
    <t>Xuất trả hàng NCC NGỌC THƠM - THU HỒI T12.2022 / Goods return to supplier</t>
  </si>
  <si>
    <t>SJ2212-520</t>
  </si>
  <si>
    <t>Chi phí quảng cáo và khuyến mãi từ tháng 07/2022 - 09/2022 / The fee for Advertisement and Promotion</t>
  </si>
  <si>
    <t>Chi phí trưng bày từ tháng 07/2022 - 09/2022 / Display fee</t>
  </si>
  <si>
    <t>Chi phí cho chương trình thẻ thành viên GS25 Viet Nam từ tháng 07/2022 - 09/2022 / The fee for Member's Card of GS 25 Vietnam</t>
  </si>
  <si>
    <t>03/2023</t>
  </si>
  <si>
    <t>AP2303-06817</t>
  </si>
  <si>
    <t>Xuất trả hàng NCC NGỌC THƠM - THU HỒI T1.2023 / Goods return to supplier</t>
  </si>
  <si>
    <t>SJ2303-157</t>
  </si>
  <si>
    <t>Chi phí quảng cáo và khuyến mại từ tháng 10/2022 - 12/2022 (Theo doanh số) / Other Fee</t>
  </si>
  <si>
    <t>Chi phí trưng bày từ tháng 10/2022 - 12/2022 (Theo doanh số) / Display fee</t>
  </si>
  <si>
    <t>Chi phí cho chương trình thẻ thành viên của GS 25 Vietnam từ tháng 10/2022 - 12/2022 (Theo doanh số) / Other Fee</t>
  </si>
  <si>
    <t>01/2023</t>
  </si>
  <si>
    <t>SJ2301-150</t>
  </si>
  <si>
    <t>Chiết khấu từng cửa hàng, Chiết khấu ưu đãi không điều kiện từ tháng 07-09/2022 (theo doanh số) / Discount for each store,Unconditional Rebate</t>
  </si>
  <si>
    <t>AP2212-12971</t>
  </si>
  <si>
    <t>Xuất trả hàng NCC NGỌC THƠM - Thu hồi tháng 11.2022 / Goods return to supplier</t>
  </si>
  <si>
    <t>AP2212-13051</t>
  </si>
  <si>
    <t>Xuất trả hàng NCC NGỌC THƠM - Báo date tháng 10.2022 / Goods return to supplier</t>
  </si>
  <si>
    <t>SJ2303-158</t>
  </si>
  <si>
    <t>Hỗ trợ vận chuyển từ tháng 10/2022 - 12/2022 (Theo doanh số) / Other Fee</t>
  </si>
  <si>
    <t>SJ2303-107</t>
  </si>
  <si>
    <t>Chiết khấu từng cửa hàng, Chiết khấu ưu đãi không điều kiện từ tháng 10-12/2022 (theo doanh số) / Discount for each store,Unconditional Rebate</t>
  </si>
  <si>
    <t>SJ2303-106</t>
  </si>
  <si>
    <t>Chiết khấu ưu đãi có điều kiện từ tháng 01-12/2022 (theo doanh số) / Conditional Rebate</t>
  </si>
  <si>
    <t>11/2022</t>
  </si>
  <si>
    <t>AP2211-17818</t>
  </si>
  <si>
    <t>Nhập hàng cho WH0010 - NCC VÀ DỊCH VỤ NGỌC THƠM / Goods received at WH0010</t>
  </si>
  <si>
    <t>AP2211-17819</t>
  </si>
  <si>
    <t>AP2211-17820</t>
  </si>
  <si>
    <t>AP2212-00282</t>
  </si>
  <si>
    <t>AP2212-01558</t>
  </si>
  <si>
    <t>AP2212-02319</t>
  </si>
  <si>
    <t>AP2212-03953</t>
  </si>
  <si>
    <t>AP2212-03954</t>
  </si>
  <si>
    <t>AP2212-06497</t>
  </si>
  <si>
    <t>AP2212-06498</t>
  </si>
  <si>
    <t>AP2212-06563</t>
  </si>
  <si>
    <t>Nhập hàng cho KDC Hiệp Thành - NCC NGỌC THƠM / Goods received at KDC Hiệp Thành</t>
  </si>
  <si>
    <t>AP2212-14032</t>
  </si>
  <si>
    <t>AP2212-14033</t>
  </si>
  <si>
    <t>AP2212-14034</t>
  </si>
  <si>
    <t>AP2212-14035</t>
  </si>
  <si>
    <t>AP2301-07567</t>
  </si>
  <si>
    <t>AP2301-07568</t>
  </si>
  <si>
    <t>Nhập hàng cho VN0146 - NCC VÀ DỊCH VỤ NGỌC THƠM / Goods received at VN0146</t>
  </si>
  <si>
    <t>AP2301-07594</t>
  </si>
  <si>
    <t>Nhập hàng cho VN0015 - NCC VÀ DỊCH VỤ NGỌC THƠM / Goods received at VN0015</t>
  </si>
  <si>
    <t>AP2301-07998</t>
  </si>
  <si>
    <t>AP2301-07999</t>
  </si>
  <si>
    <t>AP2301-08000</t>
  </si>
  <si>
    <t>AP2302-03730</t>
  </si>
  <si>
    <t>AP2302-05554</t>
  </si>
  <si>
    <t>AP2302-05555</t>
  </si>
  <si>
    <t>Nhập hàng cho VN0017 - NCC VÀ DỊCH VỤ NGỌC THƠM / Goods received at VN0017</t>
  </si>
  <si>
    <t>AP2302-05556</t>
  </si>
  <si>
    <t>Cửa hàng VN0081 chưa receiving - NCC VÀ DỊCH VỤ NGỌC THƠM / Store not receiving on system</t>
  </si>
  <si>
    <t>AP2302-05557</t>
  </si>
  <si>
    <t>Nhập hàng cho VN0038 - NCC VÀ DỊCH VỤ NGỌC THƠM / Goods received at VN0038</t>
  </si>
  <si>
    <t>AP2302-05558</t>
  </si>
  <si>
    <t>Nhập hàng cho VN0186 - NCC VÀ DỊCH VỤ NGỌC THƠM / Goods received at VN0186</t>
  </si>
  <si>
    <t>AP2302-05559</t>
  </si>
  <si>
    <t>Nhập hàng cho VN0020 - NCC VÀ DỊCH VỤ NGỌC THƠM / Goods received at VN0020</t>
  </si>
  <si>
    <t>AP2302-05560</t>
  </si>
  <si>
    <t>Nhập hàng cho VN0126 - NCC VÀ DỊCH VỤ NGỌC THƠM / Goods received at VN0126</t>
  </si>
  <si>
    <t>AP2302-05561</t>
  </si>
  <si>
    <t>Nhập hàng cho VN0129 - NCC VÀ DỊCH VỤ NGỌC THƠM / Goods received at VN0129</t>
  </si>
  <si>
    <t>AP2302-05562</t>
  </si>
  <si>
    <t>Nhập hàng cho VN0176 - NCC VÀ DỊCH VỤ NGỌC THƠM / Goods received at VN0176</t>
  </si>
  <si>
    <t>AP2302-05563</t>
  </si>
  <si>
    <t>Nhập hàng cho VN0102 - NCC VÀ DỊCH VỤ NGỌC THƠM / Goods received at VN0102</t>
  </si>
  <si>
    <t>AP2302-05564</t>
  </si>
  <si>
    <t>Nhập hàng cho VN0181 - NCC VÀ DỊCH VỤ NGỌC THƠM / Goods received at VN0181</t>
  </si>
  <si>
    <t>AP2302-05565</t>
  </si>
  <si>
    <t>Nhập hàng cho VN0174 - NCC VÀ DỊCH VỤ NGỌC THƠM / Goods received at VN0174</t>
  </si>
  <si>
    <t>AP2302-05566</t>
  </si>
  <si>
    <t>Nhập hàng cho VN0005 - NCC VÀ DỊCH VỤ NGỌC THƠM / Goods received at VN0005</t>
  </si>
  <si>
    <t>AP2302-05567</t>
  </si>
  <si>
    <t>Nhập hàng cho VN0153 - NCC VÀ DỊCH VỤ NGỌC THƠM / Goods received at VN0153</t>
  </si>
  <si>
    <t>AP2302-05568</t>
  </si>
  <si>
    <t>Nhập hàng cho VN0155 - NCC VÀ DỊCH VỤ NGỌC THƠM / Goods received at VN0155</t>
  </si>
  <si>
    <t>AP2302-05569</t>
  </si>
  <si>
    <t>Nhập hàng cho VN0034 - NCC VÀ DỊCH VỤ NGỌC THƠM / Goods received at VN0034</t>
  </si>
  <si>
    <t>AP2302-05570</t>
  </si>
  <si>
    <t>Nhập hàng cho VN0031 - NCC VÀ DỊCH VỤ NGỌC THƠM / Goods received at VN0031</t>
  </si>
  <si>
    <t>AP2302-05571</t>
  </si>
  <si>
    <t>Nhập hàng cho VN0066 - NCC VÀ DỊCH VỤ NGỌC THƠM / Goods received at VN0066</t>
  </si>
  <si>
    <t>AP2302-05572</t>
  </si>
  <si>
    <t>Nhập hàng cho VN0003 - NCC VÀ DỊCH VỤ NGỌC THƠM / Goods received at VN0003</t>
  </si>
  <si>
    <t>AP2302-05573</t>
  </si>
  <si>
    <t>Nhập hàng cho VN0076 - NCC VÀ DỊCH VỤ NGỌC THƠM / Goods received at VN0076</t>
  </si>
  <si>
    <t>AP2302-05574</t>
  </si>
  <si>
    <t>Nhập hàng cho VN0138 - NCC VÀ DỊCH VỤ NGỌC THƠM / Goods received at VN0138</t>
  </si>
  <si>
    <t>AP2302-05575</t>
  </si>
  <si>
    <t>Nhập hàng cho VN0072 - NCC VÀ DỊCH VỤ NGỌC THƠM / Goods received at VN0072</t>
  </si>
  <si>
    <t>AP2302-05576</t>
  </si>
  <si>
    <t>Nhập hàng cho VN0068 - NCC VÀ DỊCH VỤ NGỌC THƠM / Goods received at VN0068</t>
  </si>
  <si>
    <t>AP2302-05577</t>
  </si>
  <si>
    <t>Nhập hàng cho VN0173 - NCC VÀ DỊCH VỤ NGỌC THƠM / Goods received at VN0173</t>
  </si>
  <si>
    <t>AP2302-05578</t>
  </si>
  <si>
    <t>Nhập hàng cho VN0028 - NCC VÀ DỊCH VỤ NGỌC THƠM / Goods received at VN0028</t>
  </si>
  <si>
    <t>AP2302-05579</t>
  </si>
  <si>
    <t>Nhập hàng cho VN0190 - NCC VÀ DỊCH VỤ NGỌC THƠM / Goods received at VN0190</t>
  </si>
  <si>
    <t>AP2302-05580</t>
  </si>
  <si>
    <t>Nhập hàng cho VN0062 - NCC VÀ DỊCH VỤ NGỌC THƠM / Goods received at VN0062</t>
  </si>
  <si>
    <t>AP2302-05581</t>
  </si>
  <si>
    <t>Nhập hàng cho VN0150 - NCC VÀ DỊCH VỤ NGỌC THƠM / Goods received at VN0150</t>
  </si>
  <si>
    <t>AP2302-05585</t>
  </si>
  <si>
    <t>Nhập hàng cho VN0121 - NCC VÀ DỊCH VỤ NGỌC THƠM / Goods received at VN0121</t>
  </si>
  <si>
    <t>AP2302-05586</t>
  </si>
  <si>
    <t>AP2302-05587</t>
  </si>
  <si>
    <t>Nhập hàng cho VN0098 - NCC VÀ DỊCH VỤ NGỌC THƠM / Goods received at VN0098</t>
  </si>
  <si>
    <t>AP2302-05588</t>
  </si>
  <si>
    <t>Nhập hàng cho VN0111 - NCC VÀ DỊCH VỤ NGỌC THƠM / Goods received at VN0111</t>
  </si>
  <si>
    <t>AP2302-05589</t>
  </si>
  <si>
    <t>Nhập hàng cho VN0037 - NCC VÀ DỊCH VỤ NGỌC THƠM / Goods received at VN0037</t>
  </si>
  <si>
    <t>AP2302-05590</t>
  </si>
  <si>
    <t>Nhập hàng cho VN0149 - NCC VÀ DỊCH VỤ NGỌC THƠM / Goods received at VN0149</t>
  </si>
  <si>
    <t>AP2302-06007</t>
  </si>
  <si>
    <t>AP2302-06008</t>
  </si>
  <si>
    <t>AP2302-06009</t>
  </si>
  <si>
    <t>Nhập hàng cho VN0088 - NCC VÀ DỊCH VỤ NGỌC THƠM / Goods received at VN0088</t>
  </si>
  <si>
    <t>AP2302-06010</t>
  </si>
  <si>
    <t>AP2302-06011</t>
  </si>
  <si>
    <t>Nhập hàng cho VN0049 - NCC VÀ DỊCH VỤ NGỌC THƠM / Goods received at VN0049</t>
  </si>
  <si>
    <t>AP2303-01083</t>
  </si>
  <si>
    <t>AP2303-01084</t>
  </si>
  <si>
    <t>AP2303-06015</t>
  </si>
  <si>
    <t>AP2303-06016</t>
  </si>
  <si>
    <t>AP2303-06017</t>
  </si>
  <si>
    <t>AP2303-06018</t>
  </si>
  <si>
    <t>AP2303-06019</t>
  </si>
  <si>
    <t>AP2303-06020</t>
  </si>
  <si>
    <t>AP2303-07938</t>
  </si>
  <si>
    <t>AP2303-07939</t>
  </si>
  <si>
    <t>AP2303-09218</t>
  </si>
  <si>
    <t>AP2303-09219</t>
  </si>
  <si>
    <t>AP2303-10987</t>
  </si>
  <si>
    <t xml:space="preserve">Total: </t>
  </si>
  <si>
    <t>Trans. Date</t>
  </si>
  <si>
    <t>Transaction Reference</t>
  </si>
  <si>
    <t>Due Date</t>
  </si>
  <si>
    <t>T3.Payee/Payer</t>
  </si>
  <si>
    <t>Dept</t>
  </si>
  <si>
    <t>Debit</t>
  </si>
  <si>
    <t>NCC NGỌC THƠM</t>
  </si>
  <si>
    <t>AP2212-06305</t>
  </si>
  <si>
    <t>25/12/2022</t>
  </si>
  <si>
    <t>Điều chỉnh hủy hóa đơn số 00033905 ngày 19/08/2022 do nhà cung cấp hủy hóa đơn</t>
  </si>
  <si>
    <t>VN0068</t>
  </si>
  <si>
    <t>00033905</t>
  </si>
  <si>
    <t>Điều chỉnh hủy hóa đơn số 00033906 ngày 19/08/2022 do nhà cung cấp hủy hóa đơn</t>
  </si>
  <si>
    <t>00033906</t>
  </si>
  <si>
    <t>20/12/2022</t>
  </si>
  <si>
    <t>AP2212-06338</t>
  </si>
  <si>
    <t>Xuất trả hàng NCC NGỌC THƠM - Thu hồi tháng 6.2022</t>
  </si>
  <si>
    <t>04</t>
  </si>
  <si>
    <t>0002357</t>
  </si>
  <si>
    <t>15/12/2022</t>
  </si>
  <si>
    <t>AP2212-04113</t>
  </si>
  <si>
    <t>Xuất trả hàng NCC NGỌC THƠM - Thu hồi tháng 10.2022</t>
  </si>
  <si>
    <t>0002258</t>
  </si>
  <si>
    <t>AP2212-04146</t>
  </si>
  <si>
    <t>0002265</t>
  </si>
  <si>
    <t>22/12/2022</t>
  </si>
  <si>
    <t>AP2212-06550</t>
  </si>
  <si>
    <t>Nhập hàng cho Sunrise - NCC NGỌC THƠM</t>
  </si>
  <si>
    <t>VN0037</t>
  </si>
  <si>
    <t>AP2212-06552</t>
  </si>
  <si>
    <t>Nhập hàng cho Hoàng Dư Khương - NCC NGỌC THƠM</t>
  </si>
  <si>
    <t>VN0065</t>
  </si>
  <si>
    <t>AP2212-06553</t>
  </si>
  <si>
    <t>Nhập hàng cho Hồ Bá Phấn - NCC NGỌC THƠM</t>
  </si>
  <si>
    <t>VN0113</t>
  </si>
  <si>
    <t>AP2212-06558</t>
  </si>
  <si>
    <t>Nhập hàng cho Đặng Thùy Trâm - NCC NGỌC THƠM</t>
  </si>
  <si>
    <t>VN0170</t>
  </si>
  <si>
    <t>AP2212-06560</t>
  </si>
  <si>
    <t>Nhập hàng cho Đồng Khởi - NCC NGỌC THƠM</t>
  </si>
  <si>
    <t>VN0150</t>
  </si>
  <si>
    <t>AP2212-06561</t>
  </si>
  <si>
    <t>Nhập hàng cho THPT Lê Hồng Phong - NCC NGỌC THƠM</t>
  </si>
  <si>
    <t>VN0153</t>
  </si>
  <si>
    <t>14/11/2022</t>
  </si>
  <si>
    <t>AP2211-04736</t>
  </si>
  <si>
    <t>Nhập hàng cho WH0010 - NCC VÀ DỊCH VỤ NGỌC THƠM</t>
  </si>
  <si>
    <t>WH0010</t>
  </si>
  <si>
    <t>AP2211-04737</t>
  </si>
  <si>
    <t>AP2211-04738</t>
  </si>
  <si>
    <t>AP2211-04739</t>
  </si>
  <si>
    <t>AP2211-04740</t>
  </si>
  <si>
    <t>Nhập hàng cho VN0095 - NCC VÀ DỊCH VỤ NGỌC THƠM</t>
  </si>
  <si>
    <t>VN0095</t>
  </si>
  <si>
    <t>AP2211-04741</t>
  </si>
  <si>
    <t>AP2211-04742</t>
  </si>
  <si>
    <t>AP2211-04743</t>
  </si>
  <si>
    <t>17/11/2022</t>
  </si>
  <si>
    <t>AP2211-08633</t>
  </si>
  <si>
    <t>30/12/2022</t>
  </si>
  <si>
    <t>AP2211-08634</t>
  </si>
  <si>
    <t>23/11/2022</t>
  </si>
  <si>
    <t>AP2211-13438</t>
  </si>
  <si>
    <t>Xuất trả hàng NCC NGỌC THƠM - Thu hồi tháng 9.2022</t>
  </si>
  <si>
    <t>0002026</t>
  </si>
  <si>
    <t>10/2022</t>
  </si>
  <si>
    <t>AP2210-29038</t>
  </si>
  <si>
    <t>Nhập hàng cho VN0160 - NCC VÀ DỊCH VỤ NGỌC THƠM</t>
  </si>
  <si>
    <t>VN0160</t>
  </si>
  <si>
    <t>AP2210-29039</t>
  </si>
  <si>
    <t>AP2210-29040</t>
  </si>
  <si>
    <t>Số tiền bán hàng (+V)</t>
  </si>
  <si>
    <t>CK không ĐK 1-6/2022</t>
  </si>
  <si>
    <t>CK không ĐK 7-9/2022</t>
  </si>
  <si>
    <t>CK không ĐK 10-12/2022</t>
  </si>
  <si>
    <t>chi phí hàng mới 02/2022</t>
  </si>
  <si>
    <t>Hỗ trợ 1-6/2022</t>
  </si>
  <si>
    <t>Đã xuất</t>
  </si>
  <si>
    <t>THEO DÕI CÔNG NỢ / CTY GS25 2022</t>
  </si>
  <si>
    <t>THEO DÕI CÔNG NỢ / CTY GS25 2023</t>
  </si>
  <si>
    <t>BẢNG KÊ HÓA ĐƠN, CHỨNG TỪ HÀNG HÓA, DỊCH VỤ BÁN RA (MẪU QUẢN TRỊ)</t>
  </si>
  <si>
    <t>Từ ngày 01/4/2023 đến ngày 31/5/2023</t>
  </si>
  <si>
    <t>Ký hiệu HĐ</t>
  </si>
  <si>
    <t>Diễn giải</t>
  </si>
  <si>
    <t>Doanh số bán chưa có thuế GTGT</t>
  </si>
  <si>
    <t>Tên người mua</t>
  </si>
  <si>
    <t>Mã số thuế người mua</t>
  </si>
  <si>
    <t>00020174</t>
  </si>
  <si>
    <t>1C23TNN</t>
  </si>
  <si>
    <t>WH0010100851100329</t>
  </si>
  <si>
    <t>10%</t>
  </si>
  <si>
    <t>00020476</t>
  </si>
  <si>
    <t>WH0010100851110402</t>
  </si>
  <si>
    <t>00022043</t>
  </si>
  <si>
    <t>WH0010100851110405</t>
  </si>
  <si>
    <t>00022145</t>
  </si>
  <si>
    <t>WH0010100851120409</t>
  </si>
  <si>
    <t>00023419</t>
  </si>
  <si>
    <t>WH0010100851100412</t>
  </si>
  <si>
    <t>00023574</t>
  </si>
  <si>
    <t>WH0010100851110416</t>
  </si>
  <si>
    <t>00000876</t>
  </si>
  <si>
    <t>1C23TDV</t>
  </si>
  <si>
    <t>Hàng trả</t>
  </si>
  <si>
    <t>00000890</t>
  </si>
  <si>
    <t>00025205</t>
  </si>
  <si>
    <t>WH0010100851100419</t>
  </si>
  <si>
    <t>00025206</t>
  </si>
  <si>
    <t>WH0010100851170423</t>
  </si>
  <si>
    <t>00026049</t>
  </si>
  <si>
    <t>Xuất hóa đơn chiết khấu quý 1/2023</t>
  </si>
  <si>
    <t>00028233</t>
  </si>
  <si>
    <t>WH0010100851110430</t>
  </si>
  <si>
    <t>00028234</t>
  </si>
  <si>
    <t>WH0010100851110503</t>
  </si>
  <si>
    <t>00028235</t>
  </si>
  <si>
    <t>WH0010100851110507</t>
  </si>
  <si>
    <t>00001068</t>
  </si>
  <si>
    <t>00029767</t>
  </si>
  <si>
    <t>WH0010100851100510</t>
  </si>
  <si>
    <t>00029768</t>
  </si>
  <si>
    <t>WH0010100851110514</t>
  </si>
  <si>
    <t>00031423</t>
  </si>
  <si>
    <t>WH0010100851100517</t>
  </si>
  <si>
    <t>00031424</t>
  </si>
  <si>
    <t>WH0010100851110521</t>
  </si>
  <si>
    <t>00032647</t>
  </si>
  <si>
    <t>WH0010100851100524</t>
  </si>
  <si>
    <t>Tổng cộng</t>
  </si>
  <si>
    <t>Hỗ trợ Quý 1,2023</t>
  </si>
  <si>
    <t>CK quý 1,2023</t>
  </si>
  <si>
    <t>Thanh toán tháng 4</t>
  </si>
  <si>
    <t>Thanh toán tháng 5</t>
  </si>
  <si>
    <t xml:space="preserve">đã xuất </t>
  </si>
  <si>
    <t>đã xuất</t>
  </si>
  <si>
    <t xml:space="preserve">BẢNG KÊ HOÁ ĐƠN </t>
  </si>
  <si>
    <t>Tháng 6 năm 2023</t>
  </si>
  <si>
    <t>STT</t>
  </si>
  <si>
    <t>Địa chỉ</t>
  </si>
  <si>
    <t>Tổng tiền</t>
  </si>
  <si>
    <t>00034488</t>
  </si>
  <si>
    <t>10/06/2023</t>
  </si>
  <si>
    <t>WH-CJ-CHILL - WH0010100851100531</t>
  </si>
  <si>
    <t>00034489</t>
  </si>
  <si>
    <t>WH-CJ-CHILL - WH0010100851110528</t>
  </si>
  <si>
    <t>00034490</t>
  </si>
  <si>
    <t>WH-CJ-CHILL - WH0010100851120604</t>
  </si>
  <si>
    <t>00036138</t>
  </si>
  <si>
    <t>17/06/2023</t>
  </si>
  <si>
    <t>WH-CJ-CHILL - WH0010100851110607</t>
  </si>
  <si>
    <t>00036139</t>
  </si>
  <si>
    <t>WH-CJ-CHILL - WH0010100851120611</t>
  </si>
  <si>
    <t>00037615</t>
  </si>
  <si>
    <t>24/06/2023</t>
  </si>
  <si>
    <t>WH-CJ-CHILL - WH0010100851100614</t>
  </si>
  <si>
    <t>00037616</t>
  </si>
  <si>
    <t>WH-CJ-CHILL - WH0010100851120618</t>
  </si>
  <si>
    <t>00039063</t>
  </si>
  <si>
    <t>30/06/2023</t>
  </si>
  <si>
    <t>WH-CJ-CHILL - WH0010100851100621</t>
  </si>
  <si>
    <t>00039064</t>
  </si>
  <si>
    <t>WH-CJ-CHILL - WH0010100851130625</t>
  </si>
  <si>
    <t>00001639</t>
  </si>
  <si>
    <t>0314658577</t>
  </si>
  <si>
    <t>25/01/2023</t>
  </si>
  <si>
    <t>Chi phí cho chương trình thẻ thành viên GS25 Viet Nam từ tháng 07/2022 - 09/2022</t>
  </si>
  <si>
    <t>01</t>
  </si>
  <si>
    <t>0002724</t>
  </si>
  <si>
    <t>Chi phí quảng cáo và khuyến mãi từ tháng 07/2022 - 09/2022</t>
  </si>
  <si>
    <t>Chi phí trưng bày từ tháng 07/2022 - 09/2022</t>
  </si>
  <si>
    <t>Hỗ trợ vận chuyển từ tháng 07/2022 - 09/2022</t>
  </si>
  <si>
    <t>0002725</t>
  </si>
  <si>
    <t>31/01/2023</t>
  </si>
  <si>
    <t>15/02/2023</t>
  </si>
  <si>
    <t>Chiết khấu từng cửa hàng, Chiết khấu ưu đãi không điều kiện từ tháng 07-09/2022 (theo doanh số)</t>
  </si>
  <si>
    <t>2022-3625</t>
  </si>
  <si>
    <t>10/03/2023</t>
  </si>
  <si>
    <t>Chiết khấu ưu đãi có điều kiện từ tháng 01-12/2022 (theo doanh số)</t>
  </si>
  <si>
    <t>00013303</t>
  </si>
  <si>
    <t>Chiết khấu từng cửa hàng, Chiết khấu ưu đãi không điều kiện từ tháng 10-12/2022 (theo doanh số)</t>
  </si>
  <si>
    <t>00013302</t>
  </si>
  <si>
    <t>Chi phí cho chương trình thẻ thành viên của GS 25 Vietnam từ tháng 10/2022 - 12/2022 (Theo doanh số)</t>
  </si>
  <si>
    <t>0000464</t>
  </si>
  <si>
    <t>Chi phí quảng cáo và khuyến mại từ tháng 10/2022 - 12/2022 (Theo doanh số)</t>
  </si>
  <si>
    <t>Chi phí trưng bày từ tháng 10/2022 - 12/2022 (Theo doanh số)</t>
  </si>
  <si>
    <t>Hỗ trợ vận chuyển từ tháng 10/2022 - 12/2022 (Theo doanh số)</t>
  </si>
  <si>
    <t>0000465</t>
  </si>
  <si>
    <t>04/2023</t>
  </si>
  <si>
    <t>27/04/2023</t>
  </si>
  <si>
    <t>SJ2304-204</t>
  </si>
  <si>
    <t>Chi phí cho chương trình thẻ thành viên của GS 25 Vietnam từ tháng 01/2023 - 03/2023 (Theo doanh số)</t>
  </si>
  <si>
    <t>0000898</t>
  </si>
  <si>
    <t>Chi phí quảng cáo và khuyến mại từ tháng 01/2023 - 03/2023 (Theo doanh số)</t>
  </si>
  <si>
    <t>Chi phí trưng bày từ tháng 01/2023 - 03/2023 (Theo doanh số)</t>
  </si>
  <si>
    <t>Hỗ trợ vận chuyển từ tháng 01/2023 - 03/2023 (Theo doanh số)</t>
  </si>
  <si>
    <t>05/2023</t>
  </si>
  <si>
    <t>23/05/2023</t>
  </si>
  <si>
    <t>SJ2305-093</t>
  </si>
  <si>
    <t>Chiết khấu ưu đãi không có điều kiện từ tháng 01-03/2023 (theo doanh số)</t>
  </si>
  <si>
    <t>10/05/2023</t>
  </si>
  <si>
    <t>28/12/2022</t>
  </si>
  <si>
    <t>Xuất trả hàng NCC NGỌC THƠM - Thu hồi tháng 11.2022</t>
  </si>
  <si>
    <t>0002481</t>
  </si>
  <si>
    <t>Xuất trả hàng NCC NGỌC THƠM - Báo date tháng 10.2022</t>
  </si>
  <si>
    <t>0002488</t>
  </si>
  <si>
    <t>16/02/2023</t>
  </si>
  <si>
    <t>Xuất trả hàng NCC NGỌC THƠM - THU HỒI T12.2022</t>
  </si>
  <si>
    <t>0000250</t>
  </si>
  <si>
    <t>21/03/2023</t>
  </si>
  <si>
    <t>Xuất trả hàng NCC NGỌC THƠM - THU HỒI T1.2023</t>
  </si>
  <si>
    <t>0000576</t>
  </si>
  <si>
    <t>AP2304-06426</t>
  </si>
  <si>
    <t>Xuất trả hàng NCC NGỌC THƠM - BÁO DATE TỒN ĐỘNG 2022</t>
  </si>
  <si>
    <t>0000876</t>
  </si>
  <si>
    <t>AP2304-06440</t>
  </si>
  <si>
    <t>Xuất trả hàng NCC NGỌC THƠM - THU HỒI T2.2023</t>
  </si>
  <si>
    <t>0000890</t>
  </si>
  <si>
    <t>18/05/2023</t>
  </si>
  <si>
    <t>AP2305-01643</t>
  </si>
  <si>
    <t>Xuất trả hàng NCC NGỌC THƠM - THU HỒI T3. 2023</t>
  </si>
  <si>
    <t>0001068</t>
  </si>
  <si>
    <t>06/2023</t>
  </si>
  <si>
    <t>29/06/2023</t>
  </si>
  <si>
    <t>AP2306-05488</t>
  </si>
  <si>
    <t>Xuất trả hàng NCC NGỌC THƠM - THU HỒI T4. 2023</t>
  </si>
  <si>
    <t>0001639</t>
  </si>
  <si>
    <t>29/11/2022</t>
  </si>
  <si>
    <t>09/01/2023</t>
  </si>
  <si>
    <t>06/12/2022</t>
  </si>
  <si>
    <t>15/01/2023</t>
  </si>
  <si>
    <t>22/01/2023</t>
  </si>
  <si>
    <t>12/12/2022</t>
  </si>
  <si>
    <t>28/01/2023</t>
  </si>
  <si>
    <t>04/02/2023</t>
  </si>
  <si>
    <t>Nhập hàng cho KDC Hiệp Thành - NCC NGỌC THƠM</t>
  </si>
  <si>
    <t>VN0154</t>
  </si>
  <si>
    <t>07/02/2023</t>
  </si>
  <si>
    <t>10/02/2023</t>
  </si>
  <si>
    <t>12/02/2023</t>
  </si>
  <si>
    <t>14/02/2023</t>
  </si>
  <si>
    <t>20/02/2023</t>
  </si>
  <si>
    <t>00000638</t>
  </si>
  <si>
    <t>06/01/2023</t>
  </si>
  <si>
    <t>Nhập hàng cho VN0146 - NCC VÀ DỊCH VỤ NGỌC THƠM</t>
  </si>
  <si>
    <t>VN0146</t>
  </si>
  <si>
    <t>00000639</t>
  </si>
  <si>
    <t>Nhập hàng cho VN0015 - NCC VÀ DỊCH VỤ NGỌC THƠM</t>
  </si>
  <si>
    <t>VN0015</t>
  </si>
  <si>
    <t>00000640</t>
  </si>
  <si>
    <t>17/03/2023</t>
  </si>
  <si>
    <t>00002112</t>
  </si>
  <si>
    <t>00002113</t>
  </si>
  <si>
    <t>00002114</t>
  </si>
  <si>
    <t>27/03/2023</t>
  </si>
  <si>
    <t>00003848</t>
  </si>
  <si>
    <t>23/02/2023</t>
  </si>
  <si>
    <t>08/04/2023</t>
  </si>
  <si>
    <t>Nhập hàng cho VN0017 - NCC VÀ DỊCH VỤ NGỌC THƠM</t>
  </si>
  <si>
    <t>VN0017</t>
  </si>
  <si>
    <t>Cửa hàng VN0081 chưa receiving - NCC VÀ DỊCH VỤ NGỌC THƠM</t>
  </si>
  <si>
    <t>VN0081</t>
  </si>
  <si>
    <t>Nhập hàng cho VN0038 - NCC VÀ DỊCH VỤ NGỌC THƠM</t>
  </si>
  <si>
    <t>VN0038</t>
  </si>
  <si>
    <t>Nhập hàng cho VN0186 - NCC VÀ DỊCH VỤ NGỌC THƠM</t>
  </si>
  <si>
    <t>VN0186</t>
  </si>
  <si>
    <t>Nhập hàng cho VN0020 - NCC VÀ DỊCH VỤ NGỌC THƠM</t>
  </si>
  <si>
    <t>VN0020</t>
  </si>
  <si>
    <t>Nhập hàng cho VN0126 - NCC VÀ DỊCH VỤ NGỌC THƠM</t>
  </si>
  <si>
    <t>VN0126</t>
  </si>
  <si>
    <t>Nhập hàng cho VN0129 - NCC VÀ DỊCH VỤ NGỌC THƠM</t>
  </si>
  <si>
    <t>VN0129</t>
  </si>
  <si>
    <t>Nhập hàng cho VN0176 - NCC VÀ DỊCH VỤ NGỌC THƠM</t>
  </si>
  <si>
    <t>VN0176</t>
  </si>
  <si>
    <t>Nhập hàng cho VN0102 - NCC VÀ DỊCH VỤ NGỌC THƠM</t>
  </si>
  <si>
    <t>VN0102</t>
  </si>
  <si>
    <t>Nhập hàng cho VN0181 - NCC VÀ DỊCH VỤ NGỌC THƠM</t>
  </si>
  <si>
    <t>VN0181</t>
  </si>
  <si>
    <t>Nhập hàng cho VN0174 - NCC VÀ DỊCH VỤ NGỌC THƠM</t>
  </si>
  <si>
    <t>VN0174</t>
  </si>
  <si>
    <t>Nhập hàng cho VN0005 - NCC VÀ DỊCH VỤ NGỌC THƠM</t>
  </si>
  <si>
    <t>VN0005</t>
  </si>
  <si>
    <t>Nhập hàng cho VN0153 - NCC VÀ DỊCH VỤ NGỌC THƠM</t>
  </si>
  <si>
    <t>Nhập hàng cho VN0155 - NCC VÀ DỊCH VỤ NGỌC THƠM</t>
  </si>
  <si>
    <t>VN0155</t>
  </si>
  <si>
    <t>Nhập hàng cho VN0034 - NCC VÀ DỊCH VỤ NGỌC THƠM</t>
  </si>
  <si>
    <t>VN0034</t>
  </si>
  <si>
    <t>Nhập hàng cho VN0031 - NCC VÀ DỊCH VỤ NGỌC THƠM</t>
  </si>
  <si>
    <t>VN0031</t>
  </si>
  <si>
    <t>Nhập hàng cho VN0066 - NCC VÀ DỊCH VỤ NGỌC THƠM</t>
  </si>
  <si>
    <t>VN0066</t>
  </si>
  <si>
    <t>Nhập hàng cho VN0003 - NCC VÀ DỊCH VỤ NGỌC THƠM</t>
  </si>
  <si>
    <t>VN0003</t>
  </si>
  <si>
    <t>Nhập hàng cho VN0076 - NCC VÀ DỊCH VỤ NGỌC THƠM</t>
  </si>
  <si>
    <t>VN0076</t>
  </si>
  <si>
    <t>Nhập hàng cho VN0138 - NCC VÀ DỊCH VỤ NGỌC THƠM</t>
  </si>
  <si>
    <t>VN0138</t>
  </si>
  <si>
    <t>Nhập hàng cho VN0072 - NCC VÀ DỊCH VỤ NGỌC THƠM</t>
  </si>
  <si>
    <t>VN0072</t>
  </si>
  <si>
    <t>Nhập hàng cho VN0068 - NCC VÀ DỊCH VỤ NGỌC THƠM</t>
  </si>
  <si>
    <t>Nhập hàng cho VN0173 - NCC VÀ DỊCH VỤ NGỌC THƠM</t>
  </si>
  <si>
    <t>VN0173</t>
  </si>
  <si>
    <t>Nhập hàng cho VN0028 - NCC VÀ DỊCH VỤ NGỌC THƠM</t>
  </si>
  <si>
    <t>VN0028</t>
  </si>
  <si>
    <t>Nhập hàng cho VN0190 - NCC VÀ DỊCH VỤ NGỌC THƠM</t>
  </si>
  <si>
    <t>VN0190</t>
  </si>
  <si>
    <t>Nhập hàng cho VN0062 - NCC VÀ DỊCH VỤ NGỌC THƠM</t>
  </si>
  <si>
    <t>VN0062</t>
  </si>
  <si>
    <t>Nhập hàng cho VN0150 - NCC VÀ DỊCH VỤ NGỌC THƠM</t>
  </si>
  <si>
    <t>Nhập hàng cho VN0121 - NCC VÀ DỊCH VỤ NGỌC THƠM</t>
  </si>
  <si>
    <t>VN0121</t>
  </si>
  <si>
    <t>Nhập hàng cho VN0098 - NCC VÀ DỊCH VỤ NGỌC THƠM</t>
  </si>
  <si>
    <t>VN0098</t>
  </si>
  <si>
    <t>Nhập hàng cho VN0111 - NCC VÀ DỊCH VỤ NGỌC THƠM</t>
  </si>
  <si>
    <t>VN0111</t>
  </si>
  <si>
    <t>Nhập hàng cho VN0037 - NCC VÀ DỊCH VỤ NGỌC THƠM</t>
  </si>
  <si>
    <t>Nhập hàng cho VN0149 - NCC VÀ DỊCH VỤ NGỌC THƠM</t>
  </si>
  <si>
    <t>VN0149</t>
  </si>
  <si>
    <t>25/02/2023</t>
  </si>
  <si>
    <t>10/04/2023</t>
  </si>
  <si>
    <t>00008645</t>
  </si>
  <si>
    <t>24/02/2023</t>
  </si>
  <si>
    <t>00008646</t>
  </si>
  <si>
    <t>Nhập hàng cho VN0088 - NCC VÀ DỊCH VỤ NGỌC THƠM</t>
  </si>
  <si>
    <t>VN0088</t>
  </si>
  <si>
    <t>00008989</t>
  </si>
  <si>
    <t>00008990</t>
  </si>
  <si>
    <t>Nhập hàng cho VN0049 - NCC VÀ DỊCH VỤ NGỌC THƠM</t>
  </si>
  <si>
    <t>VN0049</t>
  </si>
  <si>
    <t>00008991</t>
  </si>
  <si>
    <t>11/03/2023</t>
  </si>
  <si>
    <t>21/04/2023</t>
  </si>
  <si>
    <t>00010476</t>
  </si>
  <si>
    <t>02/03/2023</t>
  </si>
  <si>
    <t>23/04/2023</t>
  </si>
  <si>
    <t>00013158</t>
  </si>
  <si>
    <t>09/03/2023</t>
  </si>
  <si>
    <t>20/03/2023</t>
  </si>
  <si>
    <t>30/04/2023</t>
  </si>
  <si>
    <t>16/03/2023</t>
  </si>
  <si>
    <t>00015032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</si>
</sst>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dd/mm/yyyy\ hh:mm\ AM/PM"/>
    <numFmt numFmtId="165" formatCode="_-* #,##0_-;\-* #,##0_-;_-* &quot;-&quot;??_-;_-@_-"/>
    <numFmt numFmtId="166" formatCode="_(* #,##0_);_(* \(#,##0\);_(* &quot;-&quot;??_);_(@_)"/>
    <numFmt numFmtId="167" formatCode="_(* #,##0_);_(* \(#,##0\);_(* &quot;-&quot;_);_(@_)"/>
    <numFmt numFmtId="168" formatCode="#,##0.00;\(#,##0.00\);&quot;-&quot;"/>
    <numFmt numFmtId="169" formatCode="_-* #,##0\ _€_-;\-* #,##0\ _€_-;_-* &quot;-&quot;??\ _€_-;_-@_-"/>
    <numFmt numFmtId="170" formatCode="_(* #,##0.00_);_(* \(#,##0.00\);_(* &quot;-&quot;??_);_(@_)"/>
    <numFmt numFmtId="171" formatCode="#,###.##;\-#,###.##;\-"/>
    <numFmt numFmtId="172" formatCode="&quot;MM/yyyy&quot;"/>
    <numFmt numFmtId="173" formatCode="&quot;dd/MM/yyyy&quot;"/>
    <numFmt numFmtId="174" formatCode="\-#,###.##;#,###.##;\-"/>
    <numFmt numFmtId="175" formatCode="#,##0_);\(#,##0\)"/>
  </numFmts>
  <fonts count="45"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2"/>
      <charset val="163"/>
    </font>
    <font>
      <b/>
      <i/>
      <sz val="12"/>
      <name val="Times New Roman"/>
      <family val="2"/>
      <charset val="163"/>
    </font>
    <font>
      <sz val="12"/>
      <name val="Arial"/>
      <family val="2"/>
      <charset val="163"/>
    </font>
    <font>
      <sz val="12"/>
      <name val="Times New Roman"/>
      <family val="2"/>
      <charset val="163"/>
    </font>
    <font>
      <b/>
      <sz val="16"/>
      <name val="Times New Roman"/>
      <family val="2"/>
      <charset val="163"/>
    </font>
    <font>
      <b/>
      <i/>
      <sz val="16"/>
      <name val="Times New Roman"/>
      <family val="2"/>
      <charset val="163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20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b/>
      <sz val="9"/>
      <color theme="1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i/>
      <sz val="9"/>
      <name val="Tahoma"/>
      <family val="2"/>
    </font>
    <font>
      <i/>
      <sz val="9"/>
      <name val="Tahoma"/>
      <family val="2"/>
    </font>
    <font>
      <sz val="12"/>
      <name val="Segoe U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Segoe UI"/>
      <family val="2"/>
    </font>
    <font>
      <b/>
      <sz val="11"/>
      <name val="Segoe UI"/>
      <family val="2"/>
    </font>
    <font>
      <sz val="11"/>
      <name val="Calibri"/>
      <family val="2"/>
    </font>
    <font>
      <sz val="11"/>
      <color theme="1"/>
      <name val="Calibri"/>
      <family val="2"/>
      <charset val="22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2"/>
      <color rgb="FF98989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8" tint="0.59999389629810485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0"/>
        <bgColor auto="1"/>
      </patternFill>
    </fill>
    <fill>
      <patternFill patternType="solid">
        <fgColor theme="2" tint="-9.9978637043366805E-2"/>
        <bgColor auto="1"/>
      </patternFill>
    </fill>
    <fill>
      <patternFill patternType="solid">
        <fgColor theme="4" tint="0.79992065187536243"/>
        <bgColor auto="1"/>
      </patternFill>
    </fill>
    <fill>
      <patternFill patternType="solid">
        <fgColor theme="0"/>
        <bgColor rgb="FFF0F0F0"/>
      </patternFill>
    </fill>
    <fill>
      <patternFill patternType="solid">
        <fgColor rgb="FFC2CFF8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0F0F0"/>
        <bgColor rgb="FFF0F0F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0" borderId="0"/>
    <xf numFmtId="9" fontId="29" fillId="0" borderId="0" applyFont="0" applyFill="0" applyBorder="0" applyAlignment="0" applyProtection="0"/>
    <xf numFmtId="0" fontId="15" fillId="0" borderId="0"/>
  </cellStyleXfs>
  <cellXfs count="18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37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3" borderId="0" xfId="0" applyFont="1" applyFill="1"/>
    <xf numFmtId="0" fontId="5" fillId="0" borderId="0" xfId="0" applyFont="1"/>
    <xf numFmtId="9" fontId="5" fillId="0" borderId="0" xfId="0" applyNumberFormat="1" applyFont="1" applyAlignment="1">
      <alignment wrapText="1"/>
    </xf>
    <xf numFmtId="14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5" fontId="9" fillId="5" borderId="1" xfId="1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right" vertical="center" wrapText="1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65" fontId="10" fillId="0" borderId="1" xfId="1" applyNumberFormat="1" applyFont="1" applyBorder="1" applyAlignment="1">
      <alignment horizontal="right"/>
    </xf>
    <xf numFmtId="166" fontId="10" fillId="0" borderId="1" xfId="1" applyNumberFormat="1" applyFont="1" applyBorder="1" applyAlignment="1">
      <alignment horizontal="center"/>
    </xf>
    <xf numFmtId="166" fontId="10" fillId="0" borderId="1" xfId="1" applyNumberFormat="1" applyFont="1" applyBorder="1"/>
    <xf numFmtId="0" fontId="10" fillId="0" borderId="1" xfId="0" applyFont="1" applyBorder="1"/>
    <xf numFmtId="14" fontId="10" fillId="0" borderId="2" xfId="0" applyNumberFormat="1" applyFont="1" applyBorder="1" applyAlignment="1">
      <alignment horizontal="center"/>
    </xf>
    <xf numFmtId="165" fontId="10" fillId="0" borderId="1" xfId="1" applyNumberFormat="1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165" fontId="9" fillId="5" borderId="1" xfId="1" applyNumberFormat="1" applyFont="1" applyFill="1" applyBorder="1" applyAlignment="1">
      <alignment horizontal="center"/>
    </xf>
    <xf numFmtId="166" fontId="9" fillId="5" borderId="1" xfId="1" applyNumberFormat="1" applyFont="1" applyFill="1" applyBorder="1" applyAlignment="1">
      <alignment horizontal="center"/>
    </xf>
    <xf numFmtId="0" fontId="9" fillId="5" borderId="1" xfId="0" applyFont="1" applyFill="1" applyBorder="1"/>
    <xf numFmtId="165" fontId="11" fillId="6" borderId="4" xfId="1" applyNumberFormat="1" applyFont="1" applyFill="1" applyBorder="1" applyAlignment="1">
      <alignment horizontal="center"/>
    </xf>
    <xf numFmtId="166" fontId="9" fillId="5" borderId="1" xfId="1" applyNumberFormat="1" applyFont="1" applyFill="1" applyBorder="1"/>
    <xf numFmtId="165" fontId="12" fillId="5" borderId="1" xfId="1" applyNumberFormat="1" applyFont="1" applyFill="1" applyBorder="1" applyAlignment="1">
      <alignment horizontal="center" vertical="center"/>
    </xf>
    <xf numFmtId="166" fontId="9" fillId="5" borderId="1" xfId="0" applyNumberFormat="1" applyFont="1" applyFill="1" applyBorder="1"/>
    <xf numFmtId="166" fontId="13" fillId="2" borderId="1" xfId="0" applyNumberFormat="1" applyFont="1" applyFill="1" applyBorder="1"/>
    <xf numFmtId="165" fontId="2" fillId="0" borderId="0" xfId="1" applyNumberFormat="1" applyFont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166" fontId="12" fillId="5" borderId="1" xfId="1" applyNumberFormat="1" applyFont="1" applyFill="1" applyBorder="1" applyAlignment="1">
      <alignment horizontal="center" vertical="center"/>
    </xf>
    <xf numFmtId="166" fontId="0" fillId="0" borderId="0" xfId="0" applyNumberFormat="1"/>
    <xf numFmtId="0" fontId="20" fillId="9" borderId="2" xfId="0" applyFont="1" applyFill="1" applyBorder="1"/>
    <xf numFmtId="0" fontId="20" fillId="9" borderId="5" xfId="0" applyFont="1" applyFill="1" applyBorder="1"/>
    <xf numFmtId="0" fontId="20" fillId="9" borderId="3" xfId="0" applyFont="1" applyFill="1" applyBorder="1"/>
    <xf numFmtId="0" fontId="20" fillId="10" borderId="10" xfId="0" applyFont="1" applyFill="1" applyBorder="1"/>
    <xf numFmtId="0" fontId="20" fillId="11" borderId="0" xfId="0" applyFont="1" applyFill="1"/>
    <xf numFmtId="0" fontId="21" fillId="11" borderId="0" xfId="0" applyFont="1" applyFill="1"/>
    <xf numFmtId="167" fontId="20" fillId="11" borderId="0" xfId="0" applyNumberFormat="1" applyFont="1" applyFill="1"/>
    <xf numFmtId="168" fontId="20" fillId="11" borderId="0" xfId="0" applyNumberFormat="1" applyFont="1" applyFill="1"/>
    <xf numFmtId="0" fontId="21" fillId="11" borderId="11" xfId="0" applyFont="1" applyFill="1" applyBorder="1"/>
    <xf numFmtId="169" fontId="0" fillId="0" borderId="0" xfId="1" applyNumberFormat="1" applyFont="1"/>
    <xf numFmtId="170" fontId="0" fillId="0" borderId="0" xfId="0" applyNumberFormat="1"/>
    <xf numFmtId="0" fontId="22" fillId="10" borderId="10" xfId="0" applyFont="1" applyFill="1" applyBorder="1"/>
    <xf numFmtId="0" fontId="22" fillId="10" borderId="0" xfId="0" applyFont="1" applyFill="1"/>
    <xf numFmtId="0" fontId="20" fillId="12" borderId="0" xfId="0" applyFont="1" applyFill="1"/>
    <xf numFmtId="0" fontId="23" fillId="12" borderId="0" xfId="0" applyFont="1" applyFill="1"/>
    <xf numFmtId="167" fontId="20" fillId="12" borderId="0" xfId="0" applyNumberFormat="1" applyFont="1" applyFill="1"/>
    <xf numFmtId="168" fontId="20" fillId="12" borderId="0" xfId="0" applyNumberFormat="1" applyFont="1" applyFill="1"/>
    <xf numFmtId="0" fontId="23" fillId="12" borderId="11" xfId="0" applyFont="1" applyFill="1" applyBorder="1"/>
    <xf numFmtId="0" fontId="23" fillId="0" borderId="10" xfId="0" applyFont="1" applyBorder="1"/>
    <xf numFmtId="0" fontId="23" fillId="0" borderId="0" xfId="0" applyFont="1"/>
    <xf numFmtId="0" fontId="21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 wrapText="1"/>
    </xf>
    <xf numFmtId="14" fontId="21" fillId="0" borderId="12" xfId="0" applyNumberFormat="1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167" fontId="21" fillId="0" borderId="12" xfId="0" applyNumberFormat="1" applyFont="1" applyBorder="1" applyAlignment="1">
      <alignment vertical="center" wrapText="1"/>
    </xf>
    <xf numFmtId="168" fontId="21" fillId="0" borderId="12" xfId="0" applyNumberFormat="1" applyFont="1" applyBorder="1" applyAlignment="1">
      <alignment vertical="center" wrapText="1"/>
    </xf>
    <xf numFmtId="0" fontId="20" fillId="9" borderId="2" xfId="0" applyFont="1" applyFill="1" applyBorder="1" applyAlignment="1">
      <alignment horizontal="right"/>
    </xf>
    <xf numFmtId="0" fontId="20" fillId="9" borderId="3" xfId="0" applyFont="1" applyFill="1" applyBorder="1" applyAlignment="1">
      <alignment horizontal="left"/>
    </xf>
    <xf numFmtId="170" fontId="20" fillId="9" borderId="8" xfId="0" applyNumberFormat="1" applyFont="1" applyFill="1" applyBorder="1"/>
    <xf numFmtId="170" fontId="20" fillId="9" borderId="9" xfId="0" applyNumberFormat="1" applyFont="1" applyFill="1" applyBorder="1"/>
    <xf numFmtId="167" fontId="20" fillId="9" borderId="9" xfId="0" applyNumberFormat="1" applyFont="1" applyFill="1" applyBorder="1"/>
    <xf numFmtId="170" fontId="20" fillId="9" borderId="13" xfId="0" applyNumberFormat="1" applyFont="1" applyFill="1" applyBorder="1"/>
    <xf numFmtId="167" fontId="20" fillId="9" borderId="4" xfId="0" applyNumberFormat="1" applyFont="1" applyFill="1" applyBorder="1"/>
    <xf numFmtId="168" fontId="20" fillId="9" borderId="9" xfId="0" applyNumberFormat="1" applyFont="1" applyFill="1" applyBorder="1"/>
    <xf numFmtId="0" fontId="0" fillId="0" borderId="14" xfId="0" applyBorder="1"/>
    <xf numFmtId="167" fontId="0" fillId="0" borderId="14" xfId="0" applyNumberFormat="1" applyBorder="1"/>
    <xf numFmtId="167" fontId="0" fillId="0" borderId="0" xfId="0" applyNumberFormat="1"/>
    <xf numFmtId="0" fontId="24" fillId="0" borderId="1" xfId="2" applyFont="1" applyBorder="1" applyAlignment="1">
      <alignment vertical="center"/>
    </xf>
    <xf numFmtId="166" fontId="24" fillId="0" borderId="1" xfId="3" applyNumberFormat="1" applyFont="1" applyFill="1" applyBorder="1" applyAlignment="1">
      <alignment vertical="center"/>
    </xf>
    <xf numFmtId="166" fontId="24" fillId="3" borderId="15" xfId="3" applyNumberFormat="1" applyFont="1" applyFill="1" applyBorder="1" applyAlignment="1">
      <alignment vertical="center"/>
    </xf>
    <xf numFmtId="2" fontId="24" fillId="3" borderId="1" xfId="3" applyNumberFormat="1" applyFont="1" applyFill="1" applyBorder="1" applyAlignment="1">
      <alignment vertical="center"/>
    </xf>
    <xf numFmtId="171" fontId="24" fillId="0" borderId="1" xfId="2" applyNumberFormat="1" applyFont="1" applyBorder="1" applyAlignment="1">
      <alignment vertical="center"/>
    </xf>
    <xf numFmtId="0" fontId="24" fillId="0" borderId="0" xfId="2" applyFont="1" applyAlignment="1">
      <alignment vertical="center"/>
    </xf>
    <xf numFmtId="166" fontId="24" fillId="0" borderId="0" xfId="3" applyNumberFormat="1" applyFont="1" applyFill="1" applyBorder="1" applyAlignment="1">
      <alignment vertical="center"/>
    </xf>
    <xf numFmtId="166" fontId="24" fillId="3" borderId="0" xfId="3" applyNumberFormat="1" applyFont="1" applyFill="1" applyBorder="1" applyAlignment="1">
      <alignment vertical="center"/>
    </xf>
    <xf numFmtId="2" fontId="24" fillId="3" borderId="0" xfId="3" applyNumberFormat="1" applyFont="1" applyFill="1" applyBorder="1" applyAlignment="1">
      <alignment vertical="center"/>
    </xf>
    <xf numFmtId="171" fontId="24" fillId="0" borderId="0" xfId="2" applyNumberFormat="1" applyFont="1" applyAlignment="1">
      <alignment vertical="center"/>
    </xf>
    <xf numFmtId="172" fontId="25" fillId="0" borderId="15" xfId="2" applyNumberFormat="1" applyFont="1" applyBorder="1" applyAlignment="1">
      <alignment vertical="center"/>
    </xf>
    <xf numFmtId="173" fontId="25" fillId="0" borderId="15" xfId="2" applyNumberFormat="1" applyFont="1" applyBorder="1" applyAlignment="1">
      <alignment vertical="center"/>
    </xf>
    <xf numFmtId="0" fontId="25" fillId="0" borderId="15" xfId="2" applyFont="1" applyBorder="1" applyAlignment="1">
      <alignment vertical="center"/>
    </xf>
    <xf numFmtId="171" fontId="26" fillId="0" borderId="15" xfId="2" applyNumberFormat="1" applyFont="1" applyBorder="1" applyAlignment="1">
      <alignment vertical="center"/>
    </xf>
    <xf numFmtId="0" fontId="27" fillId="0" borderId="1" xfId="2" applyFont="1" applyBorder="1" applyAlignment="1">
      <alignment vertical="center"/>
    </xf>
    <xf numFmtId="171" fontId="27" fillId="0" borderId="1" xfId="2" applyNumberFormat="1" applyFont="1" applyBorder="1" applyAlignment="1">
      <alignment vertical="center"/>
    </xf>
    <xf numFmtId="166" fontId="27" fillId="0" borderId="1" xfId="3" applyNumberFormat="1" applyFont="1" applyFill="1" applyBorder="1" applyAlignment="1">
      <alignment vertical="center"/>
    </xf>
    <xf numFmtId="0" fontId="27" fillId="0" borderId="0" xfId="2" applyFont="1" applyAlignment="1">
      <alignment vertical="center"/>
    </xf>
    <xf numFmtId="166" fontId="27" fillId="0" borderId="0" xfId="3" applyNumberFormat="1" applyFont="1" applyFill="1" applyBorder="1" applyAlignment="1">
      <alignment vertical="center"/>
    </xf>
    <xf numFmtId="171" fontId="27" fillId="0" borderId="0" xfId="2" applyNumberFormat="1" applyFont="1" applyAlignment="1">
      <alignment vertical="center"/>
    </xf>
    <xf numFmtId="166" fontId="27" fillId="3" borderId="15" xfId="3" applyNumberFormat="1" applyFont="1" applyFill="1" applyBorder="1" applyAlignment="1">
      <alignment vertical="center"/>
    </xf>
    <xf numFmtId="2" fontId="27" fillId="3" borderId="1" xfId="3" applyNumberFormat="1" applyFont="1" applyFill="1" applyBorder="1" applyAlignment="1">
      <alignment vertical="center"/>
    </xf>
    <xf numFmtId="166" fontId="27" fillId="3" borderId="0" xfId="3" applyNumberFormat="1" applyFont="1" applyFill="1" applyBorder="1" applyAlignment="1">
      <alignment vertical="center"/>
    </xf>
    <xf numFmtId="2" fontId="27" fillId="3" borderId="0" xfId="3" applyNumberFormat="1" applyFont="1" applyFill="1" applyBorder="1" applyAlignment="1">
      <alignment vertical="center"/>
    </xf>
    <xf numFmtId="172" fontId="27" fillId="0" borderId="15" xfId="2" applyNumberFormat="1" applyFont="1" applyBorder="1" applyAlignment="1">
      <alignment vertical="center"/>
    </xf>
    <xf numFmtId="173" fontId="27" fillId="0" borderId="15" xfId="2" applyNumberFormat="1" applyFont="1" applyBorder="1" applyAlignment="1">
      <alignment vertical="center"/>
    </xf>
    <xf numFmtId="0" fontId="27" fillId="0" borderId="15" xfId="2" applyFont="1" applyBorder="1" applyAlignment="1">
      <alignment vertical="center"/>
    </xf>
    <xf numFmtId="174" fontId="27" fillId="0" borderId="15" xfId="2" applyNumberFormat="1" applyFont="1" applyBorder="1" applyAlignment="1">
      <alignment vertical="center"/>
    </xf>
    <xf numFmtId="171" fontId="27" fillId="0" borderId="15" xfId="2" applyNumberFormat="1" applyFont="1" applyBorder="1" applyAlignment="1">
      <alignment vertical="center"/>
    </xf>
    <xf numFmtId="174" fontId="28" fillId="13" borderId="15" xfId="2" applyNumberFormat="1" applyFont="1" applyFill="1" applyBorder="1" applyAlignment="1">
      <alignment vertical="center"/>
    </xf>
    <xf numFmtId="171" fontId="28" fillId="13" borderId="15" xfId="2" applyNumberFormat="1" applyFont="1" applyFill="1" applyBorder="1" applyAlignment="1">
      <alignment vertical="center"/>
    </xf>
    <xf numFmtId="171" fontId="26" fillId="13" borderId="15" xfId="2" applyNumberFormat="1" applyFont="1" applyFill="1" applyBorder="1" applyAlignment="1">
      <alignment vertical="center"/>
    </xf>
    <xf numFmtId="4" fontId="0" fillId="0" borderId="0" xfId="0" applyNumberFormat="1"/>
    <xf numFmtId="0" fontId="0" fillId="2" borderId="0" xfId="0" applyFill="1"/>
    <xf numFmtId="0" fontId="15" fillId="0" borderId="0" xfId="2"/>
    <xf numFmtId="0" fontId="33" fillId="0" borderId="16" xfId="2" applyFont="1" applyBorder="1" applyAlignment="1">
      <alignment horizontal="right" vertical="center"/>
    </xf>
    <xf numFmtId="38" fontId="33" fillId="0" borderId="16" xfId="2" applyNumberFormat="1" applyFont="1" applyBorder="1" applyAlignment="1">
      <alignment horizontal="right" vertical="center"/>
    </xf>
    <xf numFmtId="0" fontId="33" fillId="0" borderId="16" xfId="2" applyFont="1" applyBorder="1" applyAlignment="1">
      <alignment horizontal="left" vertical="center"/>
    </xf>
    <xf numFmtId="14" fontId="34" fillId="14" borderId="17" xfId="2" applyNumberFormat="1" applyFont="1" applyFill="1" applyBorder="1" applyAlignment="1">
      <alignment horizontal="center" vertical="center" wrapText="1"/>
    </xf>
    <xf numFmtId="0" fontId="34" fillId="14" borderId="17" xfId="2" applyFont="1" applyFill="1" applyBorder="1" applyAlignment="1">
      <alignment horizontal="center" vertical="center" wrapText="1"/>
    </xf>
    <xf numFmtId="14" fontId="33" fillId="0" borderId="16" xfId="2" applyNumberFormat="1" applyFont="1" applyBorder="1" applyAlignment="1">
      <alignment horizontal="center" vertical="center"/>
    </xf>
    <xf numFmtId="38" fontId="34" fillId="14" borderId="18" xfId="2" applyNumberFormat="1" applyFont="1" applyFill="1" applyBorder="1" applyAlignment="1">
      <alignment horizontal="center" vertical="center" wrapText="1"/>
    </xf>
    <xf numFmtId="0" fontId="31" fillId="0" borderId="0" xfId="2" applyFont="1"/>
    <xf numFmtId="0" fontId="32" fillId="0" borderId="0" xfId="2" applyFont="1"/>
    <xf numFmtId="165" fontId="32" fillId="0" borderId="0" xfId="1" applyNumberFormat="1" applyFont="1" applyAlignment="1"/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/>
    <xf numFmtId="14" fontId="36" fillId="0" borderId="1" xfId="0" applyNumberFormat="1" applyFont="1" applyBorder="1" applyAlignment="1">
      <alignment horizontal="center"/>
    </xf>
    <xf numFmtId="165" fontId="35" fillId="0" borderId="1" xfId="1" applyNumberFormat="1" applyFont="1" applyBorder="1"/>
    <xf numFmtId="14" fontId="36" fillId="0" borderId="2" xfId="0" applyNumberFormat="1" applyFont="1" applyBorder="1" applyAlignment="1">
      <alignment horizontal="center"/>
    </xf>
    <xf numFmtId="14" fontId="9" fillId="5" borderId="2" xfId="0" applyNumberFormat="1" applyFont="1" applyFill="1" applyBorder="1" applyAlignment="1">
      <alignment horizontal="center"/>
    </xf>
    <xf numFmtId="14" fontId="9" fillId="5" borderId="3" xfId="0" applyNumberFormat="1" applyFont="1" applyFill="1" applyBorder="1" applyAlignment="1">
      <alignment horizontal="center"/>
    </xf>
    <xf numFmtId="0" fontId="39" fillId="15" borderId="1" xfId="0" applyFont="1" applyFill="1" applyBorder="1" applyAlignment="1">
      <alignment horizontal="center" vertical="center" wrapText="1"/>
    </xf>
    <xf numFmtId="0" fontId="39" fillId="15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164" fontId="40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/>
    </xf>
    <xf numFmtId="175" fontId="40" fillId="0" borderId="1" xfId="0" applyNumberFormat="1" applyFont="1" applyBorder="1" applyAlignment="1">
      <alignment horizontal="right" vertical="center" wrapText="1"/>
    </xf>
    <xf numFmtId="175" fontId="0" fillId="0" borderId="0" xfId="0" applyNumberFormat="1"/>
    <xf numFmtId="0" fontId="41" fillId="0" borderId="1" xfId="0" applyFont="1" applyBorder="1" applyAlignment="1">
      <alignment horizontal="center" vertical="center" wrapText="1"/>
    </xf>
    <xf numFmtId="0" fontId="41" fillId="0" borderId="1" xfId="0" quotePrefix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14" fontId="41" fillId="0" borderId="1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3" fontId="42" fillId="0" borderId="1" xfId="0" applyNumberFormat="1" applyFont="1" applyBorder="1" applyAlignment="1">
      <alignment vertical="center"/>
    </xf>
    <xf numFmtId="0" fontId="42" fillId="0" borderId="1" xfId="0" applyFont="1" applyBorder="1" applyAlignment="1">
      <alignment vertical="center"/>
    </xf>
    <xf numFmtId="175" fontId="43" fillId="0" borderId="1" xfId="0" applyNumberFormat="1" applyFont="1" applyBorder="1" applyAlignment="1">
      <alignment vertical="center"/>
    </xf>
    <xf numFmtId="14" fontId="8" fillId="0" borderId="0" xfId="0" applyNumberFormat="1" applyFont="1" applyAlignment="1">
      <alignment horizontal="center"/>
    </xf>
    <xf numFmtId="14" fontId="9" fillId="5" borderId="2" xfId="0" applyNumberFormat="1" applyFont="1" applyFill="1" applyBorder="1" applyAlignment="1">
      <alignment horizontal="center"/>
    </xf>
    <xf numFmtId="14" fontId="9" fillId="5" borderId="3" xfId="0" applyNumberFormat="1" applyFont="1" applyFill="1" applyBorder="1" applyAlignment="1">
      <alignment horizontal="center"/>
    </xf>
    <xf numFmtId="14" fontId="13" fillId="2" borderId="2" xfId="0" quotePrefix="1" applyNumberFormat="1" applyFont="1" applyFill="1" applyBorder="1" applyAlignment="1">
      <alignment horizontal="center" vertical="center"/>
    </xf>
    <xf numFmtId="14" fontId="13" fillId="2" borderId="5" xfId="0" quotePrefix="1" applyNumberFormat="1" applyFont="1" applyFill="1" applyBorder="1" applyAlignment="1">
      <alignment horizontal="center" vertical="center"/>
    </xf>
    <xf numFmtId="14" fontId="13" fillId="2" borderId="3" xfId="0" quotePrefix="1" applyNumberFormat="1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19" fillId="8" borderId="9" xfId="0" applyFont="1" applyFill="1" applyBorder="1" applyAlignment="1">
      <alignment horizontal="center" vertical="center" wrapText="1"/>
    </xf>
    <xf numFmtId="43" fontId="16" fillId="7" borderId="0" xfId="1" applyFont="1" applyFill="1" applyBorder="1" applyAlignment="1">
      <alignment horizontal="center"/>
    </xf>
    <xf numFmtId="43" fontId="17" fillId="7" borderId="0" xfId="1" applyFont="1" applyFill="1" applyBorder="1" applyAlignment="1">
      <alignment horizontal="center"/>
    </xf>
    <xf numFmtId="43" fontId="18" fillId="7" borderId="0" xfId="1" applyFont="1" applyFill="1" applyBorder="1" applyAlignment="1">
      <alignment horizontal="center"/>
    </xf>
    <xf numFmtId="0" fontId="19" fillId="8" borderId="6" xfId="0" applyFont="1" applyFill="1" applyBorder="1" applyAlignment="1">
      <alignment horizontal="center" vertical="center" wrapText="1"/>
    </xf>
    <xf numFmtId="0" fontId="19" fillId="8" borderId="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166" fontId="24" fillId="0" borderId="1" xfId="1" applyNumberFormat="1" applyFont="1" applyFill="1" applyBorder="1" applyAlignment="1">
      <alignment vertical="center"/>
    </xf>
    <xf numFmtId="166" fontId="24" fillId="3" borderId="15" xfId="1" applyNumberFormat="1" applyFont="1" applyFill="1" applyBorder="1" applyAlignment="1">
      <alignment vertical="center"/>
    </xf>
    <xf numFmtId="2" fontId="24" fillId="3" borderId="1" xfId="1" applyNumberFormat="1" applyFont="1" applyFill="1" applyBorder="1" applyAlignment="1">
      <alignment vertical="center"/>
    </xf>
    <xf numFmtId="171" fontId="24" fillId="0" borderId="1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6" fontId="24" fillId="0" borderId="0" xfId="1" applyNumberFormat="1" applyFont="1" applyFill="1" applyBorder="1" applyAlignment="1">
      <alignment vertical="center"/>
    </xf>
    <xf numFmtId="166" fontId="24" fillId="3" borderId="0" xfId="1" applyNumberFormat="1" applyFont="1" applyFill="1" applyBorder="1" applyAlignment="1">
      <alignment vertical="center"/>
    </xf>
    <xf numFmtId="2" fontId="24" fillId="3" borderId="0" xfId="1" applyNumberFormat="1" applyFont="1" applyFill="1" applyBorder="1" applyAlignment="1">
      <alignment vertical="center"/>
    </xf>
    <xf numFmtId="171" fontId="24" fillId="0" borderId="0" xfId="0" applyNumberFormat="1" applyFont="1" applyAlignment="1">
      <alignment vertical="center"/>
    </xf>
    <xf numFmtId="172" fontId="25" fillId="0" borderId="15" xfId="0" applyNumberFormat="1" applyFont="1" applyBorder="1" applyAlignment="1">
      <alignment vertical="center"/>
    </xf>
    <xf numFmtId="173" fontId="25" fillId="0" borderId="15" xfId="0" applyNumberFormat="1" applyFont="1" applyBorder="1" applyAlignment="1">
      <alignment vertical="center"/>
    </xf>
    <xf numFmtId="0" fontId="25" fillId="0" borderId="15" xfId="0" applyFont="1" applyBorder="1" applyAlignment="1">
      <alignment vertical="center"/>
    </xf>
    <xf numFmtId="0" fontId="25" fillId="0" borderId="15" xfId="0" quotePrefix="1" applyFont="1" applyBorder="1" applyAlignment="1">
      <alignment vertical="center"/>
    </xf>
    <xf numFmtId="171" fontId="44" fillId="16" borderId="15" xfId="0" applyNumberFormat="1" applyFont="1" applyFill="1" applyBorder="1" applyAlignment="1">
      <alignment vertical="center"/>
    </xf>
    <xf numFmtId="166" fontId="10" fillId="2" borderId="1" xfId="1" applyNumberFormat="1" applyFont="1" applyFill="1" applyBorder="1"/>
    <xf numFmtId="171" fontId="0" fillId="0" borderId="0" xfId="0" applyNumberFormat="1"/>
    <xf numFmtId="165" fontId="0" fillId="0" borderId="0" xfId="1" applyNumberFormat="1" applyFont="1"/>
  </cellXfs>
  <cellStyles count="8">
    <cellStyle name="Comma" xfId="1" builtinId="3"/>
    <cellStyle name="Comma 2" xfId="3" xr:uid="{FC5B672E-BA13-4C32-B246-98DF4A6A66E1}"/>
    <cellStyle name="Comma 3" xfId="4" xr:uid="{8FC7714C-4D29-41F9-8F1F-F10A830C2CF9}"/>
    <cellStyle name="Normal" xfId="0" builtinId="0"/>
    <cellStyle name="Normal 2" xfId="2" xr:uid="{3F9FB84B-8811-4580-87FC-0483663CC018}"/>
    <cellStyle name="Normal 2 2" xfId="7" xr:uid="{1B4B740D-EB49-4066-9059-1817B91EE934}"/>
    <cellStyle name="Normal 2 3" xfId="5" xr:uid="{9DA1665C-B085-42FD-B88C-723985D8C13C}"/>
    <cellStyle name="Percent 2" xfId="6" xr:uid="{67A51346-6488-4AB6-A7C6-0DB7B8578E48}"/>
  </cellStyles>
  <dxfs count="5"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hanh.tran\Documents\Phoebus\_tempfilesMT1\092c62d1-e524-41cf-bdf7-efcfda09c8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"/>
      <sheetName val="Sheet1"/>
    </sheetNames>
    <sheetDataSet>
      <sheetData sheetId="0" refreshError="1">
        <row r="1">
          <cell r="C1" t="str">
            <v>Transaction Reference</v>
          </cell>
          <cell r="D1" t="str">
            <v>Description</v>
          </cell>
          <cell r="E1" t="str">
            <v>T3.Client</v>
          </cell>
          <cell r="F1" t="str">
            <v>Debit</v>
          </cell>
          <cell r="G1" t="str">
            <v>Credit</v>
          </cell>
          <cell r="H1" t="str">
            <v>Amount</v>
          </cell>
          <cell r="I1" t="str">
            <v>T2.T2.Contract</v>
          </cell>
          <cell r="J1" t="str">
            <v>T5.T5.VAT Code</v>
          </cell>
          <cell r="K1" t="str">
            <v>T6.T6.Department</v>
          </cell>
          <cell r="L1" t="str">
            <v>Invoice No</v>
          </cell>
          <cell r="M1" t="str">
            <v>Invoice date</v>
          </cell>
        </row>
        <row r="2">
          <cell r="C2" t="str">
            <v>AP2203-03753</v>
          </cell>
          <cell r="D2" t="str">
            <v>Nhập hàng cho THPT Nguyễn Huệ-NCC NGỌC THƠM</v>
          </cell>
          <cell r="E2" t="str">
            <v>100851</v>
          </cell>
          <cell r="F2">
            <v>0</v>
          </cell>
          <cell r="G2">
            <v>777872</v>
          </cell>
          <cell r="H2">
            <v>777872</v>
          </cell>
          <cell r="I2" t="str">
            <v>100851</v>
          </cell>
          <cell r="J2" t="str">
            <v>08</v>
          </cell>
          <cell r="K2" t="str">
            <v>VN0128</v>
          </cell>
          <cell r="L2" t="str">
            <v>00000008</v>
          </cell>
          <cell r="M2" t="str">
            <v>03/03/2022</v>
          </cell>
        </row>
        <row r="3">
          <cell r="C3" t="str">
            <v>AP2203-03757</v>
          </cell>
          <cell r="D3" t="str">
            <v>Nhập hàng cho Thành Thái-NCC NGỌC THƠM</v>
          </cell>
          <cell r="E3" t="str">
            <v>100851</v>
          </cell>
          <cell r="F3">
            <v>0</v>
          </cell>
          <cell r="G3">
            <v>777872</v>
          </cell>
          <cell r="H3">
            <v>777872</v>
          </cell>
          <cell r="I3" t="str">
            <v>100851</v>
          </cell>
          <cell r="J3" t="str">
            <v>08</v>
          </cell>
          <cell r="K3" t="str">
            <v>VN0053</v>
          </cell>
          <cell r="L3" t="str">
            <v>00000039</v>
          </cell>
          <cell r="M3" t="str">
            <v>04/03/2022</v>
          </cell>
        </row>
        <row r="4">
          <cell r="C4" t="str">
            <v>AP2203-03760</v>
          </cell>
          <cell r="D4" t="str">
            <v>Nhập hàng cho Chung cư 155-NCC NGỌC THƠM</v>
          </cell>
          <cell r="E4" t="str">
            <v>100851</v>
          </cell>
          <cell r="F4">
            <v>0</v>
          </cell>
          <cell r="G4">
            <v>777872</v>
          </cell>
          <cell r="H4">
            <v>777872</v>
          </cell>
          <cell r="I4" t="str">
            <v>100851</v>
          </cell>
          <cell r="J4" t="str">
            <v>08</v>
          </cell>
          <cell r="K4" t="str">
            <v>VN0093</v>
          </cell>
          <cell r="L4" t="str">
            <v>00000058</v>
          </cell>
          <cell r="M4" t="str">
            <v>04/03/2022</v>
          </cell>
        </row>
        <row r="5">
          <cell r="C5" t="str">
            <v>AP2203-03871</v>
          </cell>
          <cell r="D5" t="str">
            <v>Nhập hàng cho Vincity 9-NCC NGỌC THƠM</v>
          </cell>
          <cell r="E5" t="str">
            <v>100851</v>
          </cell>
          <cell r="F5">
            <v>0</v>
          </cell>
          <cell r="G5">
            <v>777872</v>
          </cell>
          <cell r="H5">
            <v>777872</v>
          </cell>
          <cell r="I5" t="str">
            <v>100851</v>
          </cell>
          <cell r="J5" t="str">
            <v>08</v>
          </cell>
          <cell r="K5" t="str">
            <v>VN0138</v>
          </cell>
          <cell r="L5" t="str">
            <v>00000060</v>
          </cell>
          <cell r="M5" t="str">
            <v>04/03/2022</v>
          </cell>
        </row>
        <row r="6">
          <cell r="C6" t="str">
            <v>AP2203-03873</v>
          </cell>
          <cell r="D6" t="str">
            <v>Nhập hàng cho Man Thiện-NCC NGỌC THƠM</v>
          </cell>
          <cell r="E6" t="str">
            <v>100851</v>
          </cell>
          <cell r="F6">
            <v>0</v>
          </cell>
          <cell r="G6">
            <v>777872</v>
          </cell>
          <cell r="H6">
            <v>777872</v>
          </cell>
          <cell r="I6" t="str">
            <v>100851</v>
          </cell>
          <cell r="J6" t="str">
            <v>08</v>
          </cell>
          <cell r="K6" t="str">
            <v>VN0162</v>
          </cell>
          <cell r="L6" t="str">
            <v>00000061</v>
          </cell>
          <cell r="M6" t="str">
            <v>04/03/2022</v>
          </cell>
        </row>
        <row r="7">
          <cell r="C7" t="str">
            <v>AP2203-03876</v>
          </cell>
          <cell r="D7" t="str">
            <v>Nhập hàng cho Cao Đẳng Kinh Tế Đối Ngoại-NCC NGỌC THƠM</v>
          </cell>
          <cell r="E7" t="str">
            <v>100851</v>
          </cell>
          <cell r="F7">
            <v>0</v>
          </cell>
          <cell r="G7">
            <v>1037163</v>
          </cell>
          <cell r="H7">
            <v>1037163</v>
          </cell>
          <cell r="I7" t="str">
            <v>100851</v>
          </cell>
          <cell r="J7" t="str">
            <v>08</v>
          </cell>
          <cell r="K7" t="str">
            <v>VN0091</v>
          </cell>
          <cell r="L7" t="str">
            <v>00000062</v>
          </cell>
          <cell r="M7" t="str">
            <v>04/03/2022</v>
          </cell>
        </row>
        <row r="8">
          <cell r="C8" t="str">
            <v>AP2203-03878</v>
          </cell>
          <cell r="D8" t="str">
            <v>Nhập hàng cho Hoàng Dư Khương-NCC NGỌC THƠM</v>
          </cell>
          <cell r="E8" t="str">
            <v>100851</v>
          </cell>
          <cell r="F8">
            <v>0</v>
          </cell>
          <cell r="G8">
            <v>777872</v>
          </cell>
          <cell r="H8">
            <v>777872</v>
          </cell>
          <cell r="I8" t="str">
            <v>100851</v>
          </cell>
          <cell r="J8" t="str">
            <v>08</v>
          </cell>
          <cell r="K8" t="str">
            <v>VN0065</v>
          </cell>
          <cell r="L8" t="str">
            <v>00000063</v>
          </cell>
          <cell r="M8" t="str">
            <v>04/03/2022</v>
          </cell>
        </row>
        <row r="9">
          <cell r="C9" t="str">
            <v>AP2203-03880</v>
          </cell>
          <cell r="D9" t="str">
            <v>Nhập hàng cho Tô Hiến Thành-NCC NGỌC THƠM</v>
          </cell>
          <cell r="E9" t="str">
            <v>100851</v>
          </cell>
          <cell r="F9">
            <v>0</v>
          </cell>
          <cell r="G9">
            <v>777872</v>
          </cell>
          <cell r="H9">
            <v>777872</v>
          </cell>
          <cell r="I9" t="str">
            <v>100851</v>
          </cell>
          <cell r="J9" t="str">
            <v>08</v>
          </cell>
          <cell r="K9" t="str">
            <v>VN0158</v>
          </cell>
          <cell r="L9" t="str">
            <v>00000064</v>
          </cell>
          <cell r="M9" t="str">
            <v>04/03/2022</v>
          </cell>
        </row>
        <row r="10">
          <cell r="C10" t="str">
            <v>AP2203-03882</v>
          </cell>
          <cell r="D10" t="str">
            <v>Nhập hàng cho Sunrise-NCC NGỌC THƠM</v>
          </cell>
          <cell r="E10" t="str">
            <v>100851</v>
          </cell>
          <cell r="F10">
            <v>0</v>
          </cell>
          <cell r="G10">
            <v>717972</v>
          </cell>
          <cell r="H10">
            <v>717972</v>
          </cell>
          <cell r="I10" t="str">
            <v>100851</v>
          </cell>
          <cell r="J10" t="str">
            <v>08</v>
          </cell>
          <cell r="K10" t="str">
            <v>VN0037</v>
          </cell>
          <cell r="L10" t="str">
            <v>00000065</v>
          </cell>
          <cell r="M10" t="str">
            <v>04/03/2022</v>
          </cell>
        </row>
        <row r="11">
          <cell r="C11" t="str">
            <v>AP2203-03883</v>
          </cell>
          <cell r="D11" t="str">
            <v>Nhập hàng cho Lý Thường Kiệt-NCC NGỌC THƠM</v>
          </cell>
          <cell r="E11" t="str">
            <v>100851</v>
          </cell>
          <cell r="F11">
            <v>0</v>
          </cell>
          <cell r="G11">
            <v>657930</v>
          </cell>
          <cell r="H11">
            <v>657930</v>
          </cell>
          <cell r="I11" t="str">
            <v>100851</v>
          </cell>
          <cell r="J11" t="str">
            <v>08</v>
          </cell>
          <cell r="K11" t="str">
            <v>VN0030</v>
          </cell>
          <cell r="L11" t="str">
            <v>00000066</v>
          </cell>
          <cell r="M11" t="str">
            <v>04/03/2022</v>
          </cell>
        </row>
        <row r="12">
          <cell r="C12" t="str">
            <v>AP2203-03888</v>
          </cell>
          <cell r="D12" t="str">
            <v>Nhập hàng cho Trương Định-NCC NGỌC THƠM</v>
          </cell>
          <cell r="E12" t="str">
            <v>100851</v>
          </cell>
          <cell r="F12">
            <v>0</v>
          </cell>
          <cell r="G12">
            <v>777872</v>
          </cell>
          <cell r="H12">
            <v>777872</v>
          </cell>
          <cell r="I12" t="str">
            <v>100851</v>
          </cell>
          <cell r="J12" t="str">
            <v>08</v>
          </cell>
          <cell r="K12" t="str">
            <v>VN0003</v>
          </cell>
          <cell r="L12" t="str">
            <v>00000068</v>
          </cell>
          <cell r="M12" t="str">
            <v>04/03/2022</v>
          </cell>
        </row>
        <row r="13">
          <cell r="C13" t="str">
            <v>AP2203-03889</v>
          </cell>
          <cell r="D13" t="str">
            <v>Nhập hàng cho Lê Thánh Tôn 2-NCC NGỌC THƠM</v>
          </cell>
          <cell r="E13" t="str">
            <v>100851</v>
          </cell>
          <cell r="F13">
            <v>0</v>
          </cell>
          <cell r="G13">
            <v>777872</v>
          </cell>
          <cell r="H13">
            <v>777872</v>
          </cell>
          <cell r="I13" t="str">
            <v>100851</v>
          </cell>
          <cell r="J13" t="str">
            <v>08</v>
          </cell>
          <cell r="K13" t="str">
            <v>VN0076</v>
          </cell>
          <cell r="L13" t="str">
            <v>00000069</v>
          </cell>
          <cell r="M13" t="str">
            <v>04/03/2022</v>
          </cell>
        </row>
        <row r="14">
          <cell r="C14" t="str">
            <v>AP2203-03891</v>
          </cell>
          <cell r="D14" t="str">
            <v>Nhập hàng cho Nguyễn Thái Bình-NCC NGỌC THƠM</v>
          </cell>
          <cell r="E14" t="str">
            <v>100851</v>
          </cell>
          <cell r="F14">
            <v>0</v>
          </cell>
          <cell r="G14">
            <v>777872</v>
          </cell>
          <cell r="H14">
            <v>777872</v>
          </cell>
          <cell r="I14" t="str">
            <v>100851</v>
          </cell>
          <cell r="J14" t="str">
            <v>08</v>
          </cell>
          <cell r="K14" t="str">
            <v>VN0166</v>
          </cell>
          <cell r="L14" t="str">
            <v>00000070</v>
          </cell>
          <cell r="M14" t="str">
            <v>04/03/2022</v>
          </cell>
        </row>
        <row r="15">
          <cell r="C15" t="str">
            <v>AP2203-03892</v>
          </cell>
          <cell r="D15" t="str">
            <v>Nhập hàng cho Hoàng Hoa Thám-NCC NGỌC THƠM</v>
          </cell>
          <cell r="E15" t="str">
            <v>100851</v>
          </cell>
          <cell r="F15">
            <v>0</v>
          </cell>
          <cell r="G15">
            <v>777872</v>
          </cell>
          <cell r="H15">
            <v>777872</v>
          </cell>
          <cell r="I15" t="str">
            <v>100851</v>
          </cell>
          <cell r="J15" t="str">
            <v>08</v>
          </cell>
          <cell r="K15" t="str">
            <v>VN0149</v>
          </cell>
          <cell r="L15" t="str">
            <v>00000071</v>
          </cell>
          <cell r="M15" t="str">
            <v>04/03/2022</v>
          </cell>
        </row>
        <row r="16">
          <cell r="C16" t="str">
            <v>AP2203-03900</v>
          </cell>
          <cell r="D16" t="str">
            <v>Nhập hàng cho Nguyễn Thế Truyện-NCC NGỌC THƠM</v>
          </cell>
          <cell r="E16" t="str">
            <v>100851</v>
          </cell>
          <cell r="F16">
            <v>0</v>
          </cell>
          <cell r="G16">
            <v>698567</v>
          </cell>
          <cell r="H16">
            <v>698567</v>
          </cell>
          <cell r="I16" t="str">
            <v>100851</v>
          </cell>
          <cell r="J16" t="str">
            <v>08</v>
          </cell>
          <cell r="K16" t="str">
            <v>VN0167</v>
          </cell>
          <cell r="L16" t="str">
            <v>00000072</v>
          </cell>
          <cell r="M16" t="str">
            <v>04/03/2022</v>
          </cell>
        </row>
        <row r="17">
          <cell r="C17" t="str">
            <v>AP2203-03902</v>
          </cell>
          <cell r="D17" t="str">
            <v>Nhập hàng cho Bùi Thị Xuân-NCC NGỌC THƠM</v>
          </cell>
          <cell r="E17" t="str">
            <v>100851</v>
          </cell>
          <cell r="F17">
            <v>0</v>
          </cell>
          <cell r="G17">
            <v>698567</v>
          </cell>
          <cell r="H17">
            <v>698567</v>
          </cell>
          <cell r="I17" t="str">
            <v>100851</v>
          </cell>
          <cell r="J17" t="str">
            <v>08</v>
          </cell>
          <cell r="K17" t="str">
            <v>VN0025</v>
          </cell>
          <cell r="L17" t="str">
            <v>00000073</v>
          </cell>
          <cell r="M17" t="str">
            <v>04/03/2022</v>
          </cell>
        </row>
        <row r="18">
          <cell r="C18" t="str">
            <v>AP2203-03904</v>
          </cell>
          <cell r="D18" t="str">
            <v>Nhập hàng cho Phó Đức Chính-NCC NGỌC THƠM</v>
          </cell>
          <cell r="E18" t="str">
            <v>100851</v>
          </cell>
          <cell r="F18">
            <v>0</v>
          </cell>
          <cell r="G18">
            <v>698567</v>
          </cell>
          <cell r="H18">
            <v>698567</v>
          </cell>
          <cell r="I18" t="str">
            <v>100851</v>
          </cell>
          <cell r="J18" t="str">
            <v>08</v>
          </cell>
          <cell r="K18" t="str">
            <v>VN0066</v>
          </cell>
          <cell r="L18" t="str">
            <v>00000074</v>
          </cell>
          <cell r="M18" t="str">
            <v>04/03/2022</v>
          </cell>
        </row>
        <row r="19">
          <cell r="C19" t="str">
            <v>AP2203-03919</v>
          </cell>
          <cell r="D19" t="str">
            <v>Nhập hàng cho Hồ Tùng Mậu-NCC NGỌC THƠM</v>
          </cell>
          <cell r="E19" t="str">
            <v>100851</v>
          </cell>
          <cell r="F19">
            <v>0</v>
          </cell>
          <cell r="G19">
            <v>777872</v>
          </cell>
          <cell r="H19">
            <v>777872</v>
          </cell>
          <cell r="I19" t="str">
            <v>100851</v>
          </cell>
          <cell r="J19" t="str">
            <v>08</v>
          </cell>
          <cell r="K19" t="str">
            <v>VN0063</v>
          </cell>
          <cell r="L19" t="str">
            <v>00000075</v>
          </cell>
          <cell r="M19" t="str">
            <v>04/03/2022</v>
          </cell>
        </row>
        <row r="20">
          <cell r="C20" t="str">
            <v>AP2203-03920</v>
          </cell>
          <cell r="D20" t="str">
            <v>Nhập hàng cho Tôn Đức Thắng-NCC NGỌC THƠM</v>
          </cell>
          <cell r="E20" t="str">
            <v>100851</v>
          </cell>
          <cell r="F20">
            <v>0</v>
          </cell>
          <cell r="G20">
            <v>777872</v>
          </cell>
          <cell r="H20">
            <v>777872</v>
          </cell>
          <cell r="I20" t="str">
            <v>100851</v>
          </cell>
          <cell r="J20" t="str">
            <v>08</v>
          </cell>
          <cell r="K20" t="str">
            <v>VN0071</v>
          </cell>
          <cell r="L20" t="str">
            <v>00000113</v>
          </cell>
          <cell r="M20" t="str">
            <v>04/03/2022</v>
          </cell>
        </row>
        <row r="21">
          <cell r="C21" t="str">
            <v>AP2203-03928</v>
          </cell>
          <cell r="D21" t="str">
            <v>Nhập hàng cho Nguyễn Công Trứ-NCC NGỌC THƠM</v>
          </cell>
          <cell r="E21" t="str">
            <v>100851</v>
          </cell>
          <cell r="F21">
            <v>0</v>
          </cell>
          <cell r="G21">
            <v>657930</v>
          </cell>
          <cell r="H21">
            <v>657930</v>
          </cell>
          <cell r="I21" t="str">
            <v>100851</v>
          </cell>
          <cell r="J21" t="str">
            <v>08</v>
          </cell>
          <cell r="K21" t="str">
            <v>VN0068</v>
          </cell>
          <cell r="L21" t="str">
            <v>00000138</v>
          </cell>
          <cell r="M21" t="str">
            <v>04/03/2022</v>
          </cell>
        </row>
        <row r="22">
          <cell r="C22" t="str">
            <v>AP2203-03935</v>
          </cell>
          <cell r="D22" t="str">
            <v>Nhập hàng cho Aqua 1-NCC NGỌC THƠM</v>
          </cell>
          <cell r="E22" t="str">
            <v>100851</v>
          </cell>
          <cell r="F22">
            <v>0</v>
          </cell>
          <cell r="G22">
            <v>698567</v>
          </cell>
          <cell r="H22">
            <v>698567</v>
          </cell>
          <cell r="I22" t="str">
            <v>100851</v>
          </cell>
          <cell r="J22" t="str">
            <v>08</v>
          </cell>
          <cell r="K22" t="str">
            <v>VN0028</v>
          </cell>
          <cell r="L22" t="str">
            <v>00000139</v>
          </cell>
          <cell r="M22" t="str">
            <v>04/03/2022</v>
          </cell>
        </row>
        <row r="23">
          <cell r="C23" t="str">
            <v>AP2203-03937</v>
          </cell>
          <cell r="D23" t="str">
            <v>Nhập hàng cho CD Miền Nam-NCC NGỌC THƠM</v>
          </cell>
          <cell r="E23" t="str">
            <v>100851</v>
          </cell>
          <cell r="F23">
            <v>0</v>
          </cell>
          <cell r="G23">
            <v>479913</v>
          </cell>
          <cell r="H23">
            <v>479913</v>
          </cell>
          <cell r="I23" t="str">
            <v>100851</v>
          </cell>
          <cell r="J23" t="str">
            <v>08</v>
          </cell>
          <cell r="K23" t="str">
            <v>VN0161</v>
          </cell>
          <cell r="L23" t="str">
            <v>00000140</v>
          </cell>
          <cell r="M23" t="str">
            <v>04/03/2022</v>
          </cell>
        </row>
        <row r="24">
          <cell r="C24" t="str">
            <v>AP2203-03938</v>
          </cell>
          <cell r="D24" t="str">
            <v>Nhập hàng cho Cao Lỗ-NCC NGỌC THƠM</v>
          </cell>
          <cell r="E24" t="str">
            <v>100851</v>
          </cell>
          <cell r="F24">
            <v>0</v>
          </cell>
          <cell r="G24">
            <v>1236411</v>
          </cell>
          <cell r="H24">
            <v>1236411</v>
          </cell>
          <cell r="I24" t="str">
            <v>100851</v>
          </cell>
          <cell r="J24" t="str">
            <v>08</v>
          </cell>
          <cell r="K24" t="str">
            <v>VN0009</v>
          </cell>
          <cell r="L24" t="str">
            <v>00000141</v>
          </cell>
          <cell r="M24" t="str">
            <v>04/03/2022</v>
          </cell>
        </row>
        <row r="25">
          <cell r="C25" t="str">
            <v>AP2203-03939</v>
          </cell>
          <cell r="D25" t="str">
            <v>Nhập hàng cho Trần Văn Kiểu-NCC NGỌC THƠM</v>
          </cell>
          <cell r="E25" t="str">
            <v>100851</v>
          </cell>
          <cell r="F25">
            <v>0</v>
          </cell>
          <cell r="G25">
            <v>2074326</v>
          </cell>
          <cell r="H25">
            <v>2074326</v>
          </cell>
          <cell r="I25" t="str">
            <v>100851</v>
          </cell>
          <cell r="J25" t="str">
            <v>08</v>
          </cell>
          <cell r="K25" t="str">
            <v>VN0152</v>
          </cell>
          <cell r="L25" t="str">
            <v>00000142</v>
          </cell>
          <cell r="M25" t="str">
            <v>04/03/2022</v>
          </cell>
        </row>
        <row r="26">
          <cell r="C26" t="str">
            <v>AP2203-03940</v>
          </cell>
          <cell r="D26" t="str">
            <v>Nhập hàng cho Nguyễn Trãi-NCC NGỌC THƠM</v>
          </cell>
          <cell r="E26" t="str">
            <v>100851</v>
          </cell>
          <cell r="F26">
            <v>0</v>
          </cell>
          <cell r="G26">
            <v>777872</v>
          </cell>
          <cell r="H26">
            <v>777872</v>
          </cell>
          <cell r="I26" t="str">
            <v>100851</v>
          </cell>
          <cell r="J26" t="str">
            <v>08</v>
          </cell>
          <cell r="K26" t="str">
            <v>VN0172</v>
          </cell>
          <cell r="L26" t="str">
            <v>00000144</v>
          </cell>
          <cell r="M26" t="str">
            <v>04/03/2022</v>
          </cell>
        </row>
        <row r="27">
          <cell r="C27" t="str">
            <v>AP2203-04043</v>
          </cell>
          <cell r="D27" t="str">
            <v>Nhập hàng cho Trung Sơn-NCC NGỌC THƠM</v>
          </cell>
          <cell r="E27" t="str">
            <v>100851</v>
          </cell>
          <cell r="F27">
            <v>0</v>
          </cell>
          <cell r="G27">
            <v>777872</v>
          </cell>
          <cell r="H27">
            <v>777872</v>
          </cell>
          <cell r="I27" t="str">
            <v>100851</v>
          </cell>
          <cell r="J27" t="str">
            <v>08</v>
          </cell>
          <cell r="K27" t="str">
            <v>VN0006</v>
          </cell>
          <cell r="L27" t="str">
            <v>00000145</v>
          </cell>
          <cell r="M27" t="str">
            <v>04/03/2022</v>
          </cell>
        </row>
        <row r="28">
          <cell r="C28" t="str">
            <v>AP2203-04060</v>
          </cell>
          <cell r="D28" t="str">
            <v>Nhập hàng cho Deutsches Haus-NCC NGỌC THƠM</v>
          </cell>
          <cell r="E28" t="str">
            <v>100851</v>
          </cell>
          <cell r="F28">
            <v>0</v>
          </cell>
          <cell r="G28">
            <v>777872</v>
          </cell>
          <cell r="H28">
            <v>777872</v>
          </cell>
          <cell r="I28" t="str">
            <v>100851</v>
          </cell>
          <cell r="J28" t="str">
            <v>08</v>
          </cell>
          <cell r="K28" t="str">
            <v>VN0085</v>
          </cell>
          <cell r="L28" t="str">
            <v>00000146</v>
          </cell>
          <cell r="M28" t="str">
            <v>04/03/2022</v>
          </cell>
        </row>
        <row r="29">
          <cell r="C29" t="str">
            <v>AP2203-04063</v>
          </cell>
          <cell r="D29" t="str">
            <v>Nhập hàng cho Hậu Giang-NCC NGỌC THƠM</v>
          </cell>
          <cell r="E29" t="str">
            <v>100851</v>
          </cell>
          <cell r="F29">
            <v>0</v>
          </cell>
          <cell r="G29">
            <v>698567</v>
          </cell>
          <cell r="H29">
            <v>698567</v>
          </cell>
          <cell r="I29" t="str">
            <v>100851</v>
          </cell>
          <cell r="J29" t="str">
            <v>08</v>
          </cell>
          <cell r="K29" t="str">
            <v>VN0099</v>
          </cell>
          <cell r="L29" t="str">
            <v>00000147</v>
          </cell>
          <cell r="M29" t="str">
            <v>04/03/2022</v>
          </cell>
        </row>
        <row r="30">
          <cell r="C30" t="str">
            <v>AP2203-04072</v>
          </cell>
          <cell r="D30" t="str">
            <v>Nhập hàng cho Hồ Bá Phấn-NCC NGỌC THƠM</v>
          </cell>
          <cell r="E30" t="str">
            <v>100851</v>
          </cell>
          <cell r="F30">
            <v>0</v>
          </cell>
          <cell r="G30">
            <v>758467</v>
          </cell>
          <cell r="H30">
            <v>758467</v>
          </cell>
          <cell r="I30" t="str">
            <v>100851</v>
          </cell>
          <cell r="J30" t="str">
            <v>08</v>
          </cell>
          <cell r="K30" t="str">
            <v>VN0113</v>
          </cell>
          <cell r="L30" t="str">
            <v>00000148</v>
          </cell>
          <cell r="M30" t="str">
            <v>04/03/2022</v>
          </cell>
        </row>
        <row r="31">
          <cell r="C31" t="str">
            <v>AP2203-04076</v>
          </cell>
          <cell r="D31" t="str">
            <v>Nhập hàng cho Lê Thị Riêng-NCC NGỌC THƠM</v>
          </cell>
          <cell r="E31" t="str">
            <v>100851</v>
          </cell>
          <cell r="F31">
            <v>0</v>
          </cell>
          <cell r="G31">
            <v>777872</v>
          </cell>
          <cell r="H31">
            <v>777872</v>
          </cell>
          <cell r="I31" t="str">
            <v>100851</v>
          </cell>
          <cell r="J31" t="str">
            <v>08</v>
          </cell>
          <cell r="K31" t="str">
            <v>VN0157</v>
          </cell>
          <cell r="L31" t="str">
            <v>00000149</v>
          </cell>
          <cell r="M31" t="str">
            <v>04/03/2022</v>
          </cell>
        </row>
        <row r="32">
          <cell r="C32" t="str">
            <v>AP2203-04081</v>
          </cell>
          <cell r="D32" t="str">
            <v>Nhập hàng cho KDC Hiệp Thành-NCC NGỌC THƠM</v>
          </cell>
          <cell r="E32" t="str">
            <v>100851</v>
          </cell>
          <cell r="F32">
            <v>0</v>
          </cell>
          <cell r="G32">
            <v>777872</v>
          </cell>
          <cell r="H32">
            <v>777872</v>
          </cell>
          <cell r="I32" t="str">
            <v>100851</v>
          </cell>
          <cell r="J32" t="str">
            <v>08</v>
          </cell>
          <cell r="K32" t="str">
            <v>VN0154</v>
          </cell>
          <cell r="L32" t="str">
            <v>00000150</v>
          </cell>
          <cell r="M32" t="str">
            <v>04/03/2022</v>
          </cell>
        </row>
        <row r="33">
          <cell r="C33" t="str">
            <v>AP2203-04086</v>
          </cell>
          <cell r="D33" t="str">
            <v>Nhập hàng cho Tân Quy-NCC NGỌC THƠM</v>
          </cell>
          <cell r="E33" t="str">
            <v>100851</v>
          </cell>
          <cell r="F33">
            <v>0</v>
          </cell>
          <cell r="G33">
            <v>777872</v>
          </cell>
          <cell r="H33">
            <v>777872</v>
          </cell>
          <cell r="I33" t="str">
            <v>100851</v>
          </cell>
          <cell r="J33" t="str">
            <v>08</v>
          </cell>
          <cell r="K33" t="str">
            <v>VN0127</v>
          </cell>
          <cell r="L33" t="str">
            <v>00000151</v>
          </cell>
          <cell r="M33" t="str">
            <v>04/03/2022</v>
          </cell>
        </row>
        <row r="34">
          <cell r="C34" t="str">
            <v>AP2203-04096</v>
          </cell>
          <cell r="D34" t="str">
            <v>Nhập hàng cho Phan Chu Trinh-NCC NGỌC THƠM</v>
          </cell>
          <cell r="E34" t="str">
            <v>100851</v>
          </cell>
          <cell r="F34">
            <v>0</v>
          </cell>
          <cell r="G34">
            <v>777872</v>
          </cell>
          <cell r="H34">
            <v>777872</v>
          </cell>
          <cell r="I34" t="str">
            <v>100851</v>
          </cell>
          <cell r="J34" t="str">
            <v>08</v>
          </cell>
          <cell r="K34" t="str">
            <v>VN0151</v>
          </cell>
          <cell r="L34" t="str">
            <v>00000152</v>
          </cell>
          <cell r="M34" t="str">
            <v>04/03/2022</v>
          </cell>
        </row>
        <row r="35">
          <cell r="C35" t="str">
            <v>AP2203-04098</v>
          </cell>
          <cell r="D35" t="str">
            <v>Nhập hàng cho Nguyễn Bỉnh Khiêm-NCC NGỌC THƠM</v>
          </cell>
          <cell r="E35" t="str">
            <v>100851</v>
          </cell>
          <cell r="F35">
            <v>0</v>
          </cell>
          <cell r="G35">
            <v>698567</v>
          </cell>
          <cell r="H35">
            <v>698567</v>
          </cell>
          <cell r="I35" t="str">
            <v>100851</v>
          </cell>
          <cell r="J35" t="str">
            <v>08</v>
          </cell>
          <cell r="K35" t="str">
            <v>VN0139</v>
          </cell>
          <cell r="L35" t="str">
            <v>00000153</v>
          </cell>
          <cell r="M35" t="str">
            <v>04/03/2022</v>
          </cell>
        </row>
        <row r="36">
          <cell r="C36" t="str">
            <v>AP2203-04102</v>
          </cell>
          <cell r="D36" t="str">
            <v>Nhập hàng cho CĐ Giao Thông Vận Tải-NCC NGỌC THƠM</v>
          </cell>
          <cell r="E36" t="str">
            <v>100851</v>
          </cell>
          <cell r="F36">
            <v>0</v>
          </cell>
          <cell r="G36">
            <v>717972</v>
          </cell>
          <cell r="H36">
            <v>717972</v>
          </cell>
          <cell r="I36" t="str">
            <v>100851</v>
          </cell>
          <cell r="J36" t="str">
            <v>08</v>
          </cell>
          <cell r="K36" t="str">
            <v>VN0112</v>
          </cell>
          <cell r="L36" t="str">
            <v>00000154</v>
          </cell>
          <cell r="M36" t="str">
            <v>04/03/2022</v>
          </cell>
        </row>
        <row r="37">
          <cell r="C37" t="str">
            <v>AP2203-04105</v>
          </cell>
          <cell r="D37" t="str">
            <v>Nhập hàng cho Hồ Văn Long-NCC NGỌC THƠM</v>
          </cell>
          <cell r="E37" t="str">
            <v>100851</v>
          </cell>
          <cell r="F37">
            <v>0</v>
          </cell>
          <cell r="G37">
            <v>698567</v>
          </cell>
          <cell r="H37">
            <v>698567</v>
          </cell>
          <cell r="I37" t="str">
            <v>100851</v>
          </cell>
          <cell r="J37" t="str">
            <v>08</v>
          </cell>
          <cell r="K37" t="str">
            <v>VN0106</v>
          </cell>
          <cell r="L37" t="str">
            <v>00000155</v>
          </cell>
          <cell r="M37" t="str">
            <v>04/03/2022</v>
          </cell>
        </row>
        <row r="38">
          <cell r="C38" t="str">
            <v>AP2203-04107</v>
          </cell>
          <cell r="D38" t="str">
            <v>Nhập hàng cho Tân Hương-NCC NGỌC THƠM</v>
          </cell>
          <cell r="E38" t="str">
            <v>100851</v>
          </cell>
          <cell r="F38">
            <v>0</v>
          </cell>
          <cell r="G38">
            <v>698567</v>
          </cell>
          <cell r="H38">
            <v>698567</v>
          </cell>
          <cell r="I38" t="str">
            <v>100851</v>
          </cell>
          <cell r="J38" t="str">
            <v>08</v>
          </cell>
          <cell r="K38" t="str">
            <v>VN0165</v>
          </cell>
          <cell r="L38" t="str">
            <v>00000157</v>
          </cell>
          <cell r="M38" t="str">
            <v>04/03/2022</v>
          </cell>
        </row>
        <row r="39">
          <cell r="C39" t="str">
            <v>AP2203-04110</v>
          </cell>
          <cell r="D39" t="str">
            <v>Nhập hàng cho Sky Garden-NCC NGỌC THƠM</v>
          </cell>
          <cell r="E39" t="str">
            <v>100851</v>
          </cell>
          <cell r="F39">
            <v>0</v>
          </cell>
          <cell r="G39">
            <v>1037163</v>
          </cell>
          <cell r="H39">
            <v>1037163</v>
          </cell>
          <cell r="I39" t="str">
            <v>100851</v>
          </cell>
          <cell r="J39" t="str">
            <v>08</v>
          </cell>
          <cell r="K39" t="str">
            <v>VN0008</v>
          </cell>
          <cell r="L39" t="str">
            <v>00000158</v>
          </cell>
          <cell r="M39" t="str">
            <v>04/03/2022</v>
          </cell>
        </row>
        <row r="40">
          <cell r="C40" t="str">
            <v>AP2203-04113</v>
          </cell>
          <cell r="D40" t="str">
            <v>Nhập hàng cho Đại Minh Tower-NCC NGỌC THƠM</v>
          </cell>
          <cell r="E40" t="str">
            <v>100851</v>
          </cell>
          <cell r="F40">
            <v>0</v>
          </cell>
          <cell r="G40">
            <v>1037163</v>
          </cell>
          <cell r="H40">
            <v>1037163</v>
          </cell>
          <cell r="I40" t="str">
            <v>100851</v>
          </cell>
          <cell r="J40" t="str">
            <v>08</v>
          </cell>
          <cell r="K40" t="str">
            <v>VN0074</v>
          </cell>
          <cell r="L40" t="str">
            <v>00000159</v>
          </cell>
          <cell r="M40" t="str">
            <v>04/03/2022</v>
          </cell>
        </row>
        <row r="41">
          <cell r="C41" t="str">
            <v>AP2203-04115</v>
          </cell>
          <cell r="D41" t="str">
            <v>Nhập hàng cho Era Town-NCC NGỌC THƠM</v>
          </cell>
          <cell r="E41" t="str">
            <v>100851</v>
          </cell>
          <cell r="F41">
            <v>0</v>
          </cell>
          <cell r="G41">
            <v>638667</v>
          </cell>
          <cell r="H41">
            <v>638667</v>
          </cell>
          <cell r="I41" t="str">
            <v>100851</v>
          </cell>
          <cell r="J41" t="str">
            <v>08</v>
          </cell>
          <cell r="K41" t="str">
            <v>VN0054</v>
          </cell>
          <cell r="L41" t="str">
            <v>00000160</v>
          </cell>
          <cell r="M41" t="str">
            <v>04/03/2022</v>
          </cell>
        </row>
        <row r="42">
          <cell r="C42" t="str">
            <v>AP2203-04117</v>
          </cell>
          <cell r="D42" t="str">
            <v>Nhập hàng cho Nguyễn Văn Thương (đường D1)-NCC NGỌC THƠM</v>
          </cell>
          <cell r="E42" t="str">
            <v>100851</v>
          </cell>
          <cell r="F42">
            <v>0</v>
          </cell>
          <cell r="G42">
            <v>777872</v>
          </cell>
          <cell r="H42">
            <v>777872</v>
          </cell>
          <cell r="I42" t="str">
            <v>100851</v>
          </cell>
          <cell r="J42" t="str">
            <v>08</v>
          </cell>
          <cell r="K42" t="str">
            <v>VN0069</v>
          </cell>
          <cell r="L42" t="str">
            <v>00000161</v>
          </cell>
          <cell r="M42" t="str">
            <v>04/03/2022</v>
          </cell>
        </row>
        <row r="43">
          <cell r="C43" t="str">
            <v>AP2203-04119</v>
          </cell>
          <cell r="D43" t="str">
            <v>Nhập hàng cho Skyline-NCC NGỌC THƠM</v>
          </cell>
          <cell r="E43" t="str">
            <v>100851</v>
          </cell>
          <cell r="F43">
            <v>0</v>
          </cell>
          <cell r="G43">
            <v>777872</v>
          </cell>
          <cell r="H43">
            <v>777872</v>
          </cell>
          <cell r="I43" t="str">
            <v>100851</v>
          </cell>
          <cell r="J43" t="str">
            <v>08</v>
          </cell>
          <cell r="K43" t="str">
            <v>VN0131</v>
          </cell>
          <cell r="L43" t="str">
            <v>00000162</v>
          </cell>
          <cell r="M43" t="str">
            <v>04/03/2022</v>
          </cell>
        </row>
        <row r="44">
          <cell r="C44" t="str">
            <v>AP2203-04121</v>
          </cell>
          <cell r="D44" t="str">
            <v>Nhập hàng cho Ung Văn Khiêm-NCC NGỌC THƠM</v>
          </cell>
          <cell r="E44" t="str">
            <v>100851</v>
          </cell>
          <cell r="F44">
            <v>0</v>
          </cell>
          <cell r="G44">
            <v>698567</v>
          </cell>
          <cell r="H44">
            <v>698567</v>
          </cell>
          <cell r="I44" t="str">
            <v>100851</v>
          </cell>
          <cell r="J44" t="str">
            <v>08</v>
          </cell>
          <cell r="K44" t="str">
            <v>VN0156</v>
          </cell>
          <cell r="L44" t="str">
            <v>00000164</v>
          </cell>
          <cell r="M44" t="str">
            <v>04/03/2022</v>
          </cell>
        </row>
        <row r="45">
          <cell r="C45" t="str">
            <v>AP2203-04123</v>
          </cell>
          <cell r="D45" t="str">
            <v>Nhập hàng cho Wilton Tower-NCC NGỌC THƠM</v>
          </cell>
          <cell r="E45" t="str">
            <v>100851</v>
          </cell>
          <cell r="F45">
            <v>0</v>
          </cell>
          <cell r="G45">
            <v>698567</v>
          </cell>
          <cell r="H45">
            <v>698567</v>
          </cell>
          <cell r="I45" t="str">
            <v>100851</v>
          </cell>
          <cell r="J45" t="str">
            <v>08</v>
          </cell>
          <cell r="K45" t="str">
            <v>VN0019</v>
          </cell>
          <cell r="L45" t="str">
            <v>00000165</v>
          </cell>
          <cell r="M45" t="str">
            <v>04/03/2022</v>
          </cell>
        </row>
        <row r="46">
          <cell r="C46" t="str">
            <v>AP2203-04126</v>
          </cell>
          <cell r="D46" t="str">
            <v>Nhập hàng cho Nguyễn Hữu Cảnh-NCC NGỌC THƠM</v>
          </cell>
          <cell r="E46" t="str">
            <v>100851</v>
          </cell>
          <cell r="F46">
            <v>0</v>
          </cell>
          <cell r="G46">
            <v>737235</v>
          </cell>
          <cell r="H46">
            <v>737235</v>
          </cell>
          <cell r="I46" t="str">
            <v>100851</v>
          </cell>
          <cell r="J46" t="str">
            <v>08</v>
          </cell>
          <cell r="K46" t="str">
            <v>VN0005</v>
          </cell>
          <cell r="L46" t="str">
            <v>00000166</v>
          </cell>
          <cell r="M46" t="str">
            <v>04/03/2022</v>
          </cell>
        </row>
        <row r="47">
          <cell r="C47" t="str">
            <v>AP2203-04128</v>
          </cell>
          <cell r="D47" t="str">
            <v>Nhập hàng cho Vincity 5-NCC NGỌC THƠM</v>
          </cell>
          <cell r="E47" t="str">
            <v>100851</v>
          </cell>
          <cell r="F47">
            <v>0</v>
          </cell>
          <cell r="G47">
            <v>777872</v>
          </cell>
          <cell r="H47">
            <v>777872</v>
          </cell>
          <cell r="I47" t="str">
            <v>100851</v>
          </cell>
          <cell r="J47" t="str">
            <v>08</v>
          </cell>
          <cell r="K47" t="str">
            <v>VN0119</v>
          </cell>
          <cell r="L47" t="str">
            <v>00000167</v>
          </cell>
          <cell r="M47" t="str">
            <v>04/03/2022</v>
          </cell>
        </row>
        <row r="48">
          <cell r="C48" t="str">
            <v>AP2203-04132</v>
          </cell>
          <cell r="D48" t="str">
            <v>Nhập hàng cho Vincity 8-NCC NGỌC THƠM</v>
          </cell>
          <cell r="E48" t="str">
            <v>100851</v>
          </cell>
          <cell r="F48">
            <v>0</v>
          </cell>
          <cell r="G48">
            <v>777872</v>
          </cell>
          <cell r="H48">
            <v>777872</v>
          </cell>
          <cell r="I48" t="str">
            <v>100851</v>
          </cell>
          <cell r="J48" t="str">
            <v>08</v>
          </cell>
          <cell r="K48" t="str">
            <v>VN0132</v>
          </cell>
          <cell r="L48" t="str">
            <v>00000168</v>
          </cell>
          <cell r="M48" t="str">
            <v>04/03/2022</v>
          </cell>
        </row>
        <row r="49">
          <cell r="C49" t="str">
            <v>AP2203-04133</v>
          </cell>
          <cell r="D49" t="str">
            <v>Nhập hàng cho THPT Quý Lâm-NCC NGỌC THƠM</v>
          </cell>
          <cell r="E49" t="str">
            <v>100851</v>
          </cell>
          <cell r="F49">
            <v>0</v>
          </cell>
          <cell r="G49">
            <v>777872</v>
          </cell>
          <cell r="H49">
            <v>777872</v>
          </cell>
          <cell r="I49" t="str">
            <v>100851</v>
          </cell>
          <cell r="J49" t="str">
            <v>08</v>
          </cell>
          <cell r="K49" t="str">
            <v>VN0111</v>
          </cell>
          <cell r="L49" t="str">
            <v>00000169</v>
          </cell>
          <cell r="M49" t="str">
            <v>04/03/2022</v>
          </cell>
        </row>
        <row r="50">
          <cell r="C50" t="str">
            <v>AP2203-04134</v>
          </cell>
          <cell r="D50" t="str">
            <v>Nhập hàng cho Phan Đăng Lưu (CV Văn Hóa Phú Nhuận)-NCC NGỌC THƠM</v>
          </cell>
          <cell r="E50" t="str">
            <v>100851</v>
          </cell>
          <cell r="F50">
            <v>0</v>
          </cell>
          <cell r="G50">
            <v>1035194</v>
          </cell>
          <cell r="H50">
            <v>1035194</v>
          </cell>
          <cell r="I50" t="str">
            <v>100851</v>
          </cell>
          <cell r="J50" t="str">
            <v>08</v>
          </cell>
          <cell r="K50" t="str">
            <v>VN0075</v>
          </cell>
          <cell r="L50" t="str">
            <v>00000170</v>
          </cell>
          <cell r="M50" t="str">
            <v>04/03/2022</v>
          </cell>
        </row>
        <row r="51">
          <cell r="C51" t="str">
            <v>AP2203-04137</v>
          </cell>
          <cell r="D51" t="str">
            <v>Nhập hàng cho An Lạc-NCC NGỌC THƠM</v>
          </cell>
          <cell r="E51" t="str">
            <v>100851</v>
          </cell>
          <cell r="F51">
            <v>0</v>
          </cell>
          <cell r="G51">
            <v>1296454</v>
          </cell>
          <cell r="H51">
            <v>1296454</v>
          </cell>
          <cell r="I51" t="str">
            <v>100851</v>
          </cell>
          <cell r="J51" t="str">
            <v>08</v>
          </cell>
          <cell r="K51" t="str">
            <v>VN0163</v>
          </cell>
          <cell r="L51" t="str">
            <v>00000171</v>
          </cell>
          <cell r="M51" t="str">
            <v>04/03/2022</v>
          </cell>
        </row>
        <row r="52">
          <cell r="C52" t="str">
            <v>AP2203-04140</v>
          </cell>
          <cell r="D52" t="str">
            <v>Nhập hàng cho Carillon 7-NCC NGỌC THƠM</v>
          </cell>
          <cell r="E52" t="str">
            <v>100851</v>
          </cell>
          <cell r="F52">
            <v>0</v>
          </cell>
          <cell r="G52">
            <v>717830</v>
          </cell>
          <cell r="H52">
            <v>717830</v>
          </cell>
          <cell r="I52" t="str">
            <v>100851</v>
          </cell>
          <cell r="J52" t="str">
            <v>08</v>
          </cell>
          <cell r="K52" t="str">
            <v>VN0147</v>
          </cell>
          <cell r="L52" t="str">
            <v>00000172</v>
          </cell>
          <cell r="M52" t="str">
            <v>04/03/2022</v>
          </cell>
        </row>
        <row r="53">
          <cell r="C53" t="str">
            <v>AP2203-04143</v>
          </cell>
          <cell r="D53" t="str">
            <v>Nhập hàng cho Huỳnh Văn Bánh-NCC NGỌC THƠM</v>
          </cell>
          <cell r="E53" t="str">
            <v>100851</v>
          </cell>
          <cell r="F53">
            <v>0</v>
          </cell>
          <cell r="G53">
            <v>717972</v>
          </cell>
          <cell r="H53">
            <v>717972</v>
          </cell>
          <cell r="I53" t="str">
            <v>100851</v>
          </cell>
          <cell r="J53" t="str">
            <v>08</v>
          </cell>
          <cell r="K53" t="str">
            <v>VN0015</v>
          </cell>
          <cell r="L53" t="str">
            <v>00000173</v>
          </cell>
          <cell r="M53" t="str">
            <v>04/03/2022</v>
          </cell>
        </row>
        <row r="54">
          <cell r="C54" t="str">
            <v>AP2203-04158</v>
          </cell>
          <cell r="D54" t="str">
            <v>Nhập hàng cho Kingston-NCC NGỌC THƠM</v>
          </cell>
          <cell r="E54" t="str">
            <v>100851</v>
          </cell>
          <cell r="F54">
            <v>0</v>
          </cell>
          <cell r="G54">
            <v>777872</v>
          </cell>
          <cell r="H54">
            <v>777872</v>
          </cell>
          <cell r="I54" t="str">
            <v>100851</v>
          </cell>
          <cell r="J54" t="str">
            <v>08</v>
          </cell>
          <cell r="K54" t="str">
            <v>VN0022</v>
          </cell>
          <cell r="L54" t="str">
            <v>00000174</v>
          </cell>
          <cell r="M54" t="str">
            <v>04/03/2022</v>
          </cell>
        </row>
        <row r="55">
          <cell r="C55" t="str">
            <v>AP2203-04160</v>
          </cell>
          <cell r="D55" t="str">
            <v>Nhập hàng cho Opal Tower-NCC NGỌC THƠM</v>
          </cell>
          <cell r="E55" t="str">
            <v>100851</v>
          </cell>
          <cell r="F55">
            <v>0</v>
          </cell>
          <cell r="G55">
            <v>777872</v>
          </cell>
          <cell r="H55">
            <v>777872</v>
          </cell>
          <cell r="I55" t="str">
            <v>100851</v>
          </cell>
          <cell r="J55" t="str">
            <v>08</v>
          </cell>
          <cell r="K55" t="str">
            <v>VN0092</v>
          </cell>
          <cell r="L55" t="str">
            <v>00000175</v>
          </cell>
          <cell r="M55" t="str">
            <v>04/03/2022</v>
          </cell>
        </row>
        <row r="56">
          <cell r="C56" t="str">
            <v>AP2203-04162</v>
          </cell>
          <cell r="D56" t="str">
            <v>Nhập hàng cho The Park 1-NCC NGỌC THƠM</v>
          </cell>
          <cell r="E56" t="str">
            <v>100851</v>
          </cell>
          <cell r="F56">
            <v>0</v>
          </cell>
          <cell r="G56">
            <v>777872</v>
          </cell>
          <cell r="H56">
            <v>777872</v>
          </cell>
          <cell r="I56" t="str">
            <v>100851</v>
          </cell>
          <cell r="J56" t="str">
            <v>08</v>
          </cell>
          <cell r="K56" t="str">
            <v>VN0043</v>
          </cell>
          <cell r="L56" t="str">
            <v>00000176</v>
          </cell>
          <cell r="M56" t="str">
            <v>04/03/2022</v>
          </cell>
        </row>
        <row r="57">
          <cell r="C57" t="str">
            <v>AP2203-04163</v>
          </cell>
          <cell r="D57" t="str">
            <v>Nhập hàng cho Landmark Plus-NCC NGỌC THƠM</v>
          </cell>
          <cell r="E57" t="str">
            <v>100851</v>
          </cell>
          <cell r="F57">
            <v>0</v>
          </cell>
          <cell r="G57">
            <v>777872</v>
          </cell>
          <cell r="H57">
            <v>777872</v>
          </cell>
          <cell r="I57" t="str">
            <v>100851</v>
          </cell>
          <cell r="J57" t="str">
            <v>08</v>
          </cell>
          <cell r="K57" t="str">
            <v>VN0017</v>
          </cell>
          <cell r="L57" t="str">
            <v>00000177</v>
          </cell>
          <cell r="M57" t="str">
            <v>04/03/2022</v>
          </cell>
        </row>
        <row r="58">
          <cell r="C58" t="str">
            <v>AP2203-04165</v>
          </cell>
          <cell r="D58" t="str">
            <v>Nhập hàng cho Lý Thường Kiệt - BD-NCC NGỌC THƠM</v>
          </cell>
          <cell r="E58" t="str">
            <v>100851</v>
          </cell>
          <cell r="F58">
            <v>0</v>
          </cell>
          <cell r="G58">
            <v>737235</v>
          </cell>
          <cell r="H58">
            <v>737235</v>
          </cell>
          <cell r="I58" t="str">
            <v>100851</v>
          </cell>
          <cell r="J58" t="str">
            <v>08</v>
          </cell>
          <cell r="K58" t="str">
            <v>VN0168</v>
          </cell>
          <cell r="L58" t="str">
            <v>00000178</v>
          </cell>
          <cell r="M58" t="str">
            <v>04/03/2022</v>
          </cell>
        </row>
        <row r="59">
          <cell r="C59" t="str">
            <v>AP2203-04167</v>
          </cell>
          <cell r="D59" t="str">
            <v>Nhập hàng cho THPT Dĩ An-NCC NGỌC THƠM</v>
          </cell>
          <cell r="E59" t="str">
            <v>100851</v>
          </cell>
          <cell r="F59">
            <v>0</v>
          </cell>
          <cell r="G59">
            <v>777872</v>
          </cell>
          <cell r="H59">
            <v>777872</v>
          </cell>
          <cell r="I59" t="str">
            <v>100851</v>
          </cell>
          <cell r="J59" t="str">
            <v>08</v>
          </cell>
          <cell r="K59" t="str">
            <v>VN0089</v>
          </cell>
          <cell r="L59" t="str">
            <v>00000179</v>
          </cell>
          <cell r="M59" t="str">
            <v>04/03/2022</v>
          </cell>
        </row>
        <row r="60">
          <cell r="C60" t="str">
            <v>AP2203-04169</v>
          </cell>
          <cell r="D60" t="str">
            <v>Nhập hàng cho Nguyễn Văn Quá-NCC NGỌC THƠM</v>
          </cell>
          <cell r="E60" t="str">
            <v>100851</v>
          </cell>
          <cell r="F60">
            <v>0</v>
          </cell>
          <cell r="G60">
            <v>777872</v>
          </cell>
          <cell r="H60">
            <v>777872</v>
          </cell>
          <cell r="I60" t="str">
            <v>100851</v>
          </cell>
          <cell r="J60" t="str">
            <v>08</v>
          </cell>
          <cell r="K60" t="str">
            <v>VN0140</v>
          </cell>
          <cell r="L60" t="str">
            <v>00000180</v>
          </cell>
          <cell r="M60" t="str">
            <v>04/03/2022</v>
          </cell>
        </row>
        <row r="61">
          <cell r="C61" t="str">
            <v>AP2203-04171</v>
          </cell>
          <cell r="D61" t="str">
            <v>Nhập hàng cho Prosper Plaza-NCC NGỌC THƠM</v>
          </cell>
          <cell r="E61" t="str">
            <v>100851</v>
          </cell>
          <cell r="F61">
            <v>0</v>
          </cell>
          <cell r="G61">
            <v>777872</v>
          </cell>
          <cell r="H61">
            <v>777872</v>
          </cell>
          <cell r="I61" t="str">
            <v>100851</v>
          </cell>
          <cell r="J61" t="str">
            <v>08</v>
          </cell>
          <cell r="K61" t="str">
            <v>VN0084</v>
          </cell>
          <cell r="L61" t="str">
            <v>00000181</v>
          </cell>
          <cell r="M61" t="str">
            <v>04/03/2022</v>
          </cell>
        </row>
        <row r="62">
          <cell r="C62" t="str">
            <v>AP2203-04175</v>
          </cell>
          <cell r="D62" t="str">
            <v>Nhập hàng cho Đặng Văn Bi-NCC NGỌC THƠM</v>
          </cell>
          <cell r="E62" t="str">
            <v>100851</v>
          </cell>
          <cell r="F62">
            <v>0</v>
          </cell>
          <cell r="G62">
            <v>777872</v>
          </cell>
          <cell r="H62">
            <v>777872</v>
          </cell>
          <cell r="I62" t="str">
            <v>100851</v>
          </cell>
          <cell r="J62" t="str">
            <v>08</v>
          </cell>
          <cell r="K62" t="str">
            <v>VN0082</v>
          </cell>
          <cell r="L62" t="str">
            <v>00000182</v>
          </cell>
          <cell r="M62" t="str">
            <v>04/03/2022</v>
          </cell>
        </row>
        <row r="63">
          <cell r="C63" t="str">
            <v>AP2203-04177</v>
          </cell>
          <cell r="D63" t="str">
            <v>Nhập hàng cho New City-NCC NGỌC THƠM</v>
          </cell>
          <cell r="E63" t="str">
            <v>100851</v>
          </cell>
          <cell r="F63">
            <v>0</v>
          </cell>
          <cell r="G63">
            <v>698567</v>
          </cell>
          <cell r="H63">
            <v>698567</v>
          </cell>
          <cell r="I63" t="str">
            <v>100851</v>
          </cell>
          <cell r="J63" t="str">
            <v>08</v>
          </cell>
          <cell r="K63" t="str">
            <v>VN0031</v>
          </cell>
          <cell r="L63" t="str">
            <v>00000183</v>
          </cell>
          <cell r="M63" t="str">
            <v>04/03/2022</v>
          </cell>
        </row>
        <row r="64">
          <cell r="C64" t="str">
            <v>AP2203-04180</v>
          </cell>
          <cell r="D64" t="str">
            <v>Nhập hàng cho Nguyễn Duy Trinh-NCC NGỌC THƠM</v>
          </cell>
          <cell r="E64" t="str">
            <v>100851</v>
          </cell>
          <cell r="F64">
            <v>0</v>
          </cell>
          <cell r="G64">
            <v>698567</v>
          </cell>
          <cell r="H64">
            <v>698567</v>
          </cell>
          <cell r="I64" t="str">
            <v>100851</v>
          </cell>
          <cell r="J64" t="str">
            <v>08</v>
          </cell>
          <cell r="K64" t="str">
            <v>VN0164</v>
          </cell>
          <cell r="L64" t="str">
            <v>00000184</v>
          </cell>
          <cell r="M64" t="str">
            <v>04/03/2022</v>
          </cell>
        </row>
        <row r="65">
          <cell r="C65" t="str">
            <v>AP2203-04184</v>
          </cell>
          <cell r="D65" t="str">
            <v>Nhập hàng cho Thảo Điền-NCC NGỌC THƠM</v>
          </cell>
          <cell r="E65" t="str">
            <v>100851</v>
          </cell>
          <cell r="F65">
            <v>0</v>
          </cell>
          <cell r="G65">
            <v>777872</v>
          </cell>
          <cell r="H65">
            <v>777872</v>
          </cell>
          <cell r="I65" t="str">
            <v>100851</v>
          </cell>
          <cell r="J65" t="str">
            <v>08</v>
          </cell>
          <cell r="K65" t="str">
            <v>VN0062</v>
          </cell>
          <cell r="L65" t="str">
            <v>00000185</v>
          </cell>
          <cell r="M65" t="str">
            <v>04/03/2022</v>
          </cell>
        </row>
        <row r="66">
          <cell r="C66" t="str">
            <v>AP2203-04350</v>
          </cell>
          <cell r="D66" t="str">
            <v>Nhập hàng cho The Ascent-NCC NGỌC THƠM</v>
          </cell>
          <cell r="E66" t="str">
            <v>100851</v>
          </cell>
          <cell r="F66">
            <v>0</v>
          </cell>
          <cell r="G66">
            <v>777872</v>
          </cell>
          <cell r="H66">
            <v>777872</v>
          </cell>
          <cell r="I66" t="str">
            <v>100851</v>
          </cell>
          <cell r="J66" t="str">
            <v>08</v>
          </cell>
          <cell r="K66" t="str">
            <v>VN0033</v>
          </cell>
          <cell r="L66" t="str">
            <v>00000186</v>
          </cell>
          <cell r="M66" t="str">
            <v>04/03/2022</v>
          </cell>
        </row>
        <row r="67">
          <cell r="C67" t="str">
            <v>AP2203-04353</v>
          </cell>
          <cell r="D67" t="str">
            <v>Nhập hàng cho Gateway-NCC NGỌC THƠM</v>
          </cell>
          <cell r="E67" t="str">
            <v>100851</v>
          </cell>
          <cell r="F67">
            <v>0</v>
          </cell>
          <cell r="G67">
            <v>777872</v>
          </cell>
          <cell r="H67">
            <v>777872</v>
          </cell>
          <cell r="I67" t="str">
            <v>100851</v>
          </cell>
          <cell r="J67" t="str">
            <v>08</v>
          </cell>
          <cell r="K67" t="str">
            <v>VN0020</v>
          </cell>
          <cell r="L67" t="str">
            <v>00000187</v>
          </cell>
          <cell r="M67" t="str">
            <v>04/03/2022</v>
          </cell>
        </row>
        <row r="68">
          <cell r="C68" t="str">
            <v>AP2203-04355</v>
          </cell>
          <cell r="D68" t="str">
            <v>Nhập hàng cho Masteri An Phú-NCC NGỌC THƠM</v>
          </cell>
          <cell r="E68" t="str">
            <v>100851</v>
          </cell>
          <cell r="F68">
            <v>0</v>
          </cell>
          <cell r="G68">
            <v>698567</v>
          </cell>
          <cell r="H68">
            <v>698567</v>
          </cell>
          <cell r="I68" t="str">
            <v>100851</v>
          </cell>
          <cell r="J68" t="str">
            <v>08</v>
          </cell>
          <cell r="K68" t="str">
            <v>VN0117</v>
          </cell>
          <cell r="L68" t="str">
            <v>00000188</v>
          </cell>
          <cell r="M68" t="str">
            <v>04/03/2022</v>
          </cell>
        </row>
        <row r="69">
          <cell r="C69" t="str">
            <v>AP2203-04393</v>
          </cell>
          <cell r="D69" t="str">
            <v>Nhập hàng cho Becamex Tower-NCC NGỌC THƠM</v>
          </cell>
          <cell r="E69" t="str">
            <v>100851</v>
          </cell>
          <cell r="F69">
            <v>0</v>
          </cell>
          <cell r="G69">
            <v>996241</v>
          </cell>
          <cell r="H69">
            <v>996241</v>
          </cell>
          <cell r="I69" t="str">
            <v>100851</v>
          </cell>
          <cell r="J69" t="str">
            <v>08</v>
          </cell>
          <cell r="K69" t="str">
            <v>VN0100</v>
          </cell>
          <cell r="L69" t="str">
            <v>00000191</v>
          </cell>
          <cell r="M69" t="str">
            <v>04/03/2022</v>
          </cell>
        </row>
        <row r="70">
          <cell r="C70" t="str">
            <v>AP2203-04408</v>
          </cell>
          <cell r="D70" t="str">
            <v>Nhập hàng cho Ngô Gia Tự-NCC NGỌC THƠM</v>
          </cell>
          <cell r="E70" t="str">
            <v>100851</v>
          </cell>
          <cell r="F70">
            <v>0</v>
          </cell>
          <cell r="G70">
            <v>597744</v>
          </cell>
          <cell r="H70">
            <v>597744</v>
          </cell>
          <cell r="I70" t="str">
            <v>100851</v>
          </cell>
          <cell r="J70" t="str">
            <v>08</v>
          </cell>
          <cell r="K70" t="str">
            <v>VN0159</v>
          </cell>
          <cell r="L70" t="str">
            <v>00000192</v>
          </cell>
          <cell r="M70" t="str">
            <v>04/03/2022</v>
          </cell>
        </row>
        <row r="71">
          <cell r="C71" t="str">
            <v>AP2203-04411</v>
          </cell>
          <cell r="D71" t="str">
            <v>Nhập hàng cho Vũ Hồng Phô-NCC NGỌC THƠM</v>
          </cell>
          <cell r="E71" t="str">
            <v>100851</v>
          </cell>
          <cell r="F71">
            <v>0</v>
          </cell>
          <cell r="G71">
            <v>477802</v>
          </cell>
          <cell r="H71">
            <v>477802</v>
          </cell>
          <cell r="I71" t="str">
            <v>100851</v>
          </cell>
          <cell r="J71" t="str">
            <v>08</v>
          </cell>
          <cell r="K71" t="str">
            <v>VN0123</v>
          </cell>
          <cell r="L71" t="str">
            <v>00000193</v>
          </cell>
          <cell r="M71" t="str">
            <v>04/03/2022</v>
          </cell>
        </row>
        <row r="72">
          <cell r="C72" t="str">
            <v>AP2203-04413</v>
          </cell>
          <cell r="D72" t="str">
            <v>Nhập hàng cho ĐH Lạc Hồng-NCC NGỌC THƠM</v>
          </cell>
          <cell r="E72" t="str">
            <v>100851</v>
          </cell>
          <cell r="F72">
            <v>0</v>
          </cell>
          <cell r="G72">
            <v>518439</v>
          </cell>
          <cell r="H72">
            <v>518439</v>
          </cell>
          <cell r="I72" t="str">
            <v>100851</v>
          </cell>
          <cell r="J72" t="str">
            <v>08</v>
          </cell>
          <cell r="K72" t="str">
            <v>VN0126</v>
          </cell>
          <cell r="L72" t="str">
            <v>00000194</v>
          </cell>
          <cell r="M72" t="str">
            <v>04/03/2022</v>
          </cell>
        </row>
        <row r="73">
          <cell r="C73" t="str">
            <v>AP2203-04414</v>
          </cell>
          <cell r="D73" t="str">
            <v>Nhập hàng cho KDC Vietsing-NCC NGỌC THƠM</v>
          </cell>
          <cell r="E73" t="str">
            <v>100851</v>
          </cell>
          <cell r="F73">
            <v>0</v>
          </cell>
          <cell r="G73">
            <v>597744</v>
          </cell>
          <cell r="H73">
            <v>597744</v>
          </cell>
          <cell r="I73" t="str">
            <v>100851</v>
          </cell>
          <cell r="J73" t="str">
            <v>08</v>
          </cell>
          <cell r="K73" t="str">
            <v>VN0160</v>
          </cell>
          <cell r="L73" t="str">
            <v>00000195</v>
          </cell>
          <cell r="M73" t="str">
            <v>04/03/2022</v>
          </cell>
        </row>
        <row r="74">
          <cell r="C74" t="str">
            <v>AP2203-04415</v>
          </cell>
          <cell r="D74" t="str">
            <v>Nhập hàng cho Cách Mạng Tháng Tám-NCC NGỌC THƠM</v>
          </cell>
          <cell r="E74" t="str">
            <v>100851</v>
          </cell>
          <cell r="F74">
            <v>0</v>
          </cell>
          <cell r="G74">
            <v>597744</v>
          </cell>
          <cell r="H74">
            <v>597744</v>
          </cell>
          <cell r="I74" t="str">
            <v>100851</v>
          </cell>
          <cell r="J74" t="str">
            <v>08</v>
          </cell>
          <cell r="K74" t="str">
            <v>VN0169</v>
          </cell>
          <cell r="L74" t="str">
            <v>00000196</v>
          </cell>
          <cell r="M74" t="str">
            <v>04/03/2022</v>
          </cell>
        </row>
        <row r="75">
          <cell r="C75" t="str">
            <v>AP2203-04418</v>
          </cell>
          <cell r="D75" t="str">
            <v>Nhập hàng cho KDC An Bình-NCC NGỌC THƠM</v>
          </cell>
          <cell r="E75" t="str">
            <v>100851</v>
          </cell>
          <cell r="F75">
            <v>0</v>
          </cell>
          <cell r="G75">
            <v>597744</v>
          </cell>
          <cell r="H75">
            <v>597744</v>
          </cell>
          <cell r="I75" t="str">
            <v>100851</v>
          </cell>
          <cell r="J75" t="str">
            <v>08</v>
          </cell>
          <cell r="K75" t="str">
            <v>VN0137</v>
          </cell>
          <cell r="L75" t="str">
            <v>00000197</v>
          </cell>
          <cell r="M75" t="str">
            <v>04/03/2022</v>
          </cell>
        </row>
        <row r="76">
          <cell r="C76" t="str">
            <v>AP2203-04422</v>
          </cell>
          <cell r="D76" t="str">
            <v>Nhập hàng cho CD Mỹ Thuật DN-NCC NGỌC THƠM</v>
          </cell>
          <cell r="E76" t="str">
            <v>100851</v>
          </cell>
          <cell r="F76">
            <v>0</v>
          </cell>
          <cell r="G76">
            <v>398496</v>
          </cell>
          <cell r="H76">
            <v>398496</v>
          </cell>
          <cell r="I76" t="str">
            <v>100851</v>
          </cell>
          <cell r="J76" t="str">
            <v>08</v>
          </cell>
          <cell r="K76" t="str">
            <v>VN0135</v>
          </cell>
          <cell r="L76" t="str">
            <v>00000198</v>
          </cell>
          <cell r="M76" t="str">
            <v>04/03/2022</v>
          </cell>
        </row>
        <row r="77">
          <cell r="C77" t="str">
            <v>AP2203-04520</v>
          </cell>
          <cell r="D77" t="str">
            <v>Nhập hàng cho ĐH Công Nghệ Đồng Nai-NCC NGỌC THƠM</v>
          </cell>
          <cell r="E77" t="str">
            <v>100851</v>
          </cell>
          <cell r="F77">
            <v>0</v>
          </cell>
          <cell r="G77">
            <v>477802</v>
          </cell>
          <cell r="H77">
            <v>477802</v>
          </cell>
          <cell r="I77" t="str">
            <v>100851</v>
          </cell>
          <cell r="J77" t="str">
            <v>08</v>
          </cell>
          <cell r="K77" t="str">
            <v>VN0124</v>
          </cell>
          <cell r="L77" t="str">
            <v>00000199</v>
          </cell>
          <cell r="M77" t="str">
            <v>04/03/2022</v>
          </cell>
        </row>
        <row r="78">
          <cell r="C78" t="str">
            <v>AP2203-04523</v>
          </cell>
          <cell r="D78" t="str">
            <v>Nhập hàng cho Đại học Quốc Tế Miền Đông-NCC NGỌC THƠM</v>
          </cell>
          <cell r="E78" t="str">
            <v>100851</v>
          </cell>
          <cell r="F78">
            <v>0</v>
          </cell>
          <cell r="G78">
            <v>518439</v>
          </cell>
          <cell r="H78">
            <v>518439</v>
          </cell>
          <cell r="I78" t="str">
            <v>100851</v>
          </cell>
          <cell r="J78" t="str">
            <v>08</v>
          </cell>
          <cell r="K78" t="str">
            <v>VN0098</v>
          </cell>
          <cell r="L78" t="str">
            <v>00000200</v>
          </cell>
          <cell r="M78" t="str">
            <v>04/03/2022</v>
          </cell>
        </row>
        <row r="79">
          <cell r="C79" t="str">
            <v>AP2203-04540</v>
          </cell>
          <cell r="D79" t="str">
            <v>Nhập hàng cho THPT Trần Văn Ơn-NCC NGỌC THƠM</v>
          </cell>
          <cell r="E79" t="str">
            <v>100851</v>
          </cell>
          <cell r="F79">
            <v>0</v>
          </cell>
          <cell r="G79">
            <v>996241</v>
          </cell>
          <cell r="H79">
            <v>996241</v>
          </cell>
          <cell r="I79" t="str">
            <v>100851</v>
          </cell>
          <cell r="J79" t="str">
            <v>08</v>
          </cell>
          <cell r="K79" t="str">
            <v>VN0171</v>
          </cell>
          <cell r="L79" t="str">
            <v>00000201</v>
          </cell>
          <cell r="M79" t="str">
            <v>04/03/2022</v>
          </cell>
        </row>
        <row r="80">
          <cell r="C80" t="str">
            <v>AP2203-04544</v>
          </cell>
          <cell r="D80" t="str">
            <v>Nhập hàng cho Âu Cơ-NCC NGỌC THƠM</v>
          </cell>
          <cell r="E80" t="str">
            <v>100851</v>
          </cell>
          <cell r="F80">
            <v>0</v>
          </cell>
          <cell r="G80">
            <v>717830</v>
          </cell>
          <cell r="H80">
            <v>717830</v>
          </cell>
          <cell r="I80" t="str">
            <v>100851</v>
          </cell>
          <cell r="J80" t="str">
            <v>08</v>
          </cell>
          <cell r="K80" t="str">
            <v>VN0105</v>
          </cell>
          <cell r="L80" t="str">
            <v>00000203</v>
          </cell>
          <cell r="M80" t="str">
            <v>04/03/2022</v>
          </cell>
        </row>
        <row r="81">
          <cell r="C81" t="str">
            <v>AP2203-04552</v>
          </cell>
          <cell r="D81" t="str">
            <v>Nhập hàng cho The Ascent-NCC NGỌC THƠM</v>
          </cell>
          <cell r="E81" t="str">
            <v>100851</v>
          </cell>
          <cell r="F81">
            <v>0</v>
          </cell>
          <cell r="G81">
            <v>599713</v>
          </cell>
          <cell r="H81">
            <v>599713</v>
          </cell>
          <cell r="I81" t="str">
            <v>100851</v>
          </cell>
          <cell r="J81" t="str">
            <v>08</v>
          </cell>
          <cell r="K81" t="str">
            <v>VN0033</v>
          </cell>
          <cell r="L81" t="str">
            <v>00000204</v>
          </cell>
          <cell r="M81" t="str">
            <v>04/03/2022</v>
          </cell>
        </row>
        <row r="82">
          <cell r="C82" t="str">
            <v>AP2203-04555</v>
          </cell>
          <cell r="D82" t="str">
            <v>Nhập hàng cho Đại Minh Tower-NCC NGỌC THƠM</v>
          </cell>
          <cell r="E82" t="str">
            <v>100851</v>
          </cell>
          <cell r="F82">
            <v>0</v>
          </cell>
          <cell r="G82">
            <v>638382</v>
          </cell>
          <cell r="H82">
            <v>638382</v>
          </cell>
          <cell r="I82" t="str">
            <v>100851</v>
          </cell>
          <cell r="J82" t="str">
            <v>08</v>
          </cell>
          <cell r="K82" t="str">
            <v>VN0074</v>
          </cell>
          <cell r="L82" t="str">
            <v>00000205</v>
          </cell>
          <cell r="M82" t="str">
            <v>04/03/2022</v>
          </cell>
        </row>
        <row r="83">
          <cell r="C83" t="str">
            <v>AP2203-04557</v>
          </cell>
          <cell r="D83" t="str">
            <v>Nhập hàng cho Landmark Plus-NCC NGỌC THƠM</v>
          </cell>
          <cell r="E83" t="str">
            <v>100851</v>
          </cell>
          <cell r="F83">
            <v>0</v>
          </cell>
          <cell r="G83">
            <v>597744</v>
          </cell>
          <cell r="H83">
            <v>597744</v>
          </cell>
          <cell r="I83" t="str">
            <v>100851</v>
          </cell>
          <cell r="J83" t="str">
            <v>08</v>
          </cell>
          <cell r="K83" t="str">
            <v>VN0017</v>
          </cell>
          <cell r="L83" t="str">
            <v>00000206</v>
          </cell>
          <cell r="M83" t="str">
            <v>04/03/2022</v>
          </cell>
        </row>
        <row r="84">
          <cell r="C84" t="str">
            <v>AP2203-04559</v>
          </cell>
          <cell r="D84" t="str">
            <v>Nhập hàng cho Vincity 10-NCC NGỌC THƠM</v>
          </cell>
          <cell r="E84" t="str">
            <v>100851</v>
          </cell>
          <cell r="F84">
            <v>0</v>
          </cell>
          <cell r="G84">
            <v>359828</v>
          </cell>
          <cell r="H84">
            <v>359828</v>
          </cell>
          <cell r="I84" t="str">
            <v>100851</v>
          </cell>
          <cell r="J84" t="str">
            <v>08</v>
          </cell>
          <cell r="K84" t="str">
            <v>VN0146</v>
          </cell>
          <cell r="L84" t="str">
            <v>00000207</v>
          </cell>
          <cell r="M84" t="str">
            <v>04/03/2022</v>
          </cell>
        </row>
        <row r="85">
          <cell r="C85" t="str">
            <v>AP2203-04561</v>
          </cell>
          <cell r="D85" t="str">
            <v>Nhập hàng cho Vincity 2-NCC NGỌC THƠM</v>
          </cell>
          <cell r="E85" t="str">
            <v>100851</v>
          </cell>
          <cell r="F85">
            <v>0</v>
          </cell>
          <cell r="G85">
            <v>597744</v>
          </cell>
          <cell r="H85">
            <v>597744</v>
          </cell>
          <cell r="I85" t="str">
            <v>100851</v>
          </cell>
          <cell r="J85" t="str">
            <v>08</v>
          </cell>
          <cell r="K85" t="str">
            <v>VN0104</v>
          </cell>
          <cell r="L85" t="str">
            <v>00000208</v>
          </cell>
          <cell r="M85" t="str">
            <v>04/03/2022</v>
          </cell>
        </row>
        <row r="86">
          <cell r="C86" t="str">
            <v>AP2203-04563</v>
          </cell>
          <cell r="D86" t="str">
            <v>Nhập hàng cho Opal Tower-NCC NGỌC THƠM</v>
          </cell>
          <cell r="E86" t="str">
            <v>100851</v>
          </cell>
          <cell r="F86">
            <v>0</v>
          </cell>
          <cell r="G86">
            <v>557107</v>
          </cell>
          <cell r="H86">
            <v>557107</v>
          </cell>
          <cell r="I86" t="str">
            <v>100851</v>
          </cell>
          <cell r="J86" t="str">
            <v>08</v>
          </cell>
          <cell r="K86" t="str">
            <v>VN0092</v>
          </cell>
          <cell r="L86" t="str">
            <v>00000209</v>
          </cell>
          <cell r="M86" t="str">
            <v>04/03/2022</v>
          </cell>
        </row>
        <row r="87">
          <cell r="C87" t="str">
            <v>AP2203-04564</v>
          </cell>
          <cell r="D87" t="str">
            <v>Nhập hàng cho Centre Point-NCC NGỌC THƠM</v>
          </cell>
          <cell r="E87" t="str">
            <v>100851</v>
          </cell>
          <cell r="F87">
            <v>0</v>
          </cell>
          <cell r="G87">
            <v>777872</v>
          </cell>
          <cell r="H87">
            <v>777872</v>
          </cell>
          <cell r="I87" t="str">
            <v>100851</v>
          </cell>
          <cell r="J87" t="str">
            <v>08</v>
          </cell>
          <cell r="K87" t="str">
            <v>VN0027</v>
          </cell>
          <cell r="L87" t="str">
            <v>00000210</v>
          </cell>
          <cell r="M87" t="str">
            <v>04/03/2022</v>
          </cell>
        </row>
        <row r="88">
          <cell r="C88" t="str">
            <v>AP2203-04566</v>
          </cell>
          <cell r="D88" t="str">
            <v>Nhập hàng cho Thảo Điền-NCC NGỌC THƠM</v>
          </cell>
          <cell r="E88" t="str">
            <v>100851</v>
          </cell>
          <cell r="F88">
            <v>0</v>
          </cell>
          <cell r="G88">
            <v>917458</v>
          </cell>
          <cell r="H88">
            <v>917458</v>
          </cell>
          <cell r="I88" t="str">
            <v>100851</v>
          </cell>
          <cell r="J88" t="str">
            <v>08</v>
          </cell>
          <cell r="K88" t="str">
            <v>VN0062</v>
          </cell>
          <cell r="L88" t="str">
            <v>00000211</v>
          </cell>
          <cell r="M88" t="str">
            <v>04/03/2022</v>
          </cell>
        </row>
        <row r="89">
          <cell r="C89" t="str">
            <v>AP2203-04568</v>
          </cell>
          <cell r="D89" t="str">
            <v>Nhập hàng cho The Ascent-NCC NGỌC THƠM</v>
          </cell>
          <cell r="E89" t="str">
            <v>100851</v>
          </cell>
          <cell r="F89">
            <v>0</v>
          </cell>
          <cell r="G89">
            <v>797515</v>
          </cell>
          <cell r="H89">
            <v>797515</v>
          </cell>
          <cell r="I89" t="str">
            <v>100851</v>
          </cell>
          <cell r="J89" t="str">
            <v>08</v>
          </cell>
          <cell r="K89" t="str">
            <v>VN0033</v>
          </cell>
          <cell r="L89" t="str">
            <v>00000212</v>
          </cell>
          <cell r="M89" t="str">
            <v>04/03/2022</v>
          </cell>
        </row>
        <row r="90">
          <cell r="C90" t="str">
            <v>AP2203-04569</v>
          </cell>
          <cell r="D90" t="str">
            <v>Nhập hàng cho Cộng Hòa-NCC NGỌC THƠM</v>
          </cell>
          <cell r="E90" t="str">
            <v>100851</v>
          </cell>
          <cell r="F90">
            <v>0</v>
          </cell>
          <cell r="G90">
            <v>777872</v>
          </cell>
          <cell r="H90">
            <v>777872</v>
          </cell>
          <cell r="I90" t="str">
            <v>100851</v>
          </cell>
          <cell r="J90" t="str">
            <v>08</v>
          </cell>
          <cell r="K90" t="str">
            <v>VN0036</v>
          </cell>
          <cell r="L90" t="str">
            <v>00000213</v>
          </cell>
          <cell r="M90" t="str">
            <v>04/03/2022</v>
          </cell>
        </row>
        <row r="91">
          <cell r="C91" t="str">
            <v>AP2203-04570</v>
          </cell>
          <cell r="D91" t="str">
            <v>Nhập hàng cho Hồng Hà-NCC NGỌC THƠM</v>
          </cell>
          <cell r="E91" t="str">
            <v>100851</v>
          </cell>
          <cell r="F91">
            <v>0</v>
          </cell>
          <cell r="G91">
            <v>737235</v>
          </cell>
          <cell r="H91">
            <v>737235</v>
          </cell>
          <cell r="I91" t="str">
            <v>100851</v>
          </cell>
          <cell r="J91" t="str">
            <v>08</v>
          </cell>
          <cell r="K91" t="str">
            <v>VN0072</v>
          </cell>
          <cell r="L91" t="str">
            <v>00000214</v>
          </cell>
          <cell r="M91" t="str">
            <v>04/03/2022</v>
          </cell>
        </row>
        <row r="92">
          <cell r="C92" t="str">
            <v>AP2203-04571</v>
          </cell>
          <cell r="D92" t="str">
            <v>Nhập hàng cho Trương Định-NCC NGỌC THƠM</v>
          </cell>
          <cell r="E92" t="str">
            <v>100851</v>
          </cell>
          <cell r="F92">
            <v>0</v>
          </cell>
          <cell r="G92">
            <v>597744</v>
          </cell>
          <cell r="H92">
            <v>597744</v>
          </cell>
          <cell r="I92" t="str">
            <v>100851</v>
          </cell>
          <cell r="J92" t="str">
            <v>08</v>
          </cell>
          <cell r="K92" t="str">
            <v>VN0003</v>
          </cell>
          <cell r="L92" t="str">
            <v>00000215</v>
          </cell>
          <cell r="M92" t="str">
            <v>04/03/2022</v>
          </cell>
        </row>
        <row r="93">
          <cell r="C93" t="str">
            <v>AP2203-04572</v>
          </cell>
          <cell r="D93" t="str">
            <v>Nhập hàng cho THPT Lê Hồng Phong-NCC NGỌC THƠM</v>
          </cell>
          <cell r="E93" t="str">
            <v>100851</v>
          </cell>
          <cell r="F93">
            <v>0</v>
          </cell>
          <cell r="G93">
            <v>597744</v>
          </cell>
          <cell r="H93">
            <v>597744</v>
          </cell>
          <cell r="I93" t="str">
            <v>100851</v>
          </cell>
          <cell r="J93" t="str">
            <v>08</v>
          </cell>
          <cell r="K93" t="str">
            <v>VN0153</v>
          </cell>
          <cell r="L93" t="str">
            <v>00000216</v>
          </cell>
          <cell r="M93" t="str">
            <v>04/03/2022</v>
          </cell>
        </row>
        <row r="94">
          <cell r="C94" t="str">
            <v>AP2203-04575</v>
          </cell>
          <cell r="D94" t="str">
            <v>Nhập hàng cho Đồng Khởi-NCC NGỌC THƠM</v>
          </cell>
          <cell r="E94" t="str">
            <v>100851</v>
          </cell>
          <cell r="F94">
            <v>0</v>
          </cell>
          <cell r="G94">
            <v>597744</v>
          </cell>
          <cell r="H94">
            <v>597744</v>
          </cell>
          <cell r="I94" t="str">
            <v>100851</v>
          </cell>
          <cell r="J94" t="str">
            <v>08</v>
          </cell>
          <cell r="K94" t="str">
            <v>VN0150</v>
          </cell>
          <cell r="L94" t="str">
            <v>00000218</v>
          </cell>
          <cell r="M94" t="str">
            <v>04/03/2022</v>
          </cell>
        </row>
        <row r="95">
          <cell r="C95" t="str">
            <v>AP2203-04576</v>
          </cell>
          <cell r="D95" t="str">
            <v>Nhập hàng cho Dương Tử Giang-NCC NGỌC THƠM</v>
          </cell>
          <cell r="E95" t="str">
            <v>100851</v>
          </cell>
          <cell r="F95">
            <v>0</v>
          </cell>
          <cell r="G95">
            <v>597744</v>
          </cell>
          <cell r="H95">
            <v>597744</v>
          </cell>
          <cell r="I95" t="str">
            <v>100851</v>
          </cell>
          <cell r="J95" t="str">
            <v>08</v>
          </cell>
          <cell r="K95" t="str">
            <v>VN0155</v>
          </cell>
          <cell r="L95" t="str">
            <v>00000219</v>
          </cell>
          <cell r="M95" t="str">
            <v>04/03/2022</v>
          </cell>
        </row>
        <row r="96">
          <cell r="C96" t="str">
            <v>AP2203-04578</v>
          </cell>
          <cell r="D96" t="str">
            <v>Nhập hàng cho Phan Huy Ích-NCC NGỌC THƠM</v>
          </cell>
          <cell r="E96" t="str">
            <v>100851</v>
          </cell>
          <cell r="F96">
            <v>0</v>
          </cell>
          <cell r="G96">
            <v>698567</v>
          </cell>
          <cell r="H96">
            <v>698567</v>
          </cell>
          <cell r="I96" t="str">
            <v>100851</v>
          </cell>
          <cell r="J96" t="str">
            <v>08</v>
          </cell>
          <cell r="K96" t="str">
            <v>VN0142</v>
          </cell>
          <cell r="L96" t="str">
            <v>00000220</v>
          </cell>
          <cell r="M96" t="str">
            <v>04/03/2022</v>
          </cell>
        </row>
        <row r="97">
          <cell r="C97" t="str">
            <v>AP2203-04581</v>
          </cell>
          <cell r="D97" t="str">
            <v>Nhập hàng cho Nowzone-NCC NGỌC THƠM</v>
          </cell>
          <cell r="E97" t="str">
            <v>100851</v>
          </cell>
          <cell r="F97">
            <v>0</v>
          </cell>
          <cell r="G97">
            <v>698567</v>
          </cell>
          <cell r="H97">
            <v>698567</v>
          </cell>
          <cell r="I97" t="str">
            <v>100851</v>
          </cell>
          <cell r="J97" t="str">
            <v>08</v>
          </cell>
          <cell r="K97" t="str">
            <v>VN0083</v>
          </cell>
          <cell r="L97" t="str">
            <v>00000221</v>
          </cell>
          <cell r="M97" t="str">
            <v>04/03/2022</v>
          </cell>
        </row>
        <row r="98">
          <cell r="C98" t="str">
            <v>AP2203-04582</v>
          </cell>
          <cell r="D98" t="str">
            <v>Nhập hàng cho Phạm Ngọc Thạch-NCC NGỌC THƠM</v>
          </cell>
          <cell r="E98" t="str">
            <v>100851</v>
          </cell>
          <cell r="F98">
            <v>0</v>
          </cell>
          <cell r="G98">
            <v>597744</v>
          </cell>
          <cell r="H98">
            <v>597744</v>
          </cell>
          <cell r="I98" t="str">
            <v>100851</v>
          </cell>
          <cell r="J98" t="str">
            <v>08</v>
          </cell>
          <cell r="K98" t="str">
            <v>VN0041</v>
          </cell>
          <cell r="L98" t="str">
            <v>00000222</v>
          </cell>
          <cell r="M98" t="str">
            <v>04/03/2022</v>
          </cell>
        </row>
        <row r="99">
          <cell r="C99" t="str">
            <v>AP2203-04583</v>
          </cell>
          <cell r="D99" t="str">
            <v>Nhập hàng cho Carillon 7-NCC NGỌC THƠM</v>
          </cell>
          <cell r="E99" t="str">
            <v>100851</v>
          </cell>
          <cell r="F99">
            <v>0</v>
          </cell>
          <cell r="G99">
            <v>599713</v>
          </cell>
          <cell r="H99">
            <v>599713</v>
          </cell>
          <cell r="I99" t="str">
            <v>100851</v>
          </cell>
          <cell r="J99" t="str">
            <v>08</v>
          </cell>
          <cell r="K99" t="str">
            <v>VN0147</v>
          </cell>
          <cell r="L99" t="str">
            <v>00000223</v>
          </cell>
          <cell r="M99" t="str">
            <v>04/03/2022</v>
          </cell>
        </row>
        <row r="100">
          <cell r="C100" t="str">
            <v>AP2203-04587</v>
          </cell>
          <cell r="D100" t="str">
            <v>Nhập hàng cho Huỳnh Đình Hai-NCC NGỌC THƠM</v>
          </cell>
          <cell r="E100" t="str">
            <v>100851</v>
          </cell>
          <cell r="F100">
            <v>0</v>
          </cell>
          <cell r="G100">
            <v>557107</v>
          </cell>
          <cell r="H100">
            <v>557107</v>
          </cell>
          <cell r="I100" t="str">
            <v>100851</v>
          </cell>
          <cell r="J100" t="str">
            <v>08</v>
          </cell>
          <cell r="K100" t="str">
            <v>VN0048</v>
          </cell>
          <cell r="L100" t="str">
            <v>00000224</v>
          </cell>
          <cell r="M100" t="str">
            <v>04/03/2022</v>
          </cell>
        </row>
        <row r="101">
          <cell r="C101" t="str">
            <v>AP2203-04588</v>
          </cell>
          <cell r="D101" t="str">
            <v>Nhập hàng cho Lê Vĩnh Hòa-NCC NGỌC THƠM</v>
          </cell>
          <cell r="E101" t="str">
            <v>100851</v>
          </cell>
          <cell r="F101">
            <v>0</v>
          </cell>
          <cell r="G101">
            <v>420298</v>
          </cell>
          <cell r="H101">
            <v>420298</v>
          </cell>
          <cell r="I101" t="str">
            <v>100851</v>
          </cell>
          <cell r="J101" t="str">
            <v>08</v>
          </cell>
          <cell r="K101" t="str">
            <v>VN0070</v>
          </cell>
          <cell r="L101" t="str">
            <v>00000225</v>
          </cell>
          <cell r="M101" t="str">
            <v>04/03/2022</v>
          </cell>
        </row>
        <row r="102">
          <cell r="C102" t="str">
            <v>AP2203-04592</v>
          </cell>
          <cell r="D102" t="str">
            <v>Nhập hàng cho CITADINES-NCC NGỌC THƠM</v>
          </cell>
          <cell r="E102" t="str">
            <v>100851</v>
          </cell>
          <cell r="F102">
            <v>0</v>
          </cell>
          <cell r="G102">
            <v>717829</v>
          </cell>
          <cell r="H102">
            <v>717829</v>
          </cell>
          <cell r="I102" t="str">
            <v>100851</v>
          </cell>
          <cell r="J102" t="str">
            <v>08</v>
          </cell>
          <cell r="K102" t="str">
            <v>VN0081</v>
          </cell>
          <cell r="L102" t="str">
            <v>00000228</v>
          </cell>
          <cell r="M102" t="str">
            <v>04/03/2022</v>
          </cell>
        </row>
        <row r="103">
          <cell r="C103" t="str">
            <v>AP2203-04593</v>
          </cell>
          <cell r="D103" t="str">
            <v>Nhập hàng cho The Park 1-NCC NGỌC THƠM</v>
          </cell>
          <cell r="E103" t="str">
            <v>100851</v>
          </cell>
          <cell r="F103">
            <v>0</v>
          </cell>
          <cell r="G103">
            <v>599713</v>
          </cell>
          <cell r="H103">
            <v>599713</v>
          </cell>
          <cell r="I103" t="str">
            <v>100851</v>
          </cell>
          <cell r="J103" t="str">
            <v>08</v>
          </cell>
          <cell r="K103" t="str">
            <v>VN0043</v>
          </cell>
          <cell r="L103" t="str">
            <v>00000229</v>
          </cell>
          <cell r="M103" t="str">
            <v>04/03/2022</v>
          </cell>
        </row>
        <row r="104">
          <cell r="C104" t="str">
            <v>AP2203-04594</v>
          </cell>
          <cell r="D104" t="str">
            <v>Nhập hàng cho Resgreen-NCC NGỌC THƠM</v>
          </cell>
          <cell r="E104" t="str">
            <v>100851</v>
          </cell>
          <cell r="F104">
            <v>0</v>
          </cell>
          <cell r="G104">
            <v>698567</v>
          </cell>
          <cell r="H104">
            <v>698567</v>
          </cell>
          <cell r="I104" t="str">
            <v>100851</v>
          </cell>
          <cell r="J104" t="str">
            <v>08</v>
          </cell>
          <cell r="K104" t="str">
            <v>VN0087</v>
          </cell>
          <cell r="L104" t="str">
            <v>00000230</v>
          </cell>
          <cell r="M104" t="str">
            <v>04/03/2022</v>
          </cell>
        </row>
        <row r="105">
          <cell r="C105" t="str">
            <v>AP2203-04630</v>
          </cell>
          <cell r="D105" t="str">
            <v>Nhập hàng cho Sadora-NCC NGỌC THƠM</v>
          </cell>
          <cell r="E105" t="str">
            <v>100851</v>
          </cell>
          <cell r="F105">
            <v>0</v>
          </cell>
          <cell r="G105">
            <v>737235</v>
          </cell>
          <cell r="H105">
            <v>737235</v>
          </cell>
          <cell r="I105" t="str">
            <v>100851</v>
          </cell>
          <cell r="J105" t="str">
            <v>08</v>
          </cell>
          <cell r="K105" t="str">
            <v>VN0034</v>
          </cell>
          <cell r="L105" t="str">
            <v>00000190</v>
          </cell>
          <cell r="M105" t="str">
            <v>04/03/2022</v>
          </cell>
        </row>
        <row r="106">
          <cell r="C106" t="str">
            <v>AP2203-04634</v>
          </cell>
          <cell r="D106" t="str">
            <v>Nhập hàng cho THPT Võ Minh Đức-NCC NGỌC THƠM</v>
          </cell>
          <cell r="E106" t="str">
            <v>100851</v>
          </cell>
          <cell r="F106">
            <v>0</v>
          </cell>
          <cell r="G106">
            <v>597744</v>
          </cell>
          <cell r="H106">
            <v>597744</v>
          </cell>
          <cell r="I106" t="str">
            <v>100851</v>
          </cell>
          <cell r="J106" t="str">
            <v>08</v>
          </cell>
          <cell r="K106" t="str">
            <v>VN0114</v>
          </cell>
          <cell r="L106" t="str">
            <v>00000227</v>
          </cell>
          <cell r="M106" t="str">
            <v>04/03/2022</v>
          </cell>
        </row>
        <row r="107">
          <cell r="C107" t="str">
            <v>AP2203-04636</v>
          </cell>
          <cell r="D107" t="str">
            <v>Nhập hàng cho Nguyễn Thị Định-NCC NGỌC THƠM</v>
          </cell>
          <cell r="E107" t="str">
            <v>100851</v>
          </cell>
          <cell r="F107">
            <v>0</v>
          </cell>
          <cell r="G107">
            <v>717830</v>
          </cell>
          <cell r="H107">
            <v>717830</v>
          </cell>
          <cell r="I107" t="str">
            <v>100851</v>
          </cell>
          <cell r="J107" t="str">
            <v>08</v>
          </cell>
          <cell r="K107" t="str">
            <v>VN0101</v>
          </cell>
          <cell r="L107" t="str">
            <v>00000202</v>
          </cell>
          <cell r="M107" t="str">
            <v>04/03/2022</v>
          </cell>
        </row>
        <row r="108">
          <cell r="C108" t="str">
            <v>AP2203-04637</v>
          </cell>
          <cell r="D108" t="str">
            <v>Nhập hàng cho Nguyễn Thị Định-NCC NGỌC THƠM</v>
          </cell>
          <cell r="E108" t="str">
            <v>100851</v>
          </cell>
          <cell r="F108">
            <v>0</v>
          </cell>
          <cell r="G108">
            <v>717830</v>
          </cell>
          <cell r="H108">
            <v>717830</v>
          </cell>
          <cell r="I108" t="str">
            <v>100851</v>
          </cell>
          <cell r="J108" t="str">
            <v>08</v>
          </cell>
          <cell r="K108" t="str">
            <v>VN0101</v>
          </cell>
          <cell r="L108" t="str">
            <v>00000189</v>
          </cell>
          <cell r="M108" t="str">
            <v>04/03/2022</v>
          </cell>
        </row>
        <row r="109">
          <cell r="C109" t="str">
            <v>AP2203-04651</v>
          </cell>
          <cell r="D109" t="str">
            <v>Cửa hàng chưa receiving</v>
          </cell>
          <cell r="E109" t="str">
            <v>100851</v>
          </cell>
          <cell r="F109">
            <v>0</v>
          </cell>
          <cell r="G109">
            <v>597744</v>
          </cell>
          <cell r="H109">
            <v>597744</v>
          </cell>
          <cell r="I109" t="str">
            <v>100851</v>
          </cell>
          <cell r="J109" t="str">
            <v>08</v>
          </cell>
          <cell r="K109" t="str">
            <v>VN0128</v>
          </cell>
          <cell r="L109" t="str">
            <v>00000217</v>
          </cell>
          <cell r="M109" t="str">
            <v>04/03/2022</v>
          </cell>
        </row>
        <row r="110">
          <cell r="C110" t="str">
            <v>AP2204-15160</v>
          </cell>
          <cell r="D110" t="str">
            <v>Nhập hàng cho The Botanica-NCC NGỌC THƠM</v>
          </cell>
          <cell r="E110" t="str">
            <v>100851</v>
          </cell>
          <cell r="F110">
            <v>0</v>
          </cell>
          <cell r="G110">
            <v>915632</v>
          </cell>
          <cell r="H110">
            <v>915632</v>
          </cell>
          <cell r="I110" t="str">
            <v>100851</v>
          </cell>
          <cell r="J110" t="str">
            <v>08</v>
          </cell>
          <cell r="K110" t="str">
            <v>VN0143</v>
          </cell>
          <cell r="L110" t="str">
            <v>00006512</v>
          </cell>
          <cell r="M110" t="str">
            <v>09/04/2022</v>
          </cell>
        </row>
        <row r="111">
          <cell r="C111" t="str">
            <v>AP2204-15161</v>
          </cell>
          <cell r="D111" t="str">
            <v>Nhập hàng cho Vincity 6-NCC NGỌC THƠM</v>
          </cell>
          <cell r="E111" t="str">
            <v>100851</v>
          </cell>
          <cell r="F111">
            <v>0</v>
          </cell>
          <cell r="G111">
            <v>1300899</v>
          </cell>
          <cell r="H111">
            <v>1300899</v>
          </cell>
          <cell r="I111" t="str">
            <v>100851</v>
          </cell>
          <cell r="J111" t="str">
            <v>08</v>
          </cell>
          <cell r="K111" t="str">
            <v>VN0120</v>
          </cell>
          <cell r="L111" t="str">
            <v>00006513</v>
          </cell>
          <cell r="M111" t="str">
            <v>09/04/2022</v>
          </cell>
        </row>
        <row r="112">
          <cell r="C112" t="str">
            <v>AP2204-15163</v>
          </cell>
          <cell r="D112" t="str">
            <v>Nhập hàng cho Trung Sơn-NCC NGỌC THƠM</v>
          </cell>
          <cell r="E112" t="str">
            <v>100851</v>
          </cell>
          <cell r="F112">
            <v>0</v>
          </cell>
          <cell r="G112">
            <v>869626</v>
          </cell>
          <cell r="H112">
            <v>869626</v>
          </cell>
          <cell r="I112" t="str">
            <v>100851</v>
          </cell>
          <cell r="J112" t="str">
            <v>08</v>
          </cell>
          <cell r="K112" t="str">
            <v>VN0006</v>
          </cell>
          <cell r="L112" t="str">
            <v>00006514</v>
          </cell>
          <cell r="M112" t="str">
            <v>09/04/2022</v>
          </cell>
        </row>
        <row r="113">
          <cell r="C113" t="str">
            <v>AP2204-15164</v>
          </cell>
          <cell r="D113" t="str">
            <v>Nhập hàng cho Đồng Khởi-NCC NGỌC THƠM</v>
          </cell>
          <cell r="E113" t="str">
            <v>100851</v>
          </cell>
          <cell r="F113">
            <v>0</v>
          </cell>
          <cell r="G113">
            <v>911709</v>
          </cell>
          <cell r="H113">
            <v>911709</v>
          </cell>
          <cell r="I113" t="str">
            <v>100851</v>
          </cell>
          <cell r="J113" t="str">
            <v>08</v>
          </cell>
          <cell r="K113" t="str">
            <v>VN0150</v>
          </cell>
          <cell r="L113" t="str">
            <v>00006515</v>
          </cell>
          <cell r="M113" t="str">
            <v>09/04/2022</v>
          </cell>
        </row>
        <row r="114">
          <cell r="C114" t="str">
            <v>AP2204-15168</v>
          </cell>
          <cell r="D114" t="str">
            <v>Nhập hàng cho Sunrise-NCC NGỌC THƠM</v>
          </cell>
          <cell r="E114" t="str">
            <v>100851</v>
          </cell>
          <cell r="F114">
            <v>0</v>
          </cell>
          <cell r="G114">
            <v>917600</v>
          </cell>
          <cell r="H114">
            <v>917600</v>
          </cell>
          <cell r="I114" t="str">
            <v>100851</v>
          </cell>
          <cell r="J114" t="str">
            <v>08</v>
          </cell>
          <cell r="K114" t="str">
            <v>VN0037</v>
          </cell>
          <cell r="L114" t="str">
            <v>00006516</v>
          </cell>
          <cell r="M114" t="str">
            <v>09/04/2022</v>
          </cell>
        </row>
        <row r="115">
          <cell r="C115" t="str">
            <v>AP2204-15169</v>
          </cell>
          <cell r="D115" t="str">
            <v>Nhập hàng cho CITADINES-NCC NGỌC THƠM</v>
          </cell>
          <cell r="E115" t="str">
            <v>100851</v>
          </cell>
          <cell r="F115">
            <v>0</v>
          </cell>
          <cell r="G115">
            <v>975674</v>
          </cell>
          <cell r="H115">
            <v>975674</v>
          </cell>
          <cell r="I115" t="str">
            <v>100851</v>
          </cell>
          <cell r="J115" t="str">
            <v>08</v>
          </cell>
          <cell r="K115" t="str">
            <v>VN0081</v>
          </cell>
          <cell r="L115" t="str">
            <v>00006517</v>
          </cell>
          <cell r="M115" t="str">
            <v>09/04/2022</v>
          </cell>
        </row>
        <row r="116">
          <cell r="C116" t="str">
            <v>AP2204-15170</v>
          </cell>
          <cell r="D116" t="str">
            <v>Nhập hàng cho THPT Trần Văn Ơn-NCC NGỌC THƠM</v>
          </cell>
          <cell r="E116" t="str">
            <v>100851</v>
          </cell>
          <cell r="F116">
            <v>0</v>
          </cell>
          <cell r="G116">
            <v>977643</v>
          </cell>
          <cell r="H116">
            <v>977643</v>
          </cell>
          <cell r="I116" t="str">
            <v>100851</v>
          </cell>
          <cell r="J116" t="str">
            <v>08</v>
          </cell>
          <cell r="K116" t="str">
            <v>VN0171</v>
          </cell>
          <cell r="L116" t="str">
            <v>00006518</v>
          </cell>
          <cell r="M116" t="str">
            <v>09/04/2022</v>
          </cell>
        </row>
        <row r="117">
          <cell r="C117" t="str">
            <v>AP2204-15172</v>
          </cell>
          <cell r="D117" t="str">
            <v>Nhập hàng cho Nguyễn Trãi-Bình Dương-NCC NGỌC THƠM</v>
          </cell>
          <cell r="E117" t="str">
            <v>100851</v>
          </cell>
          <cell r="F117">
            <v>0</v>
          </cell>
          <cell r="G117">
            <v>1626124</v>
          </cell>
          <cell r="H117">
            <v>1626124</v>
          </cell>
          <cell r="I117" t="str">
            <v>100851</v>
          </cell>
          <cell r="J117" t="str">
            <v>08</v>
          </cell>
          <cell r="K117" t="str">
            <v>VN0176</v>
          </cell>
          <cell r="L117" t="str">
            <v>00006520</v>
          </cell>
          <cell r="M117" t="str">
            <v>09/04/2022</v>
          </cell>
        </row>
        <row r="118">
          <cell r="C118" t="str">
            <v>AP2204-15173</v>
          </cell>
          <cell r="D118" t="str">
            <v>Nhập hàng cho Nguyễn An Ninh-Bình Dương-NCC NGỌC THƠM</v>
          </cell>
          <cell r="E118" t="str">
            <v>100851</v>
          </cell>
          <cell r="F118">
            <v>0</v>
          </cell>
          <cell r="G118">
            <v>1300899</v>
          </cell>
          <cell r="H118">
            <v>1300899</v>
          </cell>
          <cell r="I118" t="str">
            <v>100851</v>
          </cell>
          <cell r="J118" t="str">
            <v>08</v>
          </cell>
          <cell r="K118" t="str">
            <v>VN0175</v>
          </cell>
          <cell r="L118" t="str">
            <v>00006521</v>
          </cell>
          <cell r="M118" t="str">
            <v>09/04/2022</v>
          </cell>
        </row>
        <row r="119">
          <cell r="C119" t="str">
            <v>AP2204-15175</v>
          </cell>
          <cell r="D119" t="str">
            <v>Nhập hàng cho Vĩnh Lộc-NCC NGỌC THƠM</v>
          </cell>
          <cell r="E119" t="str">
            <v>100851</v>
          </cell>
          <cell r="F119">
            <v>0</v>
          </cell>
          <cell r="G119">
            <v>777872</v>
          </cell>
          <cell r="H119">
            <v>777872</v>
          </cell>
          <cell r="I119" t="str">
            <v>100851</v>
          </cell>
          <cell r="J119" t="str">
            <v>08</v>
          </cell>
          <cell r="K119" t="str">
            <v>VN0121</v>
          </cell>
          <cell r="L119" t="str">
            <v>00006522</v>
          </cell>
          <cell r="M119" t="str">
            <v>09/04/2022</v>
          </cell>
        </row>
        <row r="120">
          <cell r="C120" t="str">
            <v>AP2204-15177</v>
          </cell>
          <cell r="D120" t="str">
            <v>Nhập hàng cho Becamex Tower-NCC NGỌC THƠM</v>
          </cell>
          <cell r="E120" t="str">
            <v>100851</v>
          </cell>
          <cell r="F120">
            <v>0</v>
          </cell>
          <cell r="G120">
            <v>959541</v>
          </cell>
          <cell r="H120">
            <v>959541</v>
          </cell>
          <cell r="I120" t="str">
            <v>100851</v>
          </cell>
          <cell r="J120" t="str">
            <v>08</v>
          </cell>
          <cell r="K120" t="str">
            <v>VN0100</v>
          </cell>
          <cell r="L120" t="str">
            <v>00006523</v>
          </cell>
          <cell r="M120" t="str">
            <v>09/04/2022</v>
          </cell>
        </row>
        <row r="121">
          <cell r="C121" t="str">
            <v>AP2204-15178</v>
          </cell>
          <cell r="D121" t="str">
            <v>Nhập hàng cho Ngô Gia Tự-NCC NGỌC THƠM</v>
          </cell>
          <cell r="E121" t="str">
            <v>100851</v>
          </cell>
          <cell r="F121">
            <v>0</v>
          </cell>
          <cell r="G121">
            <v>679304</v>
          </cell>
          <cell r="H121">
            <v>679304</v>
          </cell>
          <cell r="I121" t="str">
            <v>100851</v>
          </cell>
          <cell r="J121" t="str">
            <v>08</v>
          </cell>
          <cell r="K121" t="str">
            <v>VN0159</v>
          </cell>
          <cell r="L121" t="str">
            <v>00006524</v>
          </cell>
          <cell r="M121" t="str">
            <v>09/04/2022</v>
          </cell>
        </row>
        <row r="122">
          <cell r="C122" t="str">
            <v>AP2204-15180</v>
          </cell>
          <cell r="D122" t="str">
            <v>Nhập hàng cho Hoàng Hoa Thám-NCC NGỌC THƠM</v>
          </cell>
          <cell r="E122" t="str">
            <v>100851</v>
          </cell>
          <cell r="F122">
            <v>0</v>
          </cell>
          <cell r="G122">
            <v>975674</v>
          </cell>
          <cell r="H122">
            <v>975674</v>
          </cell>
          <cell r="I122" t="str">
            <v>100851</v>
          </cell>
          <cell r="J122" t="str">
            <v>08</v>
          </cell>
          <cell r="K122" t="str">
            <v>VN0149</v>
          </cell>
          <cell r="L122" t="str">
            <v>00006499</v>
          </cell>
          <cell r="M122" t="str">
            <v>09/04/2022</v>
          </cell>
        </row>
        <row r="123">
          <cell r="C123" t="str">
            <v>AP2204-15183</v>
          </cell>
          <cell r="D123" t="str">
            <v>Nhập hàng cho Phó Đức Chính-NCC NGỌC THƠM</v>
          </cell>
          <cell r="E123" t="str">
            <v>100851</v>
          </cell>
          <cell r="F123">
            <v>0</v>
          </cell>
          <cell r="G123">
            <v>915632</v>
          </cell>
          <cell r="H123">
            <v>915632</v>
          </cell>
          <cell r="I123" t="str">
            <v>100851</v>
          </cell>
          <cell r="J123" t="str">
            <v>08</v>
          </cell>
          <cell r="K123" t="str">
            <v>VN0066</v>
          </cell>
          <cell r="L123" t="str">
            <v>00006500</v>
          </cell>
          <cell r="M123" t="str">
            <v>09/04/2022</v>
          </cell>
        </row>
        <row r="124">
          <cell r="C124" t="str">
            <v>AP2204-15184</v>
          </cell>
          <cell r="D124" t="str">
            <v>Nhập hàng cho CD Miền Nam-NCC NGỌC THƠM</v>
          </cell>
          <cell r="E124" t="str">
            <v>100851</v>
          </cell>
          <cell r="F124">
            <v>0</v>
          </cell>
          <cell r="G124">
            <v>909740</v>
          </cell>
          <cell r="H124">
            <v>909740</v>
          </cell>
          <cell r="I124" t="str">
            <v>100851</v>
          </cell>
          <cell r="J124" t="str">
            <v>08</v>
          </cell>
          <cell r="K124" t="str">
            <v>VN0161</v>
          </cell>
          <cell r="L124" t="str">
            <v>00006501</v>
          </cell>
          <cell r="M124" t="str">
            <v>09/04/2022</v>
          </cell>
        </row>
        <row r="125">
          <cell r="C125" t="str">
            <v>AP2204-15185</v>
          </cell>
          <cell r="D125" t="str">
            <v>Nhập hàng cho Nowzone-NCC NGỌC THƠM</v>
          </cell>
          <cell r="E125" t="str">
            <v>100851</v>
          </cell>
          <cell r="F125">
            <v>0</v>
          </cell>
          <cell r="G125">
            <v>915489</v>
          </cell>
          <cell r="H125">
            <v>915489</v>
          </cell>
          <cell r="I125" t="str">
            <v>100851</v>
          </cell>
          <cell r="J125" t="str">
            <v>08</v>
          </cell>
          <cell r="K125" t="str">
            <v>VN0083</v>
          </cell>
          <cell r="L125" t="str">
            <v>00006502</v>
          </cell>
          <cell r="M125" t="str">
            <v>09/04/2022</v>
          </cell>
        </row>
        <row r="126">
          <cell r="C126" t="str">
            <v>AP2204-15188</v>
          </cell>
          <cell r="D126" t="str">
            <v>Nhập hàng cho Happy Residence-NCC NGỌC THƠM</v>
          </cell>
          <cell r="E126" t="str">
            <v>100851</v>
          </cell>
          <cell r="F126">
            <v>0</v>
          </cell>
          <cell r="G126">
            <v>908579</v>
          </cell>
          <cell r="H126">
            <v>908579</v>
          </cell>
          <cell r="I126" t="str">
            <v>100851</v>
          </cell>
          <cell r="J126" t="str">
            <v>08</v>
          </cell>
          <cell r="K126" t="str">
            <v>VN0007</v>
          </cell>
          <cell r="L126" t="str">
            <v>00006503</v>
          </cell>
          <cell r="M126" t="str">
            <v>09/04/2022</v>
          </cell>
        </row>
        <row r="127">
          <cell r="C127" t="str">
            <v>AP2204-15190</v>
          </cell>
          <cell r="D127" t="str">
            <v>Nhập hàng cho Đại Minh Tower-NCC NGỌC THƠM</v>
          </cell>
          <cell r="E127" t="str">
            <v>100851</v>
          </cell>
          <cell r="F127">
            <v>0</v>
          </cell>
          <cell r="G127">
            <v>975674</v>
          </cell>
          <cell r="H127">
            <v>975674</v>
          </cell>
          <cell r="I127" t="str">
            <v>100851</v>
          </cell>
          <cell r="J127" t="str">
            <v>08</v>
          </cell>
          <cell r="K127" t="str">
            <v>VN0074</v>
          </cell>
          <cell r="L127" t="str">
            <v>00006504</v>
          </cell>
          <cell r="M127" t="str">
            <v>09/04/2022</v>
          </cell>
        </row>
        <row r="128">
          <cell r="C128" t="str">
            <v>AP2204-15193</v>
          </cell>
          <cell r="D128" t="str">
            <v>Nhập hàng cho Era Town-NCC NGỌC THƠM</v>
          </cell>
          <cell r="E128" t="str">
            <v>100851</v>
          </cell>
          <cell r="F128">
            <v>0</v>
          </cell>
          <cell r="G128">
            <v>921523</v>
          </cell>
          <cell r="H128">
            <v>921523</v>
          </cell>
          <cell r="I128" t="str">
            <v>100851</v>
          </cell>
          <cell r="J128" t="str">
            <v>08</v>
          </cell>
          <cell r="K128" t="str">
            <v>VN0054</v>
          </cell>
          <cell r="L128" t="str">
            <v>00006505</v>
          </cell>
          <cell r="M128" t="str">
            <v>09/04/2022</v>
          </cell>
        </row>
        <row r="129">
          <cell r="C129" t="str">
            <v>AP2204-15195</v>
          </cell>
          <cell r="D129" t="str">
            <v>Nhập hàng cho THPT Nguyễn Huệ-NCC NGỌC THƠM</v>
          </cell>
          <cell r="E129" t="str">
            <v>100851</v>
          </cell>
          <cell r="F129">
            <v>0</v>
          </cell>
          <cell r="G129">
            <v>983677</v>
          </cell>
          <cell r="H129">
            <v>983677</v>
          </cell>
          <cell r="I129" t="str">
            <v>100851</v>
          </cell>
          <cell r="J129" t="str">
            <v>08</v>
          </cell>
          <cell r="K129" t="str">
            <v>VN0128</v>
          </cell>
          <cell r="L129" t="str">
            <v>00006506</v>
          </cell>
          <cell r="M129" t="str">
            <v>09/04/2022</v>
          </cell>
        </row>
        <row r="130">
          <cell r="C130" t="str">
            <v>AP2204-15196</v>
          </cell>
          <cell r="D130" t="str">
            <v>Nhập hàng cho Lý Thường Kiệt - BD-NCC NGỌC THƠM</v>
          </cell>
          <cell r="E130" t="str">
            <v>100851</v>
          </cell>
          <cell r="F130">
            <v>0</v>
          </cell>
          <cell r="G130">
            <v>1101651</v>
          </cell>
          <cell r="H130">
            <v>1101651</v>
          </cell>
          <cell r="I130" t="str">
            <v>100851</v>
          </cell>
          <cell r="J130" t="str">
            <v>08</v>
          </cell>
          <cell r="K130" t="str">
            <v>VN0168</v>
          </cell>
          <cell r="L130" t="str">
            <v>00006507</v>
          </cell>
          <cell r="M130" t="str">
            <v>09/04/2022</v>
          </cell>
        </row>
        <row r="131">
          <cell r="C131" t="str">
            <v>AP2204-15197</v>
          </cell>
          <cell r="D131" t="str">
            <v>Nhập hàng cho Prosper Plaza-NCC NGỌC THƠM</v>
          </cell>
          <cell r="E131" t="str">
            <v>100851</v>
          </cell>
          <cell r="F131">
            <v>0</v>
          </cell>
          <cell r="G131">
            <v>915632</v>
          </cell>
          <cell r="H131">
            <v>915632</v>
          </cell>
          <cell r="I131" t="str">
            <v>100851</v>
          </cell>
          <cell r="J131" t="str">
            <v>08</v>
          </cell>
          <cell r="K131" t="str">
            <v>VN0084</v>
          </cell>
          <cell r="L131" t="str">
            <v>00006508</v>
          </cell>
          <cell r="M131" t="str">
            <v>09/04/2022</v>
          </cell>
        </row>
        <row r="132">
          <cell r="C132" t="str">
            <v>AP2204-15200</v>
          </cell>
          <cell r="D132" t="str">
            <v>Nhập hàng cho Becamex Tower-NCC NGỌC THƠM</v>
          </cell>
          <cell r="E132" t="str">
            <v>100851</v>
          </cell>
          <cell r="F132">
            <v>0</v>
          </cell>
          <cell r="G132">
            <v>1506181</v>
          </cell>
          <cell r="H132">
            <v>1506181</v>
          </cell>
          <cell r="I132" t="str">
            <v>100851</v>
          </cell>
          <cell r="J132" t="str">
            <v>08</v>
          </cell>
          <cell r="K132" t="str">
            <v>VN0100</v>
          </cell>
          <cell r="L132" t="str">
            <v>00006509</v>
          </cell>
          <cell r="M132" t="str">
            <v>09/04/2022</v>
          </cell>
        </row>
        <row r="133">
          <cell r="C133" t="str">
            <v>AP2204-15201</v>
          </cell>
          <cell r="D133" t="str">
            <v>Nhập hàng cho Landmark Plus-NCC NGỌC THƠM</v>
          </cell>
          <cell r="E133" t="str">
            <v>100851</v>
          </cell>
          <cell r="F133">
            <v>0</v>
          </cell>
          <cell r="G133">
            <v>923634</v>
          </cell>
          <cell r="H133">
            <v>923634</v>
          </cell>
          <cell r="I133" t="str">
            <v>100851</v>
          </cell>
          <cell r="J133" t="str">
            <v>08</v>
          </cell>
          <cell r="K133" t="str">
            <v>VN0017</v>
          </cell>
          <cell r="L133" t="str">
            <v>00006510</v>
          </cell>
          <cell r="M133" t="str">
            <v>09/04/2022</v>
          </cell>
        </row>
        <row r="134">
          <cell r="C134" t="str">
            <v>AP2204-15203</v>
          </cell>
          <cell r="D134" t="str">
            <v>Nhập hàng cho The Park 1-NCC NGỌC THƠM</v>
          </cell>
          <cell r="E134" t="str">
            <v>100851</v>
          </cell>
          <cell r="F134">
            <v>0</v>
          </cell>
          <cell r="G134">
            <v>1180814</v>
          </cell>
          <cell r="H134">
            <v>1180814</v>
          </cell>
          <cell r="I134" t="str">
            <v>100851</v>
          </cell>
          <cell r="J134" t="str">
            <v>08</v>
          </cell>
          <cell r="K134" t="str">
            <v>VN0043</v>
          </cell>
          <cell r="L134" t="str">
            <v>00006511</v>
          </cell>
          <cell r="M134" t="str">
            <v>09/04/2022</v>
          </cell>
        </row>
        <row r="135">
          <cell r="C135" t="str">
            <v>AP2204-15258</v>
          </cell>
          <cell r="D135" t="str">
            <v>Nhập hàng cho CITADINES-NCC NGỌC THƠM</v>
          </cell>
          <cell r="E135" t="str">
            <v>100851</v>
          </cell>
          <cell r="F135">
            <v>0</v>
          </cell>
          <cell r="G135">
            <v>936483</v>
          </cell>
          <cell r="H135">
            <v>936483</v>
          </cell>
          <cell r="I135" t="str">
            <v>100851</v>
          </cell>
          <cell r="J135" t="str">
            <v>08</v>
          </cell>
          <cell r="K135" t="str">
            <v>VN0081</v>
          </cell>
          <cell r="L135" t="str">
            <v>00006525</v>
          </cell>
          <cell r="M135" t="str">
            <v>09/04/2022</v>
          </cell>
        </row>
        <row r="136">
          <cell r="C136" t="str">
            <v>AP2204-15260</v>
          </cell>
          <cell r="D136" t="str">
            <v>Nhập hàng cho An Lạc-NCC NGỌC THƠM</v>
          </cell>
          <cell r="E136" t="str">
            <v>100851</v>
          </cell>
          <cell r="F136">
            <v>0</v>
          </cell>
          <cell r="G136">
            <v>839884</v>
          </cell>
          <cell r="H136">
            <v>839884</v>
          </cell>
          <cell r="I136" t="str">
            <v>100851</v>
          </cell>
          <cell r="J136" t="str">
            <v>08</v>
          </cell>
          <cell r="K136" t="str">
            <v>VN0163</v>
          </cell>
          <cell r="L136" t="str">
            <v>00006526</v>
          </cell>
          <cell r="M136" t="str">
            <v>09/04/2022</v>
          </cell>
        </row>
        <row r="137">
          <cell r="C137" t="str">
            <v>AP2204-15263</v>
          </cell>
          <cell r="D137" t="str">
            <v>Nhập hàng cho Tổng Công Ty Xây Dưng Sài Gòn-NCC NGỌC THƠM</v>
          </cell>
          <cell r="E137" t="str">
            <v>100851</v>
          </cell>
          <cell r="F137">
            <v>0</v>
          </cell>
          <cell r="G137">
            <v>871437</v>
          </cell>
          <cell r="H137">
            <v>871437</v>
          </cell>
          <cell r="I137" t="str">
            <v>100851</v>
          </cell>
          <cell r="J137" t="str">
            <v>08</v>
          </cell>
          <cell r="K137" t="str">
            <v>VN0077</v>
          </cell>
          <cell r="L137" t="str">
            <v>00006527</v>
          </cell>
          <cell r="M137" t="str">
            <v>09/04/2022</v>
          </cell>
        </row>
        <row r="138">
          <cell r="C138" t="str">
            <v>AP2204-15264</v>
          </cell>
          <cell r="D138" t="str">
            <v>Nhập hàng cho THPT Nguyễn Đình Chiểu-NCC NGỌC THƠM</v>
          </cell>
          <cell r="E138" t="str">
            <v>100851</v>
          </cell>
          <cell r="F138">
            <v>0</v>
          </cell>
          <cell r="G138">
            <v>717972</v>
          </cell>
          <cell r="H138">
            <v>717972</v>
          </cell>
          <cell r="I138" t="str">
            <v>100851</v>
          </cell>
          <cell r="J138" t="str">
            <v>08</v>
          </cell>
          <cell r="K138" t="str">
            <v>VN0173</v>
          </cell>
          <cell r="L138" t="str">
            <v>00006528</v>
          </cell>
          <cell r="M138" t="str">
            <v>09/04/2022</v>
          </cell>
        </row>
        <row r="139">
          <cell r="C139" t="str">
            <v>AP2204-15267</v>
          </cell>
          <cell r="D139" t="str">
            <v>Nhập hàng cho THPT Lê Hồng Phong-NCC NGỌC THƠM</v>
          </cell>
          <cell r="E139" t="str">
            <v>100851</v>
          </cell>
          <cell r="F139">
            <v>0</v>
          </cell>
          <cell r="G139">
            <v>777872</v>
          </cell>
          <cell r="H139">
            <v>777872</v>
          </cell>
          <cell r="I139" t="str">
            <v>100851</v>
          </cell>
          <cell r="J139" t="str">
            <v>08</v>
          </cell>
          <cell r="K139" t="str">
            <v>VN0153</v>
          </cell>
          <cell r="L139" t="str">
            <v>00006529</v>
          </cell>
          <cell r="M139" t="str">
            <v>09/04/2022</v>
          </cell>
        </row>
        <row r="140">
          <cell r="C140" t="str">
            <v>AP2204-15268</v>
          </cell>
          <cell r="D140" t="str">
            <v>Nhập hàng cho Vincity 1-NCC NGỌC THƠM</v>
          </cell>
          <cell r="E140" t="str">
            <v>100851</v>
          </cell>
          <cell r="F140">
            <v>0</v>
          </cell>
          <cell r="G140">
            <v>975674</v>
          </cell>
          <cell r="H140">
            <v>975674</v>
          </cell>
          <cell r="I140" t="str">
            <v>100851</v>
          </cell>
          <cell r="J140" t="str">
            <v>08</v>
          </cell>
          <cell r="K140" t="str">
            <v>VN0097</v>
          </cell>
          <cell r="L140" t="str">
            <v>00006530</v>
          </cell>
          <cell r="M140" t="str">
            <v>09/04/2022</v>
          </cell>
        </row>
        <row r="141">
          <cell r="C141" t="str">
            <v>AP2204-15269</v>
          </cell>
          <cell r="D141" t="str">
            <v>Nhập hàng cho Man Thiện-NCC NGỌC THƠM</v>
          </cell>
          <cell r="E141" t="str">
            <v>100851</v>
          </cell>
          <cell r="F141">
            <v>0</v>
          </cell>
          <cell r="G141">
            <v>983677</v>
          </cell>
          <cell r="H141">
            <v>983677</v>
          </cell>
          <cell r="I141" t="str">
            <v>100851</v>
          </cell>
          <cell r="J141" t="str">
            <v>08</v>
          </cell>
          <cell r="K141" t="str">
            <v>VN0162</v>
          </cell>
          <cell r="L141" t="str">
            <v>00006531</v>
          </cell>
          <cell r="M141" t="str">
            <v>09/04/2022</v>
          </cell>
        </row>
        <row r="142">
          <cell r="C142" t="str">
            <v>AP2204-15272</v>
          </cell>
          <cell r="D142" t="str">
            <v>Nhập hàng cho Trương Định-NCC NGỌC THƠM</v>
          </cell>
          <cell r="E142" t="str">
            <v>100851</v>
          </cell>
          <cell r="F142">
            <v>0</v>
          </cell>
          <cell r="G142">
            <v>617435</v>
          </cell>
          <cell r="H142">
            <v>617435</v>
          </cell>
          <cell r="I142" t="str">
            <v>100851</v>
          </cell>
          <cell r="J142" t="str">
            <v>08</v>
          </cell>
          <cell r="K142" t="str">
            <v>VN0003</v>
          </cell>
          <cell r="L142" t="str">
            <v>00006532</v>
          </cell>
          <cell r="M142" t="str">
            <v>09/04/2022</v>
          </cell>
        </row>
        <row r="143">
          <cell r="C143" t="str">
            <v>AP2204-15274</v>
          </cell>
          <cell r="D143" t="str">
            <v>Nhập hàng cho Pegasuite-NCC NGỌC THƠM</v>
          </cell>
          <cell r="E143" t="str">
            <v>100851</v>
          </cell>
          <cell r="F143">
            <v>0</v>
          </cell>
          <cell r="G143">
            <v>830435</v>
          </cell>
          <cell r="H143">
            <v>830435</v>
          </cell>
          <cell r="I143" t="str">
            <v>100851</v>
          </cell>
          <cell r="J143" t="str">
            <v>08</v>
          </cell>
          <cell r="K143" t="str">
            <v>VN0045</v>
          </cell>
          <cell r="L143" t="str">
            <v>00006533</v>
          </cell>
          <cell r="M143" t="str">
            <v>09/04/2022</v>
          </cell>
        </row>
        <row r="144">
          <cell r="C144" t="str">
            <v>AP2204-15275</v>
          </cell>
          <cell r="D144" t="str">
            <v>Nhập hàng cho Nguyễn Trãi-NCC NGỌC THƠM</v>
          </cell>
          <cell r="E144" t="str">
            <v>100851</v>
          </cell>
          <cell r="F144">
            <v>0</v>
          </cell>
          <cell r="G144">
            <v>896369</v>
          </cell>
          <cell r="H144">
            <v>896369</v>
          </cell>
          <cell r="I144" t="str">
            <v>100851</v>
          </cell>
          <cell r="J144" t="str">
            <v>08</v>
          </cell>
          <cell r="K144" t="str">
            <v>VN0172</v>
          </cell>
          <cell r="L144" t="str">
            <v>00006534</v>
          </cell>
          <cell r="M144" t="str">
            <v>09/04/2022</v>
          </cell>
        </row>
        <row r="145">
          <cell r="C145" t="str">
            <v>AP2204-15276</v>
          </cell>
          <cell r="D145" t="str">
            <v>Nhập hàng cho Landmark Plus-NCC NGỌC THƠM</v>
          </cell>
          <cell r="E145" t="str">
            <v>100851</v>
          </cell>
          <cell r="F145">
            <v>0</v>
          </cell>
          <cell r="G145">
            <v>896369</v>
          </cell>
          <cell r="H145">
            <v>896369</v>
          </cell>
          <cell r="I145" t="str">
            <v>100851</v>
          </cell>
          <cell r="J145" t="str">
            <v>08</v>
          </cell>
          <cell r="K145" t="str">
            <v>VN0017</v>
          </cell>
          <cell r="L145" t="str">
            <v>00006535</v>
          </cell>
          <cell r="M145" t="str">
            <v>09/04/2022</v>
          </cell>
        </row>
        <row r="146">
          <cell r="C146" t="str">
            <v>AP2204-15279</v>
          </cell>
          <cell r="D146" t="str">
            <v>Nhập hàng cho The Park Residence-NCC NGỌC THƠM</v>
          </cell>
          <cell r="E146" t="str">
            <v>100851</v>
          </cell>
          <cell r="F146">
            <v>0</v>
          </cell>
          <cell r="G146">
            <v>917220</v>
          </cell>
          <cell r="H146">
            <v>917220</v>
          </cell>
          <cell r="I146" t="str">
            <v>100851</v>
          </cell>
          <cell r="J146" t="str">
            <v>08</v>
          </cell>
          <cell r="K146" t="str">
            <v>VN0032</v>
          </cell>
          <cell r="L146" t="str">
            <v>00006537</v>
          </cell>
          <cell r="M146" t="str">
            <v>09/04/2022</v>
          </cell>
        </row>
        <row r="147">
          <cell r="C147" t="str">
            <v>AP2204-15283</v>
          </cell>
          <cell r="D147" t="str">
            <v>Nhập hàng cho Dương Tử Giang-NCC NGỌC THƠM</v>
          </cell>
          <cell r="E147" t="str">
            <v>100851</v>
          </cell>
          <cell r="F147">
            <v>0</v>
          </cell>
          <cell r="G147">
            <v>398496</v>
          </cell>
          <cell r="H147">
            <v>398496</v>
          </cell>
          <cell r="I147" t="str">
            <v>100851</v>
          </cell>
          <cell r="J147" t="str">
            <v>08</v>
          </cell>
          <cell r="K147" t="str">
            <v>VN0155</v>
          </cell>
          <cell r="L147" t="str">
            <v>00006538</v>
          </cell>
          <cell r="M147" t="str">
            <v>09/04/2022</v>
          </cell>
        </row>
        <row r="148">
          <cell r="C148" t="str">
            <v>AP2204-15285</v>
          </cell>
          <cell r="D148" t="str">
            <v>Nhập hàng cho Cao Lỗ-NCC NGỌC THƠM</v>
          </cell>
          <cell r="E148" t="str">
            <v>100851</v>
          </cell>
          <cell r="F148">
            <v>0</v>
          </cell>
          <cell r="G148">
            <v>1229596</v>
          </cell>
          <cell r="H148">
            <v>1229596</v>
          </cell>
          <cell r="I148" t="str">
            <v>100851</v>
          </cell>
          <cell r="J148" t="str">
            <v>08</v>
          </cell>
          <cell r="K148" t="str">
            <v>VN0009</v>
          </cell>
          <cell r="L148" t="str">
            <v>00006539</v>
          </cell>
          <cell r="M148" t="str">
            <v>09/04/2022</v>
          </cell>
        </row>
        <row r="149">
          <cell r="C149" t="str">
            <v>AP2204-15286</v>
          </cell>
          <cell r="D149" t="str">
            <v>Nhập hàng cho Amena-NCC NGỌC THƠM</v>
          </cell>
          <cell r="E149" t="str">
            <v>100851</v>
          </cell>
          <cell r="F149">
            <v>0</v>
          </cell>
          <cell r="G149">
            <v>915632</v>
          </cell>
          <cell r="H149">
            <v>915632</v>
          </cell>
          <cell r="I149" t="str">
            <v>100851</v>
          </cell>
          <cell r="J149" t="str">
            <v>08</v>
          </cell>
          <cell r="K149" t="str">
            <v>VN0076</v>
          </cell>
          <cell r="L149" t="str">
            <v>00006540</v>
          </cell>
          <cell r="M149" t="str">
            <v>09/04/2022</v>
          </cell>
        </row>
        <row r="150">
          <cell r="C150" t="str">
            <v>AP2204-15289</v>
          </cell>
          <cell r="D150" t="str">
            <v>Nhập hàng cho Nguyễn Công Trứ-NCC NGỌC THƠM</v>
          </cell>
          <cell r="E150" t="str">
            <v>100851</v>
          </cell>
          <cell r="F150">
            <v>0</v>
          </cell>
          <cell r="G150">
            <v>975674</v>
          </cell>
          <cell r="H150">
            <v>975674</v>
          </cell>
          <cell r="I150" t="str">
            <v>100851</v>
          </cell>
          <cell r="J150" t="str">
            <v>08</v>
          </cell>
          <cell r="K150" t="str">
            <v>VN0068</v>
          </cell>
          <cell r="L150" t="str">
            <v>00006541</v>
          </cell>
          <cell r="M150" t="str">
            <v>09/04/2022</v>
          </cell>
        </row>
        <row r="151">
          <cell r="C151" t="str">
            <v>AP2204-15291</v>
          </cell>
          <cell r="D151" t="str">
            <v>Nhập hàng cho Wilton Tower-NCC NGỌC THƠM</v>
          </cell>
          <cell r="E151" t="str">
            <v>100851</v>
          </cell>
          <cell r="F151">
            <v>0</v>
          </cell>
          <cell r="G151">
            <v>915489</v>
          </cell>
          <cell r="H151">
            <v>915489</v>
          </cell>
          <cell r="I151" t="str">
            <v>100851</v>
          </cell>
          <cell r="J151" t="str">
            <v>08</v>
          </cell>
          <cell r="K151" t="str">
            <v>VN0019</v>
          </cell>
          <cell r="L151" t="str">
            <v>00006542</v>
          </cell>
          <cell r="M151" t="str">
            <v>09/04/2022</v>
          </cell>
        </row>
        <row r="152">
          <cell r="C152" t="str">
            <v>AP2204-15294</v>
          </cell>
          <cell r="D152" t="str">
            <v>Nhập hàng cho Sky Garden-NCC NGỌC THƠM</v>
          </cell>
          <cell r="E152" t="str">
            <v>100851</v>
          </cell>
          <cell r="F152">
            <v>0</v>
          </cell>
          <cell r="G152">
            <v>1060728</v>
          </cell>
          <cell r="H152">
            <v>1060728</v>
          </cell>
          <cell r="I152" t="str">
            <v>100851</v>
          </cell>
          <cell r="J152" t="str">
            <v>08</v>
          </cell>
          <cell r="K152" t="str">
            <v>VN0008</v>
          </cell>
          <cell r="L152" t="str">
            <v>00006544</v>
          </cell>
          <cell r="M152" t="str">
            <v>09/04/2022</v>
          </cell>
        </row>
        <row r="153">
          <cell r="C153" t="str">
            <v>AP2204-15295</v>
          </cell>
          <cell r="D153" t="str">
            <v>Nhập hàng cho Đồng Khởi-NCC NGỌC THƠM</v>
          </cell>
          <cell r="E153" t="str">
            <v>100851</v>
          </cell>
          <cell r="F153">
            <v>0</v>
          </cell>
          <cell r="G153">
            <v>942375</v>
          </cell>
          <cell r="H153">
            <v>942375</v>
          </cell>
          <cell r="I153" t="str">
            <v>100851</v>
          </cell>
          <cell r="J153" t="str">
            <v>08</v>
          </cell>
          <cell r="K153" t="str">
            <v>VN0150</v>
          </cell>
          <cell r="L153" t="str">
            <v>00006545</v>
          </cell>
          <cell r="M153" t="str">
            <v>09/04/2022</v>
          </cell>
        </row>
        <row r="154">
          <cell r="C154" t="str">
            <v>AP2204-15298</v>
          </cell>
          <cell r="D154" t="str">
            <v>Nhập hàng cho ĐH Công Nghệ Đồng Nai-NCC NGỌC THƠM</v>
          </cell>
          <cell r="E154" t="str">
            <v>100851</v>
          </cell>
          <cell r="F154">
            <v>0</v>
          </cell>
          <cell r="G154">
            <v>915489</v>
          </cell>
          <cell r="H154">
            <v>915489</v>
          </cell>
          <cell r="I154" t="str">
            <v>100851</v>
          </cell>
          <cell r="J154" t="str">
            <v>08</v>
          </cell>
          <cell r="K154" t="str">
            <v>VN0124</v>
          </cell>
          <cell r="L154" t="str">
            <v>00006546</v>
          </cell>
          <cell r="M154" t="str">
            <v>09/04/2022</v>
          </cell>
        </row>
        <row r="155">
          <cell r="C155" t="str">
            <v>AP2204-15299</v>
          </cell>
          <cell r="D155" t="str">
            <v>Nhập hàng cho THPT Nguyễn Đình Chiểu-NCC NGỌC THƠM</v>
          </cell>
          <cell r="E155" t="str">
            <v>100851</v>
          </cell>
          <cell r="F155">
            <v>0</v>
          </cell>
          <cell r="G155">
            <v>875375</v>
          </cell>
          <cell r="H155">
            <v>875375</v>
          </cell>
          <cell r="I155" t="str">
            <v>100851</v>
          </cell>
          <cell r="J155" t="str">
            <v>08</v>
          </cell>
          <cell r="K155" t="str">
            <v>VN0173</v>
          </cell>
          <cell r="L155" t="str">
            <v>00006547</v>
          </cell>
          <cell r="M155" t="str">
            <v>09/04/2022</v>
          </cell>
        </row>
        <row r="156">
          <cell r="C156" t="str">
            <v>AP2204-15303</v>
          </cell>
          <cell r="D156" t="str">
            <v>Nhập hàng cho Cách Mạng Tháng Tám-NCC NGỌC THƠM</v>
          </cell>
          <cell r="E156" t="str">
            <v>100851</v>
          </cell>
          <cell r="F156">
            <v>0</v>
          </cell>
          <cell r="G156">
            <v>890335</v>
          </cell>
          <cell r="H156">
            <v>890335</v>
          </cell>
          <cell r="I156" t="str">
            <v>100851</v>
          </cell>
          <cell r="J156" t="str">
            <v>08</v>
          </cell>
          <cell r="K156" t="str">
            <v>VN0169</v>
          </cell>
          <cell r="L156" t="str">
            <v>00006548</v>
          </cell>
          <cell r="M156" t="str">
            <v>09/04/2022</v>
          </cell>
        </row>
        <row r="157">
          <cell r="C157" t="str">
            <v>AP2204-15305</v>
          </cell>
          <cell r="D157" t="str">
            <v>Nhập hàng cho ĐH Lạc Hồng-NCC NGỌC THƠM</v>
          </cell>
          <cell r="E157" t="str">
            <v>100851</v>
          </cell>
          <cell r="F157">
            <v>0</v>
          </cell>
          <cell r="G157">
            <v>1221593</v>
          </cell>
          <cell r="H157">
            <v>1221593</v>
          </cell>
          <cell r="I157" t="str">
            <v>100851</v>
          </cell>
          <cell r="J157" t="str">
            <v>08</v>
          </cell>
          <cell r="K157" t="str">
            <v>VN0126</v>
          </cell>
          <cell r="L157" t="str">
            <v>00006549</v>
          </cell>
          <cell r="M157" t="str">
            <v>09/04/2022</v>
          </cell>
        </row>
        <row r="158">
          <cell r="C158" t="str">
            <v>AP2204-15308</v>
          </cell>
          <cell r="D158" t="str">
            <v>Nhập hàng cho THPT Dĩ An-NCC NGỌC THƠM</v>
          </cell>
          <cell r="E158" t="str">
            <v>100851</v>
          </cell>
          <cell r="F158">
            <v>0</v>
          </cell>
          <cell r="G158">
            <v>983392</v>
          </cell>
          <cell r="H158">
            <v>983392</v>
          </cell>
          <cell r="I158" t="str">
            <v>100851</v>
          </cell>
          <cell r="J158" t="str">
            <v>08</v>
          </cell>
          <cell r="K158" t="str">
            <v>VN0089</v>
          </cell>
          <cell r="L158" t="str">
            <v>00006550</v>
          </cell>
          <cell r="M158" t="str">
            <v>09/04/2022</v>
          </cell>
        </row>
        <row r="159">
          <cell r="C159" t="str">
            <v>AP2204-15310</v>
          </cell>
          <cell r="D159" t="str">
            <v>Nhập hàng cho CITADINES-NCC NGỌC THƠM</v>
          </cell>
          <cell r="E159" t="str">
            <v>100851</v>
          </cell>
          <cell r="F159">
            <v>0</v>
          </cell>
          <cell r="G159">
            <v>975674</v>
          </cell>
          <cell r="H159">
            <v>975674</v>
          </cell>
          <cell r="I159" t="str">
            <v>100851</v>
          </cell>
          <cell r="J159" t="str">
            <v>08</v>
          </cell>
          <cell r="K159" t="str">
            <v>VN0081</v>
          </cell>
          <cell r="L159" t="str">
            <v>00006551</v>
          </cell>
          <cell r="M159" t="str">
            <v>09/04/2022</v>
          </cell>
        </row>
        <row r="160">
          <cell r="C160" t="str">
            <v>AP2204-15313</v>
          </cell>
          <cell r="D160" t="str">
            <v>Nhập hàng cho Tô Hiến Thành-NCC NGỌC THƠM</v>
          </cell>
          <cell r="E160" t="str">
            <v>100851</v>
          </cell>
          <cell r="F160">
            <v>0</v>
          </cell>
          <cell r="G160">
            <v>896369</v>
          </cell>
          <cell r="H160">
            <v>896369</v>
          </cell>
          <cell r="I160" t="str">
            <v>100851</v>
          </cell>
          <cell r="J160" t="str">
            <v>08</v>
          </cell>
          <cell r="K160" t="str">
            <v>VN0158</v>
          </cell>
          <cell r="L160" t="str">
            <v>00006552</v>
          </cell>
          <cell r="M160" t="str">
            <v>09/04/2022</v>
          </cell>
        </row>
        <row r="161">
          <cell r="C161" t="str">
            <v>AP2204-15317</v>
          </cell>
          <cell r="D161" t="str">
            <v>Nhập hàng cho Vĩnh Lộc-NCC NGỌC THƠM</v>
          </cell>
          <cell r="E161" t="str">
            <v>100851</v>
          </cell>
          <cell r="F161">
            <v>0</v>
          </cell>
          <cell r="G161">
            <v>896226</v>
          </cell>
          <cell r="H161">
            <v>896226</v>
          </cell>
          <cell r="I161" t="str">
            <v>100851</v>
          </cell>
          <cell r="J161" t="str">
            <v>08</v>
          </cell>
          <cell r="K161" t="str">
            <v>VN0121</v>
          </cell>
          <cell r="L161" t="str">
            <v>00006554</v>
          </cell>
          <cell r="M161" t="str">
            <v>09/04/2022</v>
          </cell>
        </row>
        <row r="162">
          <cell r="C162" t="str">
            <v>AP2204-15320</v>
          </cell>
          <cell r="D162" t="str">
            <v>Nhập hàng cho KDC An Bình-NCC NGỌC THƠM</v>
          </cell>
          <cell r="E162" t="str">
            <v>100851</v>
          </cell>
          <cell r="F162">
            <v>0</v>
          </cell>
          <cell r="G162">
            <v>874852</v>
          </cell>
          <cell r="H162">
            <v>874852</v>
          </cell>
          <cell r="I162" t="str">
            <v>100851</v>
          </cell>
          <cell r="J162" t="str">
            <v>08</v>
          </cell>
          <cell r="K162" t="str">
            <v>VN0137</v>
          </cell>
          <cell r="L162" t="str">
            <v>00006555</v>
          </cell>
          <cell r="M162" t="str">
            <v>09/04/2022</v>
          </cell>
        </row>
        <row r="163">
          <cell r="C163" t="str">
            <v>AP2204-15322</v>
          </cell>
          <cell r="D163" t="str">
            <v>Nhập hàng cho Prosper Plaza-NCC NGỌC THƠM</v>
          </cell>
          <cell r="E163" t="str">
            <v>100851</v>
          </cell>
          <cell r="F163">
            <v>0</v>
          </cell>
          <cell r="G163">
            <v>911852</v>
          </cell>
          <cell r="H163">
            <v>911852</v>
          </cell>
          <cell r="I163" t="str">
            <v>100851</v>
          </cell>
          <cell r="J163" t="str">
            <v>08</v>
          </cell>
          <cell r="K163" t="str">
            <v>VN0084</v>
          </cell>
          <cell r="L163" t="str">
            <v>00006556</v>
          </cell>
          <cell r="M163" t="str">
            <v>09/04/2022</v>
          </cell>
        </row>
        <row r="164">
          <cell r="C164" t="str">
            <v>AP2204-15323</v>
          </cell>
          <cell r="D164" t="str">
            <v>Nhập hàng cho Sunrise-NCC NGỌC THƠM</v>
          </cell>
          <cell r="E164" t="str">
            <v>100851</v>
          </cell>
          <cell r="F164">
            <v>0</v>
          </cell>
          <cell r="G164">
            <v>878409</v>
          </cell>
          <cell r="H164">
            <v>878409</v>
          </cell>
          <cell r="I164" t="str">
            <v>100851</v>
          </cell>
          <cell r="J164" t="str">
            <v>08</v>
          </cell>
          <cell r="K164" t="str">
            <v>VN0037</v>
          </cell>
          <cell r="L164" t="str">
            <v>00006557</v>
          </cell>
          <cell r="M164" t="str">
            <v>09/04/2022</v>
          </cell>
        </row>
        <row r="165">
          <cell r="C165" t="str">
            <v>AP2204-15324</v>
          </cell>
          <cell r="D165" t="str">
            <v>Nhập hàng cho Tổng Công Ty Xây Dưng Sài Gòn-NCC NGỌC THƠM</v>
          </cell>
          <cell r="E165" t="str">
            <v>100851</v>
          </cell>
          <cell r="F165">
            <v>0</v>
          </cell>
          <cell r="G165">
            <v>899926</v>
          </cell>
          <cell r="H165">
            <v>899926</v>
          </cell>
          <cell r="I165" t="str">
            <v>100851</v>
          </cell>
          <cell r="J165" t="str">
            <v>08</v>
          </cell>
          <cell r="K165" t="str">
            <v>VN0077</v>
          </cell>
          <cell r="L165" t="str">
            <v>00006558</v>
          </cell>
          <cell r="M165" t="str">
            <v>09/04/2022</v>
          </cell>
        </row>
        <row r="166">
          <cell r="C166" t="str">
            <v>AP2204-15326</v>
          </cell>
          <cell r="D166" t="str">
            <v>Nhập hàng cho Mplaza-NCC NGỌC THƠM</v>
          </cell>
          <cell r="E166" t="str">
            <v>100851</v>
          </cell>
          <cell r="F166">
            <v>0</v>
          </cell>
          <cell r="G166">
            <v>902403</v>
          </cell>
          <cell r="H166">
            <v>902403</v>
          </cell>
          <cell r="I166" t="str">
            <v>100851</v>
          </cell>
          <cell r="J166" t="str">
            <v>08</v>
          </cell>
          <cell r="K166" t="str">
            <v>VN0002</v>
          </cell>
          <cell r="L166" t="str">
            <v>00006559</v>
          </cell>
          <cell r="M166" t="str">
            <v>09/04/2022</v>
          </cell>
        </row>
        <row r="167">
          <cell r="C167" t="str">
            <v>AP2204-15327</v>
          </cell>
          <cell r="D167" t="str">
            <v>Nhập hàng cho Phạm Văn Chiêu-NCC NGỌC THƠM</v>
          </cell>
          <cell r="E167" t="str">
            <v>100851</v>
          </cell>
          <cell r="F167">
            <v>0</v>
          </cell>
          <cell r="G167">
            <v>975674</v>
          </cell>
          <cell r="H167">
            <v>975674</v>
          </cell>
          <cell r="I167" t="str">
            <v>100851</v>
          </cell>
          <cell r="J167" t="str">
            <v>08</v>
          </cell>
          <cell r="K167" t="str">
            <v>VN0090</v>
          </cell>
          <cell r="L167" t="str">
            <v>00006560</v>
          </cell>
          <cell r="M167" t="str">
            <v>09/04/2022</v>
          </cell>
        </row>
        <row r="168">
          <cell r="C168" t="str">
            <v>AP2204-15346</v>
          </cell>
          <cell r="D168" t="str">
            <v>Nhập hàng cho Phan Huy Ích-NCC NGỌC THƠM</v>
          </cell>
          <cell r="E168" t="str">
            <v>100851</v>
          </cell>
          <cell r="F168">
            <v>0</v>
          </cell>
          <cell r="G168">
            <v>916935</v>
          </cell>
          <cell r="H168">
            <v>916935</v>
          </cell>
          <cell r="I168" t="str">
            <v>100851</v>
          </cell>
          <cell r="J168" t="str">
            <v>08</v>
          </cell>
          <cell r="K168" t="str">
            <v>VN0142</v>
          </cell>
          <cell r="L168" t="str">
            <v>00006561</v>
          </cell>
          <cell r="M168" t="str">
            <v>09/04/2022</v>
          </cell>
        </row>
        <row r="169">
          <cell r="C169" t="str">
            <v>AP2204-15350</v>
          </cell>
          <cell r="D169" t="str">
            <v>Nhập hàng cho Dương Tử Giang-NCC NGỌC THƠM</v>
          </cell>
          <cell r="E169" t="str">
            <v>100851</v>
          </cell>
          <cell r="F169">
            <v>0</v>
          </cell>
          <cell r="G169">
            <v>890335</v>
          </cell>
          <cell r="H169">
            <v>890335</v>
          </cell>
          <cell r="I169" t="str">
            <v>100851</v>
          </cell>
          <cell r="J169" t="str">
            <v>08</v>
          </cell>
          <cell r="K169" t="str">
            <v>VN0155</v>
          </cell>
          <cell r="L169" t="str">
            <v>00006562</v>
          </cell>
          <cell r="M169" t="str">
            <v>09/04/2022</v>
          </cell>
        </row>
        <row r="170">
          <cell r="C170" t="str">
            <v>AP2204-15355</v>
          </cell>
          <cell r="D170" t="str">
            <v>Nhập hàng cho CITADINES-NCC NGỌC THƠM</v>
          </cell>
          <cell r="E170" t="str">
            <v>100851</v>
          </cell>
          <cell r="F170">
            <v>0</v>
          </cell>
          <cell r="G170">
            <v>777872</v>
          </cell>
          <cell r="H170">
            <v>777872</v>
          </cell>
          <cell r="I170" t="str">
            <v>100851</v>
          </cell>
          <cell r="J170" t="str">
            <v>08</v>
          </cell>
          <cell r="K170" t="str">
            <v>VN0081</v>
          </cell>
          <cell r="L170" t="str">
            <v>00006563</v>
          </cell>
          <cell r="M170" t="str">
            <v>09/04/2022</v>
          </cell>
        </row>
        <row r="171">
          <cell r="C171" t="str">
            <v>AP2204-15413</v>
          </cell>
          <cell r="D171" t="str">
            <v>Nhập hàng cho Vincity 8-NCC NGỌC THƠM</v>
          </cell>
          <cell r="E171" t="str">
            <v>100851</v>
          </cell>
          <cell r="F171">
            <v>0</v>
          </cell>
          <cell r="G171">
            <v>894923</v>
          </cell>
          <cell r="H171">
            <v>894923</v>
          </cell>
          <cell r="I171" t="str">
            <v>100851</v>
          </cell>
          <cell r="J171" t="str">
            <v>08</v>
          </cell>
          <cell r="K171" t="str">
            <v>VN0132</v>
          </cell>
          <cell r="L171" t="str">
            <v>00006565</v>
          </cell>
          <cell r="M171" t="str">
            <v>09/04/2022</v>
          </cell>
        </row>
        <row r="172">
          <cell r="C172" t="str">
            <v>AP2204-15415</v>
          </cell>
          <cell r="D172" t="str">
            <v>Nhập hàng cho Phan Chu Trinh-NCC NGỌC THƠM</v>
          </cell>
          <cell r="E172" t="str">
            <v>100851</v>
          </cell>
          <cell r="F172">
            <v>0</v>
          </cell>
          <cell r="G172">
            <v>959541</v>
          </cell>
          <cell r="H172">
            <v>959541</v>
          </cell>
          <cell r="I172" t="str">
            <v>100851</v>
          </cell>
          <cell r="J172" t="str">
            <v>08</v>
          </cell>
          <cell r="K172" t="str">
            <v>VN0151</v>
          </cell>
          <cell r="L172" t="str">
            <v>00006566</v>
          </cell>
          <cell r="M172" t="str">
            <v>09/04/2022</v>
          </cell>
        </row>
        <row r="173">
          <cell r="C173" t="str">
            <v>AP2204-15420</v>
          </cell>
          <cell r="D173" t="str">
            <v>Nhập hàng cho Aqua 1-NCC NGỌC THƠM</v>
          </cell>
          <cell r="E173" t="str">
            <v>100851</v>
          </cell>
          <cell r="F173">
            <v>0</v>
          </cell>
          <cell r="G173">
            <v>975674</v>
          </cell>
          <cell r="H173">
            <v>975674</v>
          </cell>
          <cell r="I173" t="str">
            <v>100851</v>
          </cell>
          <cell r="J173" t="str">
            <v>08</v>
          </cell>
          <cell r="K173" t="str">
            <v>VN0028</v>
          </cell>
          <cell r="L173" t="str">
            <v>00006567</v>
          </cell>
          <cell r="M173" t="str">
            <v>09/04/2022</v>
          </cell>
        </row>
        <row r="174">
          <cell r="C174" t="str">
            <v>AP2204-15423</v>
          </cell>
          <cell r="D174" t="str">
            <v>Nhập hàng cho The Park 1-NCC NGỌC THƠM</v>
          </cell>
          <cell r="E174" t="str">
            <v>100851</v>
          </cell>
          <cell r="F174">
            <v>0</v>
          </cell>
          <cell r="G174">
            <v>890335</v>
          </cell>
          <cell r="H174">
            <v>890335</v>
          </cell>
          <cell r="I174" t="str">
            <v>100851</v>
          </cell>
          <cell r="J174" t="str">
            <v>08</v>
          </cell>
          <cell r="K174" t="str">
            <v>VN0043</v>
          </cell>
          <cell r="L174" t="str">
            <v>00006568</v>
          </cell>
          <cell r="M174" t="str">
            <v>09/04/2022</v>
          </cell>
        </row>
        <row r="175">
          <cell r="C175" t="str">
            <v>AP2204-15425</v>
          </cell>
          <cell r="D175" t="str">
            <v>Nhập hàng cho Landmark Plus-NCC NGỌC THƠM</v>
          </cell>
          <cell r="E175" t="str">
            <v>100851</v>
          </cell>
          <cell r="F175">
            <v>0</v>
          </cell>
          <cell r="G175">
            <v>1029683</v>
          </cell>
          <cell r="H175">
            <v>1029683</v>
          </cell>
          <cell r="I175" t="str">
            <v>100851</v>
          </cell>
          <cell r="J175" t="str">
            <v>08</v>
          </cell>
          <cell r="K175" t="str">
            <v>VN0017</v>
          </cell>
          <cell r="L175" t="str">
            <v>00006569</v>
          </cell>
          <cell r="M175" t="str">
            <v>09/04/2022</v>
          </cell>
        </row>
        <row r="176">
          <cell r="C176" t="str">
            <v>AP2204-15429</v>
          </cell>
          <cell r="D176" t="str">
            <v>Nhập hàng cho Huỳnh Đình Hai-NCC NGỌC THƠM</v>
          </cell>
          <cell r="E176" t="str">
            <v>100851</v>
          </cell>
          <cell r="F176">
            <v>0</v>
          </cell>
          <cell r="G176">
            <v>923634</v>
          </cell>
          <cell r="H176">
            <v>923634</v>
          </cell>
          <cell r="I176" t="str">
            <v>100851</v>
          </cell>
          <cell r="J176" t="str">
            <v>08</v>
          </cell>
          <cell r="K176" t="str">
            <v>VN0048</v>
          </cell>
          <cell r="L176" t="str">
            <v>00006570</v>
          </cell>
          <cell r="M176" t="str">
            <v>09/04/2022</v>
          </cell>
        </row>
        <row r="177">
          <cell r="C177" t="str">
            <v>AP2204-15430</v>
          </cell>
          <cell r="D177" t="str">
            <v>Nhập hàng cho THPT Trần Văn Ơn-NCC NGỌC THƠM</v>
          </cell>
          <cell r="E177" t="str">
            <v>100851</v>
          </cell>
          <cell r="F177">
            <v>0</v>
          </cell>
          <cell r="G177">
            <v>959541</v>
          </cell>
          <cell r="H177">
            <v>959541</v>
          </cell>
          <cell r="I177" t="str">
            <v>100851</v>
          </cell>
          <cell r="J177" t="str">
            <v>08</v>
          </cell>
          <cell r="K177" t="str">
            <v>VN0171</v>
          </cell>
          <cell r="L177" t="str">
            <v>00006571</v>
          </cell>
          <cell r="M177" t="str">
            <v>09/04/2022</v>
          </cell>
        </row>
        <row r="178">
          <cell r="C178" t="str">
            <v>AP2204-15433</v>
          </cell>
          <cell r="D178" t="str">
            <v>Nhập hàng cho Nguyễn Chí Thanh-Bình Dương-NCC NGỌC THƠM</v>
          </cell>
          <cell r="E178" t="str">
            <v>100851</v>
          </cell>
          <cell r="F178">
            <v>0</v>
          </cell>
          <cell r="G178">
            <v>1626124</v>
          </cell>
          <cell r="H178">
            <v>1626124</v>
          </cell>
          <cell r="I178" t="str">
            <v>100851</v>
          </cell>
          <cell r="J178" t="str">
            <v>08</v>
          </cell>
          <cell r="K178" t="str">
            <v>VN0177</v>
          </cell>
          <cell r="L178" t="str">
            <v>00006572</v>
          </cell>
          <cell r="M178" t="str">
            <v>09/04/2022</v>
          </cell>
        </row>
        <row r="179">
          <cell r="C179" t="str">
            <v>AP2204-15437</v>
          </cell>
          <cell r="D179" t="str">
            <v>Nhập hàng cho Thảo Điền-NCC NGỌC THƠM</v>
          </cell>
          <cell r="E179" t="str">
            <v>100851</v>
          </cell>
          <cell r="F179">
            <v>0</v>
          </cell>
          <cell r="G179">
            <v>897815</v>
          </cell>
          <cell r="H179">
            <v>897815</v>
          </cell>
          <cell r="I179" t="str">
            <v>100851</v>
          </cell>
          <cell r="J179" t="str">
            <v>08</v>
          </cell>
          <cell r="K179" t="str">
            <v>VN0062</v>
          </cell>
          <cell r="L179" t="str">
            <v>00006573</v>
          </cell>
          <cell r="M179" t="str">
            <v>09/04/2022</v>
          </cell>
        </row>
        <row r="180">
          <cell r="C180" t="str">
            <v>AP2204-15450</v>
          </cell>
          <cell r="D180" t="str">
            <v>Nhập hàng cho CITADINES-NCC NGỌC THƠM</v>
          </cell>
          <cell r="E180" t="str">
            <v>100851</v>
          </cell>
          <cell r="F180">
            <v>0</v>
          </cell>
          <cell r="G180">
            <v>1626124</v>
          </cell>
          <cell r="H180">
            <v>1626124</v>
          </cell>
          <cell r="I180" t="str">
            <v>100851</v>
          </cell>
          <cell r="J180" t="str">
            <v>08</v>
          </cell>
          <cell r="K180" t="str">
            <v>VN0081</v>
          </cell>
          <cell r="L180" t="str">
            <v>00006574</v>
          </cell>
          <cell r="M180" t="str">
            <v>09/04/2022</v>
          </cell>
        </row>
        <row r="181">
          <cell r="C181" t="str">
            <v>AP2204-15452</v>
          </cell>
          <cell r="D181" t="str">
            <v>Nhập hàng cho ĐH Công Nghệ Đồng Nai-NCC NGỌC THƠM</v>
          </cell>
          <cell r="E181" t="str">
            <v>100851</v>
          </cell>
          <cell r="F181">
            <v>0</v>
          </cell>
          <cell r="G181">
            <v>975674</v>
          </cell>
          <cell r="H181">
            <v>975674</v>
          </cell>
          <cell r="I181" t="str">
            <v>100851</v>
          </cell>
          <cell r="J181" t="str">
            <v>08</v>
          </cell>
          <cell r="K181" t="str">
            <v>VN0124</v>
          </cell>
          <cell r="L181" t="str">
            <v>00006575</v>
          </cell>
          <cell r="M181" t="str">
            <v>09/04/2022</v>
          </cell>
        </row>
        <row r="182">
          <cell r="C182" t="str">
            <v>AP2204-15454</v>
          </cell>
          <cell r="D182" t="str">
            <v>Nhập hàng cho Sadora-NCC NGỌC THƠM</v>
          </cell>
          <cell r="E182" t="str">
            <v>100851</v>
          </cell>
          <cell r="F182">
            <v>0</v>
          </cell>
          <cell r="G182">
            <v>975674</v>
          </cell>
          <cell r="H182">
            <v>975674</v>
          </cell>
          <cell r="I182" t="str">
            <v>100851</v>
          </cell>
          <cell r="J182" t="str">
            <v>08</v>
          </cell>
          <cell r="K182" t="str">
            <v>VN0034</v>
          </cell>
          <cell r="L182" t="str">
            <v>00006576</v>
          </cell>
          <cell r="M182" t="str">
            <v>09/04/2022</v>
          </cell>
        </row>
        <row r="183">
          <cell r="C183" t="str">
            <v>AP2204-15456</v>
          </cell>
          <cell r="D183" t="str">
            <v>Nhập hàng cho Vincity 9-NCC NGỌC THƠM</v>
          </cell>
          <cell r="E183" t="str">
            <v>100851</v>
          </cell>
          <cell r="F183">
            <v>0</v>
          </cell>
          <cell r="G183">
            <v>897815</v>
          </cell>
          <cell r="H183">
            <v>897815</v>
          </cell>
          <cell r="I183" t="str">
            <v>100851</v>
          </cell>
          <cell r="J183" t="str">
            <v>08</v>
          </cell>
          <cell r="K183" t="str">
            <v>VN0138</v>
          </cell>
          <cell r="L183" t="str">
            <v>00006577</v>
          </cell>
          <cell r="M183" t="str">
            <v>09/04/2022</v>
          </cell>
        </row>
        <row r="184">
          <cell r="C184" t="str">
            <v>AP2204-15553</v>
          </cell>
          <cell r="D184" t="str">
            <v>Nhập hàng cho Vincity 6-NCC NGỌC THƠM</v>
          </cell>
          <cell r="E184" t="str">
            <v>100851</v>
          </cell>
          <cell r="F184">
            <v>0</v>
          </cell>
          <cell r="G184">
            <v>909740</v>
          </cell>
          <cell r="H184">
            <v>909740</v>
          </cell>
          <cell r="I184" t="str">
            <v>100851</v>
          </cell>
          <cell r="J184" t="str">
            <v>08</v>
          </cell>
          <cell r="K184" t="str">
            <v>VN0120</v>
          </cell>
          <cell r="L184" t="str">
            <v>00006579</v>
          </cell>
          <cell r="M184" t="str">
            <v>09/04/2022</v>
          </cell>
        </row>
        <row r="185">
          <cell r="C185" t="str">
            <v>AP2204-15554</v>
          </cell>
          <cell r="D185" t="str">
            <v>Nhập hàng cho Vincity 5-NCC NGỌC THƠM</v>
          </cell>
          <cell r="E185" t="str">
            <v>100851</v>
          </cell>
          <cell r="F185">
            <v>0</v>
          </cell>
          <cell r="G185">
            <v>975674</v>
          </cell>
          <cell r="H185">
            <v>975674</v>
          </cell>
          <cell r="I185" t="str">
            <v>100851</v>
          </cell>
          <cell r="J185" t="str">
            <v>08</v>
          </cell>
          <cell r="K185" t="str">
            <v>VN0119</v>
          </cell>
          <cell r="L185" t="str">
            <v>00006580</v>
          </cell>
          <cell r="M185" t="str">
            <v>09/04/2022</v>
          </cell>
        </row>
        <row r="186">
          <cell r="C186" t="str">
            <v>AP2204-15558</v>
          </cell>
          <cell r="D186" t="str">
            <v>Nhập hàng cho Bà Hạt-NCC NGỌC THƠM</v>
          </cell>
          <cell r="E186" t="str">
            <v>100851</v>
          </cell>
          <cell r="F186">
            <v>0</v>
          </cell>
          <cell r="G186">
            <v>896369</v>
          </cell>
          <cell r="H186">
            <v>896369</v>
          </cell>
          <cell r="I186" t="str">
            <v>100851</v>
          </cell>
          <cell r="J186" t="str">
            <v>08</v>
          </cell>
          <cell r="K186" t="str">
            <v>VN0021</v>
          </cell>
          <cell r="L186" t="str">
            <v>00006581</v>
          </cell>
          <cell r="M186" t="str">
            <v>09/04/2022</v>
          </cell>
        </row>
        <row r="187">
          <cell r="C187" t="str">
            <v>AP2204-15559</v>
          </cell>
          <cell r="D187" t="str">
            <v>Nhập hàng cho Nguyễn Chí Thanh-NCC NGỌC THƠM</v>
          </cell>
          <cell r="E187" t="str">
            <v>100851</v>
          </cell>
          <cell r="F187">
            <v>0</v>
          </cell>
          <cell r="G187">
            <v>903849</v>
          </cell>
          <cell r="H187">
            <v>903849</v>
          </cell>
          <cell r="I187" t="str">
            <v>100851</v>
          </cell>
          <cell r="J187" t="str">
            <v>08</v>
          </cell>
          <cell r="K187" t="str">
            <v>VN0012</v>
          </cell>
          <cell r="L187" t="str">
            <v>00006582</v>
          </cell>
          <cell r="M187" t="str">
            <v>09/04/2022</v>
          </cell>
        </row>
        <row r="188">
          <cell r="C188" t="str">
            <v>AP2204-15560</v>
          </cell>
          <cell r="D188" t="str">
            <v>Nhập hàng cho Trung Sơn-NCC NGỌC THƠM</v>
          </cell>
          <cell r="E188" t="str">
            <v>100851</v>
          </cell>
          <cell r="F188">
            <v>0</v>
          </cell>
          <cell r="G188">
            <v>977120</v>
          </cell>
          <cell r="H188">
            <v>977120</v>
          </cell>
          <cell r="I188" t="str">
            <v>100851</v>
          </cell>
          <cell r="J188" t="str">
            <v>08</v>
          </cell>
          <cell r="K188" t="str">
            <v>VN0006</v>
          </cell>
          <cell r="L188" t="str">
            <v>00006583</v>
          </cell>
          <cell r="M188" t="str">
            <v>09/04/2022</v>
          </cell>
        </row>
        <row r="189">
          <cell r="C189" t="str">
            <v>AP2204-15562</v>
          </cell>
          <cell r="D189" t="str">
            <v>Nhập hàng cho Diamond Lotus-NCC NGỌC THƠM</v>
          </cell>
          <cell r="E189" t="str">
            <v>100851</v>
          </cell>
          <cell r="F189">
            <v>0</v>
          </cell>
          <cell r="G189">
            <v>1089725</v>
          </cell>
          <cell r="H189">
            <v>1089725</v>
          </cell>
          <cell r="I189" t="str">
            <v>100851</v>
          </cell>
          <cell r="J189" t="str">
            <v>08</v>
          </cell>
          <cell r="K189" t="str">
            <v>VN0038</v>
          </cell>
          <cell r="L189" t="str">
            <v>00006584</v>
          </cell>
          <cell r="M189" t="str">
            <v>09/04/2022</v>
          </cell>
        </row>
        <row r="190">
          <cell r="C190" t="str">
            <v>AP2204-15571</v>
          </cell>
          <cell r="D190" t="str">
            <v>Nhập hàng cho Cao Lỗ-NCC NGỌC THƠM</v>
          </cell>
          <cell r="E190" t="str">
            <v>100851</v>
          </cell>
          <cell r="F190">
            <v>0</v>
          </cell>
          <cell r="G190">
            <v>919047</v>
          </cell>
          <cell r="H190">
            <v>919047</v>
          </cell>
          <cell r="I190" t="str">
            <v>100851</v>
          </cell>
          <cell r="J190" t="str">
            <v>08</v>
          </cell>
          <cell r="K190" t="str">
            <v>VN0009</v>
          </cell>
          <cell r="L190" t="str">
            <v>00006585</v>
          </cell>
          <cell r="M190" t="str">
            <v>09/04/2022</v>
          </cell>
        </row>
        <row r="191">
          <cell r="C191" t="str">
            <v>AP2204-15615</v>
          </cell>
          <cell r="D191" t="str">
            <v>Nhập hàng cho Kingston-NCC NGỌC THƠM</v>
          </cell>
          <cell r="E191" t="str">
            <v>100851</v>
          </cell>
          <cell r="F191">
            <v>0</v>
          </cell>
          <cell r="G191">
            <v>975674</v>
          </cell>
          <cell r="H191">
            <v>975674</v>
          </cell>
          <cell r="I191" t="str">
            <v>100851</v>
          </cell>
          <cell r="J191" t="str">
            <v>08</v>
          </cell>
          <cell r="K191" t="str">
            <v>VN0022</v>
          </cell>
          <cell r="L191" t="str">
            <v>00006586</v>
          </cell>
          <cell r="M191" t="str">
            <v>09/04/2022</v>
          </cell>
        </row>
        <row r="192">
          <cell r="C192" t="str">
            <v>AP2204-15617</v>
          </cell>
          <cell r="D192" t="str">
            <v>Nhập hàng cho Ung Văn Khiêm-NCC NGỌC THƠM</v>
          </cell>
          <cell r="E192" t="str">
            <v>100851</v>
          </cell>
          <cell r="F192">
            <v>0</v>
          </cell>
          <cell r="G192">
            <v>981423</v>
          </cell>
          <cell r="H192">
            <v>981423</v>
          </cell>
          <cell r="I192" t="str">
            <v>100851</v>
          </cell>
          <cell r="J192" t="str">
            <v>08</v>
          </cell>
          <cell r="K192" t="str">
            <v>VN0156</v>
          </cell>
          <cell r="L192" t="str">
            <v>00006587</v>
          </cell>
          <cell r="M192" t="str">
            <v>09/04/2022</v>
          </cell>
        </row>
        <row r="193">
          <cell r="C193" t="str">
            <v>AP2204-15618</v>
          </cell>
          <cell r="D193" t="str">
            <v>Nhập hàng cho Landmark Plus-NCC NGỌC THƠM</v>
          </cell>
          <cell r="E193" t="str">
            <v>100851</v>
          </cell>
          <cell r="F193">
            <v>0</v>
          </cell>
          <cell r="G193">
            <v>963749</v>
          </cell>
          <cell r="H193">
            <v>963749</v>
          </cell>
          <cell r="I193" t="str">
            <v>100851</v>
          </cell>
          <cell r="J193" t="str">
            <v>08</v>
          </cell>
          <cell r="K193" t="str">
            <v>VN0017</v>
          </cell>
          <cell r="L193" t="str">
            <v>00006588</v>
          </cell>
          <cell r="M193" t="str">
            <v>09/04/2022</v>
          </cell>
        </row>
        <row r="194">
          <cell r="C194" t="str">
            <v>AP2204-15620</v>
          </cell>
          <cell r="D194" t="str">
            <v>Nhập hàng cho Hồng Hà-NCC NGỌC THƠM</v>
          </cell>
          <cell r="E194" t="str">
            <v>100851</v>
          </cell>
          <cell r="F194">
            <v>0</v>
          </cell>
          <cell r="G194">
            <v>902260</v>
          </cell>
          <cell r="H194">
            <v>902260</v>
          </cell>
          <cell r="I194" t="str">
            <v>100851</v>
          </cell>
          <cell r="J194" t="str">
            <v>08</v>
          </cell>
          <cell r="K194" t="str">
            <v>VN0072</v>
          </cell>
          <cell r="L194" t="str">
            <v>00006589</v>
          </cell>
          <cell r="M194" t="str">
            <v>09/04/2022</v>
          </cell>
        </row>
        <row r="195">
          <cell r="C195" t="str">
            <v>AP2204-15621</v>
          </cell>
          <cell r="D195" t="str">
            <v>Nhập hàng cho CĐ Giao Thông Vận Tải-NCC NGỌC THƠM</v>
          </cell>
          <cell r="E195" t="str">
            <v>100851</v>
          </cell>
          <cell r="F195">
            <v>0</v>
          </cell>
          <cell r="G195">
            <v>929383</v>
          </cell>
          <cell r="H195">
            <v>929383</v>
          </cell>
          <cell r="I195" t="str">
            <v>100851</v>
          </cell>
          <cell r="J195" t="str">
            <v>08</v>
          </cell>
          <cell r="K195" t="str">
            <v>VN0112</v>
          </cell>
          <cell r="L195" t="str">
            <v>00006590</v>
          </cell>
          <cell r="M195" t="str">
            <v>09/04/2022</v>
          </cell>
        </row>
        <row r="196">
          <cell r="C196" t="str">
            <v>AP2204-15622</v>
          </cell>
          <cell r="D196" t="str">
            <v>Nhập hàng cho Bùi Thị Xuân-NCC NGỌC THƠM</v>
          </cell>
          <cell r="E196" t="str">
            <v>100851</v>
          </cell>
          <cell r="F196">
            <v>0</v>
          </cell>
          <cell r="G196">
            <v>1060728</v>
          </cell>
          <cell r="H196">
            <v>1060728</v>
          </cell>
          <cell r="I196" t="str">
            <v>100851</v>
          </cell>
          <cell r="J196" t="str">
            <v>08</v>
          </cell>
          <cell r="K196" t="str">
            <v>VN0025</v>
          </cell>
          <cell r="L196" t="str">
            <v>00006591</v>
          </cell>
          <cell r="M196" t="str">
            <v>09/04/2022</v>
          </cell>
        </row>
        <row r="197">
          <cell r="C197" t="str">
            <v>AP2204-15623</v>
          </cell>
          <cell r="D197" t="str">
            <v>Nhập hàng cho Centre Point-NCC NGỌC THƠM</v>
          </cell>
          <cell r="E197" t="str">
            <v>100851</v>
          </cell>
          <cell r="F197">
            <v>0</v>
          </cell>
          <cell r="G197">
            <v>902260</v>
          </cell>
          <cell r="H197">
            <v>902260</v>
          </cell>
          <cell r="I197" t="str">
            <v>100851</v>
          </cell>
          <cell r="J197" t="str">
            <v>08</v>
          </cell>
          <cell r="K197" t="str">
            <v>VN0027</v>
          </cell>
          <cell r="L197" t="str">
            <v>00006592</v>
          </cell>
          <cell r="M197" t="str">
            <v>09/04/2022</v>
          </cell>
        </row>
        <row r="198">
          <cell r="C198" t="str">
            <v>AP2204-15626</v>
          </cell>
          <cell r="D198" t="str">
            <v>Nhập hàng cho Dream Home-NCC NGỌC THƠM</v>
          </cell>
          <cell r="E198" t="str">
            <v>100851</v>
          </cell>
          <cell r="F198">
            <v>0</v>
          </cell>
          <cell r="G198">
            <v>959541</v>
          </cell>
          <cell r="H198">
            <v>959541</v>
          </cell>
          <cell r="I198" t="str">
            <v>100851</v>
          </cell>
          <cell r="J198" t="str">
            <v>08</v>
          </cell>
          <cell r="K198" t="str">
            <v>VN0125</v>
          </cell>
          <cell r="L198" t="str">
            <v>00006593</v>
          </cell>
          <cell r="M198" t="str">
            <v>09/04/2022</v>
          </cell>
        </row>
        <row r="199">
          <cell r="C199" t="str">
            <v>AP2204-15812</v>
          </cell>
          <cell r="D199" t="str">
            <v>Nhập hàng cho Hồ Bá Phấn-NCC NGỌC THƠM</v>
          </cell>
          <cell r="E199" t="str">
            <v>100851</v>
          </cell>
          <cell r="F199">
            <v>0</v>
          </cell>
          <cell r="G199">
            <v>875137</v>
          </cell>
          <cell r="H199">
            <v>875137</v>
          </cell>
          <cell r="I199" t="str">
            <v>100851</v>
          </cell>
          <cell r="J199" t="str">
            <v>08</v>
          </cell>
          <cell r="K199" t="str">
            <v>VN0113</v>
          </cell>
          <cell r="L199" t="str">
            <v>00007095</v>
          </cell>
          <cell r="M199" t="str">
            <v>13/04/2022</v>
          </cell>
        </row>
        <row r="200">
          <cell r="C200" t="str">
            <v>AP2204-16771</v>
          </cell>
          <cell r="D200" t="str">
            <v>Nhập hàng cho Đặng Văn Bi-NCC NGỌC THƠM</v>
          </cell>
          <cell r="E200" t="str">
            <v>100851</v>
          </cell>
          <cell r="F200">
            <v>0</v>
          </cell>
          <cell r="G200">
            <v>923634</v>
          </cell>
          <cell r="H200">
            <v>923634</v>
          </cell>
          <cell r="I200" t="str">
            <v>100851</v>
          </cell>
          <cell r="J200" t="str">
            <v>08</v>
          </cell>
          <cell r="K200" t="str">
            <v>VN0082</v>
          </cell>
          <cell r="L200" t="str">
            <v>00006110</v>
          </cell>
          <cell r="M200" t="str">
            <v>08/04/2022</v>
          </cell>
        </row>
        <row r="201">
          <cell r="C201" t="str">
            <v>AP2204-16775</v>
          </cell>
          <cell r="D201" t="str">
            <v>Nhập hàng cho Vincity 9-NCC NGỌC THƠM</v>
          </cell>
          <cell r="E201" t="str">
            <v>100851</v>
          </cell>
          <cell r="F201">
            <v>0</v>
          </cell>
          <cell r="G201">
            <v>923634</v>
          </cell>
          <cell r="H201">
            <v>923634</v>
          </cell>
          <cell r="I201" t="str">
            <v>100851</v>
          </cell>
          <cell r="J201" t="str">
            <v>08</v>
          </cell>
          <cell r="K201" t="str">
            <v>VN0138</v>
          </cell>
          <cell r="L201" t="str">
            <v>00006111</v>
          </cell>
          <cell r="M201" t="str">
            <v>08/04/2022</v>
          </cell>
        </row>
        <row r="202">
          <cell r="C202" t="str">
            <v>AP2204-16842</v>
          </cell>
          <cell r="D202" t="str">
            <v>Nhập hàng cho Nguyễn Chí Thanh-NCC NGỌC THƠM</v>
          </cell>
          <cell r="E202" t="str">
            <v>100851</v>
          </cell>
          <cell r="F202">
            <v>0</v>
          </cell>
          <cell r="G202">
            <v>909740</v>
          </cell>
          <cell r="H202">
            <v>909740</v>
          </cell>
          <cell r="I202" t="str">
            <v>100851</v>
          </cell>
          <cell r="J202" t="str">
            <v>08</v>
          </cell>
          <cell r="K202" t="str">
            <v>VN0012</v>
          </cell>
          <cell r="L202" t="str">
            <v>00006112</v>
          </cell>
          <cell r="M202" t="str">
            <v>08/04/2022</v>
          </cell>
        </row>
        <row r="203">
          <cell r="C203" t="str">
            <v>AP2204-16846</v>
          </cell>
          <cell r="D203" t="str">
            <v>Nhập hàng cho Gateway-NCC NGỌC THƠM</v>
          </cell>
          <cell r="E203" t="str">
            <v>100851</v>
          </cell>
          <cell r="F203">
            <v>0</v>
          </cell>
          <cell r="G203">
            <v>896369</v>
          </cell>
          <cell r="H203">
            <v>896369</v>
          </cell>
          <cell r="I203" t="str">
            <v>100851</v>
          </cell>
          <cell r="J203" t="str">
            <v>08</v>
          </cell>
          <cell r="K203" t="str">
            <v>VN0020</v>
          </cell>
          <cell r="L203" t="str">
            <v>00006113</v>
          </cell>
          <cell r="M203" t="str">
            <v>08/04/2022</v>
          </cell>
        </row>
        <row r="204">
          <cell r="C204" t="str">
            <v>AP2204-16848</v>
          </cell>
          <cell r="D204" t="str">
            <v>Nhập hàng cho An Lạc-NCC NGỌC THƠM</v>
          </cell>
          <cell r="E204" t="str">
            <v>100851</v>
          </cell>
          <cell r="F204">
            <v>0</v>
          </cell>
          <cell r="G204">
            <v>915632</v>
          </cell>
          <cell r="H204">
            <v>915632</v>
          </cell>
          <cell r="I204" t="str">
            <v>100851</v>
          </cell>
          <cell r="J204" t="str">
            <v>08</v>
          </cell>
          <cell r="K204" t="str">
            <v>VN0163</v>
          </cell>
          <cell r="L204" t="str">
            <v>00006114</v>
          </cell>
          <cell r="M204" t="str">
            <v>08/04/2022</v>
          </cell>
        </row>
        <row r="205">
          <cell r="C205" t="str">
            <v>AP2204-16877</v>
          </cell>
          <cell r="D205" t="str">
            <v>Nhập hàng cho Chung cư 155-NCC NGỌC THƠM</v>
          </cell>
          <cell r="E205" t="str">
            <v>100851</v>
          </cell>
          <cell r="F205">
            <v>0</v>
          </cell>
          <cell r="G205">
            <v>1277428</v>
          </cell>
          <cell r="H205">
            <v>1277428</v>
          </cell>
          <cell r="I205" t="str">
            <v>100851</v>
          </cell>
          <cell r="J205" t="str">
            <v>08</v>
          </cell>
          <cell r="K205" t="str">
            <v>VN0093</v>
          </cell>
          <cell r="L205" t="str">
            <v>00006115</v>
          </cell>
          <cell r="M205" t="str">
            <v>08/04/2022</v>
          </cell>
        </row>
        <row r="206">
          <cell r="C206" t="str">
            <v>AP2204-16880</v>
          </cell>
          <cell r="D206" t="str">
            <v>Nhập hàng cho New City-NCC NGỌC THƠM</v>
          </cell>
          <cell r="E206" t="str">
            <v>100851</v>
          </cell>
          <cell r="F206">
            <v>0</v>
          </cell>
          <cell r="G206">
            <v>875137</v>
          </cell>
          <cell r="H206">
            <v>875137</v>
          </cell>
          <cell r="I206" t="str">
            <v>100851</v>
          </cell>
          <cell r="J206" t="str">
            <v>08</v>
          </cell>
          <cell r="K206" t="str">
            <v>VN0031</v>
          </cell>
          <cell r="L206" t="str">
            <v>00006116</v>
          </cell>
          <cell r="M206" t="str">
            <v>08/04/2022</v>
          </cell>
        </row>
        <row r="207">
          <cell r="C207" t="str">
            <v>AP2204-16882</v>
          </cell>
          <cell r="D207" t="str">
            <v>Nhập hàng cho Phan Huy Ích-NCC NGỌC THƠM</v>
          </cell>
          <cell r="E207" t="str">
            <v>100851</v>
          </cell>
          <cell r="F207">
            <v>0</v>
          </cell>
          <cell r="G207">
            <v>882997</v>
          </cell>
          <cell r="H207">
            <v>882997</v>
          </cell>
          <cell r="I207" t="str">
            <v>100851</v>
          </cell>
          <cell r="J207" t="str">
            <v>08</v>
          </cell>
          <cell r="K207" t="str">
            <v>VN0142</v>
          </cell>
          <cell r="L207" t="str">
            <v>00006117</v>
          </cell>
          <cell r="M207" t="str">
            <v>08/04/2022</v>
          </cell>
        </row>
        <row r="208">
          <cell r="C208" t="str">
            <v>AP2204-16885</v>
          </cell>
          <cell r="D208" t="str">
            <v>Nhập hàng cho Nguyễn Duy Trinh-NCC NGỌC THƠM</v>
          </cell>
          <cell r="E208" t="str">
            <v>100851</v>
          </cell>
          <cell r="F208">
            <v>0</v>
          </cell>
          <cell r="G208">
            <v>915632</v>
          </cell>
          <cell r="H208">
            <v>915632</v>
          </cell>
          <cell r="I208" t="str">
            <v>100851</v>
          </cell>
          <cell r="J208" t="str">
            <v>08</v>
          </cell>
          <cell r="K208" t="str">
            <v>VN0164</v>
          </cell>
          <cell r="L208" t="str">
            <v>00006118</v>
          </cell>
          <cell r="M208" t="str">
            <v>08/04/2022</v>
          </cell>
        </row>
        <row r="209">
          <cell r="C209" t="str">
            <v>AP2204-16887</v>
          </cell>
          <cell r="D209" t="str">
            <v>Nhập hàng cho Vincity 1-NCC NGỌC THƠM</v>
          </cell>
          <cell r="E209" t="str">
            <v>100851</v>
          </cell>
          <cell r="F209">
            <v>0</v>
          </cell>
          <cell r="G209">
            <v>950377</v>
          </cell>
          <cell r="H209">
            <v>950377</v>
          </cell>
          <cell r="I209" t="str">
            <v>100851</v>
          </cell>
          <cell r="J209" t="str">
            <v>08</v>
          </cell>
          <cell r="K209" t="str">
            <v>VN0097</v>
          </cell>
          <cell r="L209" t="str">
            <v>00006119</v>
          </cell>
          <cell r="M209" t="str">
            <v>08/04/2022</v>
          </cell>
        </row>
        <row r="210">
          <cell r="C210" t="str">
            <v>AP2204-16888</v>
          </cell>
          <cell r="D210" t="str">
            <v>Nhập hàng cho Vincity 2-NCC NGỌC THƠM</v>
          </cell>
          <cell r="E210" t="str">
            <v>100851</v>
          </cell>
          <cell r="F210">
            <v>0</v>
          </cell>
          <cell r="G210">
            <v>881171</v>
          </cell>
          <cell r="H210">
            <v>881171</v>
          </cell>
          <cell r="I210" t="str">
            <v>100851</v>
          </cell>
          <cell r="J210" t="str">
            <v>08</v>
          </cell>
          <cell r="K210" t="str">
            <v>VN0104</v>
          </cell>
          <cell r="L210" t="str">
            <v>00006120</v>
          </cell>
          <cell r="M210" t="str">
            <v>08/04/2022</v>
          </cell>
        </row>
        <row r="211">
          <cell r="C211" t="str">
            <v>AP2204-16900</v>
          </cell>
          <cell r="D211" t="str">
            <v>Nhập hàng cho Vincity 8-NCC NGỌC THƠM</v>
          </cell>
          <cell r="E211" t="str">
            <v>100851</v>
          </cell>
          <cell r="F211">
            <v>0</v>
          </cell>
          <cell r="G211">
            <v>912217</v>
          </cell>
          <cell r="H211">
            <v>912217</v>
          </cell>
          <cell r="I211" t="str">
            <v>100851</v>
          </cell>
          <cell r="J211" t="str">
            <v>08</v>
          </cell>
          <cell r="K211" t="str">
            <v>VN0132</v>
          </cell>
          <cell r="L211" t="str">
            <v>00006121</v>
          </cell>
          <cell r="M211" t="str">
            <v>08/04/2022</v>
          </cell>
        </row>
        <row r="212">
          <cell r="C212" t="str">
            <v>AP2204-17546</v>
          </cell>
          <cell r="D212" t="str">
            <v>Nhập hàng cho Sunrise-NCC NGỌC THƠM</v>
          </cell>
          <cell r="E212" t="str">
            <v>100851</v>
          </cell>
          <cell r="F212">
            <v>0</v>
          </cell>
          <cell r="G212">
            <v>874852</v>
          </cell>
          <cell r="H212">
            <v>874852</v>
          </cell>
          <cell r="I212" t="str">
            <v>100851</v>
          </cell>
          <cell r="J212" t="str">
            <v>08</v>
          </cell>
          <cell r="K212" t="str">
            <v>VN0037</v>
          </cell>
          <cell r="L212" t="str">
            <v>00006122</v>
          </cell>
          <cell r="M212" t="str">
            <v>08/04/2022</v>
          </cell>
        </row>
        <row r="213">
          <cell r="C213" t="str">
            <v>AP2204-17547</v>
          </cell>
          <cell r="D213" t="str">
            <v>Nhập hàng cho Landmark Plus-NCC NGỌC THƠM</v>
          </cell>
          <cell r="E213" t="str">
            <v>100851</v>
          </cell>
          <cell r="F213">
            <v>0</v>
          </cell>
          <cell r="G213">
            <v>915774</v>
          </cell>
          <cell r="H213">
            <v>915774</v>
          </cell>
          <cell r="I213" t="str">
            <v>100851</v>
          </cell>
          <cell r="J213" t="str">
            <v>08</v>
          </cell>
          <cell r="K213" t="str">
            <v>VN0017</v>
          </cell>
          <cell r="L213" t="str">
            <v>00006123</v>
          </cell>
          <cell r="M213" t="str">
            <v>08/04/2022</v>
          </cell>
        </row>
        <row r="214">
          <cell r="C214" t="str">
            <v>AP2204-17548</v>
          </cell>
          <cell r="D214" t="str">
            <v>Nhập hàng cho Wilton Tower-NCC NGỌC THƠM</v>
          </cell>
          <cell r="E214" t="str">
            <v>100851</v>
          </cell>
          <cell r="F214">
            <v>0</v>
          </cell>
          <cell r="G214">
            <v>896369</v>
          </cell>
          <cell r="H214">
            <v>896369</v>
          </cell>
          <cell r="I214" t="str">
            <v>100851</v>
          </cell>
          <cell r="J214" t="str">
            <v>08</v>
          </cell>
          <cell r="K214" t="str">
            <v>VN0019</v>
          </cell>
          <cell r="L214" t="str">
            <v>00006124</v>
          </cell>
          <cell r="M214" t="str">
            <v>08/04/2022</v>
          </cell>
        </row>
        <row r="215">
          <cell r="C215" t="str">
            <v>AP2204-17552</v>
          </cell>
          <cell r="D215" t="str">
            <v>Nhập hàng cho Tổng CTY XD Sài Gòn-NCC NGỌC THƠM</v>
          </cell>
          <cell r="E215" t="str">
            <v>100851</v>
          </cell>
          <cell r="F215">
            <v>0</v>
          </cell>
          <cell r="G215">
            <v>935037</v>
          </cell>
          <cell r="H215">
            <v>935037</v>
          </cell>
          <cell r="I215" t="str">
            <v>100851</v>
          </cell>
          <cell r="J215" t="str">
            <v>08</v>
          </cell>
          <cell r="K215" t="str">
            <v>VN0077</v>
          </cell>
          <cell r="L215" t="str">
            <v>00006125</v>
          </cell>
          <cell r="M215" t="str">
            <v>08/04/2022</v>
          </cell>
        </row>
        <row r="216">
          <cell r="C216" t="str">
            <v>AP2204-17555</v>
          </cell>
          <cell r="D216" t="str">
            <v>Nhập hàng cho Skyline-NCC NGỌC THƠM</v>
          </cell>
          <cell r="E216" t="str">
            <v>100851</v>
          </cell>
          <cell r="F216">
            <v>0</v>
          </cell>
          <cell r="G216">
            <v>975674</v>
          </cell>
          <cell r="H216">
            <v>975674</v>
          </cell>
          <cell r="I216" t="str">
            <v>100851</v>
          </cell>
          <cell r="J216" t="str">
            <v>08</v>
          </cell>
          <cell r="K216" t="str">
            <v>VN0131</v>
          </cell>
          <cell r="L216" t="str">
            <v>00006126</v>
          </cell>
          <cell r="M216" t="str">
            <v>08/04/2022</v>
          </cell>
        </row>
        <row r="217">
          <cell r="C217" t="str">
            <v>AP2204-17557</v>
          </cell>
          <cell r="D217" t="str">
            <v>Nhập hàng cho Sky Garden-NCC NGỌC THƠM</v>
          </cell>
          <cell r="E217" t="str">
            <v>100851</v>
          </cell>
          <cell r="F217">
            <v>0</v>
          </cell>
          <cell r="G217">
            <v>1296454</v>
          </cell>
          <cell r="H217">
            <v>1296454</v>
          </cell>
          <cell r="I217" t="str">
            <v>100851</v>
          </cell>
          <cell r="J217" t="str">
            <v>08</v>
          </cell>
          <cell r="K217" t="str">
            <v>VN0008</v>
          </cell>
          <cell r="L217" t="str">
            <v>00006127</v>
          </cell>
          <cell r="M217" t="str">
            <v>08/04/2022</v>
          </cell>
        </row>
        <row r="218">
          <cell r="C218" t="str">
            <v>AP2204-17559</v>
          </cell>
          <cell r="D218" t="str">
            <v>Nhập hàng cho KDC An Bình-NCC NGỌC THƠM</v>
          </cell>
          <cell r="E218" t="str">
            <v>100851</v>
          </cell>
          <cell r="F218">
            <v>0</v>
          </cell>
          <cell r="G218">
            <v>923777</v>
          </cell>
          <cell r="H218">
            <v>923777</v>
          </cell>
          <cell r="I218" t="str">
            <v>100851</v>
          </cell>
          <cell r="J218" t="str">
            <v>08</v>
          </cell>
          <cell r="K218" t="str">
            <v>VN0137</v>
          </cell>
          <cell r="L218" t="str">
            <v>00006128</v>
          </cell>
          <cell r="M218" t="str">
            <v>08/04/2022</v>
          </cell>
        </row>
        <row r="219">
          <cell r="C219" t="str">
            <v>AP2204-17560</v>
          </cell>
          <cell r="D219" t="str">
            <v>Nhập hàng cho Đồng Khởi-NCC NGỌC THƠM</v>
          </cell>
          <cell r="E219" t="str">
            <v>100851</v>
          </cell>
          <cell r="F219">
            <v>0</v>
          </cell>
          <cell r="G219">
            <v>867799</v>
          </cell>
          <cell r="H219">
            <v>867799</v>
          </cell>
          <cell r="I219" t="str">
            <v>100851</v>
          </cell>
          <cell r="J219" t="str">
            <v>08</v>
          </cell>
          <cell r="K219" t="str">
            <v>VN0150</v>
          </cell>
          <cell r="L219" t="str">
            <v>00006129</v>
          </cell>
          <cell r="M219" t="str">
            <v>08/04/2022</v>
          </cell>
        </row>
        <row r="220">
          <cell r="C220" t="str">
            <v>AP2204-17562</v>
          </cell>
          <cell r="D220" t="str">
            <v>Nhập hàng cho CMT8-NCC NGỌC THƠM</v>
          </cell>
          <cell r="E220" t="str">
            <v>100851</v>
          </cell>
          <cell r="F220">
            <v>0</v>
          </cell>
          <cell r="G220">
            <v>983677</v>
          </cell>
          <cell r="H220">
            <v>983677</v>
          </cell>
          <cell r="I220" t="str">
            <v>100851</v>
          </cell>
          <cell r="J220" t="str">
            <v>08</v>
          </cell>
          <cell r="K220" t="str">
            <v>VN0169</v>
          </cell>
          <cell r="L220" t="str">
            <v>00006130</v>
          </cell>
          <cell r="M220" t="str">
            <v>08/04/2022</v>
          </cell>
        </row>
        <row r="221">
          <cell r="C221" t="str">
            <v>AP2204-17564</v>
          </cell>
          <cell r="D221" t="str">
            <v>Nhập hàng cho Dương Tử Giang-NCC NGỌC THƠM</v>
          </cell>
          <cell r="E221" t="str">
            <v>100851</v>
          </cell>
          <cell r="F221">
            <v>0</v>
          </cell>
          <cell r="G221">
            <v>923777</v>
          </cell>
          <cell r="H221">
            <v>923777</v>
          </cell>
          <cell r="I221" t="str">
            <v>100851</v>
          </cell>
          <cell r="J221" t="str">
            <v>08</v>
          </cell>
          <cell r="K221" t="str">
            <v>VN0155</v>
          </cell>
          <cell r="L221" t="str">
            <v>00006132</v>
          </cell>
          <cell r="M221" t="str">
            <v>08/04/2022</v>
          </cell>
        </row>
        <row r="222">
          <cell r="C222" t="str">
            <v>AP2204-17566</v>
          </cell>
          <cell r="D222" t="str">
            <v>Nhập hàng cho CD Mỹ Thuật DN-NCC NGỌC THƠM</v>
          </cell>
          <cell r="E222" t="str">
            <v>100851</v>
          </cell>
          <cell r="F222">
            <v>0</v>
          </cell>
          <cell r="G222">
            <v>881171</v>
          </cell>
          <cell r="H222">
            <v>881171</v>
          </cell>
          <cell r="I222" t="str">
            <v>100851</v>
          </cell>
          <cell r="J222" t="str">
            <v>08</v>
          </cell>
          <cell r="K222" t="str">
            <v>VN0135</v>
          </cell>
          <cell r="L222" t="str">
            <v>00006133</v>
          </cell>
          <cell r="M222" t="str">
            <v>08/04/2022</v>
          </cell>
        </row>
        <row r="223">
          <cell r="C223" t="str">
            <v>AP2204-17568</v>
          </cell>
          <cell r="D223" t="str">
            <v>Nhập hàng cho CITADINES-NCC NGỌC THƠM</v>
          </cell>
          <cell r="E223" t="str">
            <v>100851</v>
          </cell>
          <cell r="F223">
            <v>0</v>
          </cell>
          <cell r="G223">
            <v>890620</v>
          </cell>
          <cell r="H223">
            <v>890620</v>
          </cell>
          <cell r="I223" t="str">
            <v>100851</v>
          </cell>
          <cell r="J223" t="str">
            <v>08</v>
          </cell>
          <cell r="K223" t="str">
            <v>VN0081</v>
          </cell>
          <cell r="L223" t="str">
            <v>00006134</v>
          </cell>
          <cell r="M223" t="str">
            <v>08/04/2022</v>
          </cell>
        </row>
        <row r="224">
          <cell r="C224" t="str">
            <v>AP2204-17572</v>
          </cell>
          <cell r="D224" t="str">
            <v>Nhập hàng cho Cộng Hòa-NCC NGỌC THƠM</v>
          </cell>
          <cell r="E224" t="str">
            <v>100851</v>
          </cell>
          <cell r="F224">
            <v>0</v>
          </cell>
          <cell r="G224">
            <v>915489</v>
          </cell>
          <cell r="H224">
            <v>915489</v>
          </cell>
          <cell r="I224" t="str">
            <v>100851</v>
          </cell>
          <cell r="J224" t="str">
            <v>08</v>
          </cell>
          <cell r="K224" t="str">
            <v>VN0036</v>
          </cell>
          <cell r="L224" t="str">
            <v>00006135</v>
          </cell>
          <cell r="M224" t="str">
            <v>08/04/2022</v>
          </cell>
        </row>
        <row r="225">
          <cell r="C225" t="str">
            <v>AP2204-17573</v>
          </cell>
          <cell r="D225" t="str">
            <v>Nhập hàng cho Landmark Plus-NCC NGỌC THƠM</v>
          </cell>
          <cell r="E225" t="str">
            <v>100851</v>
          </cell>
          <cell r="F225">
            <v>0</v>
          </cell>
          <cell r="G225">
            <v>698567</v>
          </cell>
          <cell r="H225">
            <v>698567</v>
          </cell>
          <cell r="I225" t="str">
            <v>100851</v>
          </cell>
          <cell r="J225" t="str">
            <v>08</v>
          </cell>
          <cell r="K225" t="str">
            <v>VN0017</v>
          </cell>
          <cell r="L225" t="str">
            <v>00006136</v>
          </cell>
          <cell r="M225" t="str">
            <v>08/04/2022</v>
          </cell>
        </row>
        <row r="226">
          <cell r="C226" t="str">
            <v>AP2204-17575</v>
          </cell>
          <cell r="D226" t="str">
            <v>Nhập hàng cho THPT Nguyễn Đình Chiểu-NCC NGỌC THƠM</v>
          </cell>
          <cell r="E226" t="str">
            <v>100851</v>
          </cell>
          <cell r="F226">
            <v>0</v>
          </cell>
          <cell r="G226">
            <v>915632</v>
          </cell>
          <cell r="H226">
            <v>915632</v>
          </cell>
          <cell r="I226" t="str">
            <v>100851</v>
          </cell>
          <cell r="J226" t="str">
            <v>08</v>
          </cell>
          <cell r="K226" t="str">
            <v>VN0173</v>
          </cell>
          <cell r="L226" t="str">
            <v>00006137</v>
          </cell>
          <cell r="M226" t="str">
            <v>08/04/2022</v>
          </cell>
        </row>
        <row r="227">
          <cell r="C227" t="str">
            <v>AP2204-17576</v>
          </cell>
          <cell r="D227" t="str">
            <v>Nhập hàng cho ĐH Công Nghệ Đồng Nai-NCC NGỌC THƠM</v>
          </cell>
          <cell r="E227" t="str">
            <v>100851</v>
          </cell>
          <cell r="F227">
            <v>0</v>
          </cell>
          <cell r="G227">
            <v>896369</v>
          </cell>
          <cell r="H227">
            <v>896369</v>
          </cell>
          <cell r="I227" t="str">
            <v>100851</v>
          </cell>
          <cell r="J227" t="str">
            <v>08</v>
          </cell>
          <cell r="K227" t="str">
            <v>VN0124</v>
          </cell>
          <cell r="L227" t="str">
            <v>00006139</v>
          </cell>
          <cell r="M227" t="str">
            <v>08/04/2022</v>
          </cell>
        </row>
        <row r="228">
          <cell r="C228" t="str">
            <v>AP2204-17578</v>
          </cell>
          <cell r="D228" t="str">
            <v>Nhập hàng cho Vincity 2-NCC NGỌC THƠM</v>
          </cell>
          <cell r="E228" t="str">
            <v>100851</v>
          </cell>
          <cell r="F228">
            <v>0</v>
          </cell>
          <cell r="G228">
            <v>875802</v>
          </cell>
          <cell r="H228">
            <v>875802</v>
          </cell>
          <cell r="I228" t="str">
            <v>100851</v>
          </cell>
          <cell r="J228" t="str">
            <v>08</v>
          </cell>
          <cell r="K228" t="str">
            <v>VN0104</v>
          </cell>
          <cell r="L228" t="str">
            <v>00006140</v>
          </cell>
          <cell r="M228" t="str">
            <v>08/04/2022</v>
          </cell>
        </row>
        <row r="229">
          <cell r="C229" t="str">
            <v>AP2204-17579</v>
          </cell>
          <cell r="D229" t="str">
            <v>Nhập hàng cho Phan Chu Trinh-NCC NGỌC THƠM</v>
          </cell>
          <cell r="E229" t="str">
            <v>100851</v>
          </cell>
          <cell r="F229">
            <v>0</v>
          </cell>
          <cell r="G229">
            <v>896369</v>
          </cell>
          <cell r="H229">
            <v>896369</v>
          </cell>
          <cell r="I229" t="str">
            <v>100851</v>
          </cell>
          <cell r="J229" t="str">
            <v>08</v>
          </cell>
          <cell r="K229" t="str">
            <v>VN0151</v>
          </cell>
          <cell r="L229" t="str">
            <v>00006141</v>
          </cell>
          <cell r="M229" t="str">
            <v>08/04/2022</v>
          </cell>
        </row>
        <row r="230">
          <cell r="C230" t="str">
            <v>AP2204-17676</v>
          </cell>
          <cell r="D230" t="str">
            <v>Cửa hàng chưa receiving</v>
          </cell>
          <cell r="E230" t="str">
            <v>100851</v>
          </cell>
          <cell r="F230">
            <v>0</v>
          </cell>
          <cell r="G230">
            <v>890477</v>
          </cell>
          <cell r="H230">
            <v>890477</v>
          </cell>
          <cell r="I230" t="str">
            <v>100851</v>
          </cell>
          <cell r="J230" t="str">
            <v>08</v>
          </cell>
          <cell r="K230" t="str">
            <v>VN0012</v>
          </cell>
          <cell r="L230" t="str">
            <v>00006553</v>
          </cell>
          <cell r="M230" t="str">
            <v>09/04/2022</v>
          </cell>
        </row>
        <row r="231">
          <cell r="C231" t="str">
            <v>AP2204-17871</v>
          </cell>
          <cell r="D231" t="str">
            <v>Cửa hàng chưa receiving</v>
          </cell>
          <cell r="E231" t="str">
            <v>100851</v>
          </cell>
          <cell r="F231">
            <v>0</v>
          </cell>
          <cell r="G231">
            <v>989711</v>
          </cell>
          <cell r="H231">
            <v>989711</v>
          </cell>
          <cell r="I231" t="str">
            <v>100851</v>
          </cell>
          <cell r="J231" t="str">
            <v>08</v>
          </cell>
          <cell r="K231" t="str">
            <v>VN0153</v>
          </cell>
          <cell r="L231" t="str">
            <v>00006131</v>
          </cell>
          <cell r="M231" t="str">
            <v>08/04/2022</v>
          </cell>
        </row>
        <row r="232">
          <cell r="C232" t="str">
            <v>AP2204-18923</v>
          </cell>
          <cell r="D232" t="str">
            <v>Nhập hàng cho The Park Residence-NCC NGỌC THƠM</v>
          </cell>
          <cell r="E232" t="str">
            <v>100851</v>
          </cell>
          <cell r="F232">
            <v>0</v>
          </cell>
          <cell r="G232">
            <v>921666</v>
          </cell>
          <cell r="H232">
            <v>921666</v>
          </cell>
          <cell r="I232" t="str">
            <v>100851</v>
          </cell>
          <cell r="J232" t="str">
            <v>08</v>
          </cell>
          <cell r="K232" t="str">
            <v>VN0032</v>
          </cell>
          <cell r="L232" t="str">
            <v>00006109</v>
          </cell>
          <cell r="M232" t="str">
            <v>08/04/2022</v>
          </cell>
        </row>
        <row r="233">
          <cell r="C233" t="str">
            <v>AP2204-18924</v>
          </cell>
          <cell r="D233" t="str">
            <v>Nhập hàng cho Chung cư 155-NCC NGỌC THƠM</v>
          </cell>
          <cell r="E233" t="str">
            <v>100851</v>
          </cell>
          <cell r="F233">
            <v>0</v>
          </cell>
          <cell r="G233">
            <v>959541</v>
          </cell>
          <cell r="H233">
            <v>959541</v>
          </cell>
          <cell r="I233" t="str">
            <v>100851</v>
          </cell>
          <cell r="J233" t="str">
            <v>08</v>
          </cell>
          <cell r="K233" t="str">
            <v>VN0093</v>
          </cell>
          <cell r="L233" t="str">
            <v>00006543</v>
          </cell>
          <cell r="M233" t="str">
            <v>09/04/2022</v>
          </cell>
        </row>
        <row r="234">
          <cell r="C234" t="str">
            <v>AP2204-18928</v>
          </cell>
          <cell r="D234" t="str">
            <v>Nhập hàng cho Vincity 1-NCC NGỌC THƠM</v>
          </cell>
          <cell r="E234" t="str">
            <v>100851</v>
          </cell>
          <cell r="F234">
            <v>0</v>
          </cell>
          <cell r="G234">
            <v>865180</v>
          </cell>
          <cell r="H234">
            <v>865180</v>
          </cell>
          <cell r="I234" t="str">
            <v>100851</v>
          </cell>
          <cell r="J234" t="str">
            <v>08</v>
          </cell>
          <cell r="K234" t="str">
            <v>VN0097</v>
          </cell>
          <cell r="L234" t="str">
            <v>00006578</v>
          </cell>
          <cell r="M234" t="str">
            <v>09/04/2022</v>
          </cell>
        </row>
        <row r="235">
          <cell r="C235" t="str">
            <v>AP2204-18932</v>
          </cell>
          <cell r="D235" t="str">
            <v>Nhập hàng cho Huỳnh Văn Bánh-NCC NGỌC THƠM</v>
          </cell>
          <cell r="E235" t="str">
            <v>100851</v>
          </cell>
          <cell r="F235">
            <v>0</v>
          </cell>
          <cell r="G235">
            <v>902118</v>
          </cell>
          <cell r="H235">
            <v>902118</v>
          </cell>
          <cell r="I235" t="str">
            <v>100851</v>
          </cell>
          <cell r="J235" t="str">
            <v>08</v>
          </cell>
          <cell r="K235" t="str">
            <v>VN0015</v>
          </cell>
          <cell r="L235" t="str">
            <v>00006107</v>
          </cell>
          <cell r="M235" t="str">
            <v>08/04/2022</v>
          </cell>
        </row>
        <row r="236">
          <cell r="C236" t="str">
            <v>AP2204-18933</v>
          </cell>
          <cell r="D236" t="str">
            <v>Nhập hàng cho Thành Thái-NCC NGỌC THƠM</v>
          </cell>
          <cell r="E236" t="str">
            <v>100851</v>
          </cell>
          <cell r="F236">
            <v>0</v>
          </cell>
          <cell r="G236">
            <v>1300899</v>
          </cell>
          <cell r="H236">
            <v>1300899</v>
          </cell>
          <cell r="I236" t="str">
            <v>100851</v>
          </cell>
          <cell r="J236" t="str">
            <v>08</v>
          </cell>
          <cell r="K236" t="str">
            <v>VN0053</v>
          </cell>
          <cell r="L236" t="str">
            <v>00006108</v>
          </cell>
          <cell r="M236" t="str">
            <v>08/04/2022</v>
          </cell>
        </row>
        <row r="237">
          <cell r="C237" t="str">
            <v>AP2204-20163</v>
          </cell>
          <cell r="D237" t="str">
            <v>Nhập hàng cho La Astoria-NCC NGỌC THƠM</v>
          </cell>
          <cell r="E237" t="str">
            <v>100851</v>
          </cell>
          <cell r="F237">
            <v>0</v>
          </cell>
          <cell r="G237">
            <v>975674</v>
          </cell>
          <cell r="H237">
            <v>975674</v>
          </cell>
          <cell r="I237" t="str">
            <v>100851</v>
          </cell>
          <cell r="J237" t="str">
            <v>08</v>
          </cell>
          <cell r="K237" t="str">
            <v>VN0049</v>
          </cell>
          <cell r="L237" t="str">
            <v>00007098</v>
          </cell>
          <cell r="M237" t="str">
            <v>13/04/2022</v>
          </cell>
        </row>
        <row r="238">
          <cell r="C238" t="str">
            <v>AP2204-20165</v>
          </cell>
          <cell r="D238" t="str">
            <v>Nhập hàng cho Đặng Văn Bi-NCC NGỌC THƠM</v>
          </cell>
          <cell r="E238" t="str">
            <v>100851</v>
          </cell>
          <cell r="F238">
            <v>0</v>
          </cell>
          <cell r="G238">
            <v>955746</v>
          </cell>
          <cell r="H238">
            <v>955746</v>
          </cell>
          <cell r="I238" t="str">
            <v>100851</v>
          </cell>
          <cell r="J238" t="str">
            <v>08</v>
          </cell>
          <cell r="K238" t="str">
            <v>VN0082</v>
          </cell>
          <cell r="L238" t="str">
            <v>00006564</v>
          </cell>
          <cell r="M238" t="str">
            <v>09/04/2022</v>
          </cell>
        </row>
        <row r="239">
          <cell r="C239" t="str">
            <v>AP2205-00131</v>
          </cell>
          <cell r="D239" t="str">
            <v>Nhập hàng cho VN0153 - NCC VÀ DỊCH VỤ NGỌC THƠM</v>
          </cell>
          <cell r="E239" t="str">
            <v>100851</v>
          </cell>
          <cell r="F239">
            <v>0</v>
          </cell>
          <cell r="G239">
            <v>917600</v>
          </cell>
          <cell r="H239">
            <v>917600</v>
          </cell>
          <cell r="I239" t="str">
            <v>100851</v>
          </cell>
          <cell r="J239" t="str">
            <v>08</v>
          </cell>
          <cell r="K239" t="str">
            <v>VN0153</v>
          </cell>
          <cell r="L239" t="str">
            <v>00011205</v>
          </cell>
          <cell r="M239" t="str">
            <v>03/05/2022</v>
          </cell>
        </row>
        <row r="240">
          <cell r="C240" t="str">
            <v>AP2205-00132</v>
          </cell>
          <cell r="D240" t="str">
            <v>Nhập hàng cho VN0036 - NCC VÀ DỊCH VỤ NGỌC THƠM</v>
          </cell>
          <cell r="E240" t="str">
            <v>100851</v>
          </cell>
          <cell r="F240">
            <v>0</v>
          </cell>
          <cell r="G240">
            <v>897815</v>
          </cell>
          <cell r="H240">
            <v>897815</v>
          </cell>
          <cell r="I240" t="str">
            <v>100851</v>
          </cell>
          <cell r="J240" t="str">
            <v>08</v>
          </cell>
          <cell r="K240" t="str">
            <v>VN0036</v>
          </cell>
          <cell r="L240" t="str">
            <v>00011207</v>
          </cell>
          <cell r="M240" t="str">
            <v>03/05/2022</v>
          </cell>
        </row>
        <row r="241">
          <cell r="C241" t="str">
            <v>AP2205-00133</v>
          </cell>
          <cell r="D241" t="str">
            <v>Nhập hàng cho VN0024 - NCC VÀ DỊCH VỤ NGỌC THƠM</v>
          </cell>
          <cell r="E241" t="str">
            <v>100851</v>
          </cell>
          <cell r="F241">
            <v>0</v>
          </cell>
          <cell r="G241">
            <v>1626124</v>
          </cell>
          <cell r="H241">
            <v>1626124</v>
          </cell>
          <cell r="I241" t="str">
            <v>100851</v>
          </cell>
          <cell r="J241" t="str">
            <v>08</v>
          </cell>
          <cell r="K241" t="str">
            <v>VN0024</v>
          </cell>
          <cell r="L241" t="str">
            <v>00011209</v>
          </cell>
          <cell r="M241" t="str">
            <v>03/05/2022</v>
          </cell>
        </row>
        <row r="242">
          <cell r="C242" t="str">
            <v>AP2205-00134</v>
          </cell>
          <cell r="D242" t="str">
            <v>Nhập hàng cho VN0017 - NCC VÀ DỊCH VỤ NGỌC THƠM</v>
          </cell>
          <cell r="E242" t="str">
            <v>100851</v>
          </cell>
          <cell r="F242">
            <v>0</v>
          </cell>
          <cell r="G242">
            <v>963749</v>
          </cell>
          <cell r="H242">
            <v>963749</v>
          </cell>
          <cell r="I242" t="str">
            <v>100851</v>
          </cell>
          <cell r="J242" t="str">
            <v>08</v>
          </cell>
          <cell r="K242" t="str">
            <v>VN0017</v>
          </cell>
          <cell r="L242" t="str">
            <v>00011197</v>
          </cell>
          <cell r="M242" t="str">
            <v>03/05/2022</v>
          </cell>
        </row>
        <row r="243">
          <cell r="C243" t="str">
            <v>AP2205-00135</v>
          </cell>
          <cell r="D243" t="str">
            <v>Nhập hàng cho VN0106 - NCC VÀ DỊCH VỤ NGỌC THƠM</v>
          </cell>
          <cell r="E243" t="str">
            <v>100851</v>
          </cell>
          <cell r="F243">
            <v>0</v>
          </cell>
          <cell r="G243">
            <v>902403</v>
          </cell>
          <cell r="H243">
            <v>902403</v>
          </cell>
          <cell r="I243" t="str">
            <v>100851</v>
          </cell>
          <cell r="J243" t="str">
            <v>08</v>
          </cell>
          <cell r="K243" t="str">
            <v>VN0106</v>
          </cell>
          <cell r="L243" t="str">
            <v>00011225</v>
          </cell>
          <cell r="M243" t="str">
            <v>03/05/2022</v>
          </cell>
        </row>
        <row r="244">
          <cell r="C244" t="str">
            <v>AP2205-00136</v>
          </cell>
          <cell r="D244" t="str">
            <v>Nhập hàng cho VN0132 - NCC VÀ DỊCH VỤ NGỌC THƠM</v>
          </cell>
          <cell r="E244" t="str">
            <v>100851</v>
          </cell>
          <cell r="F244">
            <v>0</v>
          </cell>
          <cell r="G244">
            <v>876726</v>
          </cell>
          <cell r="H244">
            <v>876726</v>
          </cell>
          <cell r="I244" t="str">
            <v>100851</v>
          </cell>
          <cell r="J244" t="str">
            <v>08</v>
          </cell>
          <cell r="K244" t="str">
            <v>VN0132</v>
          </cell>
          <cell r="L244" t="str">
            <v>00011192</v>
          </cell>
          <cell r="M244" t="str">
            <v>03/05/2022</v>
          </cell>
        </row>
        <row r="245">
          <cell r="C245" t="str">
            <v>AP2205-00137</v>
          </cell>
          <cell r="D245" t="str">
            <v>Nhập hàng cho VN0130 - NCC VÀ DỊCH VỤ NGỌC THƠM</v>
          </cell>
          <cell r="E245" t="str">
            <v>100851</v>
          </cell>
          <cell r="F245">
            <v>0</v>
          </cell>
          <cell r="G245">
            <v>923634</v>
          </cell>
          <cell r="H245">
            <v>923634</v>
          </cell>
          <cell r="I245" t="str">
            <v>100851</v>
          </cell>
          <cell r="J245" t="str">
            <v>08</v>
          </cell>
          <cell r="K245" t="str">
            <v>VN0130</v>
          </cell>
          <cell r="L245" t="str">
            <v>00011187</v>
          </cell>
          <cell r="M245" t="str">
            <v>03/05/2022</v>
          </cell>
        </row>
        <row r="246">
          <cell r="C246" t="str">
            <v>AP2205-00138</v>
          </cell>
          <cell r="D246" t="str">
            <v>Nhập hàng cho VN0173 - NCC VÀ DỊCH VỤ NGỌC THƠM</v>
          </cell>
          <cell r="E246" t="str">
            <v>100851</v>
          </cell>
          <cell r="F246">
            <v>0</v>
          </cell>
          <cell r="G246">
            <v>959541</v>
          </cell>
          <cell r="H246">
            <v>959541</v>
          </cell>
          <cell r="I246" t="str">
            <v>100851</v>
          </cell>
          <cell r="J246" t="str">
            <v>08</v>
          </cell>
          <cell r="K246" t="str">
            <v>VN0173</v>
          </cell>
          <cell r="L246" t="str">
            <v>00011193</v>
          </cell>
          <cell r="M246" t="str">
            <v>03/05/2022</v>
          </cell>
        </row>
        <row r="247">
          <cell r="C247" t="str">
            <v>AP2205-00139</v>
          </cell>
          <cell r="D247" t="str">
            <v>Nhập hàng cho VN0104 - NCC VÀ DỊCH VỤ NGỌC THƠM</v>
          </cell>
          <cell r="E247" t="str">
            <v>100851</v>
          </cell>
          <cell r="F247">
            <v>0</v>
          </cell>
          <cell r="G247">
            <v>874852</v>
          </cell>
          <cell r="H247">
            <v>874852</v>
          </cell>
          <cell r="I247" t="str">
            <v>100851</v>
          </cell>
          <cell r="J247" t="str">
            <v>08</v>
          </cell>
          <cell r="K247" t="str">
            <v>VN0104</v>
          </cell>
          <cell r="L247" t="str">
            <v>00011194</v>
          </cell>
          <cell r="M247" t="str">
            <v>03/05/2022</v>
          </cell>
        </row>
        <row r="248">
          <cell r="C248" t="str">
            <v>AP2205-00140</v>
          </cell>
          <cell r="D248" t="str">
            <v>Nhập hàng cho VN0094 - NCC VÀ DỊCH VỤ NGỌC THƠM</v>
          </cell>
          <cell r="E248" t="str">
            <v>100851</v>
          </cell>
          <cell r="F248">
            <v>0</v>
          </cell>
          <cell r="G248">
            <v>849698</v>
          </cell>
          <cell r="H248">
            <v>849698</v>
          </cell>
          <cell r="I248" t="str">
            <v>100851</v>
          </cell>
          <cell r="J248" t="str">
            <v>08</v>
          </cell>
          <cell r="K248" t="str">
            <v>VN0094</v>
          </cell>
          <cell r="L248" t="str">
            <v>00011211</v>
          </cell>
          <cell r="M248" t="str">
            <v>03/05/2022</v>
          </cell>
        </row>
        <row r="249">
          <cell r="C249" t="str">
            <v>AP2205-00141</v>
          </cell>
          <cell r="D249" t="str">
            <v>Nhập hàng cho VN0038 - NCC VÀ DỊCH VỤ NGỌC THƠM</v>
          </cell>
          <cell r="E249" t="str">
            <v>100851</v>
          </cell>
          <cell r="F249">
            <v>0</v>
          </cell>
          <cell r="G249">
            <v>876963</v>
          </cell>
          <cell r="H249">
            <v>876963</v>
          </cell>
          <cell r="I249" t="str">
            <v>100851</v>
          </cell>
          <cell r="J249" t="str">
            <v>08</v>
          </cell>
          <cell r="K249" t="str">
            <v>VN0038</v>
          </cell>
          <cell r="L249" t="str">
            <v>00011201</v>
          </cell>
          <cell r="M249" t="str">
            <v>03/05/2022</v>
          </cell>
        </row>
        <row r="250">
          <cell r="C250" t="str">
            <v>AP2205-00142</v>
          </cell>
          <cell r="D250" t="str">
            <v>Nhập hàng cho VN0146 - NCC VÀ DỊCH VỤ NGỌC THƠM</v>
          </cell>
          <cell r="E250" t="str">
            <v>100851</v>
          </cell>
          <cell r="F250">
            <v>0</v>
          </cell>
          <cell r="G250">
            <v>662232</v>
          </cell>
          <cell r="H250">
            <v>662232</v>
          </cell>
          <cell r="I250" t="str">
            <v>100851</v>
          </cell>
          <cell r="J250" t="str">
            <v>08</v>
          </cell>
          <cell r="K250" t="str">
            <v>VN0146</v>
          </cell>
          <cell r="L250" t="str">
            <v>00011208</v>
          </cell>
          <cell r="M250" t="str">
            <v>03/05/2022</v>
          </cell>
        </row>
        <row r="251">
          <cell r="C251" t="str">
            <v>AP2205-00143</v>
          </cell>
          <cell r="D251" t="str">
            <v>Nhập hàng cho VN0043 - NCC VÀ DỊCH VỤ NGỌC THƠM</v>
          </cell>
          <cell r="E251" t="str">
            <v>100851</v>
          </cell>
          <cell r="F251">
            <v>0</v>
          </cell>
          <cell r="G251">
            <v>1035717</v>
          </cell>
          <cell r="H251">
            <v>1035717</v>
          </cell>
          <cell r="I251" t="str">
            <v>100851</v>
          </cell>
          <cell r="J251" t="str">
            <v>08</v>
          </cell>
          <cell r="K251" t="str">
            <v>VN0043</v>
          </cell>
          <cell r="L251" t="str">
            <v>00011196</v>
          </cell>
          <cell r="M251" t="str">
            <v>03/05/2022</v>
          </cell>
        </row>
        <row r="252">
          <cell r="C252" t="str">
            <v>AP2205-00144</v>
          </cell>
          <cell r="D252" t="str">
            <v>Nhập hàng cho VN0032 - NCC VÀ DỊCH VỤ NGỌC THƠM</v>
          </cell>
          <cell r="E252" t="str">
            <v>100851</v>
          </cell>
          <cell r="F252">
            <v>0</v>
          </cell>
          <cell r="G252">
            <v>959541</v>
          </cell>
          <cell r="H252">
            <v>959541</v>
          </cell>
          <cell r="I252" t="str">
            <v>100851</v>
          </cell>
          <cell r="J252" t="str">
            <v>08</v>
          </cell>
          <cell r="K252" t="str">
            <v>VN0032</v>
          </cell>
          <cell r="L252" t="str">
            <v>00011210</v>
          </cell>
          <cell r="M252" t="str">
            <v>03/05/2022</v>
          </cell>
        </row>
        <row r="253">
          <cell r="C253" t="str">
            <v>AP2205-00145</v>
          </cell>
          <cell r="D253" t="str">
            <v>Nhập hàng cho VN0084 - NCC VÀ DỊCH VỤ NGỌC THƠM</v>
          </cell>
          <cell r="E253" t="str">
            <v>100851</v>
          </cell>
          <cell r="F253">
            <v>0</v>
          </cell>
          <cell r="G253">
            <v>909740</v>
          </cell>
          <cell r="H253">
            <v>909740</v>
          </cell>
          <cell r="I253" t="str">
            <v>100851</v>
          </cell>
          <cell r="J253" t="str">
            <v>08</v>
          </cell>
          <cell r="K253" t="str">
            <v>VN0084</v>
          </cell>
          <cell r="L253" t="str">
            <v>00011199</v>
          </cell>
          <cell r="M253" t="str">
            <v>03/05/2022</v>
          </cell>
        </row>
        <row r="254">
          <cell r="C254" t="str">
            <v>AP2205-00146</v>
          </cell>
          <cell r="D254" t="str">
            <v>Nhập hàng cho VN0019 - NCC VÀ DỊCH VỤ NGỌC THƠM</v>
          </cell>
          <cell r="E254" t="str">
            <v>100851</v>
          </cell>
          <cell r="F254">
            <v>0</v>
          </cell>
          <cell r="G254">
            <v>896369</v>
          </cell>
          <cell r="H254">
            <v>896369</v>
          </cell>
          <cell r="I254" t="str">
            <v>100851</v>
          </cell>
          <cell r="J254" t="str">
            <v>08</v>
          </cell>
          <cell r="K254" t="str">
            <v>VN0019</v>
          </cell>
          <cell r="L254" t="str">
            <v>00011195</v>
          </cell>
          <cell r="M254" t="str">
            <v>03/05/2022</v>
          </cell>
        </row>
        <row r="255">
          <cell r="C255" t="str">
            <v>AP2205-00147</v>
          </cell>
          <cell r="D255" t="str">
            <v>Nhập hàng cho VN0100 - NCC VÀ DỊCH VỤ NGỌC THƠM</v>
          </cell>
          <cell r="E255" t="str">
            <v>100851</v>
          </cell>
          <cell r="F255">
            <v>0</v>
          </cell>
          <cell r="G255">
            <v>955603</v>
          </cell>
          <cell r="H255">
            <v>955603</v>
          </cell>
          <cell r="I255" t="str">
            <v>100851</v>
          </cell>
          <cell r="J255" t="str">
            <v>08</v>
          </cell>
          <cell r="K255" t="str">
            <v>VN0100</v>
          </cell>
          <cell r="L255" t="str">
            <v>00011213</v>
          </cell>
          <cell r="M255" t="str">
            <v>03/05/2022</v>
          </cell>
        </row>
        <row r="256">
          <cell r="C256" t="str">
            <v>AP2205-00148</v>
          </cell>
          <cell r="D256" t="str">
            <v>Nhập hàng cho VN0127 - NCC VÀ DỊCH VỤ NGỌC THƠM</v>
          </cell>
          <cell r="E256" t="str">
            <v>100851</v>
          </cell>
          <cell r="F256">
            <v>0</v>
          </cell>
          <cell r="G256">
            <v>796992</v>
          </cell>
          <cell r="H256">
            <v>796992</v>
          </cell>
          <cell r="I256" t="str">
            <v>100851</v>
          </cell>
          <cell r="J256" t="str">
            <v>08</v>
          </cell>
          <cell r="K256" t="str">
            <v>VN0127</v>
          </cell>
          <cell r="L256" t="str">
            <v>00011212</v>
          </cell>
          <cell r="M256" t="str">
            <v>03/05/2022</v>
          </cell>
        </row>
        <row r="257">
          <cell r="C257" t="str">
            <v>AP2205-00149</v>
          </cell>
          <cell r="D257" t="str">
            <v>Nhập hàng cho VN0169 - NCC VÀ DỊCH VỤ NGỌC THƠM</v>
          </cell>
          <cell r="E257" t="str">
            <v>100851</v>
          </cell>
          <cell r="F257">
            <v>0</v>
          </cell>
          <cell r="G257">
            <v>916935</v>
          </cell>
          <cell r="H257">
            <v>916935</v>
          </cell>
          <cell r="I257" t="str">
            <v>100851</v>
          </cell>
          <cell r="J257" t="str">
            <v>08</v>
          </cell>
          <cell r="K257" t="str">
            <v>VN0169</v>
          </cell>
          <cell r="L257" t="str">
            <v>00011189</v>
          </cell>
          <cell r="M257" t="str">
            <v>03/05/2022</v>
          </cell>
        </row>
        <row r="258">
          <cell r="C258" t="str">
            <v>AP2205-00150</v>
          </cell>
          <cell r="D258" t="str">
            <v>Nhập hàng cho VN0097 - NCC VÀ DỊCH VỤ NGỌC THƠM</v>
          </cell>
          <cell r="E258" t="str">
            <v>100851</v>
          </cell>
          <cell r="F258">
            <v>0</v>
          </cell>
          <cell r="G258">
            <v>903706</v>
          </cell>
          <cell r="H258">
            <v>903706</v>
          </cell>
          <cell r="I258" t="str">
            <v>100851</v>
          </cell>
          <cell r="J258" t="str">
            <v>08</v>
          </cell>
          <cell r="K258" t="str">
            <v>VN0097</v>
          </cell>
          <cell r="L258" t="str">
            <v>00011188</v>
          </cell>
          <cell r="M258" t="str">
            <v>03/05/2022</v>
          </cell>
        </row>
        <row r="259">
          <cell r="C259" t="str">
            <v>AP2205-00151</v>
          </cell>
          <cell r="D259" t="str">
            <v>Nhập hàng cho VN0030 - NCC VÀ DỊCH VỤ NGỌC THƠM</v>
          </cell>
          <cell r="E259" t="str">
            <v>100851</v>
          </cell>
          <cell r="F259">
            <v>0</v>
          </cell>
          <cell r="G259">
            <v>896369</v>
          </cell>
          <cell r="H259">
            <v>896369</v>
          </cell>
          <cell r="I259" t="str">
            <v>100851</v>
          </cell>
          <cell r="J259" t="str">
            <v>08</v>
          </cell>
          <cell r="K259" t="str">
            <v>VN0030</v>
          </cell>
          <cell r="L259" t="str">
            <v>00011190</v>
          </cell>
          <cell r="M259" t="str">
            <v>03/05/2022</v>
          </cell>
        </row>
        <row r="260">
          <cell r="C260" t="str">
            <v>AP2205-00152</v>
          </cell>
          <cell r="D260" t="str">
            <v>Nhập hàng cho VN0098 - NCC VÀ DỊCH VỤ NGỌC THƠM</v>
          </cell>
          <cell r="E260" t="str">
            <v>100851</v>
          </cell>
          <cell r="F260">
            <v>0</v>
          </cell>
          <cell r="G260">
            <v>975674</v>
          </cell>
          <cell r="H260">
            <v>975674</v>
          </cell>
          <cell r="I260" t="str">
            <v>100851</v>
          </cell>
          <cell r="J260" t="str">
            <v>08</v>
          </cell>
          <cell r="K260" t="str">
            <v>VN0098</v>
          </cell>
          <cell r="L260" t="str">
            <v>00011214</v>
          </cell>
          <cell r="M260" t="str">
            <v>03/05/2022</v>
          </cell>
        </row>
        <row r="261">
          <cell r="C261" t="str">
            <v>AP2205-00153</v>
          </cell>
          <cell r="D261" t="str">
            <v>Nhập hàng cho VN0173 - NCC VÀ DỊCH VỤ NGỌC THƠM</v>
          </cell>
          <cell r="E261" t="str">
            <v>100851</v>
          </cell>
          <cell r="F261">
            <v>0</v>
          </cell>
          <cell r="G261">
            <v>890335</v>
          </cell>
          <cell r="H261">
            <v>890335</v>
          </cell>
          <cell r="I261" t="str">
            <v>100851</v>
          </cell>
          <cell r="J261" t="str">
            <v>08</v>
          </cell>
          <cell r="K261" t="str">
            <v>VN0173</v>
          </cell>
          <cell r="L261" t="str">
            <v>00011185</v>
          </cell>
          <cell r="M261" t="str">
            <v>03/05/2022</v>
          </cell>
        </row>
        <row r="262">
          <cell r="C262" t="str">
            <v>AP2205-00154</v>
          </cell>
          <cell r="D262" t="str">
            <v>Nhập hàng cho VN0068 - NCC VÀ DỊCH VỤ NGỌC THƠM</v>
          </cell>
          <cell r="E262" t="str">
            <v>100851</v>
          </cell>
          <cell r="F262">
            <v>0</v>
          </cell>
          <cell r="G262">
            <v>968052</v>
          </cell>
          <cell r="H262">
            <v>968052</v>
          </cell>
          <cell r="I262" t="str">
            <v>100851</v>
          </cell>
          <cell r="J262" t="str">
            <v>08</v>
          </cell>
          <cell r="K262" t="str">
            <v>VN0068</v>
          </cell>
          <cell r="L262" t="str">
            <v>00011186</v>
          </cell>
          <cell r="M262" t="str">
            <v>03/05/2022</v>
          </cell>
        </row>
        <row r="263">
          <cell r="C263" t="str">
            <v>AP2205-00155</v>
          </cell>
          <cell r="D263" t="str">
            <v>Nhập hàng cho VN0009 - NCC VÀ DỊCH VỤ NGỌC THƠM</v>
          </cell>
          <cell r="E263" t="str">
            <v>100851</v>
          </cell>
          <cell r="F263">
            <v>0</v>
          </cell>
          <cell r="G263">
            <v>909740</v>
          </cell>
          <cell r="H263">
            <v>909740</v>
          </cell>
          <cell r="I263" t="str">
            <v>100851</v>
          </cell>
          <cell r="J263" t="str">
            <v>08</v>
          </cell>
          <cell r="K263" t="str">
            <v>VN0009</v>
          </cell>
          <cell r="L263" t="str">
            <v>00011202</v>
          </cell>
          <cell r="M263" t="str">
            <v>03/05/2022</v>
          </cell>
        </row>
        <row r="264">
          <cell r="C264" t="str">
            <v>AP2205-00156</v>
          </cell>
          <cell r="D264" t="str">
            <v>Nhập hàng cho VN0129 - NCC VÀ DỊCH VỤ NGỌC THƠM</v>
          </cell>
          <cell r="E264" t="str">
            <v>100851</v>
          </cell>
          <cell r="F264">
            <v>0</v>
          </cell>
          <cell r="G264">
            <v>896369</v>
          </cell>
          <cell r="H264">
            <v>896369</v>
          </cell>
          <cell r="I264" t="str">
            <v>100851</v>
          </cell>
          <cell r="J264" t="str">
            <v>08</v>
          </cell>
          <cell r="K264" t="str">
            <v>VN0129</v>
          </cell>
          <cell r="L264" t="str">
            <v>00011203</v>
          </cell>
          <cell r="M264" t="str">
            <v>03/05/2022</v>
          </cell>
        </row>
        <row r="265">
          <cell r="C265" t="str">
            <v>AP2205-00157</v>
          </cell>
          <cell r="D265" t="str">
            <v>Nhập hàng cho VN0155 - NCC VÀ DỊCH VỤ NGỌC THƠM</v>
          </cell>
          <cell r="E265" t="str">
            <v>100851</v>
          </cell>
          <cell r="F265">
            <v>0</v>
          </cell>
          <cell r="G265">
            <v>975674</v>
          </cell>
          <cell r="H265">
            <v>975674</v>
          </cell>
          <cell r="I265" t="str">
            <v>100851</v>
          </cell>
          <cell r="J265" t="str">
            <v>08</v>
          </cell>
          <cell r="K265" t="str">
            <v>VN0155</v>
          </cell>
          <cell r="L265" t="str">
            <v>00011206</v>
          </cell>
          <cell r="M265" t="str">
            <v>03/05/2022</v>
          </cell>
        </row>
        <row r="266">
          <cell r="C266" t="str">
            <v>AP2205-00158</v>
          </cell>
          <cell r="D266" t="str">
            <v>Nhập hàng cho VN0031 - NCC VÀ DỊCH VỤ NGỌC THƠM</v>
          </cell>
          <cell r="E266" t="str">
            <v>100851</v>
          </cell>
          <cell r="F266">
            <v>0</v>
          </cell>
          <cell r="G266">
            <v>983677</v>
          </cell>
          <cell r="H266">
            <v>983677</v>
          </cell>
          <cell r="I266" t="str">
            <v>100851</v>
          </cell>
          <cell r="J266" t="str">
            <v>08</v>
          </cell>
          <cell r="K266" t="str">
            <v>VN0031</v>
          </cell>
          <cell r="L266" t="str">
            <v>00011204</v>
          </cell>
          <cell r="M266" t="str">
            <v>03/05/2022</v>
          </cell>
        </row>
        <row r="267">
          <cell r="C267" t="str">
            <v>AP2205-00159</v>
          </cell>
          <cell r="D267" t="str">
            <v>Nhập hàng cho VN0020 - NCC VÀ DỊCH VỤ NGỌC THƠM</v>
          </cell>
          <cell r="E267" t="str">
            <v>100851</v>
          </cell>
          <cell r="F267">
            <v>0</v>
          </cell>
          <cell r="G267">
            <v>902118</v>
          </cell>
          <cell r="H267">
            <v>902118</v>
          </cell>
          <cell r="I267" t="str">
            <v>100851</v>
          </cell>
          <cell r="J267" t="str">
            <v>08</v>
          </cell>
          <cell r="K267" t="str">
            <v>VN0020</v>
          </cell>
          <cell r="L267" t="str">
            <v>00011200</v>
          </cell>
          <cell r="M267" t="str">
            <v>03/05/2022</v>
          </cell>
        </row>
        <row r="268">
          <cell r="C268" t="str">
            <v>AP2205-00160</v>
          </cell>
          <cell r="D268" t="str">
            <v>Nhập hàng cho VN0155 - NCC VÀ DỊCH VỤ NGỌC THƠM</v>
          </cell>
          <cell r="E268" t="str">
            <v>100851</v>
          </cell>
          <cell r="F268">
            <v>0</v>
          </cell>
          <cell r="G268">
            <v>923634</v>
          </cell>
          <cell r="H268">
            <v>923634</v>
          </cell>
          <cell r="I268" t="str">
            <v>100851</v>
          </cell>
          <cell r="J268" t="str">
            <v>08</v>
          </cell>
          <cell r="K268" t="str">
            <v>VN0155</v>
          </cell>
          <cell r="L268" t="str">
            <v>00011350</v>
          </cell>
          <cell r="M268" t="str">
            <v>04/05/2022</v>
          </cell>
        </row>
        <row r="269">
          <cell r="C269" t="str">
            <v>AP2205-00161</v>
          </cell>
          <cell r="D269" t="str">
            <v>Nhập hàng cho VN0142 - NCC VÀ DỊCH VỤ NGỌC THƠM</v>
          </cell>
          <cell r="E269" t="str">
            <v>100851</v>
          </cell>
          <cell r="F269">
            <v>0</v>
          </cell>
          <cell r="G269">
            <v>916935</v>
          </cell>
          <cell r="H269">
            <v>916935</v>
          </cell>
          <cell r="I269" t="str">
            <v>100851</v>
          </cell>
          <cell r="J269" t="str">
            <v>08</v>
          </cell>
          <cell r="K269" t="str">
            <v>VN0142</v>
          </cell>
          <cell r="L269" t="str">
            <v>00011335</v>
          </cell>
          <cell r="M269" t="str">
            <v>04/05/2022</v>
          </cell>
        </row>
        <row r="270">
          <cell r="C270" t="str">
            <v>AP2205-00162</v>
          </cell>
          <cell r="D270" t="str">
            <v>Nhập hàng cho VN0164 - NCC VÀ DỊCH VỤ NGỌC THƠM</v>
          </cell>
          <cell r="E270" t="str">
            <v>100851</v>
          </cell>
          <cell r="F270">
            <v>0</v>
          </cell>
          <cell r="G270">
            <v>896369</v>
          </cell>
          <cell r="H270">
            <v>896369</v>
          </cell>
          <cell r="I270" t="str">
            <v>100851</v>
          </cell>
          <cell r="J270" t="str">
            <v>08</v>
          </cell>
          <cell r="K270" t="str">
            <v>VN0164</v>
          </cell>
          <cell r="L270" t="str">
            <v>00011356</v>
          </cell>
          <cell r="M270" t="str">
            <v>04/05/2022</v>
          </cell>
        </row>
        <row r="271">
          <cell r="C271" t="str">
            <v>AP2205-00163</v>
          </cell>
          <cell r="D271" t="str">
            <v>Nhập hàng cho VN0115 - NCC VÀ DỊCH VỤ NGỌC THƠM</v>
          </cell>
          <cell r="E271" t="str">
            <v>100851</v>
          </cell>
          <cell r="F271">
            <v>0</v>
          </cell>
          <cell r="G271">
            <v>950377</v>
          </cell>
          <cell r="H271">
            <v>950377</v>
          </cell>
          <cell r="I271" t="str">
            <v>100851</v>
          </cell>
          <cell r="J271" t="str">
            <v>08</v>
          </cell>
          <cell r="K271" t="str">
            <v>VN0115</v>
          </cell>
          <cell r="L271" t="str">
            <v>00011382</v>
          </cell>
          <cell r="M271" t="str">
            <v>04/05/2022</v>
          </cell>
        </row>
        <row r="272">
          <cell r="C272" t="str">
            <v>AP2205-00164</v>
          </cell>
          <cell r="D272" t="str">
            <v>Nhập hàng cho VN0043 - NCC VÀ DỊCH VỤ NGỌC THƠM</v>
          </cell>
          <cell r="E272" t="str">
            <v>100851</v>
          </cell>
          <cell r="F272">
            <v>0</v>
          </cell>
          <cell r="G272">
            <v>878409</v>
          </cell>
          <cell r="H272">
            <v>878409</v>
          </cell>
          <cell r="I272" t="str">
            <v>100851</v>
          </cell>
          <cell r="J272" t="str">
            <v>08</v>
          </cell>
          <cell r="K272" t="str">
            <v>VN0043</v>
          </cell>
          <cell r="L272" t="str">
            <v>00011377</v>
          </cell>
          <cell r="M272" t="str">
            <v>04/05/2022</v>
          </cell>
        </row>
        <row r="273">
          <cell r="C273" t="str">
            <v>AP2205-00165</v>
          </cell>
          <cell r="D273" t="str">
            <v>Nhập hàng cho VN0155 - NCC VÀ DỊCH VỤ NGỌC THƠM</v>
          </cell>
          <cell r="E273" t="str">
            <v>100851</v>
          </cell>
          <cell r="F273">
            <v>0</v>
          </cell>
          <cell r="G273">
            <v>1157106</v>
          </cell>
          <cell r="H273">
            <v>1157106</v>
          </cell>
          <cell r="I273" t="str">
            <v>100851</v>
          </cell>
          <cell r="J273" t="str">
            <v>08</v>
          </cell>
          <cell r="K273" t="str">
            <v>VN0155</v>
          </cell>
          <cell r="L273" t="str">
            <v>00011385</v>
          </cell>
          <cell r="M273" t="str">
            <v>04/05/2022</v>
          </cell>
        </row>
        <row r="274">
          <cell r="C274" t="str">
            <v>AP2205-00166</v>
          </cell>
          <cell r="D274" t="str">
            <v>Nhập hàng cho VN0177 - NCC VÀ DỊCH VỤ NGỌC THƠM</v>
          </cell>
          <cell r="E274" t="str">
            <v>100851</v>
          </cell>
          <cell r="F274">
            <v>0</v>
          </cell>
          <cell r="G274">
            <v>1037163</v>
          </cell>
          <cell r="H274">
            <v>1037163</v>
          </cell>
          <cell r="I274" t="str">
            <v>100851</v>
          </cell>
          <cell r="J274" t="str">
            <v>08</v>
          </cell>
          <cell r="K274" t="str">
            <v>VN0177</v>
          </cell>
          <cell r="L274" t="str">
            <v>00011345</v>
          </cell>
          <cell r="M274" t="str">
            <v>04/05/2022</v>
          </cell>
        </row>
        <row r="275">
          <cell r="C275" t="str">
            <v>AP2205-00167</v>
          </cell>
          <cell r="D275" t="str">
            <v>Nhập hàng cho VN0009 - NCC VÀ DỊCH VỤ NGỌC THƠM</v>
          </cell>
          <cell r="E275" t="str">
            <v>100851</v>
          </cell>
          <cell r="F275">
            <v>0</v>
          </cell>
          <cell r="G275">
            <v>843806</v>
          </cell>
          <cell r="H275">
            <v>843806</v>
          </cell>
          <cell r="I275" t="str">
            <v>100851</v>
          </cell>
          <cell r="J275" t="str">
            <v>08</v>
          </cell>
          <cell r="K275" t="str">
            <v>VN0009</v>
          </cell>
          <cell r="L275" t="str">
            <v>00011333</v>
          </cell>
          <cell r="M275" t="str">
            <v>04/05/2022</v>
          </cell>
        </row>
        <row r="276">
          <cell r="C276" t="str">
            <v>AP2205-00168</v>
          </cell>
          <cell r="D276" t="str">
            <v>Nhập hàng cho VN0098 - NCC VÀ DỊCH VỤ NGỌC THƠM</v>
          </cell>
          <cell r="E276" t="str">
            <v>100851</v>
          </cell>
          <cell r="F276">
            <v>0</v>
          </cell>
          <cell r="G276">
            <v>878552</v>
          </cell>
          <cell r="H276">
            <v>878552</v>
          </cell>
          <cell r="I276" t="str">
            <v>100851</v>
          </cell>
          <cell r="J276" t="str">
            <v>08</v>
          </cell>
          <cell r="K276" t="str">
            <v>VN0098</v>
          </cell>
          <cell r="L276" t="str">
            <v>00011344</v>
          </cell>
          <cell r="M276" t="str">
            <v>04/05/2022</v>
          </cell>
        </row>
        <row r="277">
          <cell r="C277" t="str">
            <v>AP2205-00169</v>
          </cell>
          <cell r="D277" t="str">
            <v>Nhập hàng cho VN0007 - NCC VÀ DỊCH VỤ NGỌC THƠM</v>
          </cell>
          <cell r="E277" t="str">
            <v>100851</v>
          </cell>
          <cell r="F277">
            <v>0</v>
          </cell>
          <cell r="G277">
            <v>1188436</v>
          </cell>
          <cell r="H277">
            <v>1188436</v>
          </cell>
          <cell r="I277" t="str">
            <v>100851</v>
          </cell>
          <cell r="J277" t="str">
            <v>08</v>
          </cell>
          <cell r="K277" t="str">
            <v>VN0007</v>
          </cell>
          <cell r="L277" t="str">
            <v>00011326</v>
          </cell>
          <cell r="M277" t="str">
            <v>04/05/2022</v>
          </cell>
        </row>
        <row r="278">
          <cell r="C278" t="str">
            <v>AP2205-00170</v>
          </cell>
          <cell r="D278" t="str">
            <v>Nhập hàng cho VN0081 - NCC VÀ DỊCH VỤ NGỌC THƠM</v>
          </cell>
          <cell r="E278" t="str">
            <v>100851</v>
          </cell>
          <cell r="F278">
            <v>0</v>
          </cell>
          <cell r="G278">
            <v>779841</v>
          </cell>
          <cell r="H278">
            <v>779841</v>
          </cell>
          <cell r="I278" t="str">
            <v>100851</v>
          </cell>
          <cell r="J278" t="str">
            <v>08</v>
          </cell>
          <cell r="K278" t="str">
            <v>VN0081</v>
          </cell>
          <cell r="L278" t="str">
            <v>00011373</v>
          </cell>
          <cell r="M278" t="str">
            <v>04/05/2022</v>
          </cell>
        </row>
        <row r="279">
          <cell r="C279" t="str">
            <v>AP2205-00171</v>
          </cell>
          <cell r="D279" t="str">
            <v>Nhập hàng cho VN0163 - NCC VÀ DỊCH VỤ NGỌC THƠM</v>
          </cell>
          <cell r="E279" t="str">
            <v>100851</v>
          </cell>
          <cell r="F279">
            <v>0</v>
          </cell>
          <cell r="G279">
            <v>915489</v>
          </cell>
          <cell r="H279">
            <v>915489</v>
          </cell>
          <cell r="I279" t="str">
            <v>100851</v>
          </cell>
          <cell r="J279" t="str">
            <v>08</v>
          </cell>
          <cell r="K279" t="str">
            <v>VN0163</v>
          </cell>
          <cell r="L279" t="str">
            <v>00011374</v>
          </cell>
          <cell r="M279" t="str">
            <v>04/05/2022</v>
          </cell>
        </row>
        <row r="280">
          <cell r="C280" t="str">
            <v>AP2205-00172</v>
          </cell>
          <cell r="D280" t="str">
            <v>Nhập hàng cho VN0027 - NCC VÀ DỊCH VỤ NGỌC THƠM</v>
          </cell>
          <cell r="E280" t="str">
            <v>100851</v>
          </cell>
          <cell r="F280">
            <v>0</v>
          </cell>
          <cell r="G280">
            <v>878409</v>
          </cell>
          <cell r="H280">
            <v>878409</v>
          </cell>
          <cell r="I280" t="str">
            <v>100851</v>
          </cell>
          <cell r="J280" t="str">
            <v>08</v>
          </cell>
          <cell r="K280" t="str">
            <v>VN0027</v>
          </cell>
          <cell r="L280" t="str">
            <v>00011331</v>
          </cell>
          <cell r="M280" t="str">
            <v>04/05/2022</v>
          </cell>
        </row>
        <row r="281">
          <cell r="C281" t="str">
            <v>AP2205-00173</v>
          </cell>
          <cell r="D281" t="str">
            <v>Nhập hàng cho VN0022 - NCC VÀ DỊCH VỤ NGỌC THƠM</v>
          </cell>
          <cell r="E281" t="str">
            <v>100851</v>
          </cell>
          <cell r="F281">
            <v>0</v>
          </cell>
          <cell r="G281">
            <v>917078</v>
          </cell>
          <cell r="H281">
            <v>917078</v>
          </cell>
          <cell r="I281" t="str">
            <v>100851</v>
          </cell>
          <cell r="J281" t="str">
            <v>08</v>
          </cell>
          <cell r="K281" t="str">
            <v>VN0022</v>
          </cell>
          <cell r="L281" t="str">
            <v>00011332</v>
          </cell>
          <cell r="M281" t="str">
            <v>04/05/2022</v>
          </cell>
        </row>
        <row r="282">
          <cell r="C282" t="str">
            <v>AP2205-00174</v>
          </cell>
          <cell r="D282" t="str">
            <v>Nhập hàng cho VN0017 - NCC VÀ DỊCH VỤ NGỌC THƠM</v>
          </cell>
          <cell r="E282" t="str">
            <v>100851</v>
          </cell>
          <cell r="F282">
            <v>0</v>
          </cell>
          <cell r="G282">
            <v>897815</v>
          </cell>
          <cell r="H282">
            <v>897815</v>
          </cell>
          <cell r="I282" t="str">
            <v>100851</v>
          </cell>
          <cell r="J282" t="str">
            <v>08</v>
          </cell>
          <cell r="K282" t="str">
            <v>VN0017</v>
          </cell>
          <cell r="L282" t="str">
            <v>00011376</v>
          </cell>
          <cell r="M282" t="str">
            <v>04/05/2022</v>
          </cell>
        </row>
        <row r="283">
          <cell r="C283" t="str">
            <v>AP2205-00175</v>
          </cell>
          <cell r="D283" t="str">
            <v>Nhập hàng cho VN0050 - NCC VÀ DỊCH VỤ NGỌC THƠM</v>
          </cell>
          <cell r="E283" t="str">
            <v>100851</v>
          </cell>
          <cell r="F283">
            <v>0</v>
          </cell>
          <cell r="G283">
            <v>917220</v>
          </cell>
          <cell r="H283">
            <v>917220</v>
          </cell>
          <cell r="I283" t="str">
            <v>100851</v>
          </cell>
          <cell r="J283" t="str">
            <v>08</v>
          </cell>
          <cell r="K283" t="str">
            <v>VN0050</v>
          </cell>
          <cell r="L283" t="str">
            <v>00011369</v>
          </cell>
          <cell r="M283" t="str">
            <v>04/05/2022</v>
          </cell>
        </row>
        <row r="284">
          <cell r="C284" t="str">
            <v>AP2205-00176</v>
          </cell>
          <cell r="D284" t="str">
            <v>Nhập hàng cho VN0091 - NCC VÀ DỊCH VỤ NGỌC THƠM</v>
          </cell>
          <cell r="E284" t="str">
            <v>100851</v>
          </cell>
          <cell r="F284">
            <v>0</v>
          </cell>
          <cell r="G284">
            <v>1068351</v>
          </cell>
          <cell r="H284">
            <v>1068351</v>
          </cell>
          <cell r="I284" t="str">
            <v>100851</v>
          </cell>
          <cell r="J284" t="str">
            <v>08</v>
          </cell>
          <cell r="K284" t="str">
            <v>VN0091</v>
          </cell>
          <cell r="L284" t="str">
            <v>00011342</v>
          </cell>
          <cell r="M284" t="str">
            <v>04/05/2022</v>
          </cell>
        </row>
        <row r="285">
          <cell r="C285" t="str">
            <v>AP2205-00177</v>
          </cell>
          <cell r="D285" t="str">
            <v>Nhập hàng cho VN0167 - NCC VÀ DỊCH VỤ NGỌC THƠM</v>
          </cell>
          <cell r="E285" t="str">
            <v>100851</v>
          </cell>
          <cell r="F285">
            <v>0</v>
          </cell>
          <cell r="G285">
            <v>914185</v>
          </cell>
          <cell r="H285">
            <v>914185</v>
          </cell>
          <cell r="I285" t="str">
            <v>100851</v>
          </cell>
          <cell r="J285" t="str">
            <v>08</v>
          </cell>
          <cell r="K285" t="str">
            <v>VN0167</v>
          </cell>
          <cell r="L285" t="str">
            <v>00011347</v>
          </cell>
          <cell r="M285" t="str">
            <v>04/05/2022</v>
          </cell>
        </row>
        <row r="286">
          <cell r="C286" t="str">
            <v>AP2205-00178</v>
          </cell>
          <cell r="D286" t="str">
            <v>Nhập hàng cho VN0172 - NCC VÀ DỊCH VỤ NGỌC THƠM</v>
          </cell>
          <cell r="E286" t="str">
            <v>100851</v>
          </cell>
          <cell r="F286">
            <v>0</v>
          </cell>
          <cell r="G286">
            <v>929383</v>
          </cell>
          <cell r="H286">
            <v>929383</v>
          </cell>
          <cell r="I286" t="str">
            <v>100851</v>
          </cell>
          <cell r="J286" t="str">
            <v>08</v>
          </cell>
          <cell r="K286" t="str">
            <v>VN0172</v>
          </cell>
          <cell r="L286" t="str">
            <v>00011336</v>
          </cell>
          <cell r="M286" t="str">
            <v>04/05/2022</v>
          </cell>
        </row>
        <row r="287">
          <cell r="C287" t="str">
            <v>AP2205-00179</v>
          </cell>
          <cell r="D287" t="str">
            <v>Nhập hàng cho VN0169 - NCC VÀ DỊCH VỤ NGỌC THƠM</v>
          </cell>
          <cell r="E287" t="str">
            <v>100851</v>
          </cell>
          <cell r="F287">
            <v>0</v>
          </cell>
          <cell r="G287">
            <v>916935</v>
          </cell>
          <cell r="H287">
            <v>916935</v>
          </cell>
          <cell r="I287" t="str">
            <v>100851</v>
          </cell>
          <cell r="J287" t="str">
            <v>08</v>
          </cell>
          <cell r="K287" t="str">
            <v>VN0169</v>
          </cell>
          <cell r="L287" t="str">
            <v>00011378</v>
          </cell>
          <cell r="M287" t="str">
            <v>04/05/2022</v>
          </cell>
        </row>
        <row r="288">
          <cell r="C288" t="str">
            <v>AP2205-00180</v>
          </cell>
          <cell r="D288" t="str">
            <v>Nhập hàng cho VN0002 - NCC VÀ DỊCH VỤ NGỌC THƠM</v>
          </cell>
          <cell r="E288" t="str">
            <v>100851</v>
          </cell>
          <cell r="F288">
            <v>0</v>
          </cell>
          <cell r="G288">
            <v>894542</v>
          </cell>
          <cell r="H288">
            <v>894542</v>
          </cell>
          <cell r="I288" t="str">
            <v>100851</v>
          </cell>
          <cell r="J288" t="str">
            <v>08</v>
          </cell>
          <cell r="K288" t="str">
            <v>VN0002</v>
          </cell>
          <cell r="L288" t="str">
            <v>00011325</v>
          </cell>
          <cell r="M288" t="str">
            <v>04/05/2022</v>
          </cell>
        </row>
        <row r="289">
          <cell r="C289" t="str">
            <v>AP2205-00181</v>
          </cell>
          <cell r="D289" t="str">
            <v>Nhập hàng cho VN0049 - NCC VÀ DỊCH VỤ NGỌC THƠM</v>
          </cell>
          <cell r="E289" t="str">
            <v>100851</v>
          </cell>
          <cell r="F289">
            <v>0</v>
          </cell>
          <cell r="G289">
            <v>830435</v>
          </cell>
          <cell r="H289">
            <v>830435</v>
          </cell>
          <cell r="I289" t="str">
            <v>100851</v>
          </cell>
          <cell r="J289" t="str">
            <v>08</v>
          </cell>
          <cell r="K289" t="str">
            <v>VN0049</v>
          </cell>
          <cell r="L289" t="str">
            <v>00011346</v>
          </cell>
          <cell r="M289" t="str">
            <v>04/05/2022</v>
          </cell>
        </row>
        <row r="290">
          <cell r="C290" t="str">
            <v>AP2205-00182</v>
          </cell>
          <cell r="D290" t="str">
            <v>Nhập hàng cho VN0112 - NCC VÀ DỊCH VỤ NGỌC THƠM</v>
          </cell>
          <cell r="E290" t="str">
            <v>100851</v>
          </cell>
          <cell r="F290">
            <v>0</v>
          </cell>
          <cell r="G290">
            <v>957715</v>
          </cell>
          <cell r="H290">
            <v>957715</v>
          </cell>
          <cell r="I290" t="str">
            <v>100851</v>
          </cell>
          <cell r="J290" t="str">
            <v>08</v>
          </cell>
          <cell r="K290" t="str">
            <v>VN0112</v>
          </cell>
          <cell r="L290" t="str">
            <v>00011343</v>
          </cell>
          <cell r="M290" t="str">
            <v>04/05/2022</v>
          </cell>
        </row>
        <row r="291">
          <cell r="C291" t="str">
            <v>AP2205-00183</v>
          </cell>
          <cell r="D291" t="str">
            <v>Nhập hàng cho VN0128 - NCC VÀ DỊCH VỤ NGỌC THƠM</v>
          </cell>
          <cell r="E291" t="str">
            <v>100851</v>
          </cell>
          <cell r="F291">
            <v>0</v>
          </cell>
          <cell r="G291">
            <v>1037163</v>
          </cell>
          <cell r="H291">
            <v>1037163</v>
          </cell>
          <cell r="I291" t="str">
            <v>100851</v>
          </cell>
          <cell r="J291" t="str">
            <v>08</v>
          </cell>
          <cell r="K291" t="str">
            <v>VN0128</v>
          </cell>
          <cell r="L291" t="str">
            <v>00011340</v>
          </cell>
          <cell r="M291" t="str">
            <v>04/05/2022</v>
          </cell>
        </row>
        <row r="292">
          <cell r="C292" t="str">
            <v>AP2205-00184</v>
          </cell>
          <cell r="D292" t="str">
            <v>Nhập hàng cho VN0139 - NCC VÀ DỊCH VỤ NGỌC THƠM</v>
          </cell>
          <cell r="E292" t="str">
            <v>100851</v>
          </cell>
          <cell r="F292">
            <v>0</v>
          </cell>
          <cell r="G292">
            <v>927414</v>
          </cell>
          <cell r="H292">
            <v>927414</v>
          </cell>
          <cell r="I292" t="str">
            <v>100851</v>
          </cell>
          <cell r="J292" t="str">
            <v>08</v>
          </cell>
          <cell r="K292" t="str">
            <v>VN0139</v>
          </cell>
          <cell r="L292" t="str">
            <v>00011327</v>
          </cell>
          <cell r="M292" t="str">
            <v>04/05/2022</v>
          </cell>
        </row>
        <row r="293">
          <cell r="C293" t="str">
            <v>AP2205-00185</v>
          </cell>
          <cell r="D293" t="str">
            <v>Nhập hàng cho VN0124 - NCC VÀ DỊCH VỤ NGỌC THƠM</v>
          </cell>
          <cell r="E293" t="str">
            <v>100851</v>
          </cell>
          <cell r="F293">
            <v>0</v>
          </cell>
          <cell r="G293">
            <v>739061</v>
          </cell>
          <cell r="H293">
            <v>739061</v>
          </cell>
          <cell r="I293" t="str">
            <v>100851</v>
          </cell>
          <cell r="J293" t="str">
            <v>08</v>
          </cell>
          <cell r="K293" t="str">
            <v>VN0124</v>
          </cell>
          <cell r="L293" t="str">
            <v>00011353</v>
          </cell>
          <cell r="M293" t="str">
            <v>04/05/2022</v>
          </cell>
        </row>
        <row r="294">
          <cell r="C294" t="str">
            <v>AP2205-00186</v>
          </cell>
          <cell r="D294" t="str">
            <v>Nhập hàng cho VN0120 - NCC VÀ DỊCH VỤ NGỌC THƠM</v>
          </cell>
          <cell r="E294" t="str">
            <v>100851</v>
          </cell>
          <cell r="F294">
            <v>0</v>
          </cell>
          <cell r="G294">
            <v>996241</v>
          </cell>
          <cell r="H294">
            <v>996241</v>
          </cell>
          <cell r="I294" t="str">
            <v>100851</v>
          </cell>
          <cell r="J294" t="str">
            <v>08</v>
          </cell>
          <cell r="K294" t="str">
            <v>VN0120</v>
          </cell>
          <cell r="L294" t="str">
            <v>00011341</v>
          </cell>
          <cell r="M294" t="str">
            <v>04/05/2022</v>
          </cell>
        </row>
        <row r="295">
          <cell r="C295" t="str">
            <v>AP2205-00187</v>
          </cell>
          <cell r="D295" t="str">
            <v>Nhập hàng cho VN0037 - NCC VÀ DỊCH VỤ NGỌC THƠM</v>
          </cell>
          <cell r="E295" t="str">
            <v>100851</v>
          </cell>
          <cell r="F295">
            <v>0</v>
          </cell>
          <cell r="G295">
            <v>917078</v>
          </cell>
          <cell r="H295">
            <v>917078</v>
          </cell>
          <cell r="I295" t="str">
            <v>100851</v>
          </cell>
          <cell r="J295" t="str">
            <v>08</v>
          </cell>
          <cell r="K295" t="str">
            <v>VN0037</v>
          </cell>
          <cell r="L295" t="str">
            <v>00011323</v>
          </cell>
          <cell r="M295" t="str">
            <v>04/05/2022</v>
          </cell>
        </row>
        <row r="296">
          <cell r="C296" t="str">
            <v>AP2205-00188</v>
          </cell>
          <cell r="D296" t="str">
            <v>Nhập hàng cho VN0017 - NCC VÀ DỊCH VỤ NGỌC THƠM</v>
          </cell>
          <cell r="E296" t="str">
            <v>100851</v>
          </cell>
          <cell r="F296">
            <v>0</v>
          </cell>
          <cell r="G296">
            <v>1300899</v>
          </cell>
          <cell r="H296">
            <v>1300899</v>
          </cell>
          <cell r="I296" t="str">
            <v>100851</v>
          </cell>
          <cell r="J296" t="str">
            <v>08</v>
          </cell>
          <cell r="K296" t="str">
            <v>VN0017</v>
          </cell>
          <cell r="L296" t="str">
            <v>00011339</v>
          </cell>
          <cell r="M296" t="str">
            <v>04/05/2022</v>
          </cell>
        </row>
        <row r="297">
          <cell r="C297" t="str">
            <v>AP2205-00189</v>
          </cell>
          <cell r="D297" t="str">
            <v>Nhập hàng cho VN0012 - NCC VÀ DỊCH VỤ NGỌC THƠM</v>
          </cell>
          <cell r="E297" t="str">
            <v>100851</v>
          </cell>
          <cell r="F297">
            <v>0</v>
          </cell>
          <cell r="G297">
            <v>909740</v>
          </cell>
          <cell r="H297">
            <v>909740</v>
          </cell>
          <cell r="I297" t="str">
            <v>100851</v>
          </cell>
          <cell r="J297" t="str">
            <v>08</v>
          </cell>
          <cell r="K297" t="str">
            <v>VN0012</v>
          </cell>
          <cell r="L297" t="str">
            <v>00011371</v>
          </cell>
          <cell r="M297" t="str">
            <v>04/05/2022</v>
          </cell>
        </row>
        <row r="298">
          <cell r="C298" t="str">
            <v>AP2205-00190</v>
          </cell>
          <cell r="D298" t="str">
            <v>Nhập hàng cho VN0065 - NCC VÀ DỊCH VỤ NGỌC THƠM</v>
          </cell>
          <cell r="E298" t="str">
            <v>100851</v>
          </cell>
          <cell r="F298">
            <v>0</v>
          </cell>
          <cell r="G298">
            <v>938452</v>
          </cell>
          <cell r="H298">
            <v>938452</v>
          </cell>
          <cell r="I298" t="str">
            <v>100851</v>
          </cell>
          <cell r="J298" t="str">
            <v>08</v>
          </cell>
          <cell r="K298" t="str">
            <v>VN0065</v>
          </cell>
          <cell r="L298" t="str">
            <v>00011372</v>
          </cell>
          <cell r="M298" t="str">
            <v>04/05/2022</v>
          </cell>
        </row>
        <row r="299">
          <cell r="C299" t="str">
            <v>AP2205-00191</v>
          </cell>
          <cell r="D299" t="str">
            <v>Nhập hàng cho VN0152 - NCC VÀ DỊCH VỤ NGỌC THƠM</v>
          </cell>
          <cell r="E299" t="str">
            <v>100851</v>
          </cell>
          <cell r="F299">
            <v>0</v>
          </cell>
          <cell r="G299">
            <v>929383</v>
          </cell>
          <cell r="H299">
            <v>929383</v>
          </cell>
          <cell r="I299" t="str">
            <v>100851</v>
          </cell>
          <cell r="J299" t="str">
            <v>08</v>
          </cell>
          <cell r="K299" t="str">
            <v>VN0152</v>
          </cell>
          <cell r="L299" t="str">
            <v>00011370</v>
          </cell>
          <cell r="M299" t="str">
            <v>04/05/2022</v>
          </cell>
        </row>
        <row r="300">
          <cell r="C300" t="str">
            <v>AP2205-00192</v>
          </cell>
          <cell r="D300" t="str">
            <v>Nhập hàng cho VN0083 - NCC VÀ DỊCH VỤ NGỌC THƠM</v>
          </cell>
          <cell r="E300" t="str">
            <v>100851</v>
          </cell>
          <cell r="F300">
            <v>0</v>
          </cell>
          <cell r="G300">
            <v>937006</v>
          </cell>
          <cell r="H300">
            <v>937006</v>
          </cell>
          <cell r="I300" t="str">
            <v>100851</v>
          </cell>
          <cell r="J300" t="str">
            <v>08</v>
          </cell>
          <cell r="K300" t="str">
            <v>VN0083</v>
          </cell>
          <cell r="L300" t="str">
            <v>00011384</v>
          </cell>
          <cell r="M300" t="str">
            <v>04/05/2022</v>
          </cell>
        </row>
        <row r="301">
          <cell r="C301" t="str">
            <v>AP2205-00193</v>
          </cell>
          <cell r="D301" t="str">
            <v>Nhập hàng cho VN0124 - NCC VÀ DỊCH VỤ NGỌC THƠM</v>
          </cell>
          <cell r="E301" t="str">
            <v>100851</v>
          </cell>
          <cell r="F301">
            <v>0</v>
          </cell>
          <cell r="G301">
            <v>809441</v>
          </cell>
          <cell r="H301">
            <v>809441</v>
          </cell>
          <cell r="I301" t="str">
            <v>100851</v>
          </cell>
          <cell r="J301" t="str">
            <v>08</v>
          </cell>
          <cell r="K301" t="str">
            <v>VN0124</v>
          </cell>
          <cell r="L301" t="str">
            <v>00011380</v>
          </cell>
          <cell r="M301" t="str">
            <v>04/05/2022</v>
          </cell>
        </row>
        <row r="302">
          <cell r="C302" t="str">
            <v>AP2205-00194</v>
          </cell>
          <cell r="D302" t="str">
            <v>Nhập hàng cho VN0137 - NCC VÀ DỊCH VỤ NGỌC THƠM</v>
          </cell>
          <cell r="E302" t="str">
            <v>100851</v>
          </cell>
          <cell r="F302">
            <v>0</v>
          </cell>
          <cell r="G302">
            <v>975674</v>
          </cell>
          <cell r="H302">
            <v>975674</v>
          </cell>
          <cell r="I302" t="str">
            <v>100851</v>
          </cell>
          <cell r="J302" t="str">
            <v>08</v>
          </cell>
          <cell r="K302" t="str">
            <v>VN0137</v>
          </cell>
          <cell r="L302" t="str">
            <v>00011349</v>
          </cell>
          <cell r="M302" t="str">
            <v>04/05/2022</v>
          </cell>
        </row>
        <row r="303">
          <cell r="C303" t="str">
            <v>AP2205-00195</v>
          </cell>
          <cell r="D303" t="str">
            <v>Nhập hàng cho VN0077 - NCC VÀ DỊCH VỤ NGỌC THƠM</v>
          </cell>
          <cell r="E303" t="str">
            <v>100851</v>
          </cell>
          <cell r="F303">
            <v>0</v>
          </cell>
          <cell r="G303">
            <v>1079911</v>
          </cell>
          <cell r="H303">
            <v>1079911</v>
          </cell>
          <cell r="I303" t="str">
            <v>100851</v>
          </cell>
          <cell r="J303" t="str">
            <v>08</v>
          </cell>
          <cell r="K303" t="str">
            <v>VN0077</v>
          </cell>
          <cell r="L303" t="str">
            <v>00011330</v>
          </cell>
          <cell r="M303" t="str">
            <v>04/05/2022</v>
          </cell>
        </row>
        <row r="304">
          <cell r="C304" t="str">
            <v>AP2205-00196</v>
          </cell>
          <cell r="D304" t="str">
            <v>Nhập hàng cho VN0032 - NCC VÀ DỊCH VỤ NGỌC THƠM</v>
          </cell>
          <cell r="E304" t="str">
            <v>100851</v>
          </cell>
          <cell r="F304">
            <v>0</v>
          </cell>
          <cell r="G304">
            <v>936863</v>
          </cell>
          <cell r="H304">
            <v>936863</v>
          </cell>
          <cell r="I304" t="str">
            <v>100851</v>
          </cell>
          <cell r="J304" t="str">
            <v>08</v>
          </cell>
          <cell r="K304" t="str">
            <v>VN0032</v>
          </cell>
          <cell r="L304" t="str">
            <v>00011383</v>
          </cell>
          <cell r="M304" t="str">
            <v>04/05/2022</v>
          </cell>
        </row>
        <row r="305">
          <cell r="C305" t="str">
            <v>AP2205-00197</v>
          </cell>
          <cell r="D305" t="str">
            <v>Nhập hàng cho VN0102 - NCC VÀ DỊCH VỤ NGỌC THƠM</v>
          </cell>
          <cell r="E305" t="str">
            <v>100851</v>
          </cell>
          <cell r="F305">
            <v>0</v>
          </cell>
          <cell r="G305">
            <v>770535</v>
          </cell>
          <cell r="H305">
            <v>770535</v>
          </cell>
          <cell r="I305" t="str">
            <v>100851</v>
          </cell>
          <cell r="J305" t="str">
            <v>08</v>
          </cell>
          <cell r="K305" t="str">
            <v>VN0102</v>
          </cell>
          <cell r="L305" t="str">
            <v>00011321</v>
          </cell>
          <cell r="M305" t="str">
            <v>04/05/2022</v>
          </cell>
        </row>
        <row r="306">
          <cell r="C306" t="str">
            <v>AP2205-00198</v>
          </cell>
          <cell r="D306" t="str">
            <v>Nhập hàng cho VN0150 - NCC VÀ DỊCH VỤ NGỌC THƠM</v>
          </cell>
          <cell r="E306" t="str">
            <v>100851</v>
          </cell>
          <cell r="F306">
            <v>0</v>
          </cell>
          <cell r="G306">
            <v>439133</v>
          </cell>
          <cell r="H306">
            <v>439133</v>
          </cell>
          <cell r="I306" t="str">
            <v>100851</v>
          </cell>
          <cell r="J306" t="str">
            <v>08</v>
          </cell>
          <cell r="K306" t="str">
            <v>VN0150</v>
          </cell>
          <cell r="L306" t="str">
            <v>00011334</v>
          </cell>
          <cell r="M306" t="str">
            <v>04/05/2022</v>
          </cell>
        </row>
        <row r="307">
          <cell r="C307" t="str">
            <v>AP2205-00199</v>
          </cell>
          <cell r="D307" t="str">
            <v>Nhập hàng cho VN0150 - NCC VÀ DỊCH VỤ NGỌC THƠM</v>
          </cell>
          <cell r="E307" t="str">
            <v>100851</v>
          </cell>
          <cell r="F307">
            <v>0</v>
          </cell>
          <cell r="G307">
            <v>878409</v>
          </cell>
          <cell r="H307">
            <v>878409</v>
          </cell>
          <cell r="I307" t="str">
            <v>100851</v>
          </cell>
          <cell r="J307" t="str">
            <v>08</v>
          </cell>
          <cell r="K307" t="str">
            <v>VN0150</v>
          </cell>
          <cell r="L307" t="str">
            <v>00011322</v>
          </cell>
          <cell r="M307" t="str">
            <v>04/05/2022</v>
          </cell>
        </row>
        <row r="308">
          <cell r="C308" t="str">
            <v>AP2205-00200</v>
          </cell>
          <cell r="D308" t="str">
            <v>Nhập hàng cho VN0092 - NCC VÀ DỊCH VỤ NGỌC THƠM</v>
          </cell>
          <cell r="E308" t="str">
            <v>100851</v>
          </cell>
          <cell r="F308">
            <v>0</v>
          </cell>
          <cell r="G308">
            <v>1146353</v>
          </cell>
          <cell r="H308">
            <v>1146353</v>
          </cell>
          <cell r="I308" t="str">
            <v>100851</v>
          </cell>
          <cell r="J308" t="str">
            <v>08</v>
          </cell>
          <cell r="K308" t="str">
            <v>VN0092</v>
          </cell>
          <cell r="L308" t="str">
            <v>00011338</v>
          </cell>
          <cell r="M308" t="str">
            <v>04/05/2022</v>
          </cell>
        </row>
        <row r="309">
          <cell r="C309" t="str">
            <v>AP2205-00201</v>
          </cell>
          <cell r="D309" t="str">
            <v>Nhập hàng cho VN0143 - NCC VÀ DỊCH VỤ NGỌC THƠM</v>
          </cell>
          <cell r="E309" t="str">
            <v>100851</v>
          </cell>
          <cell r="F309">
            <v>0</v>
          </cell>
          <cell r="G309">
            <v>887062</v>
          </cell>
          <cell r="H309">
            <v>887062</v>
          </cell>
          <cell r="I309" t="str">
            <v>100851</v>
          </cell>
          <cell r="J309" t="str">
            <v>08</v>
          </cell>
          <cell r="K309" t="str">
            <v>VN0143</v>
          </cell>
          <cell r="L309" t="str">
            <v>00011351</v>
          </cell>
          <cell r="M309" t="str">
            <v>04/05/2022</v>
          </cell>
        </row>
        <row r="310">
          <cell r="C310" t="str">
            <v>AP2205-00202</v>
          </cell>
          <cell r="D310" t="str">
            <v>Nhập hàng cho VN0100 - NCC VÀ DỊCH VỤ NGỌC THƠM</v>
          </cell>
          <cell r="E310" t="str">
            <v>100851</v>
          </cell>
          <cell r="F310">
            <v>0</v>
          </cell>
          <cell r="G310">
            <v>971752</v>
          </cell>
          <cell r="H310">
            <v>971752</v>
          </cell>
          <cell r="I310" t="str">
            <v>100851</v>
          </cell>
          <cell r="J310" t="str">
            <v>08</v>
          </cell>
          <cell r="K310" t="str">
            <v>VN0100</v>
          </cell>
          <cell r="L310" t="str">
            <v>00011354</v>
          </cell>
          <cell r="M310" t="str">
            <v>04/05/2022</v>
          </cell>
        </row>
        <row r="311">
          <cell r="C311" t="str">
            <v>AP2205-00203</v>
          </cell>
          <cell r="D311" t="str">
            <v>Nhập hàng cho VN0074 - NCC VÀ DỊCH VỤ NGỌC THƠM</v>
          </cell>
          <cell r="E311" t="str">
            <v>100851</v>
          </cell>
          <cell r="F311">
            <v>0</v>
          </cell>
          <cell r="G311">
            <v>917743</v>
          </cell>
          <cell r="H311">
            <v>917743</v>
          </cell>
          <cell r="I311" t="str">
            <v>100851</v>
          </cell>
          <cell r="J311" t="str">
            <v>08</v>
          </cell>
          <cell r="K311" t="str">
            <v>VN0074</v>
          </cell>
          <cell r="L311" t="str">
            <v>00011355</v>
          </cell>
          <cell r="M311" t="str">
            <v>04/05/2022</v>
          </cell>
        </row>
        <row r="312">
          <cell r="C312" t="str">
            <v>AP2205-00204</v>
          </cell>
          <cell r="D312" t="str">
            <v>Nhập hàng cho VN0150 - NCC VÀ DỊCH VỤ NGỌC THƠM</v>
          </cell>
          <cell r="E312" t="str">
            <v>100851</v>
          </cell>
          <cell r="F312">
            <v>0</v>
          </cell>
          <cell r="G312">
            <v>959541</v>
          </cell>
          <cell r="H312">
            <v>959541</v>
          </cell>
          <cell r="I312" t="str">
            <v>100851</v>
          </cell>
          <cell r="J312" t="str">
            <v>08</v>
          </cell>
          <cell r="K312" t="str">
            <v>VN0150</v>
          </cell>
          <cell r="L312" t="str">
            <v>00011348</v>
          </cell>
          <cell r="M312" t="str">
            <v>04/05/2022</v>
          </cell>
        </row>
        <row r="313">
          <cell r="C313" t="str">
            <v>AP2205-00205</v>
          </cell>
          <cell r="D313" t="str">
            <v>Nhập hàng cho VN0003 - NCC VÀ DỊCH VỤ NGỌC THƠM</v>
          </cell>
          <cell r="E313" t="str">
            <v>100851</v>
          </cell>
          <cell r="F313">
            <v>0</v>
          </cell>
          <cell r="G313">
            <v>633520</v>
          </cell>
          <cell r="H313">
            <v>633520</v>
          </cell>
          <cell r="I313" t="str">
            <v>100851</v>
          </cell>
          <cell r="J313" t="str">
            <v>08</v>
          </cell>
          <cell r="K313" t="str">
            <v>VN0003</v>
          </cell>
          <cell r="L313" t="str">
            <v>00011328</v>
          </cell>
          <cell r="M313" t="str">
            <v>04/05/2022</v>
          </cell>
        </row>
        <row r="314">
          <cell r="C314" t="str">
            <v>AP2205-00206</v>
          </cell>
          <cell r="D314" t="str">
            <v>Nhập hàng cho VN0173 - NCC VÀ DỊCH VỤ NGỌC THƠM</v>
          </cell>
          <cell r="E314" t="str">
            <v>100851</v>
          </cell>
          <cell r="F314">
            <v>0</v>
          </cell>
          <cell r="G314">
            <v>959541</v>
          </cell>
          <cell r="H314">
            <v>959541</v>
          </cell>
          <cell r="I314" t="str">
            <v>100851</v>
          </cell>
          <cell r="J314" t="str">
            <v>08</v>
          </cell>
          <cell r="K314" t="str">
            <v>VN0173</v>
          </cell>
          <cell r="L314" t="str">
            <v>00011381</v>
          </cell>
          <cell r="M314" t="str">
            <v>04/05/2022</v>
          </cell>
        </row>
        <row r="315">
          <cell r="C315" t="str">
            <v>AP2205-00207</v>
          </cell>
          <cell r="D315" t="str">
            <v>Nhập hàng cho VN0147 - NCC VÀ DỊCH VỤ NGỌC THƠM</v>
          </cell>
          <cell r="E315" t="str">
            <v>100851</v>
          </cell>
          <cell r="F315">
            <v>0</v>
          </cell>
          <cell r="G315">
            <v>882332</v>
          </cell>
          <cell r="H315">
            <v>882332</v>
          </cell>
          <cell r="I315" t="str">
            <v>100851</v>
          </cell>
          <cell r="J315" t="str">
            <v>08</v>
          </cell>
          <cell r="K315" t="str">
            <v>VN0147</v>
          </cell>
          <cell r="L315" t="str">
            <v>00011427</v>
          </cell>
          <cell r="M315" t="str">
            <v>05/05/2022</v>
          </cell>
        </row>
        <row r="316">
          <cell r="C316" t="str">
            <v>AP2205-00208</v>
          </cell>
          <cell r="D316" t="str">
            <v>Nhập hàng cho VN0084 - NCC VÀ DỊCH VỤ NGỌC THƠM</v>
          </cell>
          <cell r="E316" t="str">
            <v>100851</v>
          </cell>
          <cell r="F316">
            <v>0</v>
          </cell>
          <cell r="G316">
            <v>969640</v>
          </cell>
          <cell r="H316">
            <v>969640</v>
          </cell>
          <cell r="I316" t="str">
            <v>100851</v>
          </cell>
          <cell r="J316" t="str">
            <v>08</v>
          </cell>
          <cell r="K316" t="str">
            <v>VN0084</v>
          </cell>
          <cell r="L316" t="str">
            <v>00011425</v>
          </cell>
          <cell r="M316" t="str">
            <v>05/05/2022</v>
          </cell>
        </row>
        <row r="317">
          <cell r="C317" t="str">
            <v>AP2205-00209</v>
          </cell>
          <cell r="D317" t="str">
            <v>Nhập hàng cho VN0121 - NCC VÀ DỊCH VỤ NGỌC THƠM</v>
          </cell>
          <cell r="E317" t="str">
            <v>100851</v>
          </cell>
          <cell r="F317">
            <v>0</v>
          </cell>
          <cell r="G317">
            <v>911566</v>
          </cell>
          <cell r="H317">
            <v>911566</v>
          </cell>
          <cell r="I317" t="str">
            <v>100851</v>
          </cell>
          <cell r="J317" t="str">
            <v>08</v>
          </cell>
          <cell r="K317" t="str">
            <v>VN0121</v>
          </cell>
          <cell r="L317" t="str">
            <v>00011465</v>
          </cell>
          <cell r="M317" t="str">
            <v>05/05/2022</v>
          </cell>
        </row>
        <row r="318">
          <cell r="C318" t="str">
            <v>AP2205-00210</v>
          </cell>
          <cell r="D318" t="str">
            <v>Nhập hàng cho VN0106 - NCC VÀ DỊCH VỤ NGỌC THƠM</v>
          </cell>
          <cell r="E318" t="str">
            <v>100851</v>
          </cell>
          <cell r="F318">
            <v>0</v>
          </cell>
          <cell r="G318">
            <v>785590</v>
          </cell>
          <cell r="H318">
            <v>785590</v>
          </cell>
          <cell r="I318" t="str">
            <v>100851</v>
          </cell>
          <cell r="J318" t="str">
            <v>08</v>
          </cell>
          <cell r="K318" t="str">
            <v>VN0106</v>
          </cell>
          <cell r="L318" t="str">
            <v>00011439</v>
          </cell>
          <cell r="M318" t="str">
            <v>05/05/2022</v>
          </cell>
        </row>
        <row r="319">
          <cell r="C319" t="str">
            <v>AP2205-00211</v>
          </cell>
          <cell r="D319" t="str">
            <v>Nhập hàng cho VN0100 - NCC VÀ DỊCH VỤ NGỌC THƠM</v>
          </cell>
          <cell r="E319" t="str">
            <v>100851</v>
          </cell>
          <cell r="F319">
            <v>0</v>
          </cell>
          <cell r="G319">
            <v>909740</v>
          </cell>
          <cell r="H319">
            <v>909740</v>
          </cell>
          <cell r="I319" t="str">
            <v>100851</v>
          </cell>
          <cell r="J319" t="str">
            <v>08</v>
          </cell>
          <cell r="K319" t="str">
            <v>VN0100</v>
          </cell>
          <cell r="L319" t="str">
            <v>00011432</v>
          </cell>
          <cell r="M319" t="str">
            <v>05/05/2022</v>
          </cell>
        </row>
        <row r="320">
          <cell r="C320" t="str">
            <v>AP2205-00212</v>
          </cell>
          <cell r="D320" t="str">
            <v>Nhập hàng cho VN0022 - NCC VÀ DỊCH VỤ NGỌC THƠM</v>
          </cell>
          <cell r="E320" t="str">
            <v>100851</v>
          </cell>
          <cell r="F320">
            <v>0</v>
          </cell>
          <cell r="G320">
            <v>420298</v>
          </cell>
          <cell r="H320">
            <v>420298</v>
          </cell>
          <cell r="I320" t="str">
            <v>100851</v>
          </cell>
          <cell r="J320" t="str">
            <v>08</v>
          </cell>
          <cell r="K320" t="str">
            <v>VN0022</v>
          </cell>
          <cell r="L320" t="str">
            <v>00011450</v>
          </cell>
          <cell r="M320" t="str">
            <v>05/05/2022</v>
          </cell>
        </row>
        <row r="321">
          <cell r="C321" t="str">
            <v>AP2205-00213</v>
          </cell>
          <cell r="D321" t="str">
            <v>Nhập hàng cho VN0038 - NCC VÀ DỊCH VỤ NGỌC THƠM</v>
          </cell>
          <cell r="E321" t="str">
            <v>100851</v>
          </cell>
          <cell r="F321">
            <v>0</v>
          </cell>
          <cell r="G321">
            <v>955603</v>
          </cell>
          <cell r="H321">
            <v>955603</v>
          </cell>
          <cell r="I321" t="str">
            <v>100851</v>
          </cell>
          <cell r="J321" t="str">
            <v>08</v>
          </cell>
          <cell r="K321" t="str">
            <v>VN0038</v>
          </cell>
          <cell r="L321" t="str">
            <v>00011456</v>
          </cell>
          <cell r="M321" t="str">
            <v>05/05/2022</v>
          </cell>
        </row>
        <row r="322">
          <cell r="C322" t="str">
            <v>AP2205-00214</v>
          </cell>
          <cell r="D322" t="str">
            <v>Nhập hàng cho VN0159 - NCC VÀ DỊCH VỤ NGỌC THƠM</v>
          </cell>
          <cell r="E322" t="str">
            <v>100851</v>
          </cell>
          <cell r="F322">
            <v>0</v>
          </cell>
          <cell r="G322">
            <v>896369</v>
          </cell>
          <cell r="H322">
            <v>896369</v>
          </cell>
          <cell r="I322" t="str">
            <v>100851</v>
          </cell>
          <cell r="J322" t="str">
            <v>08</v>
          </cell>
          <cell r="K322" t="str">
            <v>VN0159</v>
          </cell>
          <cell r="L322" t="str">
            <v>00011435</v>
          </cell>
          <cell r="M322" t="str">
            <v>05/05/2022</v>
          </cell>
        </row>
        <row r="323">
          <cell r="C323" t="str">
            <v>AP2205-00215</v>
          </cell>
          <cell r="D323" t="str">
            <v>Nhập hàng cho VN0085 - NCC VÀ DỊCH VỤ NGỌC THƠM</v>
          </cell>
          <cell r="E323" t="str">
            <v>100851</v>
          </cell>
          <cell r="F323">
            <v>0</v>
          </cell>
          <cell r="G323">
            <v>896369</v>
          </cell>
          <cell r="H323">
            <v>896369</v>
          </cell>
          <cell r="I323" t="str">
            <v>100851</v>
          </cell>
          <cell r="J323" t="str">
            <v>08</v>
          </cell>
          <cell r="K323" t="str">
            <v>VN0085</v>
          </cell>
          <cell r="L323" t="str">
            <v>00011422</v>
          </cell>
          <cell r="M323" t="str">
            <v>05/05/2022</v>
          </cell>
        </row>
        <row r="324">
          <cell r="C324" t="str">
            <v>AP2205-00216</v>
          </cell>
          <cell r="D324" t="str">
            <v>Nhập hàng cho VN0050 - NCC VÀ DỊCH VỤ NGỌC THƠM</v>
          </cell>
          <cell r="E324" t="str">
            <v>100851</v>
          </cell>
          <cell r="F324">
            <v>0</v>
          </cell>
          <cell r="G324">
            <v>875375</v>
          </cell>
          <cell r="H324">
            <v>875375</v>
          </cell>
          <cell r="I324" t="str">
            <v>100851</v>
          </cell>
          <cell r="J324" t="str">
            <v>08</v>
          </cell>
          <cell r="K324" t="str">
            <v>VN0050</v>
          </cell>
          <cell r="L324" t="str">
            <v>00011475</v>
          </cell>
          <cell r="M324" t="str">
            <v>05/05/2022</v>
          </cell>
        </row>
        <row r="325">
          <cell r="C325" t="str">
            <v>AP2205-00217</v>
          </cell>
          <cell r="D325" t="str">
            <v>Nhập hàng cho VN0064 - NCC VÀ DỊCH VỤ NGỌC THƠM</v>
          </cell>
          <cell r="E325" t="str">
            <v>100851</v>
          </cell>
          <cell r="F325">
            <v>0</v>
          </cell>
          <cell r="G325">
            <v>975674</v>
          </cell>
          <cell r="H325">
            <v>975674</v>
          </cell>
          <cell r="I325" t="str">
            <v>100851</v>
          </cell>
          <cell r="J325" t="str">
            <v>08</v>
          </cell>
          <cell r="K325" t="str">
            <v>VN0064</v>
          </cell>
          <cell r="L325" t="str">
            <v>00011464</v>
          </cell>
          <cell r="M325" t="str">
            <v>05/05/2022</v>
          </cell>
        </row>
        <row r="326">
          <cell r="C326" t="str">
            <v>AP2205-00218</v>
          </cell>
          <cell r="D326" t="str">
            <v>Nhập hàng cho VN0037 - NCC VÀ DỊCH VỤ NGỌC THƠM</v>
          </cell>
          <cell r="E326" t="str">
            <v>100851</v>
          </cell>
          <cell r="F326">
            <v>0</v>
          </cell>
          <cell r="G326">
            <v>1060728</v>
          </cell>
          <cell r="H326">
            <v>1060728</v>
          </cell>
          <cell r="I326" t="str">
            <v>100851</v>
          </cell>
          <cell r="J326" t="str">
            <v>08</v>
          </cell>
          <cell r="K326" t="str">
            <v>VN0037</v>
          </cell>
          <cell r="L326" t="str">
            <v>00011441</v>
          </cell>
          <cell r="M326" t="str">
            <v>05/05/2022</v>
          </cell>
        </row>
        <row r="327">
          <cell r="C327" t="str">
            <v>AP2205-00219</v>
          </cell>
          <cell r="D327" t="str">
            <v>Nhập hàng cho VN0093 - NCC VÀ DỊCH VỤ NGỌC THƠM</v>
          </cell>
          <cell r="E327" t="str">
            <v>100851</v>
          </cell>
          <cell r="F327">
            <v>0</v>
          </cell>
          <cell r="G327">
            <v>915632</v>
          </cell>
          <cell r="H327">
            <v>915632</v>
          </cell>
          <cell r="I327" t="str">
            <v>100851</v>
          </cell>
          <cell r="J327" t="str">
            <v>08</v>
          </cell>
          <cell r="K327" t="str">
            <v>VN0093</v>
          </cell>
          <cell r="L327" t="str">
            <v>00011455</v>
          </cell>
          <cell r="M327" t="str">
            <v>05/05/2022</v>
          </cell>
        </row>
        <row r="328">
          <cell r="C328" t="str">
            <v>AP2205-00220</v>
          </cell>
          <cell r="D328" t="str">
            <v>Nhập hàng cho VN0128 - NCC VÀ DỊCH VỤ NGỌC THƠM</v>
          </cell>
          <cell r="E328" t="str">
            <v>100851</v>
          </cell>
          <cell r="F328">
            <v>0</v>
          </cell>
          <cell r="G328">
            <v>890335</v>
          </cell>
          <cell r="H328">
            <v>890335</v>
          </cell>
          <cell r="I328" t="str">
            <v>100851</v>
          </cell>
          <cell r="J328" t="str">
            <v>08</v>
          </cell>
          <cell r="K328" t="str">
            <v>VN0128</v>
          </cell>
          <cell r="L328" t="str">
            <v>00011459</v>
          </cell>
          <cell r="M328" t="str">
            <v>05/05/2022</v>
          </cell>
        </row>
        <row r="329">
          <cell r="C329" t="str">
            <v>AP2205-00221</v>
          </cell>
          <cell r="D329" t="str">
            <v>Nhập hàng cho VN0079 - NCC VÀ DỊCH VỤ NGỌC THƠM</v>
          </cell>
          <cell r="E329" t="str">
            <v>100851</v>
          </cell>
          <cell r="F329">
            <v>0</v>
          </cell>
          <cell r="G329">
            <v>890620</v>
          </cell>
          <cell r="H329">
            <v>890620</v>
          </cell>
          <cell r="I329" t="str">
            <v>100851</v>
          </cell>
          <cell r="J329" t="str">
            <v>08</v>
          </cell>
          <cell r="K329" t="str">
            <v>VN0079</v>
          </cell>
          <cell r="L329" t="str">
            <v>00011428</v>
          </cell>
          <cell r="M329" t="str">
            <v>05/05/2022</v>
          </cell>
        </row>
        <row r="330">
          <cell r="C330" t="str">
            <v>AP2205-00222</v>
          </cell>
          <cell r="D330" t="str">
            <v>Nhập hàng cho VN0177 - NCC VÀ DỊCH VỤ NGỌC THƠM</v>
          </cell>
          <cell r="E330" t="str">
            <v>100851</v>
          </cell>
          <cell r="F330">
            <v>0</v>
          </cell>
          <cell r="G330">
            <v>924938</v>
          </cell>
          <cell r="H330">
            <v>924938</v>
          </cell>
          <cell r="I330" t="str">
            <v>100851</v>
          </cell>
          <cell r="J330" t="str">
            <v>08</v>
          </cell>
          <cell r="K330" t="str">
            <v>VN0177</v>
          </cell>
          <cell r="L330" t="str">
            <v>00011434</v>
          </cell>
          <cell r="M330" t="str">
            <v>05/05/2022</v>
          </cell>
        </row>
        <row r="331">
          <cell r="C331" t="str">
            <v>AP2205-00223</v>
          </cell>
          <cell r="D331" t="str">
            <v>Nhập hàng cho VN0094 - NCC VÀ DỊCH VỤ NGỌC THƠM</v>
          </cell>
          <cell r="E331" t="str">
            <v>100851</v>
          </cell>
          <cell r="F331">
            <v>0</v>
          </cell>
          <cell r="G331">
            <v>890335</v>
          </cell>
          <cell r="H331">
            <v>890335</v>
          </cell>
          <cell r="I331" t="str">
            <v>100851</v>
          </cell>
          <cell r="J331" t="str">
            <v>08</v>
          </cell>
          <cell r="K331" t="str">
            <v>VN0094</v>
          </cell>
          <cell r="L331" t="str">
            <v>00011447</v>
          </cell>
          <cell r="M331" t="str">
            <v>05/05/2022</v>
          </cell>
        </row>
        <row r="332">
          <cell r="C332" t="str">
            <v>AP2205-00224</v>
          </cell>
          <cell r="D332" t="str">
            <v>Nhập hàng cho VN0007 - NCC VÀ DỊCH VỤ NGỌC THƠM</v>
          </cell>
          <cell r="E332" t="str">
            <v>100851</v>
          </cell>
          <cell r="F332">
            <v>0</v>
          </cell>
          <cell r="G332">
            <v>919189</v>
          </cell>
          <cell r="H332">
            <v>919189</v>
          </cell>
          <cell r="I332" t="str">
            <v>100851</v>
          </cell>
          <cell r="J332" t="str">
            <v>08</v>
          </cell>
          <cell r="K332" t="str">
            <v>VN0007</v>
          </cell>
          <cell r="L332" t="str">
            <v>00011443</v>
          </cell>
          <cell r="M332" t="str">
            <v>05/05/2022</v>
          </cell>
        </row>
        <row r="333">
          <cell r="C333" t="str">
            <v>AP2205-00225</v>
          </cell>
          <cell r="D333" t="str">
            <v>Nhập hàng cho VN0062 - NCC VÀ DỊCH VỤ NGỌC THƠM</v>
          </cell>
          <cell r="E333" t="str">
            <v>100851</v>
          </cell>
          <cell r="F333">
            <v>0</v>
          </cell>
          <cell r="G333">
            <v>1289116</v>
          </cell>
          <cell r="H333">
            <v>1289116</v>
          </cell>
          <cell r="I333" t="str">
            <v>100851</v>
          </cell>
          <cell r="J333" t="str">
            <v>08</v>
          </cell>
          <cell r="K333" t="str">
            <v>VN0062</v>
          </cell>
          <cell r="L333" t="str">
            <v>00011426</v>
          </cell>
          <cell r="M333" t="str">
            <v>05/05/2022</v>
          </cell>
        </row>
        <row r="334">
          <cell r="C334" t="str">
            <v>AP2205-00226</v>
          </cell>
          <cell r="D334" t="str">
            <v>Nhập hàng cho VN0142 - NCC VÀ DỊCH VỤ NGỌC THƠM</v>
          </cell>
          <cell r="E334" t="str">
            <v>100851</v>
          </cell>
          <cell r="F334">
            <v>0</v>
          </cell>
          <cell r="G334">
            <v>890335</v>
          </cell>
          <cell r="H334">
            <v>890335</v>
          </cell>
          <cell r="I334" t="str">
            <v>100851</v>
          </cell>
          <cell r="J334" t="str">
            <v>08</v>
          </cell>
          <cell r="K334" t="str">
            <v>VN0142</v>
          </cell>
          <cell r="L334" t="str">
            <v>00011454</v>
          </cell>
          <cell r="M334" t="str">
            <v>05/05/2022</v>
          </cell>
        </row>
        <row r="335">
          <cell r="C335" t="str">
            <v>AP2205-00227</v>
          </cell>
          <cell r="D335" t="str">
            <v>Nhập hàng cho VN0006 - NCC VÀ DỊCH VỤ NGỌC THƠM</v>
          </cell>
          <cell r="E335" t="str">
            <v>100851</v>
          </cell>
          <cell r="F335">
            <v>0</v>
          </cell>
          <cell r="G335">
            <v>971752</v>
          </cell>
          <cell r="H335">
            <v>971752</v>
          </cell>
          <cell r="I335" t="str">
            <v>100851</v>
          </cell>
          <cell r="J335" t="str">
            <v>08</v>
          </cell>
          <cell r="K335" t="str">
            <v>VN0006</v>
          </cell>
          <cell r="L335" t="str">
            <v>00011437</v>
          </cell>
          <cell r="M335" t="str">
            <v>05/05/2022</v>
          </cell>
        </row>
        <row r="336">
          <cell r="C336" t="str">
            <v>AP2205-00228</v>
          </cell>
          <cell r="D336" t="str">
            <v>Nhập hàng cho VN0102 - NCC VÀ DỊCH VỤ NGỌC THƠM</v>
          </cell>
          <cell r="E336" t="str">
            <v>100851</v>
          </cell>
          <cell r="F336">
            <v>0</v>
          </cell>
          <cell r="G336">
            <v>795546</v>
          </cell>
          <cell r="H336">
            <v>795546</v>
          </cell>
          <cell r="I336" t="str">
            <v>100851</v>
          </cell>
          <cell r="J336" t="str">
            <v>08</v>
          </cell>
          <cell r="K336" t="str">
            <v>VN0102</v>
          </cell>
          <cell r="L336" t="str">
            <v>00011431</v>
          </cell>
          <cell r="M336" t="str">
            <v>05/05/2022</v>
          </cell>
        </row>
        <row r="337">
          <cell r="C337" t="str">
            <v>AP2205-00229</v>
          </cell>
          <cell r="D337" t="str">
            <v>Nhập hàng cho VN0157 - NCC VÀ DỊCH VỤ NGỌC THƠM</v>
          </cell>
          <cell r="E337" t="str">
            <v>100851</v>
          </cell>
          <cell r="F337">
            <v>0</v>
          </cell>
          <cell r="G337">
            <v>915632</v>
          </cell>
          <cell r="H337">
            <v>915632</v>
          </cell>
          <cell r="I337" t="str">
            <v>100851</v>
          </cell>
          <cell r="J337" t="str">
            <v>08</v>
          </cell>
          <cell r="K337" t="str">
            <v>VN0157</v>
          </cell>
          <cell r="L337" t="str">
            <v>00011453</v>
          </cell>
          <cell r="M337" t="str">
            <v>05/05/2022</v>
          </cell>
        </row>
        <row r="338">
          <cell r="C338" t="str">
            <v>AP2205-00230</v>
          </cell>
          <cell r="D338" t="str">
            <v>Nhập hàng cho VN0054 - NCC VÀ DỊCH VỤ NGỌC THƠM</v>
          </cell>
          <cell r="E338" t="str">
            <v>100851</v>
          </cell>
          <cell r="F338">
            <v>0</v>
          </cell>
          <cell r="G338">
            <v>969640</v>
          </cell>
          <cell r="H338">
            <v>969640</v>
          </cell>
          <cell r="I338" t="str">
            <v>100851</v>
          </cell>
          <cell r="J338" t="str">
            <v>08</v>
          </cell>
          <cell r="K338" t="str">
            <v>VN0054</v>
          </cell>
          <cell r="L338" t="str">
            <v>00011430</v>
          </cell>
          <cell r="M338" t="str">
            <v>05/05/2022</v>
          </cell>
        </row>
        <row r="339">
          <cell r="C339" t="str">
            <v>AP2205-00231</v>
          </cell>
          <cell r="D339" t="str">
            <v>Nhập hàng cho VN0127 - NCC VÀ DỊCH VỤ NGỌC THƠM</v>
          </cell>
          <cell r="E339" t="str">
            <v>100851</v>
          </cell>
          <cell r="F339">
            <v>0</v>
          </cell>
          <cell r="G339">
            <v>902403</v>
          </cell>
          <cell r="H339">
            <v>902403</v>
          </cell>
          <cell r="I339" t="str">
            <v>100851</v>
          </cell>
          <cell r="J339" t="str">
            <v>08</v>
          </cell>
          <cell r="K339" t="str">
            <v>VN0127</v>
          </cell>
          <cell r="L339" t="str">
            <v>00011442</v>
          </cell>
          <cell r="M339" t="str">
            <v>05/05/2022</v>
          </cell>
        </row>
        <row r="340">
          <cell r="C340" t="str">
            <v>AP2205-00232</v>
          </cell>
          <cell r="D340" t="str">
            <v>Nhập hàng cho VN0159 - NCC VÀ DỊCH VỤ NGỌC THƠM</v>
          </cell>
          <cell r="E340" t="str">
            <v>100851</v>
          </cell>
          <cell r="F340">
            <v>0</v>
          </cell>
          <cell r="G340">
            <v>959541</v>
          </cell>
          <cell r="H340">
            <v>959541</v>
          </cell>
          <cell r="I340" t="str">
            <v>100851</v>
          </cell>
          <cell r="J340" t="str">
            <v>08</v>
          </cell>
          <cell r="K340" t="str">
            <v>VN0159</v>
          </cell>
          <cell r="L340" t="str">
            <v>00011445</v>
          </cell>
          <cell r="M340" t="str">
            <v>05/05/2022</v>
          </cell>
        </row>
        <row r="341">
          <cell r="C341" t="str">
            <v>AP2205-00233</v>
          </cell>
          <cell r="D341" t="str">
            <v>Nhập hàng cho VN0149 - NCC VÀ DỊCH VỤ NGỌC THƠM</v>
          </cell>
          <cell r="E341" t="str">
            <v>100851</v>
          </cell>
          <cell r="F341">
            <v>0</v>
          </cell>
          <cell r="G341">
            <v>975674</v>
          </cell>
          <cell r="H341">
            <v>975674</v>
          </cell>
          <cell r="I341" t="str">
            <v>100851</v>
          </cell>
          <cell r="J341" t="str">
            <v>08</v>
          </cell>
          <cell r="K341" t="str">
            <v>VN0149</v>
          </cell>
          <cell r="L341" t="str">
            <v>00011462</v>
          </cell>
          <cell r="M341" t="str">
            <v>05/05/2022</v>
          </cell>
        </row>
        <row r="342">
          <cell r="C342" t="str">
            <v>AP2205-00234</v>
          </cell>
          <cell r="D342" t="str">
            <v>Nhập hàng cho VN0111 - NCC VÀ DỊCH VỤ NGỌC THƠM</v>
          </cell>
          <cell r="E342" t="str">
            <v>100851</v>
          </cell>
          <cell r="F342">
            <v>0</v>
          </cell>
          <cell r="G342">
            <v>915489</v>
          </cell>
          <cell r="H342">
            <v>915489</v>
          </cell>
          <cell r="I342" t="str">
            <v>100851</v>
          </cell>
          <cell r="J342" t="str">
            <v>08</v>
          </cell>
          <cell r="K342" t="str">
            <v>VN0111</v>
          </cell>
          <cell r="L342" t="str">
            <v>00011438</v>
          </cell>
          <cell r="M342" t="str">
            <v>05/05/2022</v>
          </cell>
        </row>
        <row r="343">
          <cell r="C343" t="str">
            <v>AP2205-00235</v>
          </cell>
          <cell r="D343" t="str">
            <v>Nhập hàng cho VN0154 - NCC VÀ DỊCH VỤ NGỌC THƠM</v>
          </cell>
          <cell r="E343" t="str">
            <v>100851</v>
          </cell>
          <cell r="F343">
            <v>0</v>
          </cell>
          <cell r="G343">
            <v>902260</v>
          </cell>
          <cell r="H343">
            <v>902260</v>
          </cell>
          <cell r="I343" t="str">
            <v>100851</v>
          </cell>
          <cell r="J343" t="str">
            <v>08</v>
          </cell>
          <cell r="K343" t="str">
            <v>VN0154</v>
          </cell>
          <cell r="L343" t="str">
            <v>00011452</v>
          </cell>
          <cell r="M343" t="str">
            <v>05/05/2022</v>
          </cell>
        </row>
        <row r="344">
          <cell r="C344" t="str">
            <v>AP2205-00236</v>
          </cell>
          <cell r="D344" t="str">
            <v>Nhập hàng cho VN0008 - NCC VÀ DỊCH VỤ NGỌC THƠM</v>
          </cell>
          <cell r="E344" t="str">
            <v>100851</v>
          </cell>
          <cell r="F344">
            <v>0</v>
          </cell>
          <cell r="G344">
            <v>783764</v>
          </cell>
          <cell r="H344">
            <v>783764</v>
          </cell>
          <cell r="I344" t="str">
            <v>100851</v>
          </cell>
          <cell r="J344" t="str">
            <v>08</v>
          </cell>
          <cell r="K344" t="str">
            <v>VN0008</v>
          </cell>
          <cell r="L344" t="str">
            <v>00011448</v>
          </cell>
          <cell r="M344" t="str">
            <v>05/05/2022</v>
          </cell>
        </row>
        <row r="345">
          <cell r="C345" t="str">
            <v>AP2205-00237</v>
          </cell>
          <cell r="D345" t="str">
            <v>Nhập hàng cho VN0074 - NCC VÀ DỊCH VỤ NGỌC THƠM</v>
          </cell>
          <cell r="E345" t="str">
            <v>100851</v>
          </cell>
          <cell r="F345">
            <v>0</v>
          </cell>
          <cell r="G345">
            <v>882855</v>
          </cell>
          <cell r="H345">
            <v>882855</v>
          </cell>
          <cell r="I345" t="str">
            <v>100851</v>
          </cell>
          <cell r="J345" t="str">
            <v>08</v>
          </cell>
          <cell r="K345" t="str">
            <v>VN0074</v>
          </cell>
          <cell r="L345" t="str">
            <v>00011429</v>
          </cell>
          <cell r="M345" t="str">
            <v>05/05/2022</v>
          </cell>
        </row>
        <row r="346">
          <cell r="C346" t="str">
            <v>AP2205-00238</v>
          </cell>
          <cell r="D346" t="str">
            <v>Nhập hàng cho VN0124 - NCC VÀ DỊCH VỤ NGỌC THƠM</v>
          </cell>
          <cell r="E346" t="str">
            <v>100851</v>
          </cell>
          <cell r="F346">
            <v>0</v>
          </cell>
          <cell r="G346">
            <v>1516933</v>
          </cell>
          <cell r="H346">
            <v>1516933</v>
          </cell>
          <cell r="I346" t="str">
            <v>100851</v>
          </cell>
          <cell r="J346" t="str">
            <v>08</v>
          </cell>
          <cell r="K346" t="str">
            <v>VN0124</v>
          </cell>
          <cell r="L346" t="str">
            <v>00011436</v>
          </cell>
          <cell r="M346" t="str">
            <v>05/05/2022</v>
          </cell>
        </row>
        <row r="347">
          <cell r="C347" t="str">
            <v>AP2205-00239</v>
          </cell>
          <cell r="D347" t="str">
            <v>Nhập hàng cho VN0098 - NCC VÀ DỊCH VỤ NGỌC THƠM</v>
          </cell>
          <cell r="E347" t="str">
            <v>100851</v>
          </cell>
          <cell r="F347">
            <v>0</v>
          </cell>
          <cell r="G347">
            <v>911709</v>
          </cell>
          <cell r="H347">
            <v>911709</v>
          </cell>
          <cell r="I347" t="str">
            <v>100851</v>
          </cell>
          <cell r="J347" t="str">
            <v>08</v>
          </cell>
          <cell r="K347" t="str">
            <v>VN0098</v>
          </cell>
          <cell r="L347" t="str">
            <v>00011433</v>
          </cell>
          <cell r="M347" t="str">
            <v>05/05/2022</v>
          </cell>
        </row>
        <row r="348">
          <cell r="C348" t="str">
            <v>AP2205-00240</v>
          </cell>
          <cell r="D348" t="str">
            <v>Nhập hàng cho VN0017 - NCC VÀ DỊCH VỤ NGỌC THƠM</v>
          </cell>
          <cell r="E348" t="str">
            <v>100851</v>
          </cell>
          <cell r="F348">
            <v>0</v>
          </cell>
          <cell r="G348">
            <v>777872</v>
          </cell>
          <cell r="H348">
            <v>777872</v>
          </cell>
          <cell r="I348" t="str">
            <v>100851</v>
          </cell>
          <cell r="J348" t="str">
            <v>08</v>
          </cell>
          <cell r="K348" t="str">
            <v>VN0017</v>
          </cell>
          <cell r="L348" t="str">
            <v>00011466</v>
          </cell>
          <cell r="M348" t="str">
            <v>05/05/2022</v>
          </cell>
        </row>
        <row r="349">
          <cell r="C349" t="str">
            <v>AP2205-00241</v>
          </cell>
          <cell r="D349" t="str">
            <v>Nhập hàng cho VN0068 - NCC VÀ DỊCH VỤ NGỌC THƠM</v>
          </cell>
          <cell r="E349" t="str">
            <v>100851</v>
          </cell>
          <cell r="F349">
            <v>0</v>
          </cell>
          <cell r="G349">
            <v>1240856</v>
          </cell>
          <cell r="H349">
            <v>1240856</v>
          </cell>
          <cell r="I349" t="str">
            <v>100851</v>
          </cell>
          <cell r="J349" t="str">
            <v>08</v>
          </cell>
          <cell r="K349" t="str">
            <v>VN0068</v>
          </cell>
          <cell r="L349" t="str">
            <v>00011423</v>
          </cell>
          <cell r="M349" t="str">
            <v>05/05/2022</v>
          </cell>
        </row>
        <row r="350">
          <cell r="C350" t="str">
            <v>AP2205-00242</v>
          </cell>
          <cell r="D350" t="str">
            <v>Nhập hàng cho VN0042 - NCC VÀ DỊCH VỤ NGỌC THƠM</v>
          </cell>
          <cell r="E350" t="str">
            <v>100851</v>
          </cell>
          <cell r="F350">
            <v>0</v>
          </cell>
          <cell r="G350">
            <v>975674</v>
          </cell>
          <cell r="H350">
            <v>975674</v>
          </cell>
          <cell r="I350" t="str">
            <v>100851</v>
          </cell>
          <cell r="J350" t="str">
            <v>08</v>
          </cell>
          <cell r="K350" t="str">
            <v>VN0042</v>
          </cell>
          <cell r="L350" t="str">
            <v>00011424</v>
          </cell>
          <cell r="M350" t="str">
            <v>05/05/2022</v>
          </cell>
        </row>
        <row r="351">
          <cell r="C351" t="str">
            <v>AP2205-00243</v>
          </cell>
          <cell r="D351" t="str">
            <v>Nhập hàng cho VN0120 - NCC VÀ DỊCH VỤ NGỌC THƠM</v>
          </cell>
          <cell r="E351" t="str">
            <v>100851</v>
          </cell>
          <cell r="F351">
            <v>0</v>
          </cell>
          <cell r="G351">
            <v>1089583</v>
          </cell>
          <cell r="H351">
            <v>1089583</v>
          </cell>
          <cell r="I351" t="str">
            <v>100851</v>
          </cell>
          <cell r="J351" t="str">
            <v>08</v>
          </cell>
          <cell r="K351" t="str">
            <v>VN0120</v>
          </cell>
          <cell r="L351" t="str">
            <v>00011460</v>
          </cell>
          <cell r="M351" t="str">
            <v>05/05/2022</v>
          </cell>
        </row>
        <row r="352">
          <cell r="C352" t="str">
            <v>AP2205-00244</v>
          </cell>
          <cell r="D352" t="str">
            <v>Nhập hàng cho VN0114 - NCC VÀ DỊCH VỤ NGỌC THƠM</v>
          </cell>
          <cell r="E352" t="str">
            <v>100851</v>
          </cell>
          <cell r="F352">
            <v>0</v>
          </cell>
          <cell r="G352">
            <v>758467</v>
          </cell>
          <cell r="H352">
            <v>758467</v>
          </cell>
          <cell r="I352" t="str">
            <v>100851</v>
          </cell>
          <cell r="J352" t="str">
            <v>08</v>
          </cell>
          <cell r="K352" t="str">
            <v>VN0114</v>
          </cell>
          <cell r="L352" t="str">
            <v>00011446</v>
          </cell>
          <cell r="M352" t="str">
            <v>05/05/2022</v>
          </cell>
        </row>
        <row r="353">
          <cell r="C353" t="str">
            <v>AP2205-00245</v>
          </cell>
          <cell r="D353" t="str">
            <v>Nhập hàng cho VN0097 - NCC VÀ DỊCH VỤ NGỌC THƠM</v>
          </cell>
          <cell r="E353" t="str">
            <v>100851</v>
          </cell>
          <cell r="F353">
            <v>0</v>
          </cell>
          <cell r="G353">
            <v>1296454</v>
          </cell>
          <cell r="H353">
            <v>1296454</v>
          </cell>
          <cell r="I353" t="str">
            <v>100851</v>
          </cell>
          <cell r="J353" t="str">
            <v>08</v>
          </cell>
          <cell r="K353" t="str">
            <v>VN0097</v>
          </cell>
          <cell r="L353" t="str">
            <v>00011458</v>
          </cell>
          <cell r="M353" t="str">
            <v>05/05/2022</v>
          </cell>
        </row>
        <row r="354">
          <cell r="C354" t="str">
            <v>AP2205-00246</v>
          </cell>
          <cell r="D354" t="str">
            <v>Nhập hàng cho VN0085 - NCC VÀ DỊCH VỤ NGỌC THƠM</v>
          </cell>
          <cell r="E354" t="str">
            <v>100851</v>
          </cell>
          <cell r="F354">
            <v>0</v>
          </cell>
          <cell r="G354">
            <v>917220</v>
          </cell>
          <cell r="H354">
            <v>917220</v>
          </cell>
          <cell r="I354" t="str">
            <v>100851</v>
          </cell>
          <cell r="J354" t="str">
            <v>08</v>
          </cell>
          <cell r="K354" t="str">
            <v>VN0085</v>
          </cell>
          <cell r="L354" t="str">
            <v>00011463</v>
          </cell>
          <cell r="M354" t="str">
            <v>05/05/2022</v>
          </cell>
        </row>
        <row r="355">
          <cell r="C355" t="str">
            <v>AP2205-00247</v>
          </cell>
          <cell r="D355" t="str">
            <v>Nhập hàng cho VN0146 - NCC VÀ DỊCH VỤ NGỌC THƠM</v>
          </cell>
          <cell r="E355" t="str">
            <v>100851</v>
          </cell>
          <cell r="F355">
            <v>0</v>
          </cell>
          <cell r="G355">
            <v>983677</v>
          </cell>
          <cell r="H355">
            <v>983677</v>
          </cell>
          <cell r="I355" t="str">
            <v>100851</v>
          </cell>
          <cell r="J355" t="str">
            <v>08</v>
          </cell>
          <cell r="K355" t="str">
            <v>VN0146</v>
          </cell>
          <cell r="L355" t="str">
            <v>00011457</v>
          </cell>
          <cell r="M355" t="str">
            <v>05/05/2022</v>
          </cell>
        </row>
        <row r="356">
          <cell r="C356" t="str">
            <v>AP2205-00248</v>
          </cell>
          <cell r="D356" t="str">
            <v>Nhập hàng cho VN0082 - NCC VÀ DỊCH VỤ NGỌC THƠM</v>
          </cell>
          <cell r="E356" t="str">
            <v>100851</v>
          </cell>
          <cell r="F356">
            <v>0</v>
          </cell>
          <cell r="G356">
            <v>875375</v>
          </cell>
          <cell r="H356">
            <v>875375</v>
          </cell>
          <cell r="I356" t="str">
            <v>100851</v>
          </cell>
          <cell r="J356" t="str">
            <v>08</v>
          </cell>
          <cell r="K356" t="str">
            <v>VN0082</v>
          </cell>
          <cell r="L356" t="str">
            <v>00011440</v>
          </cell>
          <cell r="M356" t="str">
            <v>05/05/2022</v>
          </cell>
        </row>
        <row r="357">
          <cell r="C357" t="str">
            <v>AP2205-00249</v>
          </cell>
          <cell r="D357" t="str">
            <v>Nhập hàng cho VN0015 - NCC VÀ DỊCH VỤ NGỌC THƠM</v>
          </cell>
          <cell r="E357" t="str">
            <v>100851</v>
          </cell>
          <cell r="F357">
            <v>0</v>
          </cell>
          <cell r="G357">
            <v>717830</v>
          </cell>
          <cell r="H357">
            <v>717830</v>
          </cell>
          <cell r="I357" t="str">
            <v>100851</v>
          </cell>
          <cell r="J357" t="str">
            <v>08</v>
          </cell>
          <cell r="K357" t="str">
            <v>VN0015</v>
          </cell>
          <cell r="L357" t="str">
            <v>00011449</v>
          </cell>
          <cell r="M357" t="str">
            <v>05/05/2022</v>
          </cell>
        </row>
        <row r="358">
          <cell r="C358" t="str">
            <v>AP2205-00251</v>
          </cell>
          <cell r="D358" t="str">
            <v>Nhập hàng cho VN0154 - NCC VÀ DỊCH VỤ NGỌC THƠM</v>
          </cell>
          <cell r="E358" t="str">
            <v>100851</v>
          </cell>
          <cell r="F358">
            <v>0</v>
          </cell>
          <cell r="G358">
            <v>902260</v>
          </cell>
          <cell r="H358">
            <v>902260</v>
          </cell>
          <cell r="I358" t="str">
            <v>100851</v>
          </cell>
          <cell r="J358" t="str">
            <v>08</v>
          </cell>
          <cell r="K358" t="str">
            <v>VN0154</v>
          </cell>
          <cell r="L358" t="str">
            <v>00011198</v>
          </cell>
          <cell r="M358" t="str">
            <v>03/05/2022</v>
          </cell>
        </row>
        <row r="359">
          <cell r="C359" t="str">
            <v>AP2205-00252</v>
          </cell>
          <cell r="D359" t="str">
            <v>Nhập hàng cho VN0008 - NCC VÀ DỊCH VỤ NGỌC THƠM</v>
          </cell>
          <cell r="E359" t="str">
            <v>100851</v>
          </cell>
          <cell r="F359">
            <v>0</v>
          </cell>
          <cell r="G359">
            <v>1475515</v>
          </cell>
          <cell r="H359">
            <v>1475515</v>
          </cell>
          <cell r="I359" t="str">
            <v>100851</v>
          </cell>
          <cell r="J359" t="str">
            <v>08</v>
          </cell>
          <cell r="K359" t="str">
            <v>VN0008</v>
          </cell>
          <cell r="L359" t="str">
            <v>00011324</v>
          </cell>
          <cell r="M359" t="str">
            <v>04/05/2022</v>
          </cell>
        </row>
        <row r="360">
          <cell r="C360" t="str">
            <v>AP2205-00253</v>
          </cell>
          <cell r="D360" t="str">
            <v>Nhập hàng cho VN0048 - NCC VÀ DỊCH VỤ NGỌC THƠM</v>
          </cell>
          <cell r="E360" t="str">
            <v>100851</v>
          </cell>
          <cell r="F360">
            <v>0</v>
          </cell>
          <cell r="G360">
            <v>717830</v>
          </cell>
          <cell r="H360">
            <v>717830</v>
          </cell>
          <cell r="I360" t="str">
            <v>100851</v>
          </cell>
          <cell r="J360" t="str">
            <v>08</v>
          </cell>
          <cell r="K360" t="str">
            <v>VN0048</v>
          </cell>
          <cell r="L360" t="str">
            <v>00011451</v>
          </cell>
          <cell r="M360" t="str">
            <v>05/05/2022</v>
          </cell>
        </row>
        <row r="361">
          <cell r="C361" t="str">
            <v>AP2205-00254</v>
          </cell>
          <cell r="D361" t="str">
            <v>Nhập hàng cho VN0100 - NCC VÀ DỊCH VỤ NGỌC THƠM</v>
          </cell>
          <cell r="E361" t="str">
            <v>100851</v>
          </cell>
          <cell r="F361">
            <v>0</v>
          </cell>
          <cell r="G361">
            <v>2337777</v>
          </cell>
          <cell r="H361">
            <v>2337777</v>
          </cell>
          <cell r="I361" t="str">
            <v>100851</v>
          </cell>
          <cell r="J361" t="str">
            <v>08</v>
          </cell>
          <cell r="K361" t="str">
            <v>VN0100</v>
          </cell>
          <cell r="L361" t="str">
            <v>00011444</v>
          </cell>
          <cell r="M361" t="str">
            <v>05/05/2022</v>
          </cell>
        </row>
        <row r="362">
          <cell r="C362" t="str">
            <v>AP2205-00277</v>
          </cell>
          <cell r="D362" t="str">
            <v>Cửa hàng chưa receiving</v>
          </cell>
          <cell r="E362" t="str">
            <v>100851</v>
          </cell>
          <cell r="F362">
            <v>0</v>
          </cell>
          <cell r="G362">
            <v>896369</v>
          </cell>
          <cell r="H362">
            <v>896369</v>
          </cell>
          <cell r="I362" t="str">
            <v>100851</v>
          </cell>
          <cell r="J362" t="str">
            <v>08</v>
          </cell>
          <cell r="K362" t="str">
            <v>VN0147</v>
          </cell>
          <cell r="L362" t="str">
            <v>00011191</v>
          </cell>
          <cell r="M362" t="str">
            <v>03/05/2022</v>
          </cell>
        </row>
        <row r="363">
          <cell r="C363" t="str">
            <v>AP2205-00278</v>
          </cell>
          <cell r="D363" t="str">
            <v>Cửa hàng chưa receiving</v>
          </cell>
          <cell r="E363" t="str">
            <v>100851</v>
          </cell>
          <cell r="F363">
            <v>0</v>
          </cell>
          <cell r="G363">
            <v>1095617</v>
          </cell>
          <cell r="H363">
            <v>1095617</v>
          </cell>
          <cell r="I363" t="str">
            <v>100851</v>
          </cell>
          <cell r="J363" t="str">
            <v>08</v>
          </cell>
          <cell r="K363" t="str">
            <v>VN0173</v>
          </cell>
          <cell r="L363" t="str">
            <v>00011375</v>
          </cell>
          <cell r="M363" t="str">
            <v>04/05/2022</v>
          </cell>
        </row>
        <row r="364">
          <cell r="C364" t="str">
            <v>AP2205-00279</v>
          </cell>
          <cell r="D364" t="str">
            <v>Cửa hàng chưa receiving</v>
          </cell>
          <cell r="E364" t="str">
            <v>100851</v>
          </cell>
          <cell r="F364">
            <v>0</v>
          </cell>
          <cell r="G364">
            <v>871072</v>
          </cell>
          <cell r="H364">
            <v>871072</v>
          </cell>
          <cell r="I364" t="str">
            <v>100851</v>
          </cell>
          <cell r="J364" t="str">
            <v>08</v>
          </cell>
          <cell r="K364" t="str">
            <v>VN0094</v>
          </cell>
          <cell r="L364" t="str">
            <v>00011421</v>
          </cell>
          <cell r="M364" t="str">
            <v>05/05/2022</v>
          </cell>
        </row>
        <row r="365">
          <cell r="C365" t="str">
            <v>AP2205-00316</v>
          </cell>
          <cell r="D365" t="str">
            <v>Nhập hàng cho VN0121 - NCC VÀ DỊCH VỤ NGỌC THƠM</v>
          </cell>
          <cell r="E365" t="str">
            <v>100851</v>
          </cell>
          <cell r="F365">
            <v>0</v>
          </cell>
          <cell r="G365">
            <v>928860</v>
          </cell>
          <cell r="H365">
            <v>928860</v>
          </cell>
          <cell r="I365" t="str">
            <v>100851</v>
          </cell>
          <cell r="J365" t="str">
            <v>08</v>
          </cell>
          <cell r="K365" t="str">
            <v>VN0121</v>
          </cell>
          <cell r="L365" t="str">
            <v>00011329</v>
          </cell>
          <cell r="M365" t="str">
            <v>04/05/2022</v>
          </cell>
        </row>
        <row r="366">
          <cell r="C366" t="str">
            <v>AP2205-00389</v>
          </cell>
          <cell r="D366" t="str">
            <v>Nhập hàng cho Becamex Tower-NCC NGỌC THƠM</v>
          </cell>
          <cell r="E366" t="str">
            <v>100851</v>
          </cell>
          <cell r="F366">
            <v>0</v>
          </cell>
          <cell r="G366">
            <v>915632</v>
          </cell>
          <cell r="H366">
            <v>915632</v>
          </cell>
          <cell r="I366" t="str">
            <v>100851</v>
          </cell>
          <cell r="J366" t="str">
            <v>08</v>
          </cell>
          <cell r="K366" t="str">
            <v>VN0100</v>
          </cell>
          <cell r="L366" t="str">
            <v>00006138</v>
          </cell>
          <cell r="M366" t="str">
            <v>08/04/2022</v>
          </cell>
        </row>
        <row r="367">
          <cell r="C367" t="str">
            <v>AP2205-09908</v>
          </cell>
          <cell r="D367" t="str">
            <v>Nhập hàng cho VN0121 - NCC VÀ DỊCH VỤ NGỌC THƠM</v>
          </cell>
          <cell r="E367" t="str">
            <v>100851</v>
          </cell>
          <cell r="F367">
            <v>0</v>
          </cell>
          <cell r="G367">
            <v>899784</v>
          </cell>
          <cell r="H367">
            <v>899784</v>
          </cell>
          <cell r="I367" t="str">
            <v>100851</v>
          </cell>
          <cell r="J367" t="str">
            <v>08</v>
          </cell>
          <cell r="K367" t="str">
            <v>VN0121</v>
          </cell>
          <cell r="L367" t="str">
            <v>00013258</v>
          </cell>
          <cell r="M367" t="str">
            <v>17/05/2022</v>
          </cell>
        </row>
        <row r="368">
          <cell r="C368" t="str">
            <v>AP2205-09909</v>
          </cell>
          <cell r="D368" t="str">
            <v>Nhập hàng cho VN0077 - NCC VÀ DỊCH VỤ NGỌC THƠM</v>
          </cell>
          <cell r="E368" t="str">
            <v>100851</v>
          </cell>
          <cell r="F368">
            <v>0</v>
          </cell>
          <cell r="G368">
            <v>975674</v>
          </cell>
          <cell r="H368">
            <v>975674</v>
          </cell>
          <cell r="I368" t="str">
            <v>100851</v>
          </cell>
          <cell r="J368" t="str">
            <v>08</v>
          </cell>
          <cell r="K368" t="str">
            <v>VN0077</v>
          </cell>
          <cell r="L368" t="str">
            <v>00013264</v>
          </cell>
          <cell r="M368" t="str">
            <v>17/05/2022</v>
          </cell>
        </row>
        <row r="369">
          <cell r="C369" t="str">
            <v>AP2205-09910</v>
          </cell>
          <cell r="D369" t="str">
            <v>Nhập hàng cho VN0072 - NCC VÀ DỊCH VỤ NGỌC THƠM</v>
          </cell>
          <cell r="E369" t="str">
            <v>100851</v>
          </cell>
          <cell r="F369">
            <v>0</v>
          </cell>
          <cell r="G369">
            <v>903706</v>
          </cell>
          <cell r="H369">
            <v>903706</v>
          </cell>
          <cell r="I369" t="str">
            <v>100851</v>
          </cell>
          <cell r="J369" t="str">
            <v>08</v>
          </cell>
          <cell r="K369" t="str">
            <v>VN0072</v>
          </cell>
          <cell r="L369" t="str">
            <v>00013257</v>
          </cell>
          <cell r="M369" t="str">
            <v>17/05/2022</v>
          </cell>
        </row>
        <row r="370">
          <cell r="C370" t="str">
            <v>AP2205-09911</v>
          </cell>
          <cell r="D370" t="str">
            <v>Nhập hàng cho VN0063 - NCC VÀ DỊCH VỤ NGỌC THƠM</v>
          </cell>
          <cell r="E370" t="str">
            <v>100851</v>
          </cell>
          <cell r="F370">
            <v>0</v>
          </cell>
          <cell r="G370">
            <v>869626</v>
          </cell>
          <cell r="H370">
            <v>869626</v>
          </cell>
          <cell r="I370" t="str">
            <v>100851</v>
          </cell>
          <cell r="J370" t="str">
            <v>08</v>
          </cell>
          <cell r="K370" t="str">
            <v>VN0063</v>
          </cell>
          <cell r="L370" t="str">
            <v>00013266</v>
          </cell>
          <cell r="M370" t="str">
            <v>17/05/2022</v>
          </cell>
        </row>
        <row r="371">
          <cell r="C371" t="str">
            <v>AP2205-09912</v>
          </cell>
          <cell r="D371" t="str">
            <v>Nhập hàng cho VN0112 - NCC VÀ DỊCH VỤ NGỌC THƠM</v>
          </cell>
          <cell r="E371" t="str">
            <v>100851</v>
          </cell>
          <cell r="F371">
            <v>0</v>
          </cell>
          <cell r="G371">
            <v>917078</v>
          </cell>
          <cell r="H371">
            <v>917078</v>
          </cell>
          <cell r="I371" t="str">
            <v>100851</v>
          </cell>
          <cell r="J371" t="str">
            <v>08</v>
          </cell>
          <cell r="K371" t="str">
            <v>VN0112</v>
          </cell>
          <cell r="L371" t="str">
            <v>00013259</v>
          </cell>
          <cell r="M371" t="str">
            <v>17/05/2022</v>
          </cell>
        </row>
        <row r="372">
          <cell r="C372" t="str">
            <v>AP2205-09913</v>
          </cell>
          <cell r="D372" t="str">
            <v>Nhập hàng cho VN0104 - NCC VÀ DỊCH VỤ NGỌC THƠM</v>
          </cell>
          <cell r="E372" t="str">
            <v>100851</v>
          </cell>
          <cell r="F372">
            <v>0</v>
          </cell>
          <cell r="G372">
            <v>902118</v>
          </cell>
          <cell r="H372">
            <v>902118</v>
          </cell>
          <cell r="I372" t="str">
            <v>100851</v>
          </cell>
          <cell r="J372" t="str">
            <v>08</v>
          </cell>
          <cell r="K372" t="str">
            <v>VN0104</v>
          </cell>
          <cell r="L372" t="str">
            <v>00013261</v>
          </cell>
          <cell r="M372" t="str">
            <v>17/05/2022</v>
          </cell>
        </row>
        <row r="373">
          <cell r="C373" t="str">
            <v>AP2205-09914</v>
          </cell>
          <cell r="D373" t="str">
            <v>Nhập hàng cho VN0142 - NCC VÀ DỊCH VỤ NGỌC THƠM</v>
          </cell>
          <cell r="E373" t="str">
            <v>100851</v>
          </cell>
          <cell r="F373">
            <v>0</v>
          </cell>
          <cell r="G373">
            <v>477802</v>
          </cell>
          <cell r="H373">
            <v>477802</v>
          </cell>
          <cell r="I373" t="str">
            <v>100851</v>
          </cell>
          <cell r="J373" t="str">
            <v>08</v>
          </cell>
          <cell r="K373" t="str">
            <v>VN0142</v>
          </cell>
          <cell r="L373" t="str">
            <v>00013265</v>
          </cell>
          <cell r="M373" t="str">
            <v>17/05/2022</v>
          </cell>
        </row>
        <row r="374">
          <cell r="C374" t="str">
            <v>AP2205-09915</v>
          </cell>
          <cell r="D374" t="str">
            <v>Nhập hàng cho VN0076 - NCC VÀ DỊCH VỤ NGỌC THƠM</v>
          </cell>
          <cell r="E374" t="str">
            <v>100851</v>
          </cell>
          <cell r="F374">
            <v>0</v>
          </cell>
          <cell r="G374">
            <v>863449</v>
          </cell>
          <cell r="H374">
            <v>863449</v>
          </cell>
          <cell r="I374" t="str">
            <v>100851</v>
          </cell>
          <cell r="J374" t="str">
            <v>08</v>
          </cell>
          <cell r="K374" t="str">
            <v>VN0076</v>
          </cell>
          <cell r="L374" t="str">
            <v>00013263</v>
          </cell>
          <cell r="M374" t="str">
            <v>17/05/2022</v>
          </cell>
        </row>
        <row r="375">
          <cell r="C375" t="str">
            <v>AP2205-09916</v>
          </cell>
          <cell r="D375" t="str">
            <v>Nhập hàng cho VN0137 - NCC VÀ DỊCH VỤ NGỌC THƠM</v>
          </cell>
          <cell r="E375" t="str">
            <v>100851</v>
          </cell>
          <cell r="F375">
            <v>0</v>
          </cell>
          <cell r="G375">
            <v>909740</v>
          </cell>
          <cell r="H375">
            <v>909740</v>
          </cell>
          <cell r="I375" t="str">
            <v>100851</v>
          </cell>
          <cell r="J375" t="str">
            <v>08</v>
          </cell>
          <cell r="K375" t="str">
            <v>VN0137</v>
          </cell>
          <cell r="L375" t="str">
            <v>00013262</v>
          </cell>
          <cell r="M375" t="str">
            <v>17/05/2022</v>
          </cell>
        </row>
        <row r="376">
          <cell r="C376" t="str">
            <v>AP2205-09917</v>
          </cell>
          <cell r="D376" t="str">
            <v>Nhập hàng cho VN0146 - NCC VÀ DỊCH VỤ NGỌC THƠM</v>
          </cell>
          <cell r="E376" t="str">
            <v>100851</v>
          </cell>
          <cell r="F376">
            <v>0</v>
          </cell>
          <cell r="G376">
            <v>916935</v>
          </cell>
          <cell r="H376">
            <v>916935</v>
          </cell>
          <cell r="I376" t="str">
            <v>100851</v>
          </cell>
          <cell r="J376" t="str">
            <v>08</v>
          </cell>
          <cell r="K376" t="str">
            <v>VN0146</v>
          </cell>
          <cell r="L376" t="str">
            <v>00013260</v>
          </cell>
          <cell r="M376" t="str">
            <v>17/05/2022</v>
          </cell>
        </row>
        <row r="377">
          <cell r="C377" t="str">
            <v>AP2206-09061</v>
          </cell>
          <cell r="D377" t="str">
            <v>Nhập hàng cho Happy Residence-NCC NGỌC THƠM</v>
          </cell>
          <cell r="E377" t="str">
            <v>100851</v>
          </cell>
          <cell r="F377">
            <v>0</v>
          </cell>
          <cell r="G377">
            <v>915804</v>
          </cell>
          <cell r="H377">
            <v>915804</v>
          </cell>
          <cell r="I377" t="str">
            <v>100851</v>
          </cell>
          <cell r="J377" t="str">
            <v>08</v>
          </cell>
          <cell r="K377" t="str">
            <v>VN0007</v>
          </cell>
          <cell r="L377" t="str">
            <v>00016586</v>
          </cell>
          <cell r="M377" t="str">
            <v>07/06/2022</v>
          </cell>
        </row>
        <row r="378">
          <cell r="C378" t="str">
            <v>AP2206-09065</v>
          </cell>
          <cell r="D378" t="str">
            <v>Nhập hàng cho Công Viên Văn Hóa Phú Nhuận-NCC NGỌC THƠM</v>
          </cell>
          <cell r="E378" t="str">
            <v>100851</v>
          </cell>
          <cell r="F378">
            <v>0</v>
          </cell>
          <cell r="G378">
            <v>1189374</v>
          </cell>
          <cell r="H378">
            <v>1189374</v>
          </cell>
          <cell r="I378" t="str">
            <v>100851</v>
          </cell>
          <cell r="J378" t="str">
            <v>08</v>
          </cell>
          <cell r="K378" t="str">
            <v>VN0075</v>
          </cell>
          <cell r="L378" t="str">
            <v>00016587</v>
          </cell>
          <cell r="M378" t="str">
            <v>07/06/2022</v>
          </cell>
        </row>
        <row r="379">
          <cell r="C379" t="str">
            <v>AP2206-09066</v>
          </cell>
          <cell r="D379" t="str">
            <v>Nhập hàng cho Ung Văn Khiêm-NCC NGỌC THƠM</v>
          </cell>
          <cell r="E379" t="str">
            <v>100851</v>
          </cell>
          <cell r="F379">
            <v>0</v>
          </cell>
          <cell r="G379">
            <v>906282</v>
          </cell>
          <cell r="H379">
            <v>906282</v>
          </cell>
          <cell r="I379" t="str">
            <v>100851</v>
          </cell>
          <cell r="J379" t="str">
            <v>08</v>
          </cell>
          <cell r="K379" t="str">
            <v>VN0156</v>
          </cell>
          <cell r="L379" t="str">
            <v>00016588</v>
          </cell>
          <cell r="M379" t="str">
            <v>07/06/2022</v>
          </cell>
        </row>
        <row r="380">
          <cell r="C380" t="str">
            <v>AP2206-09069</v>
          </cell>
          <cell r="D380" t="str">
            <v>Nhập hàng cho Landmark Plus-NCC NGỌC THƠM</v>
          </cell>
          <cell r="E380" t="str">
            <v>100851</v>
          </cell>
          <cell r="F380">
            <v>0</v>
          </cell>
          <cell r="G380">
            <v>892030</v>
          </cell>
          <cell r="H380">
            <v>892030</v>
          </cell>
          <cell r="I380" t="str">
            <v>100851</v>
          </cell>
          <cell r="J380" t="str">
            <v>08</v>
          </cell>
          <cell r="K380" t="str">
            <v>VN0017</v>
          </cell>
          <cell r="L380" t="str">
            <v>00016589</v>
          </cell>
          <cell r="M380" t="str">
            <v>07/06/2022</v>
          </cell>
        </row>
        <row r="381">
          <cell r="C381" t="str">
            <v>AP2206-09070</v>
          </cell>
          <cell r="D381" t="str">
            <v>Nhập hàng cho Nguyễn Hữu Cảnh-NCC NGỌC THƠM</v>
          </cell>
          <cell r="E381" t="str">
            <v>100851</v>
          </cell>
          <cell r="F381">
            <v>0</v>
          </cell>
          <cell r="G381">
            <v>892030</v>
          </cell>
          <cell r="H381">
            <v>892030</v>
          </cell>
          <cell r="I381" t="str">
            <v>100851</v>
          </cell>
          <cell r="J381" t="str">
            <v>08</v>
          </cell>
          <cell r="K381" t="str">
            <v>VN0005</v>
          </cell>
          <cell r="L381" t="str">
            <v>00016590</v>
          </cell>
          <cell r="M381" t="str">
            <v>07/06/2022</v>
          </cell>
        </row>
        <row r="382">
          <cell r="C382" t="str">
            <v>AP2206-09071</v>
          </cell>
          <cell r="D382" t="str">
            <v>Nhập hàng cho The Park 1-NCC NGỌC THƠM</v>
          </cell>
          <cell r="E382" t="str">
            <v>100851</v>
          </cell>
          <cell r="F382">
            <v>0</v>
          </cell>
          <cell r="G382">
            <v>872152</v>
          </cell>
          <cell r="H382">
            <v>872152</v>
          </cell>
          <cell r="I382" t="str">
            <v>100851</v>
          </cell>
          <cell r="J382" t="str">
            <v>08</v>
          </cell>
          <cell r="K382" t="str">
            <v>VN0043</v>
          </cell>
          <cell r="L382" t="str">
            <v>00016591</v>
          </cell>
          <cell r="M382" t="str">
            <v>07/06/2022</v>
          </cell>
        </row>
        <row r="383">
          <cell r="C383" t="str">
            <v>AP2206-09072</v>
          </cell>
          <cell r="D383" t="str">
            <v>Nhập hàng cho Kingston-NCC NGỌC THƠM</v>
          </cell>
          <cell r="E383" t="str">
            <v>100851</v>
          </cell>
          <cell r="F383">
            <v>0</v>
          </cell>
          <cell r="G383">
            <v>869898</v>
          </cell>
          <cell r="H383">
            <v>869898</v>
          </cell>
          <cell r="I383" t="str">
            <v>100851</v>
          </cell>
          <cell r="J383" t="str">
            <v>08</v>
          </cell>
          <cell r="K383" t="str">
            <v>VN0022</v>
          </cell>
          <cell r="L383" t="str">
            <v>00016592</v>
          </cell>
          <cell r="M383" t="str">
            <v>07/06/2022</v>
          </cell>
        </row>
        <row r="384">
          <cell r="C384" t="str">
            <v>AP2206-09074</v>
          </cell>
          <cell r="D384" t="str">
            <v>Nhập hàng cho Nguyễn Chí Thanh-Bình Dương-NCC NGỌC THƠM</v>
          </cell>
          <cell r="E384" t="str">
            <v>100851</v>
          </cell>
          <cell r="F384">
            <v>0</v>
          </cell>
          <cell r="G384">
            <v>983843</v>
          </cell>
          <cell r="H384">
            <v>983843</v>
          </cell>
          <cell r="I384" t="str">
            <v>100851</v>
          </cell>
          <cell r="J384" t="str">
            <v>08</v>
          </cell>
          <cell r="K384" t="str">
            <v>VN0177</v>
          </cell>
          <cell r="L384" t="str">
            <v>00016593</v>
          </cell>
          <cell r="M384" t="str">
            <v>07/06/2022</v>
          </cell>
        </row>
        <row r="385">
          <cell r="C385" t="str">
            <v>AP2206-09076</v>
          </cell>
          <cell r="D385" t="str">
            <v>Nhập hàng cho ĐH Quốc Tế Miền Đông-NCC NGỌC THƠM</v>
          </cell>
          <cell r="E385" t="str">
            <v>100851</v>
          </cell>
          <cell r="F385">
            <v>0</v>
          </cell>
          <cell r="G385">
            <v>1077285</v>
          </cell>
          <cell r="H385">
            <v>1077285</v>
          </cell>
          <cell r="I385" t="str">
            <v>100851</v>
          </cell>
          <cell r="J385" t="str">
            <v>08</v>
          </cell>
          <cell r="K385" t="str">
            <v>VN0098</v>
          </cell>
          <cell r="L385" t="str">
            <v>00016594</v>
          </cell>
          <cell r="M385" t="str">
            <v>07/06/2022</v>
          </cell>
        </row>
        <row r="386">
          <cell r="C386" t="str">
            <v>AP2206-09077</v>
          </cell>
          <cell r="D386" t="str">
            <v>Nhập hàng cho ĐH Lạc Hồng-NCC NGỌC THƠM</v>
          </cell>
          <cell r="E386" t="str">
            <v>100851</v>
          </cell>
          <cell r="F386">
            <v>0</v>
          </cell>
          <cell r="G386">
            <v>893784</v>
          </cell>
          <cell r="H386">
            <v>893784</v>
          </cell>
          <cell r="I386" t="str">
            <v>100851</v>
          </cell>
          <cell r="J386" t="str">
            <v>08</v>
          </cell>
          <cell r="K386" t="str">
            <v>VN0126</v>
          </cell>
          <cell r="L386" t="str">
            <v>00016595</v>
          </cell>
          <cell r="M386" t="str">
            <v>07/06/2022</v>
          </cell>
        </row>
        <row r="387">
          <cell r="C387" t="str">
            <v>AP2206-09078</v>
          </cell>
          <cell r="D387" t="str">
            <v>Nhập hàng cho Cách Mạng Tháng Tám-NCC NGỌC THƠM</v>
          </cell>
          <cell r="E387" t="str">
            <v>100851</v>
          </cell>
          <cell r="F387">
            <v>0</v>
          </cell>
          <cell r="G387">
            <v>789977</v>
          </cell>
          <cell r="H387">
            <v>789977</v>
          </cell>
          <cell r="I387" t="str">
            <v>100851</v>
          </cell>
          <cell r="J387" t="str">
            <v>08</v>
          </cell>
          <cell r="K387" t="str">
            <v>VN0169</v>
          </cell>
          <cell r="L387" t="str">
            <v>00016596</v>
          </cell>
          <cell r="M387" t="str">
            <v>07/06/2022</v>
          </cell>
        </row>
        <row r="388">
          <cell r="C388" t="str">
            <v>AP2206-09079</v>
          </cell>
          <cell r="D388" t="str">
            <v>Nhập hàng cho THPT Nguyễn Đình Chiểu-NCC NGỌC THƠM</v>
          </cell>
          <cell r="E388" t="str">
            <v>100851</v>
          </cell>
          <cell r="F388">
            <v>0</v>
          </cell>
          <cell r="G388">
            <v>1012629</v>
          </cell>
          <cell r="H388">
            <v>1012629</v>
          </cell>
          <cell r="I388" t="str">
            <v>100851</v>
          </cell>
          <cell r="J388" t="str">
            <v>08</v>
          </cell>
          <cell r="K388" t="str">
            <v>VN0173</v>
          </cell>
          <cell r="L388" t="str">
            <v>00016597</v>
          </cell>
          <cell r="M388" t="str">
            <v>07/06/2022</v>
          </cell>
        </row>
        <row r="389">
          <cell r="C389" t="str">
            <v>AP2206-09086</v>
          </cell>
          <cell r="D389" t="str">
            <v>Nhập hàng cho Bùi Văn Hòa - Đồng Nai-NCC NGỌC THƠM</v>
          </cell>
          <cell r="E389" t="str">
            <v>100851</v>
          </cell>
          <cell r="F389">
            <v>0</v>
          </cell>
          <cell r="G389">
            <v>1386238</v>
          </cell>
          <cell r="H389">
            <v>1386238</v>
          </cell>
          <cell r="I389" t="str">
            <v>100851</v>
          </cell>
          <cell r="J389" t="str">
            <v>08</v>
          </cell>
          <cell r="K389" t="str">
            <v>VN0179</v>
          </cell>
          <cell r="L389" t="str">
            <v>00016598</v>
          </cell>
          <cell r="M389" t="str">
            <v>07/06/2022</v>
          </cell>
        </row>
        <row r="390">
          <cell r="C390" t="str">
            <v>AP2206-09087</v>
          </cell>
          <cell r="D390" t="str">
            <v>Nhập hàng cho Vincity 1-NCC NGỌC THƠM</v>
          </cell>
          <cell r="E390" t="str">
            <v>100851</v>
          </cell>
          <cell r="F390">
            <v>0</v>
          </cell>
          <cell r="G390">
            <v>1104544</v>
          </cell>
          <cell r="H390">
            <v>1104544</v>
          </cell>
          <cell r="I390" t="str">
            <v>100851</v>
          </cell>
          <cell r="J390" t="str">
            <v>08</v>
          </cell>
          <cell r="K390" t="str">
            <v>VN0097</v>
          </cell>
          <cell r="L390" t="str">
            <v>00016599</v>
          </cell>
          <cell r="M390" t="str">
            <v>07/06/2022</v>
          </cell>
        </row>
        <row r="391">
          <cell r="C391" t="str">
            <v>AP2206-09088</v>
          </cell>
          <cell r="D391" t="str">
            <v>Nhập hàng cho Vĩnh Lộc-NCC NGỌC THƠM</v>
          </cell>
          <cell r="E391" t="str">
            <v>100851</v>
          </cell>
          <cell r="F391">
            <v>0</v>
          </cell>
          <cell r="G391">
            <v>1029750</v>
          </cell>
          <cell r="H391">
            <v>1029750</v>
          </cell>
          <cell r="I391" t="str">
            <v>100851</v>
          </cell>
          <cell r="J391" t="str">
            <v>08</v>
          </cell>
          <cell r="K391" t="str">
            <v>VN0121</v>
          </cell>
          <cell r="L391" t="str">
            <v>00016600</v>
          </cell>
          <cell r="M391" t="str">
            <v>07/06/2022</v>
          </cell>
        </row>
        <row r="392">
          <cell r="C392" t="str">
            <v>AP2206-09091</v>
          </cell>
          <cell r="D392" t="str">
            <v>Nhập hàng cho Nguyễn Trãi-Bình Dương-NCC NGỌC THƠM</v>
          </cell>
          <cell r="E392" t="str">
            <v>100851</v>
          </cell>
          <cell r="F392">
            <v>0</v>
          </cell>
          <cell r="G392">
            <v>892030</v>
          </cell>
          <cell r="H392">
            <v>892030</v>
          </cell>
          <cell r="I392" t="str">
            <v>100851</v>
          </cell>
          <cell r="J392" t="str">
            <v>08</v>
          </cell>
          <cell r="K392" t="str">
            <v>VN0176</v>
          </cell>
          <cell r="L392" t="str">
            <v>00016601</v>
          </cell>
          <cell r="M392" t="str">
            <v>07/06/2022</v>
          </cell>
        </row>
        <row r="393">
          <cell r="C393" t="str">
            <v>AP2206-09093</v>
          </cell>
          <cell r="D393" t="str">
            <v>Nhập hàng cho Lý Thường Kiệt - BD-NCC NGỌC THƠM</v>
          </cell>
          <cell r="E393" t="str">
            <v>100851</v>
          </cell>
          <cell r="F393">
            <v>0</v>
          </cell>
          <cell r="G393">
            <v>872152</v>
          </cell>
          <cell r="H393">
            <v>872152</v>
          </cell>
          <cell r="I393" t="str">
            <v>100851</v>
          </cell>
          <cell r="J393" t="str">
            <v>08</v>
          </cell>
          <cell r="K393" t="str">
            <v>VN0168</v>
          </cell>
          <cell r="L393" t="str">
            <v>00016602</v>
          </cell>
          <cell r="M393" t="str">
            <v>07/06/2022</v>
          </cell>
        </row>
        <row r="394">
          <cell r="C394" t="str">
            <v>AP2206-09095</v>
          </cell>
          <cell r="D394" t="str">
            <v>Nhập hàng cho Phan Chu Trinh-NCC NGỌC THƠM</v>
          </cell>
          <cell r="E394" t="str">
            <v>100851</v>
          </cell>
          <cell r="F394">
            <v>0</v>
          </cell>
          <cell r="G394">
            <v>917558</v>
          </cell>
          <cell r="H394">
            <v>917558</v>
          </cell>
          <cell r="I394" t="str">
            <v>100851</v>
          </cell>
          <cell r="J394" t="str">
            <v>08</v>
          </cell>
          <cell r="K394" t="str">
            <v>VN0151</v>
          </cell>
          <cell r="L394" t="str">
            <v>00016603</v>
          </cell>
          <cell r="M394" t="str">
            <v>07/06/2022</v>
          </cell>
        </row>
        <row r="395">
          <cell r="C395" t="str">
            <v>AP2206-09098</v>
          </cell>
          <cell r="D395" t="str">
            <v>Nhập hàng cho Hoàng Dư Khương-NCC NGỌC THƠM</v>
          </cell>
          <cell r="E395" t="str">
            <v>100851</v>
          </cell>
          <cell r="F395">
            <v>0</v>
          </cell>
          <cell r="G395">
            <v>927799</v>
          </cell>
          <cell r="H395">
            <v>927799</v>
          </cell>
          <cell r="I395" t="str">
            <v>100851</v>
          </cell>
          <cell r="J395" t="str">
            <v>08</v>
          </cell>
          <cell r="K395" t="str">
            <v>VN0065</v>
          </cell>
          <cell r="L395" t="str">
            <v>00016604</v>
          </cell>
          <cell r="M395" t="str">
            <v>07/06/2022</v>
          </cell>
        </row>
        <row r="396">
          <cell r="C396" t="str">
            <v>AP2206-09099</v>
          </cell>
          <cell r="D396" t="str">
            <v>Nhập hàng cho Trung Sơn-NCC NGỌC THƠM</v>
          </cell>
          <cell r="E396" t="str">
            <v>100851</v>
          </cell>
          <cell r="F396">
            <v>0</v>
          </cell>
          <cell r="G396">
            <v>872152</v>
          </cell>
          <cell r="H396">
            <v>872152</v>
          </cell>
          <cell r="I396" t="str">
            <v>100851</v>
          </cell>
          <cell r="J396" t="str">
            <v>08</v>
          </cell>
          <cell r="K396" t="str">
            <v>VN0006</v>
          </cell>
          <cell r="L396" t="str">
            <v>00016605</v>
          </cell>
          <cell r="M396" t="str">
            <v>07/06/2022</v>
          </cell>
        </row>
        <row r="397">
          <cell r="C397" t="str">
            <v>AP2206-09100</v>
          </cell>
          <cell r="D397" t="str">
            <v>Nhập hàng cho Era Town-NCC NGỌC THƠM</v>
          </cell>
          <cell r="E397" t="str">
            <v>100851</v>
          </cell>
          <cell r="F397">
            <v>0</v>
          </cell>
          <cell r="G397">
            <v>927799</v>
          </cell>
          <cell r="H397">
            <v>927799</v>
          </cell>
          <cell r="I397" t="str">
            <v>100851</v>
          </cell>
          <cell r="J397" t="str">
            <v>08</v>
          </cell>
          <cell r="K397" t="str">
            <v>VN0054</v>
          </cell>
          <cell r="L397" t="str">
            <v>00016606</v>
          </cell>
          <cell r="M397" t="str">
            <v>07/06/2022</v>
          </cell>
        </row>
        <row r="398">
          <cell r="C398" t="str">
            <v>AP2206-09104</v>
          </cell>
          <cell r="D398" t="str">
            <v>Nhập hàng cho The Botanica-NCC NGỌC THƠM</v>
          </cell>
          <cell r="E398" t="str">
            <v>100851</v>
          </cell>
          <cell r="F398">
            <v>0</v>
          </cell>
          <cell r="G398">
            <v>1078914</v>
          </cell>
          <cell r="H398">
            <v>1078914</v>
          </cell>
          <cell r="I398" t="str">
            <v>100851</v>
          </cell>
          <cell r="J398" t="str">
            <v>08</v>
          </cell>
          <cell r="K398" t="str">
            <v>VN0143</v>
          </cell>
          <cell r="L398" t="str">
            <v>00016607</v>
          </cell>
          <cell r="M398" t="str">
            <v>07/06/2022</v>
          </cell>
        </row>
        <row r="399">
          <cell r="C399" t="str">
            <v>AP2206-09106</v>
          </cell>
          <cell r="D399" t="str">
            <v>Nhập hàng cho Gateway-NCC NGỌC THƠM</v>
          </cell>
          <cell r="E399" t="str">
            <v>100851</v>
          </cell>
          <cell r="F399">
            <v>0</v>
          </cell>
          <cell r="G399">
            <v>906166</v>
          </cell>
          <cell r="H399">
            <v>906166</v>
          </cell>
          <cell r="I399" t="str">
            <v>100851</v>
          </cell>
          <cell r="J399" t="str">
            <v>08</v>
          </cell>
          <cell r="K399" t="str">
            <v>VN0020</v>
          </cell>
          <cell r="L399" t="str">
            <v>00016608</v>
          </cell>
          <cell r="M399" t="str">
            <v>07/06/2022</v>
          </cell>
        </row>
        <row r="400">
          <cell r="C400" t="str">
            <v>AP2206-09108</v>
          </cell>
          <cell r="D400" t="str">
            <v>Nhập hàng cho Ngô Gia Tự-NCC NGỌC THƠM</v>
          </cell>
          <cell r="E400" t="str">
            <v>100851</v>
          </cell>
          <cell r="F400">
            <v>0</v>
          </cell>
          <cell r="G400">
            <v>882405</v>
          </cell>
          <cell r="H400">
            <v>882405</v>
          </cell>
          <cell r="I400" t="str">
            <v>100851</v>
          </cell>
          <cell r="J400" t="str">
            <v>08</v>
          </cell>
          <cell r="K400" t="str">
            <v>VN0159</v>
          </cell>
          <cell r="L400" t="str">
            <v>00016609</v>
          </cell>
          <cell r="M400" t="str">
            <v>07/06/2022</v>
          </cell>
        </row>
        <row r="401">
          <cell r="C401" t="str">
            <v>AP2206-09110</v>
          </cell>
          <cell r="D401" t="str">
            <v>Nhập hàng cho Skyline-NCC NGỌC THƠM</v>
          </cell>
          <cell r="E401" t="str">
            <v>100851</v>
          </cell>
          <cell r="F401">
            <v>0</v>
          </cell>
          <cell r="G401">
            <v>892030</v>
          </cell>
          <cell r="H401">
            <v>892030</v>
          </cell>
          <cell r="I401" t="str">
            <v>100851</v>
          </cell>
          <cell r="J401" t="str">
            <v>08</v>
          </cell>
          <cell r="K401" t="str">
            <v>VN0131</v>
          </cell>
          <cell r="L401" t="str">
            <v>00016611</v>
          </cell>
          <cell r="M401" t="str">
            <v>07/06/2022</v>
          </cell>
        </row>
        <row r="402">
          <cell r="C402" t="str">
            <v>AP2206-09114</v>
          </cell>
          <cell r="D402" t="str">
            <v>Nhập hàng cho Nguyễn Thái Bình-NCC NGỌC THƠM</v>
          </cell>
          <cell r="E402" t="str">
            <v>100851</v>
          </cell>
          <cell r="F402">
            <v>0</v>
          </cell>
          <cell r="G402">
            <v>975674</v>
          </cell>
          <cell r="H402">
            <v>975674</v>
          </cell>
          <cell r="I402" t="str">
            <v>100851</v>
          </cell>
          <cell r="J402" t="str">
            <v>08</v>
          </cell>
          <cell r="K402" t="str">
            <v>VN0166</v>
          </cell>
          <cell r="L402" t="str">
            <v>00017868</v>
          </cell>
          <cell r="M402" t="str">
            <v>13/06/2022</v>
          </cell>
        </row>
        <row r="403">
          <cell r="C403" t="str">
            <v>AP2206-09115</v>
          </cell>
          <cell r="D403" t="str">
            <v>Nhập hàng cho Sadora-NCC NGỌC THƠM</v>
          </cell>
          <cell r="E403" t="str">
            <v>100851</v>
          </cell>
          <cell r="F403">
            <v>0</v>
          </cell>
          <cell r="G403">
            <v>739204</v>
          </cell>
          <cell r="H403">
            <v>739204</v>
          </cell>
          <cell r="I403" t="str">
            <v>100851</v>
          </cell>
          <cell r="J403" t="str">
            <v>08</v>
          </cell>
          <cell r="K403" t="str">
            <v>VN0034</v>
          </cell>
          <cell r="L403" t="str">
            <v>00017870</v>
          </cell>
          <cell r="M403" t="str">
            <v>13/06/2022</v>
          </cell>
        </row>
        <row r="404">
          <cell r="C404" t="str">
            <v>AP2206-09117</v>
          </cell>
          <cell r="D404" t="str">
            <v>Nhập hàng cho THPT Nguyễn Đình Chiểu-NCC NGỌC THƠM</v>
          </cell>
          <cell r="E404" t="str">
            <v>100851</v>
          </cell>
          <cell r="F404">
            <v>0</v>
          </cell>
          <cell r="G404">
            <v>1849876</v>
          </cell>
          <cell r="H404">
            <v>1849876</v>
          </cell>
          <cell r="I404" t="str">
            <v>100851</v>
          </cell>
          <cell r="J404" t="str">
            <v>08</v>
          </cell>
          <cell r="K404" t="str">
            <v>VN0173</v>
          </cell>
          <cell r="L404" t="str">
            <v>00017872</v>
          </cell>
          <cell r="M404" t="str">
            <v>13/06/2022</v>
          </cell>
        </row>
        <row r="405">
          <cell r="C405" t="str">
            <v>AP2206-09118</v>
          </cell>
          <cell r="D405" t="str">
            <v>Nhập hàng cho Amena-NCC NGỌC THƠM</v>
          </cell>
          <cell r="E405" t="str">
            <v>100851</v>
          </cell>
          <cell r="F405">
            <v>0</v>
          </cell>
          <cell r="G405">
            <v>890402</v>
          </cell>
          <cell r="H405">
            <v>890402</v>
          </cell>
          <cell r="I405" t="str">
            <v>100851</v>
          </cell>
          <cell r="J405" t="str">
            <v>08</v>
          </cell>
          <cell r="K405" t="str">
            <v>VN0076</v>
          </cell>
          <cell r="L405" t="str">
            <v>00017874</v>
          </cell>
          <cell r="M405" t="str">
            <v>13/06/2022</v>
          </cell>
        </row>
        <row r="406">
          <cell r="C406" t="str">
            <v>AP2206-09882</v>
          </cell>
          <cell r="D406" t="str">
            <v>Nhập hàng cho VN0129 - NCC VÀ DỊCH VỤ NGỌC THƠM</v>
          </cell>
          <cell r="E406" t="str">
            <v>100851</v>
          </cell>
          <cell r="F406">
            <v>0</v>
          </cell>
          <cell r="G406">
            <v>890477</v>
          </cell>
          <cell r="H406">
            <v>890477</v>
          </cell>
          <cell r="I406" t="str">
            <v>100851</v>
          </cell>
          <cell r="J406" t="str">
            <v>08</v>
          </cell>
          <cell r="K406" t="str">
            <v>VN0129</v>
          </cell>
          <cell r="L406" t="str">
            <v>00013554</v>
          </cell>
          <cell r="M406" t="str">
            <v>21/05/2022</v>
          </cell>
        </row>
        <row r="407">
          <cell r="C407" t="str">
            <v>AP2206-09883</v>
          </cell>
          <cell r="D407" t="str">
            <v>Nhập hàng cho VN0170 - NCC VÀ DỊCH VỤ NGỌC THƠM</v>
          </cell>
          <cell r="E407" t="str">
            <v>100851</v>
          </cell>
          <cell r="F407">
            <v>0</v>
          </cell>
          <cell r="G407">
            <v>975674</v>
          </cell>
          <cell r="H407">
            <v>975674</v>
          </cell>
          <cell r="I407" t="str">
            <v>100851</v>
          </cell>
          <cell r="J407" t="str">
            <v>08</v>
          </cell>
          <cell r="K407" t="str">
            <v>VN0170</v>
          </cell>
          <cell r="L407" t="str">
            <v>00015016</v>
          </cell>
          <cell r="M407" t="str">
            <v>30/05/2022</v>
          </cell>
        </row>
        <row r="408">
          <cell r="C408" t="str">
            <v>AP2206-09884</v>
          </cell>
          <cell r="D408" t="str">
            <v>Nhập hàng cho VN0032 - NCC VÀ DỊCH VỤ NGỌC THƠM</v>
          </cell>
          <cell r="E408" t="str">
            <v>100851</v>
          </cell>
          <cell r="F408">
            <v>0</v>
          </cell>
          <cell r="G408">
            <v>878267</v>
          </cell>
          <cell r="H408">
            <v>878267</v>
          </cell>
          <cell r="I408" t="str">
            <v>100851</v>
          </cell>
          <cell r="J408" t="str">
            <v>08</v>
          </cell>
          <cell r="K408" t="str">
            <v>VN0032</v>
          </cell>
          <cell r="L408" t="str">
            <v>00015050</v>
          </cell>
          <cell r="M408" t="str">
            <v>30/05/2022</v>
          </cell>
        </row>
        <row r="409">
          <cell r="C409" t="str">
            <v>AP2206-09885</v>
          </cell>
          <cell r="D409" t="str">
            <v>Nhập hàng cho VN0100 - NCC VÀ DỊCH VỤ NGỌC THƠM</v>
          </cell>
          <cell r="E409" t="str">
            <v>100851</v>
          </cell>
          <cell r="F409">
            <v>0</v>
          </cell>
          <cell r="G409">
            <v>288215</v>
          </cell>
          <cell r="H409">
            <v>288215</v>
          </cell>
          <cell r="I409" t="str">
            <v>100851</v>
          </cell>
          <cell r="J409" t="str">
            <v>08</v>
          </cell>
          <cell r="K409" t="str">
            <v>VN0100</v>
          </cell>
          <cell r="L409" t="str">
            <v>00014867</v>
          </cell>
          <cell r="M409" t="str">
            <v>30/05/2022</v>
          </cell>
        </row>
        <row r="410">
          <cell r="C410" t="str">
            <v>AP2206-09886</v>
          </cell>
          <cell r="D410" t="str">
            <v>Nhập hàng cho VN0100 - NCC VÀ DỊCH VỤ NGỌC THƠM</v>
          </cell>
          <cell r="E410" t="str">
            <v>100851</v>
          </cell>
          <cell r="F410">
            <v>0</v>
          </cell>
          <cell r="G410">
            <v>1169031</v>
          </cell>
          <cell r="H410">
            <v>1169031</v>
          </cell>
          <cell r="I410" t="str">
            <v>100851</v>
          </cell>
          <cell r="J410" t="str">
            <v>08</v>
          </cell>
          <cell r="K410" t="str">
            <v>VN0100</v>
          </cell>
          <cell r="L410" t="str">
            <v>00015046</v>
          </cell>
          <cell r="M410" t="str">
            <v>30/05/2022</v>
          </cell>
        </row>
        <row r="411">
          <cell r="C411" t="str">
            <v>AP2206-09887</v>
          </cell>
          <cell r="D411" t="str">
            <v>Nhập hàng cho VN0074 - NCC VÀ DỊCH VỤ NGỌC THƠM</v>
          </cell>
          <cell r="E411" t="str">
            <v>100851</v>
          </cell>
          <cell r="F411">
            <v>0</v>
          </cell>
          <cell r="G411">
            <v>688975</v>
          </cell>
          <cell r="H411">
            <v>688975</v>
          </cell>
          <cell r="I411" t="str">
            <v>100851</v>
          </cell>
          <cell r="J411" t="str">
            <v>08</v>
          </cell>
          <cell r="K411" t="str">
            <v>VN0074</v>
          </cell>
          <cell r="L411" t="str">
            <v>00014783</v>
          </cell>
          <cell r="M411" t="str">
            <v>30/05/2022</v>
          </cell>
        </row>
        <row r="412">
          <cell r="C412" t="str">
            <v>AP2206-09888</v>
          </cell>
          <cell r="D412" t="str">
            <v>Nhập hàng cho VN0150 - NCC VÀ DỊCH VỤ NGỌC THƠM</v>
          </cell>
          <cell r="E412" t="str">
            <v>100851</v>
          </cell>
          <cell r="F412">
            <v>0</v>
          </cell>
          <cell r="G412">
            <v>798961</v>
          </cell>
          <cell r="H412">
            <v>798961</v>
          </cell>
          <cell r="I412" t="str">
            <v>100851</v>
          </cell>
          <cell r="J412" t="str">
            <v>08</v>
          </cell>
          <cell r="K412" t="str">
            <v>VN0150</v>
          </cell>
          <cell r="L412" t="str">
            <v>00014788</v>
          </cell>
          <cell r="M412" t="str">
            <v>30/05/2022</v>
          </cell>
        </row>
        <row r="413">
          <cell r="C413" t="str">
            <v>AP2206-09889</v>
          </cell>
          <cell r="D413" t="str">
            <v>Nhập hàng cho VN0054 - NCC VÀ DỊCH VỤ NGỌC THƠM</v>
          </cell>
          <cell r="E413" t="str">
            <v>100851</v>
          </cell>
          <cell r="F413">
            <v>0</v>
          </cell>
          <cell r="G413">
            <v>717687</v>
          </cell>
          <cell r="H413">
            <v>717687</v>
          </cell>
          <cell r="I413" t="str">
            <v>100851</v>
          </cell>
          <cell r="J413" t="str">
            <v>08</v>
          </cell>
          <cell r="K413" t="str">
            <v>VN0054</v>
          </cell>
          <cell r="L413" t="str">
            <v>00014784</v>
          </cell>
          <cell r="M413" t="str">
            <v>30/05/2022</v>
          </cell>
        </row>
        <row r="414">
          <cell r="C414" t="str">
            <v>AP2206-09890</v>
          </cell>
          <cell r="D414" t="str">
            <v>Nhập hàng cho VN0048 - NCC VÀ DỊCH VỤ NGỌC THƠM</v>
          </cell>
          <cell r="E414" t="str">
            <v>100851</v>
          </cell>
          <cell r="F414">
            <v>0</v>
          </cell>
          <cell r="G414">
            <v>897815</v>
          </cell>
          <cell r="H414">
            <v>897815</v>
          </cell>
          <cell r="I414" t="str">
            <v>100851</v>
          </cell>
          <cell r="J414" t="str">
            <v>08</v>
          </cell>
          <cell r="K414" t="str">
            <v>VN0048</v>
          </cell>
          <cell r="L414" t="str">
            <v>00014790</v>
          </cell>
          <cell r="M414" t="str">
            <v>30/05/2022</v>
          </cell>
        </row>
        <row r="415">
          <cell r="C415" t="str">
            <v>AP2206-09891</v>
          </cell>
          <cell r="D415" t="str">
            <v>Nhập hàng cho VN0147 - NCC VÀ DỊCH VỤ NGỌC THƠM</v>
          </cell>
          <cell r="E415" t="str">
            <v>100851</v>
          </cell>
          <cell r="F415">
            <v>0</v>
          </cell>
          <cell r="G415">
            <v>731581</v>
          </cell>
          <cell r="H415">
            <v>731581</v>
          </cell>
          <cell r="I415" t="str">
            <v>100851</v>
          </cell>
          <cell r="J415" t="str">
            <v>08</v>
          </cell>
          <cell r="K415" t="str">
            <v>VN0147</v>
          </cell>
          <cell r="L415" t="str">
            <v>00014782</v>
          </cell>
          <cell r="M415" t="str">
            <v>30/05/2022</v>
          </cell>
        </row>
        <row r="416">
          <cell r="C416" t="str">
            <v>AP2206-09892</v>
          </cell>
          <cell r="D416" t="str">
            <v>Nhập hàng cho VN0125 - NCC VÀ DỊCH VỤ NGỌC THƠM</v>
          </cell>
          <cell r="E416" t="str">
            <v>100851</v>
          </cell>
          <cell r="F416">
            <v>0</v>
          </cell>
          <cell r="G416">
            <v>770250</v>
          </cell>
          <cell r="H416">
            <v>770250</v>
          </cell>
          <cell r="I416" t="str">
            <v>100851</v>
          </cell>
          <cell r="J416" t="str">
            <v>08</v>
          </cell>
          <cell r="K416" t="str">
            <v>VN0125</v>
          </cell>
          <cell r="L416" t="str">
            <v>00014786</v>
          </cell>
          <cell r="M416" t="str">
            <v>30/05/2022</v>
          </cell>
        </row>
        <row r="417">
          <cell r="C417" t="str">
            <v>AP2206-09893</v>
          </cell>
          <cell r="D417" t="str">
            <v>Nhập hàng cho VN0092 - NCC VÀ DỊCH VỤ NGỌC THƠM</v>
          </cell>
          <cell r="E417" t="str">
            <v>100851</v>
          </cell>
          <cell r="F417">
            <v>0</v>
          </cell>
          <cell r="G417">
            <v>917220</v>
          </cell>
          <cell r="H417">
            <v>917220</v>
          </cell>
          <cell r="I417" t="str">
            <v>100851</v>
          </cell>
          <cell r="J417" t="str">
            <v>08</v>
          </cell>
          <cell r="K417" t="str">
            <v>VN0092</v>
          </cell>
          <cell r="L417" t="str">
            <v>00015013</v>
          </cell>
          <cell r="M417" t="str">
            <v>30/05/2022</v>
          </cell>
        </row>
        <row r="418">
          <cell r="C418" t="str">
            <v>AP2206-09894</v>
          </cell>
          <cell r="D418" t="str">
            <v>Nhập hàng cho VN0135 - NCC VÀ DỊCH VỤ NGỌC THƠM</v>
          </cell>
          <cell r="E418" t="str">
            <v>100851</v>
          </cell>
          <cell r="F418">
            <v>0</v>
          </cell>
          <cell r="G418">
            <v>917078</v>
          </cell>
          <cell r="H418">
            <v>917078</v>
          </cell>
          <cell r="I418" t="str">
            <v>100851</v>
          </cell>
          <cell r="J418" t="str">
            <v>08</v>
          </cell>
          <cell r="K418" t="str">
            <v>VN0135</v>
          </cell>
          <cell r="L418" t="str">
            <v>00014787</v>
          </cell>
          <cell r="M418" t="str">
            <v>30/05/2022</v>
          </cell>
        </row>
        <row r="419">
          <cell r="C419" t="str">
            <v>AP2206-09895</v>
          </cell>
          <cell r="D419" t="str">
            <v>Nhập hàng cho VN0017 - NCC VÀ DỊCH VỤ NGỌC THƠM</v>
          </cell>
          <cell r="E419" t="str">
            <v>100851</v>
          </cell>
          <cell r="F419">
            <v>0</v>
          </cell>
          <cell r="G419">
            <v>909740</v>
          </cell>
          <cell r="H419">
            <v>909740</v>
          </cell>
          <cell r="I419" t="str">
            <v>100851</v>
          </cell>
          <cell r="J419" t="str">
            <v>08</v>
          </cell>
          <cell r="K419" t="str">
            <v>VN0017</v>
          </cell>
          <cell r="L419" t="str">
            <v>00014791</v>
          </cell>
          <cell r="M419" t="str">
            <v>30/05/2022</v>
          </cell>
        </row>
        <row r="420">
          <cell r="C420" t="str">
            <v>AP2206-09896</v>
          </cell>
          <cell r="D420" t="str">
            <v>Nhập hàng cho VN0082 - NCC VÀ DỊCH VỤ NGỌC THƠM</v>
          </cell>
          <cell r="E420" t="str">
            <v>100851</v>
          </cell>
          <cell r="F420">
            <v>0</v>
          </cell>
          <cell r="G420">
            <v>717687</v>
          </cell>
          <cell r="H420">
            <v>717687</v>
          </cell>
          <cell r="I420" t="str">
            <v>100851</v>
          </cell>
          <cell r="J420" t="str">
            <v>08</v>
          </cell>
          <cell r="K420" t="str">
            <v>VN0082</v>
          </cell>
          <cell r="L420" t="str">
            <v>00014781</v>
          </cell>
          <cell r="M420" t="str">
            <v>30/05/2022</v>
          </cell>
        </row>
        <row r="421">
          <cell r="C421" t="str">
            <v>AP2206-09897</v>
          </cell>
          <cell r="D421" t="str">
            <v>Nhập hàng cho VN0084 - NCC VÀ DỊCH VỤ NGỌC THƠM</v>
          </cell>
          <cell r="E421" t="str">
            <v>100851</v>
          </cell>
          <cell r="F421">
            <v>0</v>
          </cell>
          <cell r="G421">
            <v>890335</v>
          </cell>
          <cell r="H421">
            <v>890335</v>
          </cell>
          <cell r="I421" t="str">
            <v>100851</v>
          </cell>
          <cell r="J421" t="str">
            <v>08</v>
          </cell>
          <cell r="K421" t="str">
            <v>VN0084</v>
          </cell>
          <cell r="L421" t="str">
            <v>00015014</v>
          </cell>
          <cell r="M421" t="str">
            <v>30/05/2022</v>
          </cell>
        </row>
        <row r="422">
          <cell r="C422" t="str">
            <v>AP2206-09898</v>
          </cell>
          <cell r="D422" t="str">
            <v>Nhập hàng cho VN0061 - NCC VÀ DỊCH VỤ NGỌC THƠM</v>
          </cell>
          <cell r="E422" t="str">
            <v>100851</v>
          </cell>
          <cell r="F422">
            <v>0</v>
          </cell>
          <cell r="G422">
            <v>690944</v>
          </cell>
          <cell r="H422">
            <v>690944</v>
          </cell>
          <cell r="I422" t="str">
            <v>100851</v>
          </cell>
          <cell r="J422" t="str">
            <v>08</v>
          </cell>
          <cell r="K422" t="str">
            <v>VN0061</v>
          </cell>
          <cell r="L422" t="str">
            <v>00014785</v>
          </cell>
          <cell r="M422" t="str">
            <v>30/05/2022</v>
          </cell>
        </row>
        <row r="423">
          <cell r="C423" t="str">
            <v>AP2206-09899</v>
          </cell>
          <cell r="D423" t="str">
            <v>Nhập hàng cho VN0054 - NCC VÀ DỊCH VỤ NGỌC THƠM</v>
          </cell>
          <cell r="E423" t="str">
            <v>100851</v>
          </cell>
          <cell r="F423">
            <v>0</v>
          </cell>
          <cell r="G423">
            <v>917078</v>
          </cell>
          <cell r="H423">
            <v>917078</v>
          </cell>
          <cell r="I423" t="str">
            <v>100851</v>
          </cell>
          <cell r="J423" t="str">
            <v>08</v>
          </cell>
          <cell r="K423" t="str">
            <v>VN0054</v>
          </cell>
          <cell r="L423" t="str">
            <v>00015017</v>
          </cell>
          <cell r="M423" t="str">
            <v>30/05/2022</v>
          </cell>
        </row>
        <row r="424">
          <cell r="C424" t="str">
            <v>AP2206-09900</v>
          </cell>
          <cell r="D424" t="str">
            <v>Nhập hàng cho WH0010 - NCC VÀ DỊCH VỤ NGỌC THƠM</v>
          </cell>
          <cell r="E424" t="str">
            <v>100851</v>
          </cell>
          <cell r="F424">
            <v>0</v>
          </cell>
          <cell r="G424">
            <v>19341715</v>
          </cell>
          <cell r="H424">
            <v>19341715</v>
          </cell>
          <cell r="I424" t="str">
            <v>100851</v>
          </cell>
          <cell r="J424" t="str">
            <v>08</v>
          </cell>
          <cell r="K424" t="str">
            <v>WH0010</v>
          </cell>
          <cell r="L424" t="str">
            <v>00015018</v>
          </cell>
          <cell r="M424" t="str">
            <v>30/05/2022</v>
          </cell>
        </row>
        <row r="425">
          <cell r="C425" t="str">
            <v>AP2206-09901</v>
          </cell>
          <cell r="D425" t="str">
            <v>Nhập hàng cho VN0150 - NCC VÀ DỊCH VỤ NGỌC THƠM</v>
          </cell>
          <cell r="E425" t="str">
            <v>100851</v>
          </cell>
          <cell r="F425">
            <v>0</v>
          </cell>
          <cell r="G425">
            <v>1151737</v>
          </cell>
          <cell r="H425">
            <v>1151737</v>
          </cell>
          <cell r="I425" t="str">
            <v>100851</v>
          </cell>
          <cell r="J425" t="str">
            <v>08</v>
          </cell>
          <cell r="K425" t="str">
            <v>VN0150</v>
          </cell>
          <cell r="L425" t="str">
            <v>00015015</v>
          </cell>
          <cell r="M425" t="str">
            <v>30/05/2022</v>
          </cell>
        </row>
        <row r="426">
          <cell r="C426" t="str">
            <v>AP2206-09902</v>
          </cell>
          <cell r="D426" t="str">
            <v>Nhập hàng cho VN0169 - NCC VÀ DỊCH VỤ NGỌC THƠM</v>
          </cell>
          <cell r="E426" t="str">
            <v>100851</v>
          </cell>
          <cell r="F426">
            <v>0</v>
          </cell>
          <cell r="G426">
            <v>1056568</v>
          </cell>
          <cell r="H426">
            <v>1056568</v>
          </cell>
          <cell r="I426" t="str">
            <v>100851</v>
          </cell>
          <cell r="J426" t="str">
            <v>08</v>
          </cell>
          <cell r="K426" t="str">
            <v>VN0169</v>
          </cell>
          <cell r="L426" t="str">
            <v>00015021</v>
          </cell>
          <cell r="M426" t="str">
            <v>30/05/2022</v>
          </cell>
        </row>
        <row r="427">
          <cell r="C427" t="str">
            <v>AP2206-09903</v>
          </cell>
          <cell r="D427" t="str">
            <v>Nhập hàng cho WH0010 - NCC VÀ DỊCH VỤ NGỌC THƠM</v>
          </cell>
          <cell r="E427" t="str">
            <v>100851</v>
          </cell>
          <cell r="F427">
            <v>0</v>
          </cell>
          <cell r="G427">
            <v>5300198</v>
          </cell>
          <cell r="H427">
            <v>5300198</v>
          </cell>
          <cell r="I427" t="str">
            <v>100851</v>
          </cell>
          <cell r="J427" t="str">
            <v>08</v>
          </cell>
          <cell r="K427" t="str">
            <v>WH0010</v>
          </cell>
          <cell r="L427" t="str">
            <v>00015020</v>
          </cell>
          <cell r="M427" t="str">
            <v>30/05/2022</v>
          </cell>
        </row>
        <row r="428">
          <cell r="C428" t="str">
            <v>AP2206-09904</v>
          </cell>
          <cell r="D428" t="str">
            <v>Nhập hàng cho VN0156 - NCC VÀ DỊCH VỤ NGỌC THƠM</v>
          </cell>
          <cell r="E428" t="str">
            <v>100851</v>
          </cell>
          <cell r="F428">
            <v>0</v>
          </cell>
          <cell r="G428">
            <v>917078</v>
          </cell>
          <cell r="H428">
            <v>917078</v>
          </cell>
          <cell r="I428" t="str">
            <v>100851</v>
          </cell>
          <cell r="J428" t="str">
            <v>08</v>
          </cell>
          <cell r="K428" t="str">
            <v>VN0156</v>
          </cell>
          <cell r="L428" t="str">
            <v>00015190</v>
          </cell>
          <cell r="M428" t="str">
            <v>31/05/2022</v>
          </cell>
        </row>
        <row r="429">
          <cell r="C429" t="str">
            <v>AP2206-09905</v>
          </cell>
          <cell r="D429" t="str">
            <v>Nhập hàng cho VN0136 - NCC VÀ DỊCH VỤ NGỌC THƠM</v>
          </cell>
          <cell r="E429" t="str">
            <v>100851</v>
          </cell>
          <cell r="F429">
            <v>0</v>
          </cell>
          <cell r="G429">
            <v>717830</v>
          </cell>
          <cell r="H429">
            <v>717830</v>
          </cell>
          <cell r="I429" t="str">
            <v>100851</v>
          </cell>
          <cell r="J429" t="str">
            <v>08</v>
          </cell>
          <cell r="K429" t="str">
            <v>VN0136</v>
          </cell>
          <cell r="L429" t="str">
            <v>00015116</v>
          </cell>
          <cell r="M429" t="str">
            <v>31/05/2022</v>
          </cell>
        </row>
        <row r="430">
          <cell r="C430" t="str">
            <v>AP2206-09906</v>
          </cell>
          <cell r="D430" t="str">
            <v>Nhập hàng cho VN0114 - NCC VÀ DỊCH VỤ NGỌC THƠM</v>
          </cell>
          <cell r="E430" t="str">
            <v>100851</v>
          </cell>
          <cell r="F430">
            <v>0</v>
          </cell>
          <cell r="G430">
            <v>897815</v>
          </cell>
          <cell r="H430">
            <v>897815</v>
          </cell>
          <cell r="I430" t="str">
            <v>100851</v>
          </cell>
          <cell r="J430" t="str">
            <v>08</v>
          </cell>
          <cell r="K430" t="str">
            <v>VN0114</v>
          </cell>
          <cell r="L430" t="str">
            <v>00015133</v>
          </cell>
          <cell r="M430" t="str">
            <v>31/05/2022</v>
          </cell>
        </row>
        <row r="431">
          <cell r="C431" t="str">
            <v>AP2206-09907</v>
          </cell>
          <cell r="D431" t="str">
            <v>Nhập hàng cho VN0015 - NCC VÀ DỊCH VỤ NGỌC THƠM</v>
          </cell>
          <cell r="E431" t="str">
            <v>100851</v>
          </cell>
          <cell r="F431">
            <v>0</v>
          </cell>
          <cell r="G431">
            <v>1037163</v>
          </cell>
          <cell r="H431">
            <v>1037163</v>
          </cell>
          <cell r="I431" t="str">
            <v>100851</v>
          </cell>
          <cell r="J431" t="str">
            <v>08</v>
          </cell>
          <cell r="K431" t="str">
            <v>VN0015</v>
          </cell>
          <cell r="L431" t="str">
            <v>00015189</v>
          </cell>
          <cell r="M431" t="str">
            <v>31/05/2022</v>
          </cell>
        </row>
        <row r="432">
          <cell r="C432" t="str">
            <v>AP2206-09908</v>
          </cell>
          <cell r="D432" t="str">
            <v>Nhập hàng cho VN0034 - NCC VÀ DỊCH VỤ NGỌC THƠM</v>
          </cell>
          <cell r="E432" t="str">
            <v>100851</v>
          </cell>
          <cell r="F432">
            <v>0</v>
          </cell>
          <cell r="G432">
            <v>849698</v>
          </cell>
          <cell r="H432">
            <v>849698</v>
          </cell>
          <cell r="I432" t="str">
            <v>100851</v>
          </cell>
          <cell r="J432" t="str">
            <v>08</v>
          </cell>
          <cell r="K432" t="str">
            <v>VN0034</v>
          </cell>
          <cell r="L432" t="str">
            <v>00015186</v>
          </cell>
          <cell r="M432" t="str">
            <v>31/05/2022</v>
          </cell>
        </row>
        <row r="433">
          <cell r="C433" t="str">
            <v>AP2206-09909</v>
          </cell>
          <cell r="D433" t="str">
            <v>Nhập hàng cho VN0150 - NCC VÀ DỊCH VỤ NGỌC THƠM</v>
          </cell>
          <cell r="E433" t="str">
            <v>100851</v>
          </cell>
          <cell r="F433">
            <v>0</v>
          </cell>
          <cell r="G433">
            <v>1511565</v>
          </cell>
          <cell r="H433">
            <v>1511565</v>
          </cell>
          <cell r="I433" t="str">
            <v>100851</v>
          </cell>
          <cell r="J433" t="str">
            <v>08</v>
          </cell>
          <cell r="K433" t="str">
            <v>VN0150</v>
          </cell>
          <cell r="L433" t="str">
            <v>00015122</v>
          </cell>
          <cell r="M433" t="str">
            <v>31/05/2022</v>
          </cell>
        </row>
        <row r="434">
          <cell r="C434" t="str">
            <v>AP2206-09910</v>
          </cell>
          <cell r="D434" t="str">
            <v>Nhập hàng cho VN0072 - NCC VÀ DỊCH VỤ NGỌC THƠM</v>
          </cell>
          <cell r="E434" t="str">
            <v>100851</v>
          </cell>
          <cell r="F434">
            <v>0</v>
          </cell>
          <cell r="G434">
            <v>1169031</v>
          </cell>
          <cell r="H434">
            <v>1169031</v>
          </cell>
          <cell r="I434" t="str">
            <v>100851</v>
          </cell>
          <cell r="J434" t="str">
            <v>08</v>
          </cell>
          <cell r="K434" t="str">
            <v>VN0072</v>
          </cell>
          <cell r="L434" t="str">
            <v>00015117</v>
          </cell>
          <cell r="M434" t="str">
            <v>31/05/2022</v>
          </cell>
        </row>
        <row r="435">
          <cell r="C435" t="str">
            <v>AP2206-09911</v>
          </cell>
          <cell r="D435" t="str">
            <v>Nhập hàng cho VN0173 - NCC VÀ DỊCH VỤ NGỌC THƠM</v>
          </cell>
          <cell r="E435" t="str">
            <v>100851</v>
          </cell>
          <cell r="F435">
            <v>0</v>
          </cell>
          <cell r="G435">
            <v>1718008</v>
          </cell>
          <cell r="H435">
            <v>1718008</v>
          </cell>
          <cell r="I435" t="str">
            <v>100851</v>
          </cell>
          <cell r="J435" t="str">
            <v>08</v>
          </cell>
          <cell r="K435" t="str">
            <v>VN0173</v>
          </cell>
          <cell r="L435" t="str">
            <v>00015119</v>
          </cell>
          <cell r="M435" t="str">
            <v>31/05/2022</v>
          </cell>
        </row>
        <row r="436">
          <cell r="C436" t="str">
            <v>AP2206-09912</v>
          </cell>
          <cell r="D436" t="str">
            <v>Nhập hàng cho VN0034 - NCC VÀ DỊCH VỤ NGỌC THƠM</v>
          </cell>
          <cell r="E436" t="str">
            <v>100851</v>
          </cell>
          <cell r="F436">
            <v>0</v>
          </cell>
          <cell r="G436">
            <v>897957</v>
          </cell>
          <cell r="H436">
            <v>897957</v>
          </cell>
          <cell r="I436" t="str">
            <v>100851</v>
          </cell>
          <cell r="J436" t="str">
            <v>08</v>
          </cell>
          <cell r="K436" t="str">
            <v>VN0034</v>
          </cell>
          <cell r="L436" t="str">
            <v>00015135</v>
          </cell>
          <cell r="M436" t="str">
            <v>31/05/2022</v>
          </cell>
        </row>
        <row r="437">
          <cell r="C437" t="str">
            <v>AP2206-09913</v>
          </cell>
          <cell r="D437" t="str">
            <v>Nhập hàng cho VN0126 - NCC VÀ DỊCH VỤ NGỌC THƠM</v>
          </cell>
          <cell r="E437" t="str">
            <v>100851</v>
          </cell>
          <cell r="F437">
            <v>0</v>
          </cell>
          <cell r="G437">
            <v>837772</v>
          </cell>
          <cell r="H437">
            <v>837772</v>
          </cell>
          <cell r="I437" t="str">
            <v>100851</v>
          </cell>
          <cell r="J437" t="str">
            <v>08</v>
          </cell>
          <cell r="K437" t="str">
            <v>VN0126</v>
          </cell>
          <cell r="L437" t="str">
            <v>00015134</v>
          </cell>
          <cell r="M437" t="str">
            <v>31/05/2022</v>
          </cell>
        </row>
        <row r="438">
          <cell r="C438" t="str">
            <v>AP2206-09914</v>
          </cell>
          <cell r="D438" t="str">
            <v>Nhập hàng cho VN0135 - NCC VÀ DỊCH VỤ NGỌC THƠM</v>
          </cell>
          <cell r="E438" t="str">
            <v>100851</v>
          </cell>
          <cell r="F438">
            <v>0</v>
          </cell>
          <cell r="G438">
            <v>897815</v>
          </cell>
          <cell r="H438">
            <v>897815</v>
          </cell>
          <cell r="I438" t="str">
            <v>100851</v>
          </cell>
          <cell r="J438" t="str">
            <v>08</v>
          </cell>
          <cell r="K438" t="str">
            <v>VN0135</v>
          </cell>
          <cell r="L438" t="str">
            <v>00015123</v>
          </cell>
          <cell r="M438" t="str">
            <v>31/05/2022</v>
          </cell>
        </row>
        <row r="439">
          <cell r="C439" t="str">
            <v>AP2206-09915</v>
          </cell>
          <cell r="D439" t="str">
            <v>Nhập hàng cho VN0136 - NCC VÀ DỊCH VỤ NGỌC THƠM</v>
          </cell>
          <cell r="E439" t="str">
            <v>100851</v>
          </cell>
          <cell r="F439">
            <v>0</v>
          </cell>
          <cell r="G439">
            <v>890477</v>
          </cell>
          <cell r="H439">
            <v>890477</v>
          </cell>
          <cell r="I439" t="str">
            <v>100851</v>
          </cell>
          <cell r="J439" t="str">
            <v>08</v>
          </cell>
          <cell r="K439" t="str">
            <v>VN0136</v>
          </cell>
          <cell r="L439" t="str">
            <v>00015185</v>
          </cell>
          <cell r="M439" t="str">
            <v>31/05/2022</v>
          </cell>
        </row>
        <row r="440">
          <cell r="C440" t="str">
            <v>AP2206-09916</v>
          </cell>
          <cell r="D440" t="str">
            <v>Nhập hàng cho VN0169 - NCC VÀ DỊCH VỤ NGỌC THƠM</v>
          </cell>
          <cell r="E440" t="str">
            <v>100851</v>
          </cell>
          <cell r="F440">
            <v>0</v>
          </cell>
          <cell r="G440">
            <v>1195916</v>
          </cell>
          <cell r="H440">
            <v>1195916</v>
          </cell>
          <cell r="I440" t="str">
            <v>100851</v>
          </cell>
          <cell r="J440" t="str">
            <v>08</v>
          </cell>
          <cell r="K440" t="str">
            <v>VN0169</v>
          </cell>
          <cell r="L440" t="str">
            <v>00015124</v>
          </cell>
          <cell r="M440" t="str">
            <v>31/05/2022</v>
          </cell>
        </row>
        <row r="441">
          <cell r="C441" t="str">
            <v>AP2206-09917</v>
          </cell>
          <cell r="D441" t="str">
            <v>Nhập hàng cho VN0025 - NCC VÀ DỊCH VỤ NGỌC THƠM</v>
          </cell>
          <cell r="E441" t="str">
            <v>100851</v>
          </cell>
          <cell r="F441">
            <v>0</v>
          </cell>
          <cell r="G441">
            <v>983677</v>
          </cell>
          <cell r="H441">
            <v>983677</v>
          </cell>
          <cell r="I441" t="str">
            <v>100851</v>
          </cell>
          <cell r="J441" t="str">
            <v>08</v>
          </cell>
          <cell r="K441" t="str">
            <v>VN0025</v>
          </cell>
          <cell r="L441" t="str">
            <v>00015136</v>
          </cell>
          <cell r="M441" t="str">
            <v>31/05/2022</v>
          </cell>
        </row>
        <row r="442">
          <cell r="C442" t="str">
            <v>AP2206-09918</v>
          </cell>
          <cell r="D442" t="str">
            <v>Nhập hàng cho VN0177 - NCC VÀ DỊCH VỤ NGỌC THƠM</v>
          </cell>
          <cell r="E442" t="str">
            <v>100851</v>
          </cell>
          <cell r="F442">
            <v>0</v>
          </cell>
          <cell r="G442">
            <v>1418223</v>
          </cell>
          <cell r="H442">
            <v>1418223</v>
          </cell>
          <cell r="I442" t="str">
            <v>100851</v>
          </cell>
          <cell r="J442" t="str">
            <v>08</v>
          </cell>
          <cell r="K442" t="str">
            <v>VN0177</v>
          </cell>
          <cell r="L442" t="str">
            <v>00015183</v>
          </cell>
          <cell r="M442" t="str">
            <v>31/05/2022</v>
          </cell>
        </row>
        <row r="443">
          <cell r="C443" t="str">
            <v>AP2206-09919</v>
          </cell>
          <cell r="D443" t="str">
            <v>Nhập hàng cho VN0068 - NCC VÀ DỊCH VỤ NGỌC THƠM</v>
          </cell>
          <cell r="E443" t="str">
            <v>100851</v>
          </cell>
          <cell r="F443">
            <v>0</v>
          </cell>
          <cell r="G443">
            <v>839741</v>
          </cell>
          <cell r="H443">
            <v>839741</v>
          </cell>
          <cell r="I443" t="str">
            <v>100851</v>
          </cell>
          <cell r="J443" t="str">
            <v>08</v>
          </cell>
          <cell r="K443" t="str">
            <v>VN0068</v>
          </cell>
          <cell r="L443" t="str">
            <v>00015181</v>
          </cell>
          <cell r="M443" t="str">
            <v>31/05/2022</v>
          </cell>
        </row>
        <row r="444">
          <cell r="C444" t="str">
            <v>AP2206-09920</v>
          </cell>
          <cell r="D444" t="str">
            <v>Nhập hàng cho VN0164 - NCC VÀ DỊCH VỤ NGỌC THƠM</v>
          </cell>
          <cell r="E444" t="str">
            <v>100851</v>
          </cell>
          <cell r="F444">
            <v>0</v>
          </cell>
          <cell r="G444">
            <v>897815</v>
          </cell>
          <cell r="H444">
            <v>897815</v>
          </cell>
          <cell r="I444" t="str">
            <v>100851</v>
          </cell>
          <cell r="J444" t="str">
            <v>08</v>
          </cell>
          <cell r="K444" t="str">
            <v>VN0164</v>
          </cell>
          <cell r="L444" t="str">
            <v>00015182</v>
          </cell>
          <cell r="M444" t="str">
            <v>31/05/2022</v>
          </cell>
        </row>
        <row r="445">
          <cell r="C445" t="str">
            <v>AP2206-09921</v>
          </cell>
          <cell r="D445" t="str">
            <v>Nhập hàng cho VN0169 - NCC VÀ DỊCH VỤ NGỌC THƠM</v>
          </cell>
          <cell r="E445" t="str">
            <v>100851</v>
          </cell>
          <cell r="F445">
            <v>0</v>
          </cell>
          <cell r="G445">
            <v>917458</v>
          </cell>
          <cell r="H445">
            <v>917458</v>
          </cell>
          <cell r="I445" t="str">
            <v>100851</v>
          </cell>
          <cell r="J445" t="str">
            <v>08</v>
          </cell>
          <cell r="K445" t="str">
            <v>VN0169</v>
          </cell>
          <cell r="L445" t="str">
            <v>00015184</v>
          </cell>
          <cell r="M445" t="str">
            <v>31/05/2022</v>
          </cell>
        </row>
        <row r="446">
          <cell r="C446" t="str">
            <v>AP2206-09922</v>
          </cell>
          <cell r="D446" t="str">
            <v>Nhập hàng cho VN0027 - NCC VÀ DỊCH VỤ NGỌC THƠM</v>
          </cell>
          <cell r="E446" t="str">
            <v>100851</v>
          </cell>
          <cell r="F446">
            <v>0</v>
          </cell>
          <cell r="G446">
            <v>956269</v>
          </cell>
          <cell r="H446">
            <v>956269</v>
          </cell>
          <cell r="I446" t="str">
            <v>100851</v>
          </cell>
          <cell r="J446" t="str">
            <v>08</v>
          </cell>
          <cell r="K446" t="str">
            <v>VN0027</v>
          </cell>
          <cell r="L446" t="str">
            <v>00015188</v>
          </cell>
          <cell r="M446" t="str">
            <v>31/05/2022</v>
          </cell>
        </row>
        <row r="447">
          <cell r="C447" t="str">
            <v>AP2206-09923</v>
          </cell>
          <cell r="D447" t="str">
            <v>Nhập hàng cho VN0079 - NCC VÀ DỊCH VỤ NGỌC THƠM</v>
          </cell>
          <cell r="E447" t="str">
            <v>100851</v>
          </cell>
          <cell r="F447">
            <v>0</v>
          </cell>
          <cell r="G447">
            <v>929146</v>
          </cell>
          <cell r="H447">
            <v>929146</v>
          </cell>
          <cell r="I447" t="str">
            <v>100851</v>
          </cell>
          <cell r="J447" t="str">
            <v>08</v>
          </cell>
          <cell r="K447" t="str">
            <v>VN0079</v>
          </cell>
          <cell r="L447" t="str">
            <v>00015191</v>
          </cell>
          <cell r="M447" t="str">
            <v>31/05/2022</v>
          </cell>
        </row>
        <row r="448">
          <cell r="C448" t="str">
            <v>AP2206-09924</v>
          </cell>
          <cell r="D448" t="str">
            <v>Nhập hàng cho VN0049 - NCC VÀ DỊCH VỤ NGỌC THƠM</v>
          </cell>
          <cell r="E448" t="str">
            <v>100851</v>
          </cell>
          <cell r="F448">
            <v>0</v>
          </cell>
          <cell r="G448">
            <v>909740</v>
          </cell>
          <cell r="H448">
            <v>909740</v>
          </cell>
          <cell r="I448" t="str">
            <v>100851</v>
          </cell>
          <cell r="J448" t="str">
            <v>08</v>
          </cell>
          <cell r="K448" t="str">
            <v>VN0049</v>
          </cell>
          <cell r="L448" t="str">
            <v>00015187</v>
          </cell>
          <cell r="M448" t="str">
            <v>31/05/2022</v>
          </cell>
        </row>
        <row r="449">
          <cell r="C449" t="str">
            <v>AP2206-09925</v>
          </cell>
          <cell r="D449" t="str">
            <v>Nhập hàng cho VN0009 - NCC VÀ DỊCH VỤ NGỌC THƠM</v>
          </cell>
          <cell r="E449" t="str">
            <v>100851</v>
          </cell>
          <cell r="F449">
            <v>0</v>
          </cell>
          <cell r="G449">
            <v>1028509</v>
          </cell>
          <cell r="H449">
            <v>1028509</v>
          </cell>
          <cell r="I449" t="str">
            <v>100851</v>
          </cell>
          <cell r="J449" t="str">
            <v>08</v>
          </cell>
          <cell r="K449" t="str">
            <v>VN0009</v>
          </cell>
          <cell r="L449" t="str">
            <v>00017891</v>
          </cell>
          <cell r="M449" t="str">
            <v>13/06/2022</v>
          </cell>
        </row>
        <row r="450">
          <cell r="C450" t="str">
            <v>AP2206-09926</v>
          </cell>
          <cell r="D450" t="str">
            <v>Nhập hàng cho VN0006 - NCC VÀ DỊCH VỤ NGỌC THƠM</v>
          </cell>
          <cell r="E450" t="str">
            <v>100851</v>
          </cell>
          <cell r="F450">
            <v>0</v>
          </cell>
          <cell r="G450">
            <v>927799</v>
          </cell>
          <cell r="H450">
            <v>927799</v>
          </cell>
          <cell r="I450" t="str">
            <v>100851</v>
          </cell>
          <cell r="J450" t="str">
            <v>08</v>
          </cell>
          <cell r="K450" t="str">
            <v>VN0006</v>
          </cell>
          <cell r="L450" t="str">
            <v>00017890</v>
          </cell>
          <cell r="M450" t="str">
            <v>13/06/2022</v>
          </cell>
        </row>
        <row r="451">
          <cell r="C451" t="str">
            <v>AP2206-09927</v>
          </cell>
          <cell r="D451" t="str">
            <v>Nhập hàng cho VN0137 - NCC VÀ DỊCH VỤ NGỌC THƠM</v>
          </cell>
          <cell r="E451" t="str">
            <v>100851</v>
          </cell>
          <cell r="F451">
            <v>0</v>
          </cell>
          <cell r="G451">
            <v>1133329</v>
          </cell>
          <cell r="H451">
            <v>1133329</v>
          </cell>
          <cell r="I451" t="str">
            <v>100851</v>
          </cell>
          <cell r="J451" t="str">
            <v>08</v>
          </cell>
          <cell r="K451" t="str">
            <v>VN0137</v>
          </cell>
          <cell r="L451" t="str">
            <v>00017889</v>
          </cell>
          <cell r="M451" t="str">
            <v>13/06/2022</v>
          </cell>
        </row>
        <row r="452">
          <cell r="C452" t="str">
            <v>AP2206-09928</v>
          </cell>
          <cell r="D452" t="str">
            <v>Nhập hàng cho VN0092 - NCC VÀ DỊCH VỤ NGỌC THƠM</v>
          </cell>
          <cell r="E452" t="str">
            <v>100851</v>
          </cell>
          <cell r="F452">
            <v>0</v>
          </cell>
          <cell r="G452">
            <v>1104544</v>
          </cell>
          <cell r="H452">
            <v>1104544</v>
          </cell>
          <cell r="I452" t="str">
            <v>100851</v>
          </cell>
          <cell r="J452" t="str">
            <v>08</v>
          </cell>
          <cell r="K452" t="str">
            <v>VN0092</v>
          </cell>
          <cell r="L452" t="str">
            <v>00017888</v>
          </cell>
          <cell r="M452" t="str">
            <v>13/06/2022</v>
          </cell>
        </row>
        <row r="453">
          <cell r="C453" t="str">
            <v>AP2206-09929</v>
          </cell>
          <cell r="D453" t="str">
            <v>Nhập hàng cho VN0169 - NCC VÀ DỊCH VỤ NGỌC THƠM</v>
          </cell>
          <cell r="E453" t="str">
            <v>100851</v>
          </cell>
          <cell r="F453">
            <v>0</v>
          </cell>
          <cell r="G453">
            <v>815607</v>
          </cell>
          <cell r="H453">
            <v>815607</v>
          </cell>
          <cell r="I453" t="str">
            <v>100851</v>
          </cell>
          <cell r="J453" t="str">
            <v>08</v>
          </cell>
          <cell r="K453" t="str">
            <v>VN0169</v>
          </cell>
          <cell r="L453" t="str">
            <v>00017887</v>
          </cell>
          <cell r="M453" t="str">
            <v>13/06/2022</v>
          </cell>
        </row>
        <row r="454">
          <cell r="C454" t="str">
            <v>AP2206-09930</v>
          </cell>
          <cell r="D454" t="str">
            <v>Nhập hàng cho VN0173 - NCC VÀ DỊCH VỤ NGỌC THƠM</v>
          </cell>
          <cell r="E454" t="str">
            <v>100851</v>
          </cell>
          <cell r="F454">
            <v>0</v>
          </cell>
          <cell r="G454">
            <v>833742</v>
          </cell>
          <cell r="H454">
            <v>833742</v>
          </cell>
          <cell r="I454" t="str">
            <v>100851</v>
          </cell>
          <cell r="J454" t="str">
            <v>08</v>
          </cell>
          <cell r="K454" t="str">
            <v>VN0173</v>
          </cell>
          <cell r="L454" t="str">
            <v>00017886</v>
          </cell>
          <cell r="M454" t="str">
            <v>13/06/2022</v>
          </cell>
        </row>
        <row r="455">
          <cell r="C455" t="str">
            <v>AP2206-09931</v>
          </cell>
          <cell r="D455" t="str">
            <v>Nhập hàng cho VN0173 - NCC VÀ DỊCH VỤ NGỌC THƠM</v>
          </cell>
          <cell r="E455" t="str">
            <v>100851</v>
          </cell>
          <cell r="F455">
            <v>0</v>
          </cell>
          <cell r="G455">
            <v>950444</v>
          </cell>
          <cell r="H455">
            <v>950444</v>
          </cell>
          <cell r="I455" t="str">
            <v>100851</v>
          </cell>
          <cell r="J455" t="str">
            <v>08</v>
          </cell>
          <cell r="K455" t="str">
            <v>VN0173</v>
          </cell>
          <cell r="L455" t="str">
            <v>00017885</v>
          </cell>
          <cell r="M455" t="str">
            <v>13/06/2022</v>
          </cell>
        </row>
        <row r="456">
          <cell r="C456" t="str">
            <v>AP2206-09932</v>
          </cell>
          <cell r="D456" t="str">
            <v>Nhập hàng cho VN0150 - NCC VÀ DỊCH VỤ NGỌC THƠM</v>
          </cell>
          <cell r="E456" t="str">
            <v>100851</v>
          </cell>
          <cell r="F456">
            <v>0</v>
          </cell>
          <cell r="G456">
            <v>909665</v>
          </cell>
          <cell r="H456">
            <v>909665</v>
          </cell>
          <cell r="I456" t="str">
            <v>100851</v>
          </cell>
          <cell r="J456" t="str">
            <v>08</v>
          </cell>
          <cell r="K456" t="str">
            <v>VN0150</v>
          </cell>
          <cell r="L456" t="str">
            <v>00017884</v>
          </cell>
          <cell r="M456" t="str">
            <v>13/06/2022</v>
          </cell>
        </row>
        <row r="457">
          <cell r="C457" t="str">
            <v>AP2206-09933</v>
          </cell>
          <cell r="D457" t="str">
            <v>Nhập hàng cho VN0159 - NCC VÀ DỊCH VỤ NGỌC THƠM</v>
          </cell>
          <cell r="E457" t="str">
            <v>100851</v>
          </cell>
          <cell r="F457">
            <v>0</v>
          </cell>
          <cell r="G457">
            <v>900540</v>
          </cell>
          <cell r="H457">
            <v>900540</v>
          </cell>
          <cell r="I457" t="str">
            <v>100851</v>
          </cell>
          <cell r="J457" t="str">
            <v>08</v>
          </cell>
          <cell r="K457" t="str">
            <v>VN0159</v>
          </cell>
          <cell r="L457" t="str">
            <v>00017883</v>
          </cell>
          <cell r="M457" t="str">
            <v>13/06/2022</v>
          </cell>
        </row>
        <row r="458">
          <cell r="C458" t="str">
            <v>AP2206-09934</v>
          </cell>
          <cell r="D458" t="str">
            <v>Nhập hàng cho VN0174 - NCC VÀ DỊCH VỤ NGỌC THƠM</v>
          </cell>
          <cell r="E458" t="str">
            <v>100851</v>
          </cell>
          <cell r="F458">
            <v>0</v>
          </cell>
          <cell r="G458">
            <v>987226</v>
          </cell>
          <cell r="H458">
            <v>987226</v>
          </cell>
          <cell r="I458" t="str">
            <v>100851</v>
          </cell>
          <cell r="J458" t="str">
            <v>08</v>
          </cell>
          <cell r="K458" t="str">
            <v>VN0174</v>
          </cell>
          <cell r="L458" t="str">
            <v>00017881</v>
          </cell>
          <cell r="M458" t="str">
            <v>13/06/2022</v>
          </cell>
        </row>
        <row r="459">
          <cell r="C459" t="str">
            <v>AP2206-09935</v>
          </cell>
          <cell r="D459" t="str">
            <v>Nhập hàng cho VN0153 - NCC VÀ DỊCH VỤ NGỌC THƠM</v>
          </cell>
          <cell r="E459" t="str">
            <v>100851</v>
          </cell>
          <cell r="F459">
            <v>0</v>
          </cell>
          <cell r="G459">
            <v>870000</v>
          </cell>
          <cell r="H459">
            <v>870000</v>
          </cell>
          <cell r="I459" t="str">
            <v>100851</v>
          </cell>
          <cell r="J459" t="str">
            <v>08</v>
          </cell>
          <cell r="K459" t="str">
            <v>VN0153</v>
          </cell>
          <cell r="L459" t="str">
            <v>00017880</v>
          </cell>
          <cell r="M459" t="str">
            <v>13/06/2022</v>
          </cell>
        </row>
        <row r="460">
          <cell r="C460" t="str">
            <v>AP2206-09936</v>
          </cell>
          <cell r="D460" t="str">
            <v>Nhập hàng cho VN0123 - NCC VÀ DỊCH VỤ NGỌC THƠM</v>
          </cell>
          <cell r="E460" t="str">
            <v>100851</v>
          </cell>
          <cell r="F460">
            <v>0</v>
          </cell>
          <cell r="G460">
            <v>877894</v>
          </cell>
          <cell r="H460">
            <v>877894</v>
          </cell>
          <cell r="I460" t="str">
            <v>100851</v>
          </cell>
          <cell r="J460" t="str">
            <v>08</v>
          </cell>
          <cell r="K460" t="str">
            <v>VN0123</v>
          </cell>
          <cell r="L460" t="str">
            <v>00017879</v>
          </cell>
          <cell r="M460" t="str">
            <v>13/06/2022</v>
          </cell>
        </row>
        <row r="461">
          <cell r="C461" t="str">
            <v>AP2206-09937</v>
          </cell>
          <cell r="D461" t="str">
            <v>Nhập hàng cho VN0037 - NCC VÀ DỊCH VỤ NGỌC THƠM</v>
          </cell>
          <cell r="E461" t="str">
            <v>100851</v>
          </cell>
          <cell r="F461">
            <v>0</v>
          </cell>
          <cell r="G461">
            <v>1019509</v>
          </cell>
          <cell r="H461">
            <v>1019509</v>
          </cell>
          <cell r="I461" t="str">
            <v>100851</v>
          </cell>
          <cell r="J461" t="str">
            <v>08</v>
          </cell>
          <cell r="K461" t="str">
            <v>VN0037</v>
          </cell>
          <cell r="L461" t="str">
            <v>00017878</v>
          </cell>
          <cell r="M461" t="str">
            <v>13/06/2022</v>
          </cell>
        </row>
        <row r="462">
          <cell r="C462" t="str">
            <v>AP2206-09938</v>
          </cell>
          <cell r="D462" t="str">
            <v>Nhập hàng cho VN0066 - NCC VÀ DỊCH VỤ NGỌC THƠM</v>
          </cell>
          <cell r="E462" t="str">
            <v>100851</v>
          </cell>
          <cell r="F462">
            <v>0</v>
          </cell>
          <cell r="G462">
            <v>876766</v>
          </cell>
          <cell r="H462">
            <v>876766</v>
          </cell>
          <cell r="I462" t="str">
            <v>100851</v>
          </cell>
          <cell r="J462" t="str">
            <v>08</v>
          </cell>
          <cell r="K462" t="str">
            <v>VN0066</v>
          </cell>
          <cell r="L462" t="str">
            <v>00017877</v>
          </cell>
          <cell r="M462" t="str">
            <v>13/06/2022</v>
          </cell>
        </row>
        <row r="463">
          <cell r="C463" t="str">
            <v>AP2206-09939</v>
          </cell>
          <cell r="D463" t="str">
            <v>Nhập hàng cho VN0050 - NCC VÀ DỊCH VỤ NGỌC THƠM</v>
          </cell>
          <cell r="E463" t="str">
            <v>100851</v>
          </cell>
          <cell r="F463">
            <v>0</v>
          </cell>
          <cell r="G463">
            <v>888144</v>
          </cell>
          <cell r="H463">
            <v>888144</v>
          </cell>
          <cell r="I463" t="str">
            <v>100851</v>
          </cell>
          <cell r="J463" t="str">
            <v>08</v>
          </cell>
          <cell r="K463" t="str">
            <v>VN0050</v>
          </cell>
          <cell r="L463" t="str">
            <v>00017876</v>
          </cell>
          <cell r="M463" t="str">
            <v>13/06/2022</v>
          </cell>
        </row>
        <row r="464">
          <cell r="C464" t="str">
            <v>AP2206-09940</v>
          </cell>
          <cell r="D464" t="str">
            <v>Nhập hàng cho VN0155 - NCC VÀ DỊCH VỤ NGỌC THƠM</v>
          </cell>
          <cell r="E464" t="str">
            <v>100851</v>
          </cell>
          <cell r="F464">
            <v>0</v>
          </cell>
          <cell r="G464">
            <v>928927</v>
          </cell>
          <cell r="H464">
            <v>928927</v>
          </cell>
          <cell r="I464" t="str">
            <v>100851</v>
          </cell>
          <cell r="J464" t="str">
            <v>08</v>
          </cell>
          <cell r="K464" t="str">
            <v>VN0155</v>
          </cell>
          <cell r="L464" t="str">
            <v>00017875</v>
          </cell>
          <cell r="M464" t="str">
            <v>13/06/2022</v>
          </cell>
        </row>
        <row r="465">
          <cell r="C465" t="str">
            <v>AP2206-09941</v>
          </cell>
          <cell r="D465" t="str">
            <v>Nhập hàng cho VN0177 - NCC VÀ DỊCH VỤ NGỌC THƠM</v>
          </cell>
          <cell r="E465" t="str">
            <v>100851</v>
          </cell>
          <cell r="F465">
            <v>0</v>
          </cell>
          <cell r="G465">
            <v>973603</v>
          </cell>
          <cell r="H465">
            <v>973603</v>
          </cell>
          <cell r="I465" t="str">
            <v>100851</v>
          </cell>
          <cell r="J465" t="str">
            <v>08</v>
          </cell>
          <cell r="K465" t="str">
            <v>VN0177</v>
          </cell>
          <cell r="L465" t="str">
            <v>00017968</v>
          </cell>
          <cell r="M465" t="str">
            <v>13/06/2022</v>
          </cell>
        </row>
        <row r="466">
          <cell r="C466" t="str">
            <v>AP2206-09942</v>
          </cell>
          <cell r="D466" t="str">
            <v>Nhập hàng cho VN0028 - NCC VÀ DỊCH VỤ NGỌC THƠM</v>
          </cell>
          <cell r="E466" t="str">
            <v>100851</v>
          </cell>
          <cell r="F466">
            <v>0</v>
          </cell>
          <cell r="G466">
            <v>886288</v>
          </cell>
          <cell r="H466">
            <v>886288</v>
          </cell>
          <cell r="I466" t="str">
            <v>100851</v>
          </cell>
          <cell r="J466" t="str">
            <v>08</v>
          </cell>
          <cell r="K466" t="str">
            <v>VN0028</v>
          </cell>
          <cell r="L466" t="str">
            <v>00017967</v>
          </cell>
          <cell r="M466" t="str">
            <v>13/06/2022</v>
          </cell>
        </row>
        <row r="467">
          <cell r="C467" t="str">
            <v>AP2206-09943</v>
          </cell>
          <cell r="D467" t="str">
            <v>Nhập hàng cho VN0111 - NCC VÀ DỊCH VỤ NGỌC THƠM</v>
          </cell>
          <cell r="E467" t="str">
            <v>100851</v>
          </cell>
          <cell r="F467">
            <v>0</v>
          </cell>
          <cell r="G467">
            <v>917558</v>
          </cell>
          <cell r="H467">
            <v>917558</v>
          </cell>
          <cell r="I467" t="str">
            <v>100851</v>
          </cell>
          <cell r="J467" t="str">
            <v>08</v>
          </cell>
          <cell r="K467" t="str">
            <v>VN0111</v>
          </cell>
          <cell r="L467" t="str">
            <v>00017966</v>
          </cell>
          <cell r="M467" t="str">
            <v>13/06/2022</v>
          </cell>
        </row>
        <row r="468">
          <cell r="C468" t="str">
            <v>AP2206-09944</v>
          </cell>
          <cell r="D468" t="str">
            <v>Nhập hàng cho VN0165 - NCC VÀ DỊCH VỤ NGỌC THƠM</v>
          </cell>
          <cell r="E468" t="str">
            <v>100851</v>
          </cell>
          <cell r="F468">
            <v>0</v>
          </cell>
          <cell r="G468">
            <v>892030</v>
          </cell>
          <cell r="H468">
            <v>892030</v>
          </cell>
          <cell r="I468" t="str">
            <v>100851</v>
          </cell>
          <cell r="J468" t="str">
            <v>08</v>
          </cell>
          <cell r="K468" t="str">
            <v>VN0165</v>
          </cell>
          <cell r="L468" t="str">
            <v>00017936</v>
          </cell>
          <cell r="M468" t="str">
            <v>13/06/2022</v>
          </cell>
        </row>
        <row r="469">
          <cell r="C469" t="str">
            <v>AP2206-09945</v>
          </cell>
          <cell r="D469" t="str">
            <v>Nhập hàng cho VN0032 - NCC VÀ DỊCH VỤ NGỌC THƠM</v>
          </cell>
          <cell r="E469" t="str">
            <v>100851</v>
          </cell>
          <cell r="F469">
            <v>0</v>
          </cell>
          <cell r="G469">
            <v>883521</v>
          </cell>
          <cell r="H469">
            <v>883521</v>
          </cell>
          <cell r="I469" t="str">
            <v>100851</v>
          </cell>
          <cell r="J469" t="str">
            <v>08</v>
          </cell>
          <cell r="K469" t="str">
            <v>VN0032</v>
          </cell>
          <cell r="L469" t="str">
            <v>00017935</v>
          </cell>
          <cell r="M469" t="str">
            <v>13/06/2022</v>
          </cell>
        </row>
        <row r="470">
          <cell r="C470" t="str">
            <v>AP2206-09946</v>
          </cell>
          <cell r="D470" t="str">
            <v>Nhập hàng cho VN0127 - NCC VÀ DỊCH VỤ NGỌC THƠM</v>
          </cell>
          <cell r="E470" t="str">
            <v>100851</v>
          </cell>
          <cell r="F470">
            <v>0</v>
          </cell>
          <cell r="G470">
            <v>985472</v>
          </cell>
          <cell r="H470">
            <v>985472</v>
          </cell>
          <cell r="I470" t="str">
            <v>100851</v>
          </cell>
          <cell r="J470" t="str">
            <v>08</v>
          </cell>
          <cell r="K470" t="str">
            <v>VN0127</v>
          </cell>
          <cell r="L470" t="str">
            <v>00017934</v>
          </cell>
          <cell r="M470" t="str">
            <v>13/06/2022</v>
          </cell>
        </row>
        <row r="471">
          <cell r="C471" t="str">
            <v>AP2206-09947</v>
          </cell>
          <cell r="D471" t="str">
            <v>Nhập hàng cho VN0124 - NCC VÀ DỊCH VỤ NGỌC THƠM</v>
          </cell>
          <cell r="E471" t="str">
            <v>100851</v>
          </cell>
          <cell r="F471">
            <v>0</v>
          </cell>
          <cell r="G471">
            <v>872267</v>
          </cell>
          <cell r="H471">
            <v>872267</v>
          </cell>
          <cell r="I471" t="str">
            <v>100851</v>
          </cell>
          <cell r="J471" t="str">
            <v>08</v>
          </cell>
          <cell r="K471" t="str">
            <v>VN0124</v>
          </cell>
          <cell r="L471" t="str">
            <v>00017933</v>
          </cell>
          <cell r="M471" t="str">
            <v>13/06/2022</v>
          </cell>
        </row>
        <row r="472">
          <cell r="C472" t="str">
            <v>AP2206-09948</v>
          </cell>
          <cell r="D472" t="str">
            <v>Nhập hàng cho VN0169 - NCC VÀ DỊCH VỤ NGỌC THƠM</v>
          </cell>
          <cell r="E472" t="str">
            <v>100851</v>
          </cell>
          <cell r="F472">
            <v>0</v>
          </cell>
          <cell r="G472">
            <v>917558</v>
          </cell>
          <cell r="H472">
            <v>917558</v>
          </cell>
          <cell r="I472" t="str">
            <v>100851</v>
          </cell>
          <cell r="J472" t="str">
            <v>08</v>
          </cell>
          <cell r="K472" t="str">
            <v>VN0169</v>
          </cell>
          <cell r="L472" t="str">
            <v>00017932</v>
          </cell>
          <cell r="M472" t="str">
            <v>13/06/2022</v>
          </cell>
        </row>
        <row r="473">
          <cell r="C473" t="str">
            <v>AP2206-09949</v>
          </cell>
          <cell r="D473" t="str">
            <v>Nhập hàng cho VN0173 - NCC VÀ DỊCH VỤ NGỌC THƠM</v>
          </cell>
          <cell r="E473" t="str">
            <v>100851</v>
          </cell>
          <cell r="F473">
            <v>0</v>
          </cell>
          <cell r="G473">
            <v>1290209</v>
          </cell>
          <cell r="H473">
            <v>1290209</v>
          </cell>
          <cell r="I473" t="str">
            <v>100851</v>
          </cell>
          <cell r="J473" t="str">
            <v>08</v>
          </cell>
          <cell r="K473" t="str">
            <v>VN0173</v>
          </cell>
          <cell r="L473" t="str">
            <v>00017931</v>
          </cell>
          <cell r="M473" t="str">
            <v>13/06/2022</v>
          </cell>
        </row>
        <row r="474">
          <cell r="C474" t="str">
            <v>AP2206-09950</v>
          </cell>
          <cell r="D474" t="str">
            <v>Nhập hàng cho VN0150 - NCC VÀ DỊCH VỤ NGỌC THƠM</v>
          </cell>
          <cell r="E474" t="str">
            <v>100851</v>
          </cell>
          <cell r="F474">
            <v>0</v>
          </cell>
          <cell r="G474">
            <v>849622</v>
          </cell>
          <cell r="H474">
            <v>849622</v>
          </cell>
          <cell r="I474" t="str">
            <v>100851</v>
          </cell>
          <cell r="J474" t="str">
            <v>08</v>
          </cell>
          <cell r="K474" t="str">
            <v>VN0150</v>
          </cell>
          <cell r="L474" t="str">
            <v>00017930</v>
          </cell>
          <cell r="M474" t="str">
            <v>13/06/2022</v>
          </cell>
        </row>
        <row r="475">
          <cell r="C475" t="str">
            <v>AP2206-09951</v>
          </cell>
          <cell r="D475" t="str">
            <v>Nhập hàng cho VN0123 - NCC VÀ DỊCH VỤ NGỌC THƠM</v>
          </cell>
          <cell r="E475" t="str">
            <v>100851</v>
          </cell>
          <cell r="F475">
            <v>0</v>
          </cell>
          <cell r="G475">
            <v>711903</v>
          </cell>
          <cell r="H475">
            <v>711903</v>
          </cell>
          <cell r="I475" t="str">
            <v>100851</v>
          </cell>
          <cell r="J475" t="str">
            <v>08</v>
          </cell>
          <cell r="K475" t="str">
            <v>VN0123</v>
          </cell>
          <cell r="L475" t="str">
            <v>00017929</v>
          </cell>
          <cell r="M475" t="str">
            <v>13/06/2022</v>
          </cell>
        </row>
        <row r="476">
          <cell r="C476" t="str">
            <v>AP2206-09952</v>
          </cell>
          <cell r="D476" t="str">
            <v>Nhập hàng cho VN0140 - NCC VÀ DỊCH VỤ NGỌC THƠM</v>
          </cell>
          <cell r="E476" t="str">
            <v>100851</v>
          </cell>
          <cell r="F476">
            <v>0</v>
          </cell>
          <cell r="G476">
            <v>928812</v>
          </cell>
          <cell r="H476">
            <v>928812</v>
          </cell>
          <cell r="I476" t="str">
            <v>100851</v>
          </cell>
          <cell r="J476" t="str">
            <v>08</v>
          </cell>
          <cell r="K476" t="str">
            <v>VN0140</v>
          </cell>
          <cell r="L476" t="str">
            <v>00017928</v>
          </cell>
          <cell r="M476" t="str">
            <v>13/06/2022</v>
          </cell>
        </row>
        <row r="477">
          <cell r="C477" t="str">
            <v>AP2206-09953</v>
          </cell>
          <cell r="D477" t="str">
            <v>Nhập hàng cho VN0098 - NCC VÀ DỊCH VỤ NGỌC THƠM</v>
          </cell>
          <cell r="E477" t="str">
            <v>100851</v>
          </cell>
          <cell r="F477">
            <v>0</v>
          </cell>
          <cell r="G477">
            <v>904538</v>
          </cell>
          <cell r="H477">
            <v>904538</v>
          </cell>
          <cell r="I477" t="str">
            <v>100851</v>
          </cell>
          <cell r="J477" t="str">
            <v>08</v>
          </cell>
          <cell r="K477" t="str">
            <v>VN0098</v>
          </cell>
          <cell r="L477" t="str">
            <v>00017927</v>
          </cell>
          <cell r="M477" t="str">
            <v>13/06/2022</v>
          </cell>
        </row>
        <row r="478">
          <cell r="C478" t="str">
            <v>AP2206-09954</v>
          </cell>
          <cell r="D478" t="str">
            <v>Nhập hàng cho VN0136 - NCC VÀ DỊCH VỤ NGỌC THƠM</v>
          </cell>
          <cell r="E478" t="str">
            <v>100851</v>
          </cell>
          <cell r="F478">
            <v>0</v>
          </cell>
          <cell r="G478">
            <v>668250</v>
          </cell>
          <cell r="H478">
            <v>668250</v>
          </cell>
          <cell r="I478" t="str">
            <v>100851</v>
          </cell>
          <cell r="J478" t="str">
            <v>08</v>
          </cell>
          <cell r="K478" t="str">
            <v>VN0136</v>
          </cell>
          <cell r="L478" t="str">
            <v>00017926</v>
          </cell>
          <cell r="M478" t="str">
            <v>13/06/2022</v>
          </cell>
        </row>
        <row r="479">
          <cell r="C479" t="str">
            <v>AP2206-09955</v>
          </cell>
          <cell r="D479" t="str">
            <v>Nhập hàng cho VN0102 - NCC VÀ DỊCH VỤ NGỌC THƠM</v>
          </cell>
          <cell r="E479" t="str">
            <v>100851</v>
          </cell>
          <cell r="F479">
            <v>0</v>
          </cell>
          <cell r="G479">
            <v>891928</v>
          </cell>
          <cell r="H479">
            <v>891928</v>
          </cell>
          <cell r="I479" t="str">
            <v>100851</v>
          </cell>
          <cell r="J479" t="str">
            <v>08</v>
          </cell>
          <cell r="K479" t="str">
            <v>VN0102</v>
          </cell>
          <cell r="L479" t="str">
            <v>00017922</v>
          </cell>
          <cell r="M479" t="str">
            <v>13/06/2022</v>
          </cell>
        </row>
        <row r="480">
          <cell r="C480" t="str">
            <v>AP2206-09956</v>
          </cell>
          <cell r="D480" t="str">
            <v>Nhập hàng cho VN0174 - NCC VÀ DỊCH VỤ NGỌC THƠM</v>
          </cell>
          <cell r="E480" t="str">
            <v>100851</v>
          </cell>
          <cell r="F480">
            <v>0</v>
          </cell>
          <cell r="G480">
            <v>892030</v>
          </cell>
          <cell r="H480">
            <v>892030</v>
          </cell>
          <cell r="I480" t="str">
            <v>100851</v>
          </cell>
          <cell r="J480" t="str">
            <v>08</v>
          </cell>
          <cell r="K480" t="str">
            <v>VN0174</v>
          </cell>
          <cell r="L480" t="str">
            <v>00017921</v>
          </cell>
          <cell r="M480" t="str">
            <v>13/06/2022</v>
          </cell>
        </row>
        <row r="481">
          <cell r="C481" t="str">
            <v>AP2206-09957</v>
          </cell>
          <cell r="D481" t="str">
            <v>Nhập hàng cho VN0176 - NCC VÀ DỊCH VỤ NGỌC THƠM</v>
          </cell>
          <cell r="E481" t="str">
            <v>100851</v>
          </cell>
          <cell r="F481">
            <v>0</v>
          </cell>
          <cell r="G481">
            <v>893784</v>
          </cell>
          <cell r="H481">
            <v>893784</v>
          </cell>
          <cell r="I481" t="str">
            <v>100851</v>
          </cell>
          <cell r="J481" t="str">
            <v>08</v>
          </cell>
          <cell r="K481" t="str">
            <v>VN0176</v>
          </cell>
          <cell r="L481" t="str">
            <v>00017920</v>
          </cell>
          <cell r="M481" t="str">
            <v>13/06/2022</v>
          </cell>
        </row>
        <row r="482">
          <cell r="C482" t="str">
            <v>AP2206-09958</v>
          </cell>
          <cell r="D482" t="str">
            <v>Nhập hàng cho VN0115 - NCC VÀ DỊCH VỤ NGỌC THƠM</v>
          </cell>
          <cell r="E482" t="str">
            <v>100851</v>
          </cell>
          <cell r="F482">
            <v>0</v>
          </cell>
          <cell r="G482">
            <v>918674</v>
          </cell>
          <cell r="H482">
            <v>918674</v>
          </cell>
          <cell r="I482" t="str">
            <v>100851</v>
          </cell>
          <cell r="J482" t="str">
            <v>08</v>
          </cell>
          <cell r="K482" t="str">
            <v>VN0115</v>
          </cell>
          <cell r="L482" t="str">
            <v>00017919</v>
          </cell>
          <cell r="M482" t="str">
            <v>13/06/2022</v>
          </cell>
        </row>
        <row r="483">
          <cell r="C483" t="str">
            <v>AP2206-09959</v>
          </cell>
          <cell r="D483" t="str">
            <v>Nhập hàng cho VN0104 - NCC VÀ DỊCH VỤ NGỌC THƠM</v>
          </cell>
          <cell r="E483" t="str">
            <v>100851</v>
          </cell>
          <cell r="F483">
            <v>0</v>
          </cell>
          <cell r="G483">
            <v>1206495</v>
          </cell>
          <cell r="H483">
            <v>1206495</v>
          </cell>
          <cell r="I483" t="str">
            <v>100851</v>
          </cell>
          <cell r="J483" t="str">
            <v>08</v>
          </cell>
          <cell r="K483" t="str">
            <v>VN0104</v>
          </cell>
          <cell r="L483" t="str">
            <v>00017918</v>
          </cell>
          <cell r="M483" t="str">
            <v>13/06/2022</v>
          </cell>
        </row>
        <row r="484">
          <cell r="C484" t="str">
            <v>AP2206-09960</v>
          </cell>
          <cell r="D484" t="str">
            <v>Nhập hàng cho VN0120 - NCC VÀ DỊCH VỤ NGỌC THƠM</v>
          </cell>
          <cell r="E484" t="str">
            <v>100851</v>
          </cell>
          <cell r="F484">
            <v>0</v>
          </cell>
          <cell r="G484">
            <v>1067147</v>
          </cell>
          <cell r="H484">
            <v>1067147</v>
          </cell>
          <cell r="I484" t="str">
            <v>100851</v>
          </cell>
          <cell r="J484" t="str">
            <v>08</v>
          </cell>
          <cell r="K484" t="str">
            <v>VN0120</v>
          </cell>
          <cell r="L484" t="str">
            <v>00017917</v>
          </cell>
          <cell r="M484" t="str">
            <v>13/06/2022</v>
          </cell>
        </row>
        <row r="485">
          <cell r="C485" t="str">
            <v>AP2206-09961</v>
          </cell>
          <cell r="D485" t="str">
            <v>Nhập hàng cho VN0009 - NCC VÀ DỊCH VỤ NGỌC THƠM</v>
          </cell>
          <cell r="E485" t="str">
            <v>100851</v>
          </cell>
          <cell r="F485">
            <v>0</v>
          </cell>
          <cell r="G485">
            <v>1486717</v>
          </cell>
          <cell r="H485">
            <v>1486717</v>
          </cell>
          <cell r="I485" t="str">
            <v>100851</v>
          </cell>
          <cell r="J485" t="str">
            <v>08</v>
          </cell>
          <cell r="K485" t="str">
            <v>VN0009</v>
          </cell>
          <cell r="L485" t="str">
            <v>00017916</v>
          </cell>
          <cell r="M485" t="str">
            <v>13/06/2022</v>
          </cell>
        </row>
        <row r="486">
          <cell r="C486" t="str">
            <v>AP2206-09962</v>
          </cell>
          <cell r="D486" t="str">
            <v>Nhập hàng cho VN0147 - NCC VÀ DỊCH VỤ NGỌC THƠM</v>
          </cell>
          <cell r="E486" t="str">
            <v>100851</v>
          </cell>
          <cell r="F486">
            <v>0</v>
          </cell>
          <cell r="G486">
            <v>903922</v>
          </cell>
          <cell r="H486">
            <v>903922</v>
          </cell>
          <cell r="I486" t="str">
            <v>100851</v>
          </cell>
          <cell r="J486" t="str">
            <v>08</v>
          </cell>
          <cell r="K486" t="str">
            <v>VN0147</v>
          </cell>
          <cell r="L486" t="str">
            <v>00017915</v>
          </cell>
          <cell r="M486" t="str">
            <v>13/06/2022</v>
          </cell>
        </row>
        <row r="487">
          <cell r="C487" t="str">
            <v>AP2206-09963</v>
          </cell>
          <cell r="D487" t="str">
            <v>Nhập hàng cho VN0019 - NCC VÀ DỊCH VỤ NGỌC THƠM</v>
          </cell>
          <cell r="E487" t="str">
            <v>100851</v>
          </cell>
          <cell r="F487">
            <v>0</v>
          </cell>
          <cell r="G487">
            <v>892030</v>
          </cell>
          <cell r="H487">
            <v>892030</v>
          </cell>
          <cell r="I487" t="str">
            <v>100851</v>
          </cell>
          <cell r="J487" t="str">
            <v>08</v>
          </cell>
          <cell r="K487" t="str">
            <v>VN0019</v>
          </cell>
          <cell r="L487" t="str">
            <v>00017914</v>
          </cell>
          <cell r="M487" t="str">
            <v>13/06/2022</v>
          </cell>
        </row>
        <row r="488">
          <cell r="C488" t="str">
            <v>AP2206-09964</v>
          </cell>
          <cell r="D488" t="str">
            <v>Nhập hàng cho VN0017 - NCC VÀ DỊCH VỤ NGỌC THƠM</v>
          </cell>
          <cell r="E488" t="str">
            <v>100851</v>
          </cell>
          <cell r="F488">
            <v>0</v>
          </cell>
          <cell r="G488">
            <v>869385</v>
          </cell>
          <cell r="H488">
            <v>869385</v>
          </cell>
          <cell r="I488" t="str">
            <v>100851</v>
          </cell>
          <cell r="J488" t="str">
            <v>08</v>
          </cell>
          <cell r="K488" t="str">
            <v>VN0017</v>
          </cell>
          <cell r="L488" t="str">
            <v>00017913</v>
          </cell>
          <cell r="M488" t="str">
            <v>13/06/2022</v>
          </cell>
        </row>
        <row r="489">
          <cell r="C489" t="str">
            <v>AP2206-09965</v>
          </cell>
          <cell r="D489" t="str">
            <v>Nhập hàng cho VN0082 - NCC VÀ DỊCH VỤ NGỌC THƠM</v>
          </cell>
          <cell r="E489" t="str">
            <v>100851</v>
          </cell>
          <cell r="F489">
            <v>0</v>
          </cell>
          <cell r="G489">
            <v>965196</v>
          </cell>
          <cell r="H489">
            <v>965196</v>
          </cell>
          <cell r="I489" t="str">
            <v>100851</v>
          </cell>
          <cell r="J489" t="str">
            <v>08</v>
          </cell>
          <cell r="K489" t="str">
            <v>VN0082</v>
          </cell>
          <cell r="L489" t="str">
            <v>00017912</v>
          </cell>
          <cell r="M489" t="str">
            <v>13/06/2022</v>
          </cell>
        </row>
        <row r="490">
          <cell r="C490" t="str">
            <v>AP2206-09966</v>
          </cell>
          <cell r="D490" t="str">
            <v>Nhập hàng cho VN0101 - NCC VÀ DỊCH VỤ NGỌC THƠM</v>
          </cell>
          <cell r="E490" t="str">
            <v>100851</v>
          </cell>
          <cell r="F490">
            <v>0</v>
          </cell>
          <cell r="G490">
            <v>892030</v>
          </cell>
          <cell r="H490">
            <v>892030</v>
          </cell>
          <cell r="I490" t="str">
            <v>100851</v>
          </cell>
          <cell r="J490" t="str">
            <v>08</v>
          </cell>
          <cell r="K490" t="str">
            <v>VN0101</v>
          </cell>
          <cell r="L490" t="str">
            <v>00017911</v>
          </cell>
          <cell r="M490" t="str">
            <v>13/06/2022</v>
          </cell>
        </row>
        <row r="491">
          <cell r="C491" t="str">
            <v>AP2206-09967</v>
          </cell>
          <cell r="D491" t="str">
            <v>Nhập hàng cho VN0062 - NCC VÀ DỊCH VỤ NGỌC THƠM</v>
          </cell>
          <cell r="E491" t="str">
            <v>100851</v>
          </cell>
          <cell r="F491">
            <v>0</v>
          </cell>
          <cell r="G491">
            <v>1189374</v>
          </cell>
          <cell r="H491">
            <v>1189374</v>
          </cell>
          <cell r="I491" t="str">
            <v>100851</v>
          </cell>
          <cell r="J491" t="str">
            <v>08</v>
          </cell>
          <cell r="K491" t="str">
            <v>VN0062</v>
          </cell>
          <cell r="L491" t="str">
            <v>00017910</v>
          </cell>
          <cell r="M491" t="str">
            <v>13/06/2022</v>
          </cell>
        </row>
        <row r="492">
          <cell r="C492" t="str">
            <v>AP2206-09968</v>
          </cell>
          <cell r="D492" t="str">
            <v>Nhập hàng cho VN0017 - NCC VÀ DỊCH VỤ NGỌC THƠM</v>
          </cell>
          <cell r="E492" t="str">
            <v>100851</v>
          </cell>
          <cell r="F492">
            <v>0</v>
          </cell>
          <cell r="G492">
            <v>937937</v>
          </cell>
          <cell r="H492">
            <v>937937</v>
          </cell>
          <cell r="I492" t="str">
            <v>100851</v>
          </cell>
          <cell r="J492" t="str">
            <v>08</v>
          </cell>
          <cell r="K492" t="str">
            <v>VN0017</v>
          </cell>
          <cell r="L492" t="str">
            <v>00017909</v>
          </cell>
          <cell r="M492" t="str">
            <v>13/06/2022</v>
          </cell>
        </row>
        <row r="493">
          <cell r="C493" t="str">
            <v>AP2206-09969</v>
          </cell>
          <cell r="D493" t="str">
            <v>Nhập hàng cho VN0075 - NCC VÀ DỊCH VỤ NGỌC THƠM</v>
          </cell>
          <cell r="E493" t="str">
            <v>100851</v>
          </cell>
          <cell r="F493">
            <v>0</v>
          </cell>
          <cell r="G493">
            <v>892030</v>
          </cell>
          <cell r="H493">
            <v>892030</v>
          </cell>
          <cell r="I493" t="str">
            <v>100851</v>
          </cell>
          <cell r="J493" t="str">
            <v>08</v>
          </cell>
          <cell r="K493" t="str">
            <v>VN0075</v>
          </cell>
          <cell r="L493" t="str">
            <v>00017908</v>
          </cell>
          <cell r="M493" t="str">
            <v>13/06/2022</v>
          </cell>
        </row>
        <row r="494">
          <cell r="C494" t="str">
            <v>AP2206-09970</v>
          </cell>
          <cell r="D494" t="str">
            <v>Nhập hàng cho VN0054 - NCC VÀ DỊCH VỤ NGỌC THƠM</v>
          </cell>
          <cell r="E494" t="str">
            <v>100851</v>
          </cell>
          <cell r="F494">
            <v>0</v>
          </cell>
          <cell r="G494">
            <v>890402</v>
          </cell>
          <cell r="H494">
            <v>890402</v>
          </cell>
          <cell r="I494" t="str">
            <v>100851</v>
          </cell>
          <cell r="J494" t="str">
            <v>08</v>
          </cell>
          <cell r="K494" t="str">
            <v>VN0054</v>
          </cell>
          <cell r="L494" t="str">
            <v>00017907</v>
          </cell>
          <cell r="M494" t="str">
            <v>13/06/2022</v>
          </cell>
        </row>
        <row r="495">
          <cell r="C495" t="str">
            <v>AP2206-09971</v>
          </cell>
          <cell r="D495" t="str">
            <v>Nhập hàng cho VN0068 - NCC VÀ DỊCH VỤ NGỌC THƠM</v>
          </cell>
          <cell r="E495" t="str">
            <v>100851</v>
          </cell>
          <cell r="F495">
            <v>0</v>
          </cell>
          <cell r="G495">
            <v>906282</v>
          </cell>
          <cell r="H495">
            <v>906282</v>
          </cell>
          <cell r="I495" t="str">
            <v>100851</v>
          </cell>
          <cell r="J495" t="str">
            <v>08</v>
          </cell>
          <cell r="K495" t="str">
            <v>VN0068</v>
          </cell>
          <cell r="L495" t="str">
            <v>00017906</v>
          </cell>
          <cell r="M495" t="str">
            <v>13/06/2022</v>
          </cell>
        </row>
        <row r="496">
          <cell r="C496" t="str">
            <v>AP2206-09972</v>
          </cell>
          <cell r="D496" t="str">
            <v>Nhập hàng cho VN0085 - NCC VÀ DỊCH VỤ NGỌC THƠM</v>
          </cell>
          <cell r="E496" t="str">
            <v>100851</v>
          </cell>
          <cell r="F496">
            <v>0</v>
          </cell>
          <cell r="G496">
            <v>1138341</v>
          </cell>
          <cell r="H496">
            <v>1138341</v>
          </cell>
          <cell r="I496" t="str">
            <v>100851</v>
          </cell>
          <cell r="J496" t="str">
            <v>08</v>
          </cell>
          <cell r="K496" t="str">
            <v>VN0085</v>
          </cell>
          <cell r="L496" t="str">
            <v>00017905</v>
          </cell>
          <cell r="M496" t="str">
            <v>13/06/2022</v>
          </cell>
        </row>
        <row r="497">
          <cell r="C497" t="str">
            <v>AP2206-09973</v>
          </cell>
          <cell r="D497" t="str">
            <v>Nhập hàng cho VN0081 - NCC VÀ DỊCH VỤ NGỌC THƠM</v>
          </cell>
          <cell r="E497" t="str">
            <v>100851</v>
          </cell>
          <cell r="F497">
            <v>0</v>
          </cell>
          <cell r="G497">
            <v>927799</v>
          </cell>
          <cell r="H497">
            <v>927799</v>
          </cell>
          <cell r="I497" t="str">
            <v>100851</v>
          </cell>
          <cell r="J497" t="str">
            <v>08</v>
          </cell>
          <cell r="K497" t="str">
            <v>VN0081</v>
          </cell>
          <cell r="L497" t="str">
            <v>00017904</v>
          </cell>
          <cell r="M497" t="str">
            <v>13/06/2022</v>
          </cell>
        </row>
        <row r="498">
          <cell r="C498" t="str">
            <v>AP2206-09974</v>
          </cell>
          <cell r="D498" t="str">
            <v>Nhập hàng cho VN0100 - NCC VÀ DỊCH VỤ NGỌC THƠM</v>
          </cell>
          <cell r="E498" t="str">
            <v>100851</v>
          </cell>
          <cell r="F498">
            <v>0</v>
          </cell>
          <cell r="G498">
            <v>774199</v>
          </cell>
          <cell r="H498">
            <v>774199</v>
          </cell>
          <cell r="I498" t="str">
            <v>100851</v>
          </cell>
          <cell r="J498" t="str">
            <v>08</v>
          </cell>
          <cell r="K498" t="str">
            <v>VN0100</v>
          </cell>
          <cell r="L498" t="str">
            <v>00017903</v>
          </cell>
          <cell r="M498" t="str">
            <v>13/06/2022</v>
          </cell>
        </row>
        <row r="499">
          <cell r="C499" t="str">
            <v>AP2206-09975</v>
          </cell>
          <cell r="D499" t="str">
            <v>Nhập hàng cho VN0119 - NCC VÀ DỊCH VỤ NGỌC THƠM</v>
          </cell>
          <cell r="E499" t="str">
            <v>100851</v>
          </cell>
          <cell r="F499">
            <v>0</v>
          </cell>
          <cell r="G499">
            <v>927799</v>
          </cell>
          <cell r="H499">
            <v>927799</v>
          </cell>
          <cell r="I499" t="str">
            <v>100851</v>
          </cell>
          <cell r="J499" t="str">
            <v>08</v>
          </cell>
          <cell r="K499" t="str">
            <v>VN0119</v>
          </cell>
          <cell r="L499" t="str">
            <v>00017901</v>
          </cell>
          <cell r="M499" t="str">
            <v>13/06/2022</v>
          </cell>
        </row>
        <row r="500">
          <cell r="C500" t="str">
            <v>AP2206-09976</v>
          </cell>
          <cell r="D500" t="str">
            <v>Nhập hàng cho VN0088 - NCC VÀ DỊCH VỤ NGỌC THƠM</v>
          </cell>
          <cell r="E500" t="str">
            <v>100851</v>
          </cell>
          <cell r="F500">
            <v>0</v>
          </cell>
          <cell r="G500">
            <v>911293</v>
          </cell>
          <cell r="H500">
            <v>911293</v>
          </cell>
          <cell r="I500" t="str">
            <v>100851</v>
          </cell>
          <cell r="J500" t="str">
            <v>08</v>
          </cell>
          <cell r="K500" t="str">
            <v>VN0088</v>
          </cell>
          <cell r="L500" t="str">
            <v>00017900</v>
          </cell>
          <cell r="M500" t="str">
            <v>13/06/2022</v>
          </cell>
        </row>
        <row r="501">
          <cell r="C501" t="str">
            <v>AP2206-09977</v>
          </cell>
          <cell r="D501" t="str">
            <v>Nhập hàng cho VN0128 - NCC VÀ DỊCH VỤ NGỌC THƠM</v>
          </cell>
          <cell r="E501" t="str">
            <v>100851</v>
          </cell>
          <cell r="F501">
            <v>0</v>
          </cell>
          <cell r="G501">
            <v>886404</v>
          </cell>
          <cell r="H501">
            <v>886404</v>
          </cell>
          <cell r="I501" t="str">
            <v>100851</v>
          </cell>
          <cell r="J501" t="str">
            <v>08</v>
          </cell>
          <cell r="K501" t="str">
            <v>VN0128</v>
          </cell>
          <cell r="L501" t="str">
            <v>00017899</v>
          </cell>
          <cell r="M501" t="str">
            <v>13/06/2022</v>
          </cell>
        </row>
        <row r="502">
          <cell r="C502" t="str">
            <v>AP2206-09978</v>
          </cell>
          <cell r="D502" t="str">
            <v>Nhập hàng cho VN0146 - NCC VÀ DỊCH VỤ NGỌC THƠM</v>
          </cell>
          <cell r="E502" t="str">
            <v>100851</v>
          </cell>
          <cell r="F502">
            <v>0</v>
          </cell>
          <cell r="G502">
            <v>917558</v>
          </cell>
          <cell r="H502">
            <v>917558</v>
          </cell>
          <cell r="I502" t="str">
            <v>100851</v>
          </cell>
          <cell r="J502" t="str">
            <v>08</v>
          </cell>
          <cell r="K502" t="str">
            <v>VN0146</v>
          </cell>
          <cell r="L502" t="str">
            <v>00017898</v>
          </cell>
          <cell r="M502" t="str">
            <v>13/06/2022</v>
          </cell>
        </row>
        <row r="503">
          <cell r="C503" t="str">
            <v>AP2206-09979</v>
          </cell>
          <cell r="D503" t="str">
            <v>Nhập hàng cho VN0138 - NCC VÀ DỊCH VỤ NGỌC THƠM</v>
          </cell>
          <cell r="E503" t="str">
            <v>100851</v>
          </cell>
          <cell r="F503">
            <v>0</v>
          </cell>
          <cell r="G503">
            <v>906166</v>
          </cell>
          <cell r="H503">
            <v>906166</v>
          </cell>
          <cell r="I503" t="str">
            <v>100851</v>
          </cell>
          <cell r="J503" t="str">
            <v>08</v>
          </cell>
          <cell r="K503" t="str">
            <v>VN0138</v>
          </cell>
          <cell r="L503" t="str">
            <v>00017897</v>
          </cell>
          <cell r="M503" t="str">
            <v>13/06/2022</v>
          </cell>
        </row>
        <row r="504">
          <cell r="C504" t="str">
            <v>AP2206-09980</v>
          </cell>
          <cell r="D504" t="str">
            <v>Nhập hàng cho VN0132 - NCC VÀ DỊCH VỤ NGỌC THƠM</v>
          </cell>
          <cell r="E504" t="str">
            <v>100851</v>
          </cell>
          <cell r="F504">
            <v>0</v>
          </cell>
          <cell r="G504">
            <v>885891</v>
          </cell>
          <cell r="H504">
            <v>885891</v>
          </cell>
          <cell r="I504" t="str">
            <v>100851</v>
          </cell>
          <cell r="J504" t="str">
            <v>08</v>
          </cell>
          <cell r="K504" t="str">
            <v>VN0132</v>
          </cell>
          <cell r="L504" t="str">
            <v>00017896</v>
          </cell>
          <cell r="M504" t="str">
            <v>13/06/2022</v>
          </cell>
        </row>
        <row r="505">
          <cell r="C505" t="str">
            <v>AP2206-09981</v>
          </cell>
          <cell r="D505" t="str">
            <v>Nhập hàng cho VN0012 - NCC VÀ DỊCH VỤ NGỌC THƠM</v>
          </cell>
          <cell r="E505" t="str">
            <v>100851</v>
          </cell>
          <cell r="F505">
            <v>0</v>
          </cell>
          <cell r="G505">
            <v>902896</v>
          </cell>
          <cell r="H505">
            <v>902896</v>
          </cell>
          <cell r="I505" t="str">
            <v>100851</v>
          </cell>
          <cell r="J505" t="str">
            <v>08</v>
          </cell>
          <cell r="K505" t="str">
            <v>VN0012</v>
          </cell>
          <cell r="L505" t="str">
            <v>00017895</v>
          </cell>
          <cell r="M505" t="str">
            <v>13/06/2022</v>
          </cell>
        </row>
        <row r="506">
          <cell r="C506" t="str">
            <v>AP2206-09982</v>
          </cell>
          <cell r="D506" t="str">
            <v>Nhập hàng cho VN0038 - NCC VÀ DỊCH VỤ NGỌC THƠM</v>
          </cell>
          <cell r="E506" t="str">
            <v>100851</v>
          </cell>
          <cell r="F506">
            <v>0</v>
          </cell>
          <cell r="G506">
            <v>886288</v>
          </cell>
          <cell r="H506">
            <v>886288</v>
          </cell>
          <cell r="I506" t="str">
            <v>100851</v>
          </cell>
          <cell r="J506" t="str">
            <v>08</v>
          </cell>
          <cell r="K506" t="str">
            <v>VN0038</v>
          </cell>
          <cell r="L506" t="str">
            <v>00017894</v>
          </cell>
          <cell r="M506" t="str">
            <v>13/06/2022</v>
          </cell>
        </row>
        <row r="507">
          <cell r="C507" t="str">
            <v>AP2206-17983</v>
          </cell>
          <cell r="D507" t="str">
            <v>Nhập hàng cho VN0169 - NCC VÀ DỊCH VỤ NGỌC THƠM</v>
          </cell>
          <cell r="E507" t="str">
            <v>100851</v>
          </cell>
          <cell r="F507">
            <v>0</v>
          </cell>
          <cell r="G507">
            <v>917558</v>
          </cell>
          <cell r="H507">
            <v>917558</v>
          </cell>
          <cell r="I507" t="str">
            <v>100851</v>
          </cell>
          <cell r="J507" t="str">
            <v>08</v>
          </cell>
          <cell r="K507" t="str">
            <v>VN0169</v>
          </cell>
          <cell r="L507" t="str">
            <v>00018130</v>
          </cell>
          <cell r="M507" t="str">
            <v>16/06/2022</v>
          </cell>
        </row>
        <row r="508">
          <cell r="C508" t="str">
            <v>AP2206-17984</v>
          </cell>
          <cell r="D508" t="str">
            <v>Nhập hàng cho VN0063 - NCC VÀ DỊCH VỤ NGỌC THƠM</v>
          </cell>
          <cell r="E508" t="str">
            <v>100851</v>
          </cell>
          <cell r="F508">
            <v>0</v>
          </cell>
          <cell r="G508">
            <v>868769</v>
          </cell>
          <cell r="H508">
            <v>868769</v>
          </cell>
          <cell r="I508" t="str">
            <v>100851</v>
          </cell>
          <cell r="J508" t="str">
            <v>08</v>
          </cell>
          <cell r="K508" t="str">
            <v>VN0063</v>
          </cell>
          <cell r="L508" t="str">
            <v>00018129</v>
          </cell>
          <cell r="M508" t="str">
            <v>16/06/2022</v>
          </cell>
        </row>
        <row r="509">
          <cell r="C509" t="str">
            <v>AP2206-17985</v>
          </cell>
          <cell r="D509" t="str">
            <v>Nhập hàng cho VN0092 - NCC VÀ DỊCH VỤ NGỌC THƠM</v>
          </cell>
          <cell r="E509" t="str">
            <v>100851</v>
          </cell>
          <cell r="F509">
            <v>0</v>
          </cell>
          <cell r="G509">
            <v>900642</v>
          </cell>
          <cell r="H509">
            <v>900642</v>
          </cell>
          <cell r="I509" t="str">
            <v>100851</v>
          </cell>
          <cell r="J509" t="str">
            <v>08</v>
          </cell>
          <cell r="K509" t="str">
            <v>VN0092</v>
          </cell>
          <cell r="L509" t="str">
            <v>00018128</v>
          </cell>
          <cell r="M509" t="str">
            <v>16/06/2022</v>
          </cell>
        </row>
        <row r="510">
          <cell r="C510" t="str">
            <v>AP2206-17986</v>
          </cell>
          <cell r="D510" t="str">
            <v>Nhập hàng cho VN0120 - NCC VÀ DỊCH VỤ NGỌC THƠM</v>
          </cell>
          <cell r="E510" t="str">
            <v>100851</v>
          </cell>
          <cell r="F510">
            <v>0</v>
          </cell>
          <cell r="G510">
            <v>1027893</v>
          </cell>
          <cell r="H510">
            <v>1027893</v>
          </cell>
          <cell r="I510" t="str">
            <v>100851</v>
          </cell>
          <cell r="J510" t="str">
            <v>08</v>
          </cell>
          <cell r="K510" t="str">
            <v>VN0120</v>
          </cell>
          <cell r="L510" t="str">
            <v>00018127</v>
          </cell>
          <cell r="M510" t="str">
            <v>16/06/2022</v>
          </cell>
        </row>
        <row r="511">
          <cell r="C511" t="str">
            <v>AP2206-17987</v>
          </cell>
          <cell r="D511" t="str">
            <v>Nhập hàng cho VN0138 - NCC VÀ DỊCH VỤ NGỌC THƠM</v>
          </cell>
          <cell r="E511" t="str">
            <v>100851</v>
          </cell>
          <cell r="F511">
            <v>0</v>
          </cell>
          <cell r="G511">
            <v>1189374</v>
          </cell>
          <cell r="H511">
            <v>1189374</v>
          </cell>
          <cell r="I511" t="str">
            <v>100851</v>
          </cell>
          <cell r="J511" t="str">
            <v>08</v>
          </cell>
          <cell r="K511" t="str">
            <v>VN0138</v>
          </cell>
          <cell r="L511" t="str">
            <v>00018126</v>
          </cell>
          <cell r="M511" t="str">
            <v>16/06/2022</v>
          </cell>
        </row>
        <row r="512">
          <cell r="C512" t="str">
            <v>AP2206-17988</v>
          </cell>
          <cell r="D512" t="str">
            <v>Nhập hàng cho VN0119 - NCC VÀ DỊCH VỤ NGỌC THƠM</v>
          </cell>
          <cell r="E512" t="str">
            <v>100851</v>
          </cell>
          <cell r="F512">
            <v>0</v>
          </cell>
          <cell r="G512">
            <v>927799</v>
          </cell>
          <cell r="H512">
            <v>927799</v>
          </cell>
          <cell r="I512" t="str">
            <v>100851</v>
          </cell>
          <cell r="J512" t="str">
            <v>08</v>
          </cell>
          <cell r="K512" t="str">
            <v>VN0119</v>
          </cell>
          <cell r="L512" t="str">
            <v>00018125</v>
          </cell>
          <cell r="M512" t="str">
            <v>16/06/2022</v>
          </cell>
        </row>
        <row r="513">
          <cell r="C513" t="str">
            <v>AP2206-17989</v>
          </cell>
          <cell r="D513" t="str">
            <v>Nhập hàng cho VN0112 - NCC VÀ DỊCH VỤ NGỌC THƠM</v>
          </cell>
          <cell r="E513" t="str">
            <v>100851</v>
          </cell>
          <cell r="F513">
            <v>0</v>
          </cell>
          <cell r="G513">
            <v>867756</v>
          </cell>
          <cell r="H513">
            <v>867756</v>
          </cell>
          <cell r="I513" t="str">
            <v>100851</v>
          </cell>
          <cell r="J513" t="str">
            <v>08</v>
          </cell>
          <cell r="K513" t="str">
            <v>VN0112</v>
          </cell>
          <cell r="L513" t="str">
            <v>00018124</v>
          </cell>
          <cell r="M513" t="str">
            <v>16/06/2022</v>
          </cell>
        </row>
        <row r="514">
          <cell r="C514" t="str">
            <v>AP2206-17990</v>
          </cell>
          <cell r="D514" t="str">
            <v>Nhập hàng cho VN0121 - NCC VÀ DỊCH VỤ NGỌC THƠM</v>
          </cell>
          <cell r="E514" t="str">
            <v>100851</v>
          </cell>
          <cell r="F514">
            <v>0</v>
          </cell>
          <cell r="G514">
            <v>927799</v>
          </cell>
          <cell r="H514">
            <v>927799</v>
          </cell>
          <cell r="I514" t="str">
            <v>100851</v>
          </cell>
          <cell r="J514" t="str">
            <v>08</v>
          </cell>
          <cell r="K514" t="str">
            <v>VN0121</v>
          </cell>
          <cell r="L514" t="str">
            <v>00018985</v>
          </cell>
          <cell r="M514" t="str">
            <v>20/06/2022</v>
          </cell>
        </row>
        <row r="515">
          <cell r="C515" t="str">
            <v>AP2206-17991</v>
          </cell>
          <cell r="D515" t="str">
            <v>Nhập hàng cho VN0132 - NCC VÀ DỊCH VỤ NGỌC THƠM</v>
          </cell>
          <cell r="E515" t="str">
            <v>100851</v>
          </cell>
          <cell r="F515">
            <v>0</v>
          </cell>
          <cell r="G515">
            <v>779941</v>
          </cell>
          <cell r="H515">
            <v>779941</v>
          </cell>
          <cell r="I515" t="str">
            <v>100851</v>
          </cell>
          <cell r="J515" t="str">
            <v>08</v>
          </cell>
          <cell r="K515" t="str">
            <v>VN0132</v>
          </cell>
          <cell r="L515" t="str">
            <v>00018984</v>
          </cell>
          <cell r="M515" t="str">
            <v>20/06/2022</v>
          </cell>
        </row>
        <row r="516">
          <cell r="C516" t="str">
            <v>AP2206-17992</v>
          </cell>
          <cell r="D516" t="str">
            <v>Nhập hàng cho VN0097 - NCC VÀ DỊCH VỤ NGỌC THƠM</v>
          </cell>
          <cell r="E516" t="str">
            <v>100851</v>
          </cell>
          <cell r="F516">
            <v>0</v>
          </cell>
          <cell r="G516">
            <v>935693</v>
          </cell>
          <cell r="H516">
            <v>935693</v>
          </cell>
          <cell r="I516" t="str">
            <v>100851</v>
          </cell>
          <cell r="J516" t="str">
            <v>08</v>
          </cell>
          <cell r="K516" t="str">
            <v>VN0097</v>
          </cell>
          <cell r="L516" t="str">
            <v>00018983</v>
          </cell>
          <cell r="M516" t="str">
            <v>20/06/2022</v>
          </cell>
        </row>
        <row r="517">
          <cell r="C517" t="str">
            <v>AP2206-17993</v>
          </cell>
          <cell r="D517" t="str">
            <v>Nhập hàng cho VN0104 - NCC VÀ DỊCH VỤ NGỌC THƠM</v>
          </cell>
          <cell r="E517" t="str">
            <v>100851</v>
          </cell>
          <cell r="F517">
            <v>0</v>
          </cell>
          <cell r="G517">
            <v>1271049</v>
          </cell>
          <cell r="H517">
            <v>1271049</v>
          </cell>
          <cell r="I517" t="str">
            <v>100851</v>
          </cell>
          <cell r="J517" t="str">
            <v>08</v>
          </cell>
          <cell r="K517" t="str">
            <v>VN0104</v>
          </cell>
          <cell r="L517" t="str">
            <v>00018982</v>
          </cell>
          <cell r="M517" t="str">
            <v>20/06/2022</v>
          </cell>
        </row>
        <row r="518">
          <cell r="C518" t="str">
            <v>AP2206-17994</v>
          </cell>
          <cell r="D518" t="str">
            <v>Nhập hàng cho VN0115 - NCC VÀ DỊCH VỤ NGỌC THƠM</v>
          </cell>
          <cell r="E518" t="str">
            <v>100851</v>
          </cell>
          <cell r="F518">
            <v>0</v>
          </cell>
          <cell r="G518">
            <v>965709</v>
          </cell>
          <cell r="H518">
            <v>965709</v>
          </cell>
          <cell r="I518" t="str">
            <v>100851</v>
          </cell>
          <cell r="J518" t="str">
            <v>08</v>
          </cell>
          <cell r="K518" t="str">
            <v>VN0115</v>
          </cell>
          <cell r="L518" t="str">
            <v>00018981</v>
          </cell>
          <cell r="M518" t="str">
            <v>20/06/2022</v>
          </cell>
        </row>
        <row r="519">
          <cell r="C519" t="str">
            <v>AP2206-17995</v>
          </cell>
          <cell r="D519" t="str">
            <v>Nhập hàng cho VN0017 - NCC VÀ DỊCH VỤ NGỌC THƠM</v>
          </cell>
          <cell r="E519" t="str">
            <v>100851</v>
          </cell>
          <cell r="F519">
            <v>0</v>
          </cell>
          <cell r="G519">
            <v>918674</v>
          </cell>
          <cell r="H519">
            <v>918674</v>
          </cell>
          <cell r="I519" t="str">
            <v>100851</v>
          </cell>
          <cell r="J519" t="str">
            <v>08</v>
          </cell>
          <cell r="K519" t="str">
            <v>VN0017</v>
          </cell>
          <cell r="L519" t="str">
            <v>00018980</v>
          </cell>
          <cell r="M519" t="str">
            <v>20/06/2022</v>
          </cell>
        </row>
        <row r="520">
          <cell r="C520" t="str">
            <v>AP2206-17996</v>
          </cell>
          <cell r="D520" t="str">
            <v>Nhập hàng cho VN0007 - NCC VÀ DỊCH VỤ NGỌC THƠM</v>
          </cell>
          <cell r="E520" t="str">
            <v>100851</v>
          </cell>
          <cell r="F520">
            <v>0</v>
          </cell>
          <cell r="G520">
            <v>876868</v>
          </cell>
          <cell r="H520">
            <v>876868</v>
          </cell>
          <cell r="I520" t="str">
            <v>100851</v>
          </cell>
          <cell r="J520" t="str">
            <v>08</v>
          </cell>
          <cell r="K520" t="str">
            <v>VN0007</v>
          </cell>
          <cell r="L520" t="str">
            <v>00018979</v>
          </cell>
          <cell r="M520" t="str">
            <v>20/06/2022</v>
          </cell>
        </row>
        <row r="521">
          <cell r="C521" t="str">
            <v>AP2206-17997</v>
          </cell>
          <cell r="D521" t="str">
            <v>Nhập hàng cho VN0074 - NCC VÀ DỊCH VỤ NGỌC THƠM</v>
          </cell>
          <cell r="E521" t="str">
            <v>100851</v>
          </cell>
          <cell r="F521">
            <v>0</v>
          </cell>
          <cell r="G521">
            <v>904025</v>
          </cell>
          <cell r="H521">
            <v>904025</v>
          </cell>
          <cell r="I521" t="str">
            <v>100851</v>
          </cell>
          <cell r="J521" t="str">
            <v>08</v>
          </cell>
          <cell r="K521" t="str">
            <v>VN0074</v>
          </cell>
          <cell r="L521" t="str">
            <v>00018978</v>
          </cell>
          <cell r="M521" t="str">
            <v>20/06/2022</v>
          </cell>
        </row>
        <row r="522">
          <cell r="C522" t="str">
            <v>AP2206-17998</v>
          </cell>
          <cell r="D522" t="str">
            <v>Nhập hàng cho VN0149 - NCC VÀ DỊCH VỤ NGỌC THƠM</v>
          </cell>
          <cell r="E522" t="str">
            <v>100851</v>
          </cell>
          <cell r="F522">
            <v>0</v>
          </cell>
          <cell r="G522">
            <v>917558</v>
          </cell>
          <cell r="H522">
            <v>917558</v>
          </cell>
          <cell r="I522" t="str">
            <v>100851</v>
          </cell>
          <cell r="J522" t="str">
            <v>08</v>
          </cell>
          <cell r="K522" t="str">
            <v>VN0149</v>
          </cell>
          <cell r="L522" t="str">
            <v>00019030</v>
          </cell>
          <cell r="M522" t="str">
            <v>20/06/2022</v>
          </cell>
        </row>
        <row r="523">
          <cell r="C523" t="str">
            <v>AP2206-17999</v>
          </cell>
          <cell r="D523" t="str">
            <v>Nhập hàng cho VN0063 - NCC VÀ DỊCH VỤ NGỌC THƠM</v>
          </cell>
          <cell r="E523" t="str">
            <v>100851</v>
          </cell>
          <cell r="F523">
            <v>0</v>
          </cell>
          <cell r="G523">
            <v>882405</v>
          </cell>
          <cell r="H523">
            <v>882405</v>
          </cell>
          <cell r="I523" t="str">
            <v>100851</v>
          </cell>
          <cell r="J523" t="str">
            <v>08</v>
          </cell>
          <cell r="K523" t="str">
            <v>VN0063</v>
          </cell>
          <cell r="L523" t="str">
            <v>00018976</v>
          </cell>
          <cell r="M523" t="str">
            <v>20/06/2022</v>
          </cell>
        </row>
        <row r="524">
          <cell r="C524" t="str">
            <v>AP2206-18000</v>
          </cell>
          <cell r="D524" t="str">
            <v>Nhập hàng cho VN0076 - NCC VÀ DỊCH VỤ NGỌC THƠM</v>
          </cell>
          <cell r="E524" t="str">
            <v>100851</v>
          </cell>
          <cell r="F524">
            <v>0</v>
          </cell>
          <cell r="G524">
            <v>906282</v>
          </cell>
          <cell r="H524">
            <v>906282</v>
          </cell>
          <cell r="I524" t="str">
            <v>100851</v>
          </cell>
          <cell r="J524" t="str">
            <v>08</v>
          </cell>
          <cell r="K524" t="str">
            <v>VN0076</v>
          </cell>
          <cell r="L524" t="str">
            <v>00018975</v>
          </cell>
          <cell r="M524" t="str">
            <v>20/06/2022</v>
          </cell>
        </row>
        <row r="525">
          <cell r="C525" t="str">
            <v>AP2206-18001</v>
          </cell>
          <cell r="D525" t="str">
            <v>Nhập hàng cho VN0064 - NCC VÀ DỊCH VỤ NGỌC THƠM</v>
          </cell>
          <cell r="E525" t="str">
            <v>100851</v>
          </cell>
          <cell r="F525">
            <v>0</v>
          </cell>
          <cell r="G525">
            <v>873383</v>
          </cell>
          <cell r="H525">
            <v>873383</v>
          </cell>
          <cell r="I525" t="str">
            <v>100851</v>
          </cell>
          <cell r="J525" t="str">
            <v>08</v>
          </cell>
          <cell r="K525" t="str">
            <v>VN0064</v>
          </cell>
          <cell r="L525" t="str">
            <v>00018974</v>
          </cell>
          <cell r="M525" t="str">
            <v>20/06/2022</v>
          </cell>
        </row>
        <row r="526">
          <cell r="C526" t="str">
            <v>AP2206-18002</v>
          </cell>
          <cell r="D526" t="str">
            <v>Nhập hàng cho VN0031 - NCC VÀ DỊCH VỤ NGỌC THƠM</v>
          </cell>
          <cell r="E526" t="str">
            <v>100851</v>
          </cell>
          <cell r="F526">
            <v>0</v>
          </cell>
          <cell r="G526">
            <v>925429</v>
          </cell>
          <cell r="H526">
            <v>925429</v>
          </cell>
          <cell r="I526" t="str">
            <v>100851</v>
          </cell>
          <cell r="J526" t="str">
            <v>08</v>
          </cell>
          <cell r="K526" t="str">
            <v>VN0031</v>
          </cell>
          <cell r="L526" t="str">
            <v>00018973</v>
          </cell>
          <cell r="M526" t="str">
            <v>20/06/2022</v>
          </cell>
        </row>
        <row r="527">
          <cell r="C527" t="str">
            <v>AP2206-18003</v>
          </cell>
          <cell r="D527" t="str">
            <v>Nhập hàng cho VN0159 - NCC VÀ DỊCH VỤ NGỌC THƠM</v>
          </cell>
          <cell r="E527" t="str">
            <v>100851</v>
          </cell>
          <cell r="F527">
            <v>0</v>
          </cell>
          <cell r="G527">
            <v>920918</v>
          </cell>
          <cell r="H527">
            <v>920918</v>
          </cell>
          <cell r="I527" t="str">
            <v>100851</v>
          </cell>
          <cell r="J527" t="str">
            <v>08</v>
          </cell>
          <cell r="K527" t="str">
            <v>VN0159</v>
          </cell>
          <cell r="L527" t="str">
            <v>00018971</v>
          </cell>
          <cell r="M527" t="str">
            <v>20/06/2022</v>
          </cell>
        </row>
        <row r="528">
          <cell r="C528" t="str">
            <v>AP2206-18004</v>
          </cell>
          <cell r="D528" t="str">
            <v>Nhập hàng cho VN0081 - NCC VÀ DỊCH VỤ NGỌC THƠM</v>
          </cell>
          <cell r="E528" t="str">
            <v>100851</v>
          </cell>
          <cell r="F528">
            <v>0</v>
          </cell>
          <cell r="G528">
            <v>969707</v>
          </cell>
          <cell r="H528">
            <v>969707</v>
          </cell>
          <cell r="I528" t="str">
            <v>100851</v>
          </cell>
          <cell r="J528" t="str">
            <v>08</v>
          </cell>
          <cell r="K528" t="str">
            <v>VN0081</v>
          </cell>
          <cell r="L528" t="str">
            <v>00018970</v>
          </cell>
          <cell r="M528" t="str">
            <v>20/06/2022</v>
          </cell>
        </row>
        <row r="529">
          <cell r="C529" t="str">
            <v>AP2206-18005</v>
          </cell>
          <cell r="D529" t="str">
            <v>Nhập hàng cho VN0098 - NCC VÀ DỊCH VỤ NGỌC THƠM</v>
          </cell>
          <cell r="E529" t="str">
            <v>100851</v>
          </cell>
          <cell r="F529">
            <v>0</v>
          </cell>
          <cell r="G529">
            <v>928312</v>
          </cell>
          <cell r="H529">
            <v>928312</v>
          </cell>
          <cell r="I529" t="str">
            <v>100851</v>
          </cell>
          <cell r="J529" t="str">
            <v>08</v>
          </cell>
          <cell r="K529" t="str">
            <v>VN0098</v>
          </cell>
          <cell r="L529" t="str">
            <v>00018969</v>
          </cell>
          <cell r="M529" t="str">
            <v>20/06/2022</v>
          </cell>
        </row>
        <row r="530">
          <cell r="C530" t="str">
            <v>AP2206-18006</v>
          </cell>
          <cell r="D530" t="str">
            <v>Nhập hàng cho VN0102 - NCC VÀ DỊCH VỤ NGỌC THƠM</v>
          </cell>
          <cell r="E530" t="str">
            <v>100851</v>
          </cell>
          <cell r="F530">
            <v>0</v>
          </cell>
          <cell r="G530">
            <v>928927</v>
          </cell>
          <cell r="H530">
            <v>928927</v>
          </cell>
          <cell r="I530" t="str">
            <v>100851</v>
          </cell>
          <cell r="J530" t="str">
            <v>08</v>
          </cell>
          <cell r="K530" t="str">
            <v>VN0102</v>
          </cell>
          <cell r="L530" t="str">
            <v>00018967</v>
          </cell>
          <cell r="M530" t="str">
            <v>20/06/2022</v>
          </cell>
        </row>
        <row r="531">
          <cell r="C531" t="str">
            <v>AP2206-18007</v>
          </cell>
          <cell r="D531" t="str">
            <v>Nhập hàng cho VN0131 - NCC VÀ DỊCH VỤ NGỌC THƠM</v>
          </cell>
          <cell r="E531" t="str">
            <v>100851</v>
          </cell>
          <cell r="F531">
            <v>0</v>
          </cell>
          <cell r="G531">
            <v>892030</v>
          </cell>
          <cell r="H531">
            <v>892030</v>
          </cell>
          <cell r="I531" t="str">
            <v>100851</v>
          </cell>
          <cell r="J531" t="str">
            <v>08</v>
          </cell>
          <cell r="K531" t="str">
            <v>VN0131</v>
          </cell>
          <cell r="L531" t="str">
            <v>00018977</v>
          </cell>
          <cell r="M531" t="str">
            <v>20/06/2022</v>
          </cell>
        </row>
        <row r="532">
          <cell r="C532" t="str">
            <v>AP2206-18008</v>
          </cell>
          <cell r="D532" t="str">
            <v>Nhập hàng cho VN0163 - NCC VÀ DỊCH VỤ NGỌC THƠM</v>
          </cell>
          <cell r="E532" t="str">
            <v>100851</v>
          </cell>
          <cell r="F532">
            <v>0</v>
          </cell>
          <cell r="G532">
            <v>927799</v>
          </cell>
          <cell r="H532">
            <v>927799</v>
          </cell>
          <cell r="I532" t="str">
            <v>100851</v>
          </cell>
          <cell r="J532" t="str">
            <v>08</v>
          </cell>
          <cell r="K532" t="str">
            <v>VN0163</v>
          </cell>
          <cell r="L532" t="str">
            <v>00018991</v>
          </cell>
          <cell r="M532" t="str">
            <v>20/06/2022</v>
          </cell>
        </row>
        <row r="533">
          <cell r="C533" t="str">
            <v>AP2206-18009</v>
          </cell>
          <cell r="D533" t="str">
            <v>Nhập hàng cho VN0095 - NCC VÀ DỊCH VỤ NGỌC THƠM</v>
          </cell>
          <cell r="E533" t="str">
            <v>100851</v>
          </cell>
          <cell r="F533">
            <v>0</v>
          </cell>
          <cell r="G533">
            <v>965196</v>
          </cell>
          <cell r="H533">
            <v>965196</v>
          </cell>
          <cell r="I533" t="str">
            <v>100851</v>
          </cell>
          <cell r="J533" t="str">
            <v>08</v>
          </cell>
          <cell r="K533" t="str">
            <v>VN0095</v>
          </cell>
          <cell r="L533" t="str">
            <v>00018990</v>
          </cell>
          <cell r="M533" t="str">
            <v>20/06/2022</v>
          </cell>
        </row>
        <row r="534">
          <cell r="C534" t="str">
            <v>AP2206-18010</v>
          </cell>
          <cell r="D534" t="str">
            <v>Nhập hàng cho VN0129 - NCC VÀ DỊCH VỤ NGỌC THƠM</v>
          </cell>
          <cell r="E534" t="str">
            <v>100851</v>
          </cell>
          <cell r="F534">
            <v>0</v>
          </cell>
          <cell r="G534">
            <v>848493</v>
          </cell>
          <cell r="H534">
            <v>848493</v>
          </cell>
          <cell r="I534" t="str">
            <v>100851</v>
          </cell>
          <cell r="J534" t="str">
            <v>08</v>
          </cell>
          <cell r="K534" t="str">
            <v>VN0129</v>
          </cell>
          <cell r="L534" t="str">
            <v>00018989</v>
          </cell>
          <cell r="M534" t="str">
            <v>20/06/2022</v>
          </cell>
        </row>
        <row r="535">
          <cell r="C535" t="str">
            <v>AP2206-18011</v>
          </cell>
          <cell r="D535" t="str">
            <v>Nhập hàng cho VN0009 - NCC VÀ DỊCH VỤ NGỌC THƠM</v>
          </cell>
          <cell r="E535" t="str">
            <v>100851</v>
          </cell>
          <cell r="F535">
            <v>0</v>
          </cell>
          <cell r="G535">
            <v>911919</v>
          </cell>
          <cell r="H535">
            <v>911919</v>
          </cell>
          <cell r="I535" t="str">
            <v>100851</v>
          </cell>
          <cell r="J535" t="str">
            <v>08</v>
          </cell>
          <cell r="K535" t="str">
            <v>VN0009</v>
          </cell>
          <cell r="L535" t="str">
            <v>00018988</v>
          </cell>
          <cell r="M535" t="str">
            <v>20/06/2022</v>
          </cell>
        </row>
        <row r="536">
          <cell r="C536" t="str">
            <v>AP2206-18012</v>
          </cell>
          <cell r="D536" t="str">
            <v>Nhập hàng cho VN0172 - NCC VÀ DỊCH VỤ NGỌC THƠM</v>
          </cell>
          <cell r="E536" t="str">
            <v>100851</v>
          </cell>
          <cell r="F536">
            <v>0</v>
          </cell>
          <cell r="G536">
            <v>906282</v>
          </cell>
          <cell r="H536">
            <v>906282</v>
          </cell>
          <cell r="I536" t="str">
            <v>100851</v>
          </cell>
          <cell r="J536" t="str">
            <v>08</v>
          </cell>
          <cell r="K536" t="str">
            <v>VN0172</v>
          </cell>
          <cell r="L536" t="str">
            <v>00018987</v>
          </cell>
          <cell r="M536" t="str">
            <v>20/06/2022</v>
          </cell>
        </row>
        <row r="537">
          <cell r="C537" t="str">
            <v>AP2206-18013</v>
          </cell>
          <cell r="D537" t="str">
            <v>Nhập hàng cho VN0093 - NCC VÀ DỊCH VỤ NGỌC THƠM</v>
          </cell>
          <cell r="E537" t="str">
            <v>100851</v>
          </cell>
          <cell r="F537">
            <v>0</v>
          </cell>
          <cell r="G537">
            <v>681989</v>
          </cell>
          <cell r="H537">
            <v>681989</v>
          </cell>
          <cell r="I537" t="str">
            <v>100851</v>
          </cell>
          <cell r="J537" t="str">
            <v>08</v>
          </cell>
          <cell r="K537" t="str">
            <v>VN0093</v>
          </cell>
          <cell r="L537" t="str">
            <v>00018986</v>
          </cell>
          <cell r="M537" t="str">
            <v>20/06/2022</v>
          </cell>
        </row>
        <row r="538">
          <cell r="C538" t="str">
            <v>AP2206-33511</v>
          </cell>
          <cell r="D538" t="str">
            <v>Nhập hàng cho VN0150 - NCC VÀ DỊCH VỤ NGỌC THƠM</v>
          </cell>
          <cell r="E538" t="str">
            <v>100851</v>
          </cell>
          <cell r="F538">
            <v>0</v>
          </cell>
          <cell r="G538">
            <v>894913</v>
          </cell>
          <cell r="H538">
            <v>894913</v>
          </cell>
          <cell r="I538" t="str">
            <v>100851</v>
          </cell>
          <cell r="J538" t="str">
            <v>08</v>
          </cell>
          <cell r="K538" t="str">
            <v>VN0150</v>
          </cell>
          <cell r="L538" t="str">
            <v>00016582</v>
          </cell>
          <cell r="M538" t="str">
            <v>07/06/2022</v>
          </cell>
        </row>
        <row r="539">
          <cell r="C539" t="str">
            <v>AP2206-33512</v>
          </cell>
          <cell r="D539" t="str">
            <v>Nhập hàng cho VN0169 - NCC VÀ DỊCH VỤ NGỌC THƠM</v>
          </cell>
          <cell r="E539" t="str">
            <v>100851</v>
          </cell>
          <cell r="F539">
            <v>0</v>
          </cell>
          <cell r="G539">
            <v>1019509</v>
          </cell>
          <cell r="H539">
            <v>1019509</v>
          </cell>
          <cell r="I539" t="str">
            <v>100851</v>
          </cell>
          <cell r="J539" t="str">
            <v>08</v>
          </cell>
          <cell r="K539" t="str">
            <v>VN0169</v>
          </cell>
          <cell r="L539" t="str">
            <v>00016583</v>
          </cell>
          <cell r="M539" t="str">
            <v>07/06/2022</v>
          </cell>
        </row>
        <row r="540">
          <cell r="C540" t="str">
            <v>AP2206-33513</v>
          </cell>
          <cell r="D540" t="str">
            <v>Nhập hàng cho VN0126 - NCC VÀ DỊCH VỤ NGỌC THƠM</v>
          </cell>
          <cell r="E540" t="str">
            <v>100851</v>
          </cell>
          <cell r="F540">
            <v>0</v>
          </cell>
          <cell r="G540">
            <v>900540</v>
          </cell>
          <cell r="H540">
            <v>900540</v>
          </cell>
          <cell r="I540" t="str">
            <v>100851</v>
          </cell>
          <cell r="J540" t="str">
            <v>08</v>
          </cell>
          <cell r="K540" t="str">
            <v>VN0126</v>
          </cell>
          <cell r="L540" t="str">
            <v>00020813</v>
          </cell>
          <cell r="M540" t="str">
            <v>27/06/2022</v>
          </cell>
        </row>
        <row r="541">
          <cell r="C541" t="str">
            <v>AP2206-33514</v>
          </cell>
          <cell r="D541" t="str">
            <v>Nhập hàng cho VN0017 - NCC VÀ DỊCH VỤ NGỌC THƠM</v>
          </cell>
          <cell r="E541" t="str">
            <v>100851</v>
          </cell>
          <cell r="F541">
            <v>0</v>
          </cell>
          <cell r="G541">
            <v>937937</v>
          </cell>
          <cell r="H541">
            <v>937937</v>
          </cell>
          <cell r="I541" t="str">
            <v>100851</v>
          </cell>
          <cell r="J541" t="str">
            <v>08</v>
          </cell>
          <cell r="K541" t="str">
            <v>VN0017</v>
          </cell>
          <cell r="L541" t="str">
            <v>00020835</v>
          </cell>
          <cell r="M541" t="str">
            <v>27/06/2022</v>
          </cell>
        </row>
        <row r="542">
          <cell r="C542" t="str">
            <v>AP2206-33515</v>
          </cell>
          <cell r="D542" t="str">
            <v>Nhập hàng cho VN0030 - NCC VÀ DỊCH VỤ NGỌC THƠM</v>
          </cell>
          <cell r="E542" t="str">
            <v>100851</v>
          </cell>
          <cell r="F542">
            <v>0</v>
          </cell>
          <cell r="G542">
            <v>892030</v>
          </cell>
          <cell r="H542">
            <v>892030</v>
          </cell>
          <cell r="I542" t="str">
            <v>100851</v>
          </cell>
          <cell r="J542" t="str">
            <v>08</v>
          </cell>
          <cell r="K542" t="str">
            <v>VN0030</v>
          </cell>
          <cell r="L542" t="str">
            <v>00020789</v>
          </cell>
          <cell r="M542" t="str">
            <v>27/06/2022</v>
          </cell>
        </row>
        <row r="543">
          <cell r="C543" t="str">
            <v>AP2206-33516</v>
          </cell>
          <cell r="D543" t="str">
            <v>Nhập hàng cho VN0173 - NCC VÀ DỊCH VỤ NGỌC THƠM</v>
          </cell>
          <cell r="E543" t="str">
            <v>100851</v>
          </cell>
          <cell r="F543">
            <v>0</v>
          </cell>
          <cell r="G543">
            <v>992353</v>
          </cell>
          <cell r="H543">
            <v>992353</v>
          </cell>
          <cell r="I543" t="str">
            <v>100851</v>
          </cell>
          <cell r="J543" t="str">
            <v>08</v>
          </cell>
          <cell r="K543" t="str">
            <v>VN0173</v>
          </cell>
          <cell r="L543" t="str">
            <v>00020790</v>
          </cell>
          <cell r="M543" t="str">
            <v>27/06/2022</v>
          </cell>
        </row>
        <row r="544">
          <cell r="C544" t="str">
            <v>AP2206-33517</v>
          </cell>
          <cell r="D544" t="str">
            <v>Nhập hàng cho VN0068 - NCC VÀ DỊCH VỤ NGỌC THƠM</v>
          </cell>
          <cell r="E544" t="str">
            <v>100851</v>
          </cell>
          <cell r="F544">
            <v>0</v>
          </cell>
          <cell r="G544">
            <v>927799</v>
          </cell>
          <cell r="H544">
            <v>927799</v>
          </cell>
          <cell r="I544" t="str">
            <v>100851</v>
          </cell>
          <cell r="J544" t="str">
            <v>08</v>
          </cell>
          <cell r="K544" t="str">
            <v>VN0068</v>
          </cell>
          <cell r="L544" t="str">
            <v>00020830</v>
          </cell>
          <cell r="M544" t="str">
            <v>27/06/2022</v>
          </cell>
        </row>
        <row r="545">
          <cell r="C545" t="str">
            <v>AP2206-33518</v>
          </cell>
          <cell r="D545" t="str">
            <v>Nhập hàng cho VN0171 - NCC VÀ DỊCH VỤ NGỌC THƠM</v>
          </cell>
          <cell r="E545" t="str">
            <v>100851</v>
          </cell>
          <cell r="F545">
            <v>0</v>
          </cell>
          <cell r="G545">
            <v>771945</v>
          </cell>
          <cell r="H545">
            <v>771945</v>
          </cell>
          <cell r="I545" t="str">
            <v>100851</v>
          </cell>
          <cell r="J545" t="str">
            <v>08</v>
          </cell>
          <cell r="K545" t="str">
            <v>VN0171</v>
          </cell>
          <cell r="L545" t="str">
            <v>00020864</v>
          </cell>
          <cell r="M545" t="str">
            <v>28/06/2022</v>
          </cell>
        </row>
        <row r="546">
          <cell r="C546" t="str">
            <v>AP2206-33519</v>
          </cell>
          <cell r="D546" t="str">
            <v>Nhập hàng cho VN0081 - NCC VÀ DỊCH VỤ NGỌC THƠM</v>
          </cell>
          <cell r="E546" t="str">
            <v>100851</v>
          </cell>
          <cell r="F546">
            <v>0</v>
          </cell>
          <cell r="G546">
            <v>833742</v>
          </cell>
          <cell r="H546">
            <v>833742</v>
          </cell>
          <cell r="I546" t="str">
            <v>100851</v>
          </cell>
          <cell r="J546" t="str">
            <v>08</v>
          </cell>
          <cell r="K546" t="str">
            <v>VN0081</v>
          </cell>
          <cell r="L546" t="str">
            <v>00020862</v>
          </cell>
          <cell r="M546" t="str">
            <v>28/06/2022</v>
          </cell>
        </row>
        <row r="547">
          <cell r="C547" t="str">
            <v>AP2206-33520</v>
          </cell>
          <cell r="D547" t="str">
            <v>Nhập hàng cho VN0054 - NCC VÀ DỊCH VỤ NGỌC THƠM</v>
          </cell>
          <cell r="E547" t="str">
            <v>100851</v>
          </cell>
          <cell r="F547">
            <v>0</v>
          </cell>
          <cell r="G547">
            <v>901655</v>
          </cell>
          <cell r="H547">
            <v>901655</v>
          </cell>
          <cell r="I547" t="str">
            <v>100851</v>
          </cell>
          <cell r="J547" t="str">
            <v>08</v>
          </cell>
          <cell r="K547" t="str">
            <v>VN0054</v>
          </cell>
          <cell r="L547" t="str">
            <v>00020868</v>
          </cell>
          <cell r="M547" t="str">
            <v>28/06/2022</v>
          </cell>
        </row>
        <row r="548">
          <cell r="C548" t="str">
            <v>AP2206-33521</v>
          </cell>
          <cell r="D548" t="str">
            <v>Nhập hàng cho VN0159 - NCC VÀ DỊCH VỤ NGỌC THƠM</v>
          </cell>
          <cell r="E548" t="str">
            <v>100851</v>
          </cell>
          <cell r="F548">
            <v>0</v>
          </cell>
          <cell r="G548">
            <v>917558</v>
          </cell>
          <cell r="H548">
            <v>917558</v>
          </cell>
          <cell r="I548" t="str">
            <v>100851</v>
          </cell>
          <cell r="J548" t="str">
            <v>08</v>
          </cell>
          <cell r="K548" t="str">
            <v>VN0159</v>
          </cell>
          <cell r="L548" t="str">
            <v>00020859</v>
          </cell>
          <cell r="M548" t="str">
            <v>28/06/2022</v>
          </cell>
        </row>
        <row r="549">
          <cell r="C549" t="str">
            <v>AP2206-33522</v>
          </cell>
          <cell r="D549" t="str">
            <v>Nhập hàng cho VN0102 - NCC VÀ DỊCH VỤ NGỌC THƠM</v>
          </cell>
          <cell r="E549" t="str">
            <v>100851</v>
          </cell>
          <cell r="F549">
            <v>0</v>
          </cell>
          <cell r="G549">
            <v>871652</v>
          </cell>
          <cell r="H549">
            <v>871652</v>
          </cell>
          <cell r="I549" t="str">
            <v>100851</v>
          </cell>
          <cell r="J549" t="str">
            <v>08</v>
          </cell>
          <cell r="K549" t="str">
            <v>VN0102</v>
          </cell>
          <cell r="L549" t="str">
            <v>00020858</v>
          </cell>
          <cell r="M549" t="str">
            <v>28/06/2022</v>
          </cell>
        </row>
        <row r="550">
          <cell r="C550" t="str">
            <v>AP2206-33523</v>
          </cell>
          <cell r="D550" t="str">
            <v>Nhập hàng cho VN0098 - NCC VÀ DỊCH VỤ NGỌC THƠM</v>
          </cell>
          <cell r="E550" t="str">
            <v>100851</v>
          </cell>
          <cell r="F550">
            <v>0</v>
          </cell>
          <cell r="G550">
            <v>911919</v>
          </cell>
          <cell r="H550">
            <v>911919</v>
          </cell>
          <cell r="I550" t="str">
            <v>100851</v>
          </cell>
          <cell r="J550" t="str">
            <v>08</v>
          </cell>
          <cell r="K550" t="str">
            <v>VN0098</v>
          </cell>
          <cell r="L550" t="str">
            <v>00020861</v>
          </cell>
          <cell r="M550" t="str">
            <v>28/06/2022</v>
          </cell>
        </row>
        <row r="551">
          <cell r="C551" t="str">
            <v>AP2206-33524</v>
          </cell>
          <cell r="D551" t="str">
            <v>Nhập hàng cho VN0180 - NCC VÀ DỊCH VỤ NGỌC THƠM</v>
          </cell>
          <cell r="E551" t="str">
            <v>100851</v>
          </cell>
          <cell r="F551">
            <v>0</v>
          </cell>
          <cell r="G551">
            <v>1384766</v>
          </cell>
          <cell r="H551">
            <v>1384766</v>
          </cell>
          <cell r="I551" t="str">
            <v>100851</v>
          </cell>
          <cell r="J551" t="str">
            <v>08</v>
          </cell>
          <cell r="K551" t="str">
            <v>VN0180</v>
          </cell>
          <cell r="L551" t="str">
            <v>00020873</v>
          </cell>
          <cell r="M551" t="str">
            <v>28/06/2022</v>
          </cell>
        </row>
        <row r="552">
          <cell r="C552" t="str">
            <v>AP2206-33525</v>
          </cell>
          <cell r="D552" t="str">
            <v>Nhập hàng cho VN0127 - NCC VÀ DỊCH VỤ NGỌC THƠM</v>
          </cell>
          <cell r="E552" t="str">
            <v>100851</v>
          </cell>
          <cell r="F552">
            <v>0</v>
          </cell>
          <cell r="G552">
            <v>900642</v>
          </cell>
          <cell r="H552">
            <v>900642</v>
          </cell>
          <cell r="I552" t="str">
            <v>100851</v>
          </cell>
          <cell r="J552" t="str">
            <v>08</v>
          </cell>
          <cell r="K552" t="str">
            <v>VN0127</v>
          </cell>
          <cell r="L552" t="str">
            <v>00020871</v>
          </cell>
          <cell r="M552" t="str">
            <v>28/06/2022</v>
          </cell>
        </row>
        <row r="553">
          <cell r="C553" t="str">
            <v>AP2206-33526</v>
          </cell>
          <cell r="D553" t="str">
            <v>Nhập hàng cho VN0124 - NCC VÀ DỊCH VỤ NGỌC THƠM</v>
          </cell>
          <cell r="E553" t="str">
            <v>100851</v>
          </cell>
          <cell r="F553">
            <v>0</v>
          </cell>
          <cell r="G553">
            <v>1265819</v>
          </cell>
          <cell r="H553">
            <v>1265819</v>
          </cell>
          <cell r="I553" t="str">
            <v>100851</v>
          </cell>
          <cell r="J553" t="str">
            <v>08</v>
          </cell>
          <cell r="K553" t="str">
            <v>VN0124</v>
          </cell>
          <cell r="L553" t="str">
            <v>00020870</v>
          </cell>
          <cell r="M553" t="str">
            <v>28/06/2022</v>
          </cell>
        </row>
        <row r="554">
          <cell r="C554" t="str">
            <v>AP2206-33527</v>
          </cell>
          <cell r="D554" t="str">
            <v>Nhập hàng cho VN0155 - NCC VÀ DỊCH VỤ NGỌC THƠM</v>
          </cell>
          <cell r="E554" t="str">
            <v>100851</v>
          </cell>
          <cell r="F554">
            <v>0</v>
          </cell>
          <cell r="G554">
            <v>791775</v>
          </cell>
          <cell r="H554">
            <v>791775</v>
          </cell>
          <cell r="I554" t="str">
            <v>100851</v>
          </cell>
          <cell r="J554" t="str">
            <v>08</v>
          </cell>
          <cell r="K554" t="str">
            <v>VN0155</v>
          </cell>
          <cell r="L554" t="str">
            <v>00020869</v>
          </cell>
          <cell r="M554" t="str">
            <v>28/06/2022</v>
          </cell>
        </row>
        <row r="555">
          <cell r="C555" t="str">
            <v>AP2206-33528</v>
          </cell>
          <cell r="D555" t="str">
            <v>Nhập hàng cho VN0150 - NCC VÀ DỊCH VỤ NGỌC THƠM</v>
          </cell>
          <cell r="E555" t="str">
            <v>100851</v>
          </cell>
          <cell r="F555">
            <v>0</v>
          </cell>
          <cell r="G555">
            <v>1379765</v>
          </cell>
          <cell r="H555">
            <v>1379765</v>
          </cell>
          <cell r="I555" t="str">
            <v>100851</v>
          </cell>
          <cell r="J555" t="str">
            <v>08</v>
          </cell>
          <cell r="K555" t="str">
            <v>VN0150</v>
          </cell>
          <cell r="L555" t="str">
            <v>00020867</v>
          </cell>
          <cell r="M555" t="str">
            <v>28/06/2022</v>
          </cell>
        </row>
        <row r="556">
          <cell r="C556" t="str">
            <v>AP2206-33529</v>
          </cell>
          <cell r="D556" t="str">
            <v>Nhập hàng cho VN0123 - NCC VÀ DỊCH VỤ NGỌC THƠM</v>
          </cell>
          <cell r="E556" t="str">
            <v>100851</v>
          </cell>
          <cell r="F556">
            <v>0</v>
          </cell>
          <cell r="G556">
            <v>906282</v>
          </cell>
          <cell r="H556">
            <v>906282</v>
          </cell>
          <cell r="I556" t="str">
            <v>100851</v>
          </cell>
          <cell r="J556" t="str">
            <v>08</v>
          </cell>
          <cell r="K556" t="str">
            <v>VN0123</v>
          </cell>
          <cell r="L556" t="str">
            <v>00020866</v>
          </cell>
          <cell r="M556" t="str">
            <v>28/06/2022</v>
          </cell>
        </row>
        <row r="557">
          <cell r="C557" t="str">
            <v>AP2206-34371</v>
          </cell>
          <cell r="D557" t="str">
            <v>Nhập hàng cho VN0076 - NCC VÀ DỊCH VỤ NGỌC THƠM</v>
          </cell>
          <cell r="E557" t="str">
            <v>100851</v>
          </cell>
          <cell r="F557">
            <v>0</v>
          </cell>
          <cell r="G557">
            <v>911919</v>
          </cell>
          <cell r="H557">
            <v>911919</v>
          </cell>
          <cell r="I557" t="str">
            <v>100851</v>
          </cell>
          <cell r="J557" t="str">
            <v>08</v>
          </cell>
          <cell r="K557" t="str">
            <v>VN0076</v>
          </cell>
          <cell r="L557" t="str">
            <v>00020831</v>
          </cell>
          <cell r="M557" t="str">
            <v>27/06/2022</v>
          </cell>
        </row>
        <row r="558">
          <cell r="C558" t="str">
            <v>AP2206-34372</v>
          </cell>
          <cell r="D558" t="str">
            <v>Nhập hàng cho VN0170 - NCC VÀ DỊCH VỤ NGỌC THƠM</v>
          </cell>
          <cell r="E558" t="str">
            <v>100851</v>
          </cell>
          <cell r="F558">
            <v>0</v>
          </cell>
          <cell r="G558">
            <v>915291</v>
          </cell>
          <cell r="H558">
            <v>915291</v>
          </cell>
          <cell r="I558" t="str">
            <v>100851</v>
          </cell>
          <cell r="J558" t="str">
            <v>08</v>
          </cell>
          <cell r="K558" t="str">
            <v>VN0170</v>
          </cell>
          <cell r="L558" t="str">
            <v>00020833</v>
          </cell>
          <cell r="M558" t="str">
            <v>27/06/2022</v>
          </cell>
        </row>
        <row r="559">
          <cell r="C559" t="str">
            <v>AP2206-34373</v>
          </cell>
          <cell r="D559" t="str">
            <v>Nhập hàng cho VN0003 - NCC VÀ DỊCH VỤ NGỌC THƠM</v>
          </cell>
          <cell r="E559" t="str">
            <v>100851</v>
          </cell>
          <cell r="F559">
            <v>0</v>
          </cell>
          <cell r="G559">
            <v>929427</v>
          </cell>
          <cell r="H559">
            <v>929427</v>
          </cell>
          <cell r="I559" t="str">
            <v>100851</v>
          </cell>
          <cell r="J559" t="str">
            <v>08</v>
          </cell>
          <cell r="K559" t="str">
            <v>VN0003</v>
          </cell>
          <cell r="L559" t="str">
            <v>00020832</v>
          </cell>
          <cell r="M559" t="str">
            <v>27/06/2022</v>
          </cell>
        </row>
        <row r="560">
          <cell r="C560" t="str">
            <v>AP2206-34374</v>
          </cell>
          <cell r="D560" t="str">
            <v>Nhập hàng cho VN0174 - NCC VÀ DỊCH VỤ NGỌC THƠM</v>
          </cell>
          <cell r="E560" t="str">
            <v>100851</v>
          </cell>
          <cell r="F560">
            <v>0</v>
          </cell>
          <cell r="G560">
            <v>950957</v>
          </cell>
          <cell r="H560">
            <v>950957</v>
          </cell>
          <cell r="I560" t="str">
            <v>100851</v>
          </cell>
          <cell r="J560" t="str">
            <v>08</v>
          </cell>
          <cell r="K560" t="str">
            <v>VN0174</v>
          </cell>
          <cell r="L560" t="str">
            <v>00020839</v>
          </cell>
          <cell r="M560" t="str">
            <v>27/06/2022</v>
          </cell>
        </row>
        <row r="561">
          <cell r="C561" t="str">
            <v>AP2206-34375</v>
          </cell>
          <cell r="D561" t="str">
            <v>Nhập hàng cho VN0036 - NCC VÀ DỊCH VỤ NGỌC THƠM</v>
          </cell>
          <cell r="E561" t="str">
            <v>100851</v>
          </cell>
          <cell r="F561">
            <v>0</v>
          </cell>
          <cell r="G561">
            <v>948075</v>
          </cell>
          <cell r="H561">
            <v>948075</v>
          </cell>
          <cell r="I561" t="str">
            <v>100851</v>
          </cell>
          <cell r="J561" t="str">
            <v>08</v>
          </cell>
          <cell r="K561" t="str">
            <v>VN0036</v>
          </cell>
          <cell r="L561" t="str">
            <v>00020838</v>
          </cell>
          <cell r="M561" t="str">
            <v>27/06/2022</v>
          </cell>
        </row>
        <row r="562">
          <cell r="C562" t="str">
            <v>AP2206-34376</v>
          </cell>
          <cell r="D562" t="str">
            <v>Nhập hàng cho VN0106 - NCC VÀ DỊCH VỤ NGỌC THƠM</v>
          </cell>
          <cell r="E562" t="str">
            <v>100851</v>
          </cell>
          <cell r="F562">
            <v>0</v>
          </cell>
          <cell r="G562">
            <v>903918</v>
          </cell>
          <cell r="H562">
            <v>903918</v>
          </cell>
          <cell r="I562" t="str">
            <v>100851</v>
          </cell>
          <cell r="J562" t="str">
            <v>08</v>
          </cell>
          <cell r="K562" t="str">
            <v>VN0106</v>
          </cell>
          <cell r="L562" t="str">
            <v>00020837</v>
          </cell>
          <cell r="M562" t="str">
            <v>27/06/2022</v>
          </cell>
        </row>
        <row r="563">
          <cell r="C563" t="str">
            <v>AP2206-34377</v>
          </cell>
          <cell r="D563" t="str">
            <v>Nhập hàng cho VN0009 - NCC VÀ DỊCH VỤ NGỌC THƠM</v>
          </cell>
          <cell r="E563" t="str">
            <v>100851</v>
          </cell>
          <cell r="F563">
            <v>0</v>
          </cell>
          <cell r="G563">
            <v>977601</v>
          </cell>
          <cell r="H563">
            <v>977601</v>
          </cell>
          <cell r="I563" t="str">
            <v>100851</v>
          </cell>
          <cell r="J563" t="str">
            <v>08</v>
          </cell>
          <cell r="K563" t="str">
            <v>VN0009</v>
          </cell>
          <cell r="L563" t="str">
            <v>00020836</v>
          </cell>
          <cell r="M563" t="str">
            <v>27/06/2022</v>
          </cell>
        </row>
        <row r="564">
          <cell r="C564" t="str">
            <v>AP2206-34378</v>
          </cell>
          <cell r="D564" t="str">
            <v>Nhập hàng cho VN0154 - NCC VÀ DỊCH VỤ NGỌC THƠM</v>
          </cell>
          <cell r="E564" t="str">
            <v>100851</v>
          </cell>
          <cell r="F564">
            <v>0</v>
          </cell>
          <cell r="G564">
            <v>905153</v>
          </cell>
          <cell r="H564">
            <v>905153</v>
          </cell>
          <cell r="I564" t="str">
            <v>100851</v>
          </cell>
          <cell r="J564" t="str">
            <v>08</v>
          </cell>
          <cell r="K564" t="str">
            <v>VN0154</v>
          </cell>
          <cell r="L564" t="str">
            <v>00020834</v>
          </cell>
          <cell r="M564" t="str">
            <v>27/06/2022</v>
          </cell>
        </row>
        <row r="565">
          <cell r="C565" t="str">
            <v>AP2206-34379</v>
          </cell>
          <cell r="D565" t="str">
            <v>Nhập hàng cho VN0177 - NCC VÀ DỊCH VỤ NGỌC THƠM</v>
          </cell>
          <cell r="E565" t="str">
            <v>100851</v>
          </cell>
          <cell r="F565">
            <v>0</v>
          </cell>
          <cell r="G565">
            <v>1076169</v>
          </cell>
          <cell r="H565">
            <v>1076169</v>
          </cell>
          <cell r="I565" t="str">
            <v>100851</v>
          </cell>
          <cell r="J565" t="str">
            <v>08</v>
          </cell>
          <cell r="K565" t="str">
            <v>VN0177</v>
          </cell>
          <cell r="L565" t="str">
            <v>00020860</v>
          </cell>
          <cell r="M565" t="str">
            <v>28/06/2022</v>
          </cell>
        </row>
        <row r="566">
          <cell r="C566" t="str">
            <v>AP2206-34380</v>
          </cell>
          <cell r="D566" t="str">
            <v>Nhập hàng cho VN0089 - NCC VÀ DỊCH VỤ NGỌC THƠM</v>
          </cell>
          <cell r="E566" t="str">
            <v>100851</v>
          </cell>
          <cell r="F566">
            <v>0</v>
          </cell>
          <cell r="G566">
            <v>917558</v>
          </cell>
          <cell r="H566">
            <v>917558</v>
          </cell>
          <cell r="I566" t="str">
            <v>100851</v>
          </cell>
          <cell r="J566" t="str">
            <v>08</v>
          </cell>
          <cell r="K566" t="str">
            <v>VN0089</v>
          </cell>
          <cell r="L566" t="str">
            <v>00020865</v>
          </cell>
          <cell r="M566" t="str">
            <v>28/06/2022</v>
          </cell>
        </row>
        <row r="567">
          <cell r="C567" t="str">
            <v>AP2206-37957</v>
          </cell>
          <cell r="D567" t="str">
            <v>Nhập hàng cho VN0146 - NCC VÀ DỊCH VỤ NGỌC THƠM</v>
          </cell>
          <cell r="E567" t="str">
            <v>100851</v>
          </cell>
          <cell r="F567">
            <v>0</v>
          </cell>
          <cell r="G567">
            <v>1068776</v>
          </cell>
          <cell r="H567">
            <v>1068776</v>
          </cell>
          <cell r="I567" t="str">
            <v>100851</v>
          </cell>
          <cell r="J567" t="str">
            <v>08</v>
          </cell>
          <cell r="K567" t="str">
            <v>VN0146</v>
          </cell>
          <cell r="L567" t="str">
            <v>00021213</v>
          </cell>
          <cell r="M567" t="str">
            <v>29/06/2022</v>
          </cell>
        </row>
        <row r="568">
          <cell r="C568" t="str">
            <v>AP2206-37958</v>
          </cell>
          <cell r="D568" t="str">
            <v>Nhập hàng cho VN0051 - NCC VÀ DỊCH VỤ NGỌC THƠM</v>
          </cell>
          <cell r="E568" t="str">
            <v>100851</v>
          </cell>
          <cell r="F568">
            <v>0</v>
          </cell>
          <cell r="G568">
            <v>937937</v>
          </cell>
          <cell r="H568">
            <v>937937</v>
          </cell>
          <cell r="I568" t="str">
            <v>100851</v>
          </cell>
          <cell r="J568" t="str">
            <v>08</v>
          </cell>
          <cell r="K568" t="str">
            <v>VN0051</v>
          </cell>
          <cell r="L568" t="str">
            <v>00021212</v>
          </cell>
          <cell r="M568" t="str">
            <v>29/06/2022</v>
          </cell>
        </row>
        <row r="569">
          <cell r="C569" t="str">
            <v>AP2206-37959</v>
          </cell>
          <cell r="D569" t="str">
            <v>Nhập hàng cho VN0085 - NCC VÀ DỊCH VỤ NGỌC THƠM</v>
          </cell>
          <cell r="E569" t="str">
            <v>100851</v>
          </cell>
          <cell r="F569">
            <v>0</v>
          </cell>
          <cell r="G569">
            <v>892030</v>
          </cell>
          <cell r="H569">
            <v>892030</v>
          </cell>
          <cell r="I569" t="str">
            <v>100851</v>
          </cell>
          <cell r="J569" t="str">
            <v>08</v>
          </cell>
          <cell r="K569" t="str">
            <v>VN0085</v>
          </cell>
          <cell r="L569" t="str">
            <v>00021211</v>
          </cell>
          <cell r="M569" t="str">
            <v>29/06/2022</v>
          </cell>
        </row>
        <row r="570">
          <cell r="C570" t="str">
            <v>AP2206-37960</v>
          </cell>
          <cell r="D570" t="str">
            <v>Nhập hàng cho VN0121 - NCC VÀ DỊCH VỤ NGỌC THƠM</v>
          </cell>
          <cell r="E570" t="str">
            <v>100851</v>
          </cell>
          <cell r="F570">
            <v>0</v>
          </cell>
          <cell r="G570">
            <v>938450</v>
          </cell>
          <cell r="H570">
            <v>938450</v>
          </cell>
          <cell r="I570" t="str">
            <v>100851</v>
          </cell>
          <cell r="J570" t="str">
            <v>08</v>
          </cell>
          <cell r="K570" t="str">
            <v>VN0121</v>
          </cell>
          <cell r="L570" t="str">
            <v>00021210</v>
          </cell>
          <cell r="M570" t="str">
            <v>29/06/2022</v>
          </cell>
        </row>
        <row r="571">
          <cell r="C571" t="str">
            <v>AP2206-37961</v>
          </cell>
          <cell r="D571" t="str">
            <v>Nhập hàng cho VN0135 - NCC VÀ DỊCH VỤ NGỌC THƠM</v>
          </cell>
          <cell r="E571" t="str">
            <v>100851</v>
          </cell>
          <cell r="F571">
            <v>0</v>
          </cell>
          <cell r="G571">
            <v>892030</v>
          </cell>
          <cell r="H571">
            <v>892030</v>
          </cell>
          <cell r="I571" t="str">
            <v>100851</v>
          </cell>
          <cell r="J571" t="str">
            <v>08</v>
          </cell>
          <cell r="K571" t="str">
            <v>VN0135</v>
          </cell>
          <cell r="L571" t="str">
            <v>00021209</v>
          </cell>
          <cell r="M571" t="str">
            <v>29/06/2022</v>
          </cell>
        </row>
        <row r="572">
          <cell r="C572" t="str">
            <v>AP2206-37962</v>
          </cell>
          <cell r="D572" t="str">
            <v>Nhập hàng cho VN0137 - NCC VÀ DỊCH VỤ NGỌC THƠM</v>
          </cell>
          <cell r="E572" t="str">
            <v>100851</v>
          </cell>
          <cell r="F572">
            <v>0</v>
          </cell>
          <cell r="G572">
            <v>892030</v>
          </cell>
          <cell r="H572">
            <v>892030</v>
          </cell>
          <cell r="I572" t="str">
            <v>100851</v>
          </cell>
          <cell r="J572" t="str">
            <v>08</v>
          </cell>
          <cell r="K572" t="str">
            <v>VN0137</v>
          </cell>
          <cell r="L572" t="str">
            <v>00021208</v>
          </cell>
          <cell r="M572" t="str">
            <v>29/06/2022</v>
          </cell>
        </row>
        <row r="573">
          <cell r="C573" t="str">
            <v>AP2207-00940</v>
          </cell>
          <cell r="D573" t="str">
            <v>Nhập hàng cho VN0054 - NCC VÀ DỊCH VỤ NGỌC THƠM</v>
          </cell>
          <cell r="E573" t="str">
            <v>100851</v>
          </cell>
          <cell r="F573">
            <v>0</v>
          </cell>
          <cell r="G573">
            <v>1019509</v>
          </cell>
          <cell r="H573">
            <v>1019509</v>
          </cell>
          <cell r="I573" t="str">
            <v>100851</v>
          </cell>
          <cell r="J573" t="str">
            <v>08</v>
          </cell>
          <cell r="K573" t="str">
            <v>VN0054</v>
          </cell>
          <cell r="L573" t="str">
            <v>00021946</v>
          </cell>
          <cell r="M573" t="str">
            <v>01/07/2022</v>
          </cell>
        </row>
        <row r="574">
          <cell r="C574" t="str">
            <v>AP2207-00941</v>
          </cell>
          <cell r="D574" t="str">
            <v>Nhập hàng cho VN0131 - NCC VÀ DỊCH VỤ NGỌC THƠM</v>
          </cell>
          <cell r="E574" t="str">
            <v>100851</v>
          </cell>
          <cell r="F574">
            <v>0</v>
          </cell>
          <cell r="G574">
            <v>890402</v>
          </cell>
          <cell r="H574">
            <v>890402</v>
          </cell>
          <cell r="I574" t="str">
            <v>100851</v>
          </cell>
          <cell r="J574" t="str">
            <v>08</v>
          </cell>
          <cell r="K574" t="str">
            <v>VN0131</v>
          </cell>
          <cell r="L574" t="str">
            <v>00021942</v>
          </cell>
          <cell r="M574" t="str">
            <v>01/07/2022</v>
          </cell>
        </row>
        <row r="575">
          <cell r="C575" t="str">
            <v>AP2207-00942</v>
          </cell>
          <cell r="D575" t="str">
            <v>Nhập hàng cho VN0100 - NCC VÀ DỊCH VỤ NGỌC THƠM</v>
          </cell>
          <cell r="E575" t="str">
            <v>100851</v>
          </cell>
          <cell r="F575">
            <v>0</v>
          </cell>
          <cell r="G575">
            <v>1005873</v>
          </cell>
          <cell r="H575">
            <v>1005873</v>
          </cell>
          <cell r="I575" t="str">
            <v>100851</v>
          </cell>
          <cell r="J575" t="str">
            <v>08</v>
          </cell>
          <cell r="K575" t="str">
            <v>VN0100</v>
          </cell>
          <cell r="L575" t="str">
            <v>00021956</v>
          </cell>
          <cell r="M575" t="str">
            <v>01/07/2022</v>
          </cell>
        </row>
        <row r="576">
          <cell r="C576" t="str">
            <v>AP2207-00943</v>
          </cell>
          <cell r="D576" t="str">
            <v>Nhập hàng cho VN0084 - NCC VÀ DỊCH VỤ NGỌC THƠM</v>
          </cell>
          <cell r="E576" t="str">
            <v>100851</v>
          </cell>
          <cell r="F576">
            <v>0</v>
          </cell>
          <cell r="G576">
            <v>957200</v>
          </cell>
          <cell r="H576">
            <v>957200</v>
          </cell>
          <cell r="I576" t="str">
            <v>100851</v>
          </cell>
          <cell r="J576" t="str">
            <v>08</v>
          </cell>
          <cell r="K576" t="str">
            <v>VN0084</v>
          </cell>
          <cell r="L576" t="str">
            <v>00021966</v>
          </cell>
          <cell r="M576" t="str">
            <v>01/07/2022</v>
          </cell>
        </row>
        <row r="577">
          <cell r="C577" t="str">
            <v>AP2207-00944</v>
          </cell>
          <cell r="D577" t="str">
            <v>Nhập hàng cho VN0002 - NCC VÀ DỊCH VỤ NGỌC THƠM</v>
          </cell>
          <cell r="E577" t="str">
            <v>100851</v>
          </cell>
          <cell r="F577">
            <v>0</v>
          </cell>
          <cell r="G577">
            <v>5574628</v>
          </cell>
          <cell r="H577">
            <v>5574628</v>
          </cell>
          <cell r="I577" t="str">
            <v>100851</v>
          </cell>
          <cell r="J577" t="str">
            <v>08</v>
          </cell>
          <cell r="K577" t="str">
            <v>VN0002</v>
          </cell>
          <cell r="L577" t="str">
            <v>00021963</v>
          </cell>
          <cell r="M577" t="str">
            <v>01/07/2022</v>
          </cell>
        </row>
        <row r="578">
          <cell r="C578" t="str">
            <v>AP2207-00945</v>
          </cell>
          <cell r="D578" t="str">
            <v>Nhập hàng cho VN0119 - NCC VÀ DỊCH VỤ NGỌC THƠM</v>
          </cell>
          <cell r="E578" t="str">
            <v>100851</v>
          </cell>
          <cell r="F578">
            <v>0</v>
          </cell>
          <cell r="G578">
            <v>947972</v>
          </cell>
          <cell r="H578">
            <v>947972</v>
          </cell>
          <cell r="I578" t="str">
            <v>100851</v>
          </cell>
          <cell r="J578" t="str">
            <v>08</v>
          </cell>
          <cell r="K578" t="str">
            <v>VN0119</v>
          </cell>
          <cell r="L578" t="str">
            <v>00021952</v>
          </cell>
          <cell r="M578" t="str">
            <v>01/07/2022</v>
          </cell>
        </row>
        <row r="579">
          <cell r="C579" t="str">
            <v>AP2207-00946</v>
          </cell>
          <cell r="D579" t="str">
            <v>Nhập hàng cho VN0043 - NCC VÀ DỊCH VỤ NGỌC THƠM</v>
          </cell>
          <cell r="E579" t="str">
            <v>100851</v>
          </cell>
          <cell r="F579">
            <v>0</v>
          </cell>
          <cell r="G579">
            <v>976963</v>
          </cell>
          <cell r="H579">
            <v>976963</v>
          </cell>
          <cell r="I579" t="str">
            <v>100851</v>
          </cell>
          <cell r="J579" t="str">
            <v>08</v>
          </cell>
          <cell r="K579" t="str">
            <v>VN0043</v>
          </cell>
          <cell r="L579" t="str">
            <v>00021959</v>
          </cell>
          <cell r="M579" t="str">
            <v>01/07/2022</v>
          </cell>
        </row>
        <row r="580">
          <cell r="C580" t="str">
            <v>AP2207-00947</v>
          </cell>
          <cell r="D580" t="str">
            <v>Nhập hàng cho VN0128 - NCC VÀ DỊCH VỤ NGỌC THƠM</v>
          </cell>
          <cell r="E580" t="str">
            <v>100851</v>
          </cell>
          <cell r="F580">
            <v>0</v>
          </cell>
          <cell r="G580">
            <v>928927</v>
          </cell>
          <cell r="H580">
            <v>928927</v>
          </cell>
          <cell r="I580" t="str">
            <v>100851</v>
          </cell>
          <cell r="J580" t="str">
            <v>08</v>
          </cell>
          <cell r="K580" t="str">
            <v>VN0128</v>
          </cell>
          <cell r="L580" t="str">
            <v>00021949</v>
          </cell>
          <cell r="M580" t="str">
            <v>01/07/2022</v>
          </cell>
        </row>
        <row r="581">
          <cell r="C581" t="str">
            <v>AP2207-00948</v>
          </cell>
          <cell r="D581" t="str">
            <v>Nhập hàng cho VN0155 - NCC VÀ DỊCH VỤ NGỌC THƠM</v>
          </cell>
          <cell r="E581" t="str">
            <v>100851</v>
          </cell>
          <cell r="F581">
            <v>0</v>
          </cell>
          <cell r="G581">
            <v>1040401</v>
          </cell>
          <cell r="H581">
            <v>1040401</v>
          </cell>
          <cell r="I581" t="str">
            <v>100851</v>
          </cell>
          <cell r="J581" t="str">
            <v>08</v>
          </cell>
          <cell r="K581" t="str">
            <v>VN0155</v>
          </cell>
          <cell r="L581" t="str">
            <v>00023139</v>
          </cell>
          <cell r="M581" t="str">
            <v>06/07/2022</v>
          </cell>
        </row>
        <row r="582">
          <cell r="C582" t="str">
            <v>AP2207-00949</v>
          </cell>
          <cell r="D582" t="str">
            <v>Nhập hàng cho VN0126 - NCC VÀ DỊCH VỤ NGỌC THƠM</v>
          </cell>
          <cell r="E582" t="str">
            <v>100851</v>
          </cell>
          <cell r="F582">
            <v>0</v>
          </cell>
          <cell r="G582">
            <v>917558</v>
          </cell>
          <cell r="H582">
            <v>917558</v>
          </cell>
          <cell r="I582" t="str">
            <v>100851</v>
          </cell>
          <cell r="J582" t="str">
            <v>08</v>
          </cell>
          <cell r="K582" t="str">
            <v>VN0126</v>
          </cell>
          <cell r="L582" t="str">
            <v>00023142</v>
          </cell>
          <cell r="M582" t="str">
            <v>06/07/2022</v>
          </cell>
        </row>
        <row r="583">
          <cell r="C583" t="str">
            <v>AP2207-01325</v>
          </cell>
          <cell r="D583" t="str">
            <v>Nhập hàng cho VN0043 - NCC VÀ DỊCH VỤ NGỌC THƠM</v>
          </cell>
          <cell r="E583" t="str">
            <v>100851</v>
          </cell>
          <cell r="F583">
            <v>0</v>
          </cell>
          <cell r="G583">
            <v>914676</v>
          </cell>
          <cell r="H583">
            <v>914676</v>
          </cell>
          <cell r="I583" t="str">
            <v>100851</v>
          </cell>
          <cell r="J583" t="str">
            <v>08</v>
          </cell>
          <cell r="K583" t="str">
            <v>VN0043</v>
          </cell>
          <cell r="L583" t="str">
            <v>00018965</v>
          </cell>
          <cell r="M583" t="str">
            <v>20/06/2022</v>
          </cell>
        </row>
        <row r="584">
          <cell r="C584" t="str">
            <v>AP2207-01326</v>
          </cell>
          <cell r="D584" t="str">
            <v>Nhập hàng cho VN0048 - NCC VÀ DỊCH VỤ NGỌC THƠM</v>
          </cell>
          <cell r="E584" t="str">
            <v>100851</v>
          </cell>
          <cell r="F584">
            <v>0</v>
          </cell>
          <cell r="G584">
            <v>779941</v>
          </cell>
          <cell r="H584">
            <v>779941</v>
          </cell>
          <cell r="I584" t="str">
            <v>100851</v>
          </cell>
          <cell r="J584" t="str">
            <v>08</v>
          </cell>
          <cell r="K584" t="str">
            <v>VN0048</v>
          </cell>
          <cell r="L584" t="str">
            <v>00018966</v>
          </cell>
          <cell r="M584" t="str">
            <v>20/06/2022</v>
          </cell>
        </row>
        <row r="585">
          <cell r="C585" t="str">
            <v>AP2207-01327</v>
          </cell>
          <cell r="D585" t="str">
            <v>Nhập hàng cho VN0019 - NCC VÀ DỊCH VỤ NGỌC THƠM</v>
          </cell>
          <cell r="E585" t="str">
            <v>100851</v>
          </cell>
          <cell r="F585">
            <v>0</v>
          </cell>
          <cell r="G585">
            <v>933939</v>
          </cell>
          <cell r="H585">
            <v>933939</v>
          </cell>
          <cell r="I585" t="str">
            <v>100851</v>
          </cell>
          <cell r="J585" t="str">
            <v>08</v>
          </cell>
          <cell r="K585" t="str">
            <v>VN0019</v>
          </cell>
          <cell r="L585" t="str">
            <v>00018964</v>
          </cell>
          <cell r="M585" t="str">
            <v>20/06/2022</v>
          </cell>
        </row>
        <row r="586">
          <cell r="C586" t="str">
            <v>AP2207-01328</v>
          </cell>
          <cell r="D586" t="str">
            <v>Nhập hàng cho VN0033 - NCC VÀ DỊCH VỤ NGỌC THƠM</v>
          </cell>
          <cell r="E586" t="str">
            <v>100851</v>
          </cell>
          <cell r="F586">
            <v>0</v>
          </cell>
          <cell r="G586">
            <v>925429</v>
          </cell>
          <cell r="H586">
            <v>925429</v>
          </cell>
          <cell r="I586" t="str">
            <v>100851</v>
          </cell>
          <cell r="J586" t="str">
            <v>08</v>
          </cell>
          <cell r="K586" t="str">
            <v>VN0033</v>
          </cell>
          <cell r="L586" t="str">
            <v>00018963</v>
          </cell>
          <cell r="M586" t="str">
            <v>20/06/2022</v>
          </cell>
        </row>
        <row r="587">
          <cell r="C587" t="str">
            <v>AP2207-01329</v>
          </cell>
          <cell r="D587" t="str">
            <v>Nhập hàng cho VN0005 - NCC VÀ DỊCH VỤ NGỌC THƠM</v>
          </cell>
          <cell r="E587" t="str">
            <v>100851</v>
          </cell>
          <cell r="F587">
            <v>0</v>
          </cell>
          <cell r="G587">
            <v>933939</v>
          </cell>
          <cell r="H587">
            <v>933939</v>
          </cell>
          <cell r="I587" t="str">
            <v>100851</v>
          </cell>
          <cell r="J587" t="str">
            <v>08</v>
          </cell>
          <cell r="K587" t="str">
            <v>VN0005</v>
          </cell>
          <cell r="L587" t="str">
            <v>00018962</v>
          </cell>
          <cell r="M587" t="str">
            <v>20/06/2022</v>
          </cell>
        </row>
        <row r="588">
          <cell r="C588" t="str">
            <v>AP2207-01330</v>
          </cell>
          <cell r="D588" t="str">
            <v>Nhập hàng cho VN0092 - NCC VÀ DỊCH VỤ NGỌC THƠM</v>
          </cell>
          <cell r="E588" t="str">
            <v>100851</v>
          </cell>
          <cell r="F588">
            <v>0</v>
          </cell>
          <cell r="G588">
            <v>939681</v>
          </cell>
          <cell r="H588">
            <v>939681</v>
          </cell>
          <cell r="I588" t="str">
            <v>100851</v>
          </cell>
          <cell r="J588" t="str">
            <v>08</v>
          </cell>
          <cell r="K588" t="str">
            <v>VN0092</v>
          </cell>
          <cell r="L588" t="str">
            <v>00021961</v>
          </cell>
          <cell r="M588" t="str">
            <v>01/07/2022</v>
          </cell>
        </row>
        <row r="589">
          <cell r="C589" t="str">
            <v>AP2207-01331</v>
          </cell>
          <cell r="D589" t="str">
            <v>Nhập hàng cho VN0067 - NCC VÀ DỊCH VỤ NGỌC THƠM</v>
          </cell>
          <cell r="E589" t="str">
            <v>100851</v>
          </cell>
          <cell r="F589">
            <v>0</v>
          </cell>
          <cell r="G589">
            <v>892030</v>
          </cell>
          <cell r="H589">
            <v>892030</v>
          </cell>
          <cell r="I589" t="str">
            <v>100851</v>
          </cell>
          <cell r="J589" t="str">
            <v>08</v>
          </cell>
          <cell r="K589" t="str">
            <v>VN0067</v>
          </cell>
          <cell r="L589" t="str">
            <v>00021943</v>
          </cell>
          <cell r="M589" t="str">
            <v>01/07/2022</v>
          </cell>
        </row>
        <row r="590">
          <cell r="C590" t="str">
            <v>AP2207-01332</v>
          </cell>
          <cell r="D590" t="str">
            <v>Nhập hàng cho VN0120 - NCC VÀ DỊCH VỤ NGỌC THƠM</v>
          </cell>
          <cell r="E590" t="str">
            <v>100851</v>
          </cell>
          <cell r="F590">
            <v>0</v>
          </cell>
          <cell r="G590">
            <v>867756</v>
          </cell>
          <cell r="H590">
            <v>867756</v>
          </cell>
          <cell r="I590" t="str">
            <v>100851</v>
          </cell>
          <cell r="J590" t="str">
            <v>08</v>
          </cell>
          <cell r="K590" t="str">
            <v>VN0120</v>
          </cell>
          <cell r="L590" t="str">
            <v>00021951</v>
          </cell>
          <cell r="M590" t="str">
            <v>01/07/2022</v>
          </cell>
        </row>
        <row r="591">
          <cell r="C591" t="str">
            <v>AP2207-01333</v>
          </cell>
          <cell r="D591" t="str">
            <v>Nhập hàng cho VN0072 - NCC VÀ DỊCH VỤ NGỌC THƠM</v>
          </cell>
          <cell r="E591" t="str">
            <v>100851</v>
          </cell>
          <cell r="F591">
            <v>0</v>
          </cell>
          <cell r="G591">
            <v>1189374</v>
          </cell>
          <cell r="H591">
            <v>1189374</v>
          </cell>
          <cell r="I591" t="str">
            <v>100851</v>
          </cell>
          <cell r="J591" t="str">
            <v>08</v>
          </cell>
          <cell r="K591" t="str">
            <v>VN0072</v>
          </cell>
          <cell r="L591" t="str">
            <v>00021965</v>
          </cell>
          <cell r="M591" t="str">
            <v>01/07/2022</v>
          </cell>
        </row>
        <row r="592">
          <cell r="C592" t="str">
            <v>AP2207-01334</v>
          </cell>
          <cell r="D592" t="str">
            <v>Nhập hàng cho VN0017 - NCC VÀ DỊCH VỤ NGỌC THƠM</v>
          </cell>
          <cell r="E592" t="str">
            <v>100851</v>
          </cell>
          <cell r="F592">
            <v>0</v>
          </cell>
          <cell r="G592">
            <v>965196</v>
          </cell>
          <cell r="H592">
            <v>965196</v>
          </cell>
          <cell r="I592" t="str">
            <v>100851</v>
          </cell>
          <cell r="J592" t="str">
            <v>08</v>
          </cell>
          <cell r="K592" t="str">
            <v>VN0017</v>
          </cell>
          <cell r="L592" t="str">
            <v>00021962</v>
          </cell>
          <cell r="M592" t="str">
            <v>01/07/2022</v>
          </cell>
        </row>
        <row r="593">
          <cell r="C593" t="str">
            <v>AP2207-01335</v>
          </cell>
          <cell r="D593" t="str">
            <v>Nhập hàng cho VN0176 - NCC VÀ DỊCH VỤ NGỌC THƠM</v>
          </cell>
          <cell r="E593" t="str">
            <v>100851</v>
          </cell>
          <cell r="F593">
            <v>0</v>
          </cell>
          <cell r="G593">
            <v>927696</v>
          </cell>
          <cell r="H593">
            <v>927696</v>
          </cell>
          <cell r="I593" t="str">
            <v>100851</v>
          </cell>
          <cell r="J593" t="str">
            <v>08</v>
          </cell>
          <cell r="K593" t="str">
            <v>VN0176</v>
          </cell>
          <cell r="L593" t="str">
            <v>00021957</v>
          </cell>
          <cell r="M593" t="str">
            <v>01/07/2022</v>
          </cell>
        </row>
        <row r="594">
          <cell r="C594" t="str">
            <v>AP2207-01336</v>
          </cell>
          <cell r="D594" t="str">
            <v>Nhập hàng cho VN0111 - NCC VÀ DỊCH VỤ NGỌC THƠM</v>
          </cell>
          <cell r="E594" t="str">
            <v>100851</v>
          </cell>
          <cell r="F594">
            <v>0</v>
          </cell>
          <cell r="G594">
            <v>917558</v>
          </cell>
          <cell r="H594">
            <v>917558</v>
          </cell>
          <cell r="I594" t="str">
            <v>100851</v>
          </cell>
          <cell r="J594" t="str">
            <v>08</v>
          </cell>
          <cell r="K594" t="str">
            <v>VN0111</v>
          </cell>
          <cell r="L594" t="str">
            <v>00021954</v>
          </cell>
          <cell r="M594" t="str">
            <v>01/07/2022</v>
          </cell>
        </row>
        <row r="595">
          <cell r="C595" t="str">
            <v>AP2207-01337</v>
          </cell>
          <cell r="D595" t="str">
            <v>Nhập hàng cho VN0163 - NCC VÀ DỊCH VỤ NGỌC THƠM</v>
          </cell>
          <cell r="E595" t="str">
            <v>100851</v>
          </cell>
          <cell r="F595">
            <v>0</v>
          </cell>
          <cell r="G595">
            <v>867141</v>
          </cell>
          <cell r="H595">
            <v>867141</v>
          </cell>
          <cell r="I595" t="str">
            <v>100851</v>
          </cell>
          <cell r="J595" t="str">
            <v>08</v>
          </cell>
          <cell r="K595" t="str">
            <v>VN0163</v>
          </cell>
          <cell r="L595" t="str">
            <v>00021955</v>
          </cell>
          <cell r="M595" t="str">
            <v>01/07/2022</v>
          </cell>
        </row>
        <row r="596">
          <cell r="C596" t="str">
            <v>AP2207-01338</v>
          </cell>
          <cell r="D596" t="str">
            <v>Nhập hàng cho VN0162 - NCC VÀ DỊCH VỤ NGỌC THƠM</v>
          </cell>
          <cell r="E596" t="str">
            <v>100851</v>
          </cell>
          <cell r="F596">
            <v>0</v>
          </cell>
          <cell r="G596">
            <v>848493</v>
          </cell>
          <cell r="H596">
            <v>848493</v>
          </cell>
          <cell r="I596" t="str">
            <v>100851</v>
          </cell>
          <cell r="J596" t="str">
            <v>08</v>
          </cell>
          <cell r="K596" t="str">
            <v>VN0162</v>
          </cell>
          <cell r="L596" t="str">
            <v>00021948</v>
          </cell>
          <cell r="M596" t="str">
            <v>01/07/2022</v>
          </cell>
        </row>
        <row r="597">
          <cell r="C597" t="str">
            <v>AP2207-01339</v>
          </cell>
          <cell r="D597" t="str">
            <v>Nhập hàng cho VN0177 - NCC VÀ DỊCH VỤ NGỌC THƠM</v>
          </cell>
          <cell r="E597" t="str">
            <v>100851</v>
          </cell>
          <cell r="F597">
            <v>0</v>
          </cell>
          <cell r="G597">
            <v>1019509</v>
          </cell>
          <cell r="H597">
            <v>1019509</v>
          </cell>
          <cell r="I597" t="str">
            <v>100851</v>
          </cell>
          <cell r="J597" t="str">
            <v>08</v>
          </cell>
          <cell r="K597" t="str">
            <v>VN0177</v>
          </cell>
          <cell r="L597" t="str">
            <v>00021958</v>
          </cell>
          <cell r="M597" t="str">
            <v>01/07/2022</v>
          </cell>
        </row>
        <row r="598">
          <cell r="C598" t="str">
            <v>AP2207-01340</v>
          </cell>
          <cell r="D598" t="str">
            <v>Nhập hàng cho VN0169 - NCC VÀ DỊCH VỤ NGỌC THƠM</v>
          </cell>
          <cell r="E598" t="str">
            <v>100851</v>
          </cell>
          <cell r="F598">
            <v>0</v>
          </cell>
          <cell r="G598">
            <v>945933</v>
          </cell>
          <cell r="H598">
            <v>945933</v>
          </cell>
          <cell r="I598" t="str">
            <v>100851</v>
          </cell>
          <cell r="J598" t="str">
            <v>08</v>
          </cell>
          <cell r="K598" t="str">
            <v>VN0169</v>
          </cell>
          <cell r="L598" t="str">
            <v>00023141</v>
          </cell>
          <cell r="M598" t="str">
            <v>06/07/2022</v>
          </cell>
        </row>
        <row r="599">
          <cell r="C599" t="str">
            <v>AP2207-01341</v>
          </cell>
          <cell r="D599" t="str">
            <v>Nhập hàng cho VN0173 - NCC VÀ DỊCH VỤ NGỌC THƠM</v>
          </cell>
          <cell r="E599" t="str">
            <v>100851</v>
          </cell>
          <cell r="F599">
            <v>0</v>
          </cell>
          <cell r="G599">
            <v>1161102</v>
          </cell>
          <cell r="H599">
            <v>1161102</v>
          </cell>
          <cell r="I599" t="str">
            <v>100851</v>
          </cell>
          <cell r="J599" t="str">
            <v>08</v>
          </cell>
          <cell r="K599" t="str">
            <v>VN0173</v>
          </cell>
          <cell r="L599" t="str">
            <v>00023138</v>
          </cell>
          <cell r="M599" t="str">
            <v>06/07/2022</v>
          </cell>
        </row>
        <row r="600">
          <cell r="C600" t="str">
            <v>AP2207-07170</v>
          </cell>
          <cell r="D600" t="str">
            <v>Nhập hàng cho VN0113 - NCC VÀ DỊCH VỤ NGỌC THƠM</v>
          </cell>
          <cell r="E600" t="str">
            <v>100851</v>
          </cell>
          <cell r="F600">
            <v>0</v>
          </cell>
          <cell r="G600">
            <v>815616</v>
          </cell>
          <cell r="H600">
            <v>815616</v>
          </cell>
          <cell r="I600" t="str">
            <v>100851</v>
          </cell>
          <cell r="J600" t="str">
            <v>08</v>
          </cell>
          <cell r="K600" t="str">
            <v>VN0113</v>
          </cell>
          <cell r="L600" t="str">
            <v>00014797</v>
          </cell>
          <cell r="M600" t="str">
            <v>30/05/2022</v>
          </cell>
        </row>
        <row r="601">
          <cell r="C601" t="str">
            <v>AP2207-07171</v>
          </cell>
          <cell r="D601" t="str">
            <v>Nhập hàng cho VN0124 - NCC VÀ DỊCH VỤ NGỌC THƠM</v>
          </cell>
          <cell r="E601" t="str">
            <v>100851</v>
          </cell>
          <cell r="F601">
            <v>0</v>
          </cell>
          <cell r="G601">
            <v>821237</v>
          </cell>
          <cell r="H601">
            <v>821237</v>
          </cell>
          <cell r="I601" t="str">
            <v>100851</v>
          </cell>
          <cell r="J601" t="str">
            <v>08</v>
          </cell>
          <cell r="K601" t="str">
            <v>VN0124</v>
          </cell>
          <cell r="L601" t="str">
            <v>00014839</v>
          </cell>
          <cell r="M601" t="str">
            <v>30/05/2022</v>
          </cell>
        </row>
        <row r="602">
          <cell r="C602" t="str">
            <v>AP2207-07172</v>
          </cell>
          <cell r="D602" t="str">
            <v>Nhập hàng cho VN0066 - NCC VÀ DỊCH VỤ NGỌC THƠM</v>
          </cell>
          <cell r="E602" t="str">
            <v>100851</v>
          </cell>
          <cell r="F602">
            <v>0</v>
          </cell>
          <cell r="G602">
            <v>748169</v>
          </cell>
          <cell r="H602">
            <v>748169</v>
          </cell>
          <cell r="I602" t="str">
            <v>100851</v>
          </cell>
          <cell r="J602" t="str">
            <v>08</v>
          </cell>
          <cell r="K602" t="str">
            <v>VN0066</v>
          </cell>
          <cell r="L602" t="str">
            <v>00014796</v>
          </cell>
          <cell r="M602" t="str">
            <v>30/05/2022</v>
          </cell>
        </row>
        <row r="603">
          <cell r="C603" t="str">
            <v>AP2207-07173</v>
          </cell>
          <cell r="D603" t="str">
            <v>Nhập hàng cho VN0138 - NCC VÀ DỊCH VỤ NGỌC THƠM</v>
          </cell>
          <cell r="E603" t="str">
            <v>100851</v>
          </cell>
          <cell r="F603">
            <v>0</v>
          </cell>
          <cell r="G603">
            <v>825852</v>
          </cell>
          <cell r="H603">
            <v>825852</v>
          </cell>
          <cell r="I603" t="str">
            <v>100851</v>
          </cell>
          <cell r="J603" t="str">
            <v>08</v>
          </cell>
          <cell r="K603" t="str">
            <v>VN0138</v>
          </cell>
          <cell r="L603" t="str">
            <v>00014798</v>
          </cell>
          <cell r="M603" t="str">
            <v>30/05/2022</v>
          </cell>
        </row>
        <row r="604">
          <cell r="C604" t="str">
            <v>AP2207-07174</v>
          </cell>
          <cell r="D604" t="str">
            <v>Nhập hàng cho VN0132 - NCC VÀ DỊCH VỤ NGỌC THƠM</v>
          </cell>
          <cell r="E604" t="str">
            <v>100851</v>
          </cell>
          <cell r="F604">
            <v>0</v>
          </cell>
          <cell r="G604">
            <v>830242</v>
          </cell>
          <cell r="H604">
            <v>830242</v>
          </cell>
          <cell r="I604" t="str">
            <v>100851</v>
          </cell>
          <cell r="J604" t="str">
            <v>08</v>
          </cell>
          <cell r="K604" t="str">
            <v>VN0132</v>
          </cell>
          <cell r="L604" t="str">
            <v>00014803</v>
          </cell>
          <cell r="M604" t="str">
            <v>30/05/2022</v>
          </cell>
        </row>
        <row r="605">
          <cell r="C605" t="str">
            <v>AP2207-07175</v>
          </cell>
          <cell r="D605" t="str">
            <v>Nhập hàng cho VN0163 - NCC VÀ DỊCH VỤ NGỌC THƠM</v>
          </cell>
          <cell r="E605" t="str">
            <v>100851</v>
          </cell>
          <cell r="F605">
            <v>0</v>
          </cell>
          <cell r="G605">
            <v>798591</v>
          </cell>
          <cell r="H605">
            <v>798591</v>
          </cell>
          <cell r="I605" t="str">
            <v>100851</v>
          </cell>
          <cell r="J605" t="str">
            <v>08</v>
          </cell>
          <cell r="K605" t="str">
            <v>VN0163</v>
          </cell>
          <cell r="L605" t="str">
            <v>00014807</v>
          </cell>
          <cell r="M605" t="str">
            <v>30/05/2022</v>
          </cell>
        </row>
        <row r="606">
          <cell r="C606" t="str">
            <v>AP2207-07176</v>
          </cell>
          <cell r="D606" t="str">
            <v>Nhập hàng cho VN0097 - NCC VÀ DỊCH VỤ NGỌC THƠM</v>
          </cell>
          <cell r="E606" t="str">
            <v>100851</v>
          </cell>
          <cell r="F606">
            <v>0</v>
          </cell>
          <cell r="G606">
            <v>1206500</v>
          </cell>
          <cell r="H606">
            <v>1206500</v>
          </cell>
          <cell r="I606" t="str">
            <v>100851</v>
          </cell>
          <cell r="J606" t="str">
            <v>08</v>
          </cell>
          <cell r="K606" t="str">
            <v>VN0097</v>
          </cell>
          <cell r="L606" t="str">
            <v>00014799</v>
          </cell>
          <cell r="M606" t="str">
            <v>30/05/2022</v>
          </cell>
        </row>
        <row r="607">
          <cell r="C607" t="str">
            <v>AP2207-07177</v>
          </cell>
          <cell r="D607" t="str">
            <v>Nhập hàng cho VN0017 - NCC VÀ DỊCH VỤ NGỌC THƠM</v>
          </cell>
          <cell r="E607" t="str">
            <v>100851</v>
          </cell>
          <cell r="F607">
            <v>0</v>
          </cell>
          <cell r="G607">
            <v>756681</v>
          </cell>
          <cell r="H607">
            <v>756681</v>
          </cell>
          <cell r="I607" t="str">
            <v>100851</v>
          </cell>
          <cell r="J607" t="str">
            <v>08</v>
          </cell>
          <cell r="K607" t="str">
            <v>VN0017</v>
          </cell>
          <cell r="L607" t="str">
            <v>00014865</v>
          </cell>
          <cell r="M607" t="str">
            <v>30/05/2022</v>
          </cell>
        </row>
        <row r="608">
          <cell r="C608" t="str">
            <v>AP2207-07178</v>
          </cell>
          <cell r="D608" t="str">
            <v>Nhập hàng cho VN0009 - NCC VÀ DỊCH VỤ NGỌC THƠM</v>
          </cell>
          <cell r="E608" t="str">
            <v>100851</v>
          </cell>
          <cell r="F608">
            <v>0</v>
          </cell>
          <cell r="G608">
            <v>1486717</v>
          </cell>
          <cell r="H608">
            <v>1486717</v>
          </cell>
          <cell r="I608" t="str">
            <v>100851</v>
          </cell>
          <cell r="J608" t="str">
            <v>08</v>
          </cell>
          <cell r="K608" t="str">
            <v>VN0009</v>
          </cell>
          <cell r="L608" t="str">
            <v>00014868</v>
          </cell>
          <cell r="M608" t="str">
            <v>30/05/2022</v>
          </cell>
        </row>
        <row r="609">
          <cell r="C609" t="str">
            <v>AP2207-07179</v>
          </cell>
          <cell r="D609" t="str">
            <v>Nhập hàng cho VN0084 - NCC VÀ DỊCH VỤ NGỌC THƠM</v>
          </cell>
          <cell r="E609" t="str">
            <v>100851</v>
          </cell>
          <cell r="F609">
            <v>0</v>
          </cell>
          <cell r="G609">
            <v>835987</v>
          </cell>
          <cell r="H609">
            <v>835987</v>
          </cell>
          <cell r="I609" t="str">
            <v>100851</v>
          </cell>
          <cell r="J609" t="str">
            <v>08</v>
          </cell>
          <cell r="K609" t="str">
            <v>VN0084</v>
          </cell>
          <cell r="L609" t="str">
            <v>00014793</v>
          </cell>
          <cell r="M609" t="str">
            <v>30/05/2022</v>
          </cell>
        </row>
        <row r="610">
          <cell r="C610" t="str">
            <v>AP2207-07180</v>
          </cell>
          <cell r="D610" t="str">
            <v>Nhập hàng cho VN0119 - NCC VÀ DỊCH VỤ NGỌC THƠM</v>
          </cell>
          <cell r="E610" t="str">
            <v>100851</v>
          </cell>
          <cell r="F610">
            <v>0</v>
          </cell>
          <cell r="G610">
            <v>835987</v>
          </cell>
          <cell r="H610">
            <v>835987</v>
          </cell>
          <cell r="I610" t="str">
            <v>100851</v>
          </cell>
          <cell r="J610" t="str">
            <v>08</v>
          </cell>
          <cell r="K610" t="str">
            <v>VN0119</v>
          </cell>
          <cell r="L610" t="str">
            <v>00014800</v>
          </cell>
          <cell r="M610" t="str">
            <v>30/05/2022</v>
          </cell>
        </row>
        <row r="611">
          <cell r="C611" t="str">
            <v>AP2207-07181</v>
          </cell>
          <cell r="D611" t="str">
            <v>Nhập hàng cho VN0112 - NCC VÀ DỊCH VỤ NGỌC THƠM</v>
          </cell>
          <cell r="E611" t="str">
            <v>100851</v>
          </cell>
          <cell r="F611">
            <v>0</v>
          </cell>
          <cell r="G611">
            <v>835987</v>
          </cell>
          <cell r="H611">
            <v>835987</v>
          </cell>
          <cell r="I611" t="str">
            <v>100851</v>
          </cell>
          <cell r="J611" t="str">
            <v>08</v>
          </cell>
          <cell r="K611" t="str">
            <v>VN0112</v>
          </cell>
          <cell r="L611" t="str">
            <v>00014802</v>
          </cell>
          <cell r="M611" t="str">
            <v>30/05/2022</v>
          </cell>
        </row>
        <row r="612">
          <cell r="C612" t="str">
            <v>AP2207-07182</v>
          </cell>
          <cell r="D612" t="str">
            <v>Cửa hàng chưa receiving</v>
          </cell>
          <cell r="E612" t="str">
            <v>100851</v>
          </cell>
          <cell r="F612">
            <v>0</v>
          </cell>
          <cell r="G612">
            <v>691087</v>
          </cell>
          <cell r="H612">
            <v>691087</v>
          </cell>
          <cell r="I612" t="str">
            <v>100851</v>
          </cell>
          <cell r="J612" t="str">
            <v>08</v>
          </cell>
          <cell r="K612" t="str">
            <v>VN0115</v>
          </cell>
          <cell r="L612" t="str">
            <v>00015118</v>
          </cell>
          <cell r="M612" t="str">
            <v>31/05/2022</v>
          </cell>
        </row>
        <row r="613">
          <cell r="C613" t="str">
            <v>AP2207-07183</v>
          </cell>
          <cell r="D613" t="str">
            <v>Nhập hàng cho VN0092 - NCC VÀ DỊCH VỤ NGỌC THƠM</v>
          </cell>
          <cell r="E613" t="str">
            <v>100851</v>
          </cell>
          <cell r="F613">
            <v>0</v>
          </cell>
          <cell r="G613">
            <v>971336</v>
          </cell>
          <cell r="H613">
            <v>971336</v>
          </cell>
          <cell r="I613" t="str">
            <v>100851</v>
          </cell>
          <cell r="J613" t="str">
            <v>08</v>
          </cell>
          <cell r="K613" t="str">
            <v>VN0092</v>
          </cell>
          <cell r="L613" t="str">
            <v>00015115</v>
          </cell>
          <cell r="M613" t="str">
            <v>31/05/2022</v>
          </cell>
        </row>
        <row r="614">
          <cell r="C614" t="str">
            <v>AP2207-07184</v>
          </cell>
          <cell r="D614" t="str">
            <v>Cửa hàng chưa receiving</v>
          </cell>
          <cell r="E614" t="str">
            <v>100851</v>
          </cell>
          <cell r="F614">
            <v>0</v>
          </cell>
          <cell r="G614">
            <v>928927</v>
          </cell>
          <cell r="H614">
            <v>928927</v>
          </cell>
          <cell r="I614" t="str">
            <v>100851</v>
          </cell>
          <cell r="J614" t="str">
            <v>08</v>
          </cell>
          <cell r="K614" t="str">
            <v>VN0081</v>
          </cell>
          <cell r="L614" t="str">
            <v>00016610</v>
          </cell>
          <cell r="M614" t="str">
            <v>07/06/2022</v>
          </cell>
        </row>
        <row r="615">
          <cell r="C615" t="str">
            <v>AP2207-07185</v>
          </cell>
          <cell r="D615" t="str">
            <v>Nhập hàng cho VN0089 - NCC VÀ DỊCH VỤ NGỌC THƠM</v>
          </cell>
          <cell r="E615" t="str">
            <v>100851</v>
          </cell>
          <cell r="F615">
            <v>0</v>
          </cell>
          <cell r="G615">
            <v>603812</v>
          </cell>
          <cell r="H615">
            <v>603812</v>
          </cell>
          <cell r="I615" t="str">
            <v>100851</v>
          </cell>
          <cell r="J615" t="str">
            <v>08</v>
          </cell>
          <cell r="K615" t="str">
            <v>VN0089</v>
          </cell>
          <cell r="L615" t="str">
            <v>00017902</v>
          </cell>
          <cell r="M615" t="str">
            <v>13/06/2022</v>
          </cell>
        </row>
        <row r="616">
          <cell r="C616" t="str">
            <v>AP2207-07186</v>
          </cell>
          <cell r="D616" t="str">
            <v>Nhập hàng cho VN0150 - NCC VÀ DỊCH VỤ NGỌC THƠM</v>
          </cell>
          <cell r="E616" t="str">
            <v>100851</v>
          </cell>
          <cell r="F616">
            <v>0</v>
          </cell>
          <cell r="G616">
            <v>1379037</v>
          </cell>
          <cell r="H616">
            <v>1379037</v>
          </cell>
          <cell r="I616" t="str">
            <v>100851</v>
          </cell>
          <cell r="J616" t="str">
            <v>08</v>
          </cell>
          <cell r="K616" t="str">
            <v>VN0150</v>
          </cell>
          <cell r="L616" t="str">
            <v>00018123</v>
          </cell>
          <cell r="M616" t="str">
            <v>16/06/2022</v>
          </cell>
        </row>
        <row r="617">
          <cell r="C617" t="str">
            <v>AP2207-07187</v>
          </cell>
          <cell r="D617" t="str">
            <v>Nhập hàng cho VN0038 - NCC VÀ DỊCH VỤ NGỌC THƠM</v>
          </cell>
          <cell r="E617" t="str">
            <v>100851</v>
          </cell>
          <cell r="F617">
            <v>0</v>
          </cell>
          <cell r="G617">
            <v>940263</v>
          </cell>
          <cell r="H617">
            <v>940263</v>
          </cell>
          <cell r="I617" t="str">
            <v>100851</v>
          </cell>
          <cell r="J617" t="str">
            <v>08</v>
          </cell>
          <cell r="K617" t="str">
            <v>VN0038</v>
          </cell>
          <cell r="L617" t="str">
            <v>00018132</v>
          </cell>
          <cell r="M617" t="str">
            <v>16/06/2022</v>
          </cell>
        </row>
        <row r="618">
          <cell r="C618" t="str">
            <v>AP2207-07188</v>
          </cell>
          <cell r="D618" t="str">
            <v>Cửa hàng chưa receiving</v>
          </cell>
          <cell r="E618" t="str">
            <v>100851</v>
          </cell>
          <cell r="F618">
            <v>0</v>
          </cell>
          <cell r="G618">
            <v>928927</v>
          </cell>
          <cell r="H618">
            <v>928927</v>
          </cell>
          <cell r="I618" t="str">
            <v>100851</v>
          </cell>
          <cell r="J618" t="str">
            <v>08</v>
          </cell>
          <cell r="K618" t="str">
            <v>VN0084</v>
          </cell>
          <cell r="L618" t="str">
            <v>00018131</v>
          </cell>
          <cell r="M618" t="str">
            <v>16/06/2022</v>
          </cell>
        </row>
        <row r="619">
          <cell r="C619" t="str">
            <v>AP2207-07189</v>
          </cell>
          <cell r="D619" t="str">
            <v>Cửa hàng chưa receiving</v>
          </cell>
          <cell r="E619" t="str">
            <v>100851</v>
          </cell>
          <cell r="F619">
            <v>0</v>
          </cell>
          <cell r="G619">
            <v>929427</v>
          </cell>
          <cell r="H619">
            <v>929427</v>
          </cell>
          <cell r="I619" t="str">
            <v>100851</v>
          </cell>
          <cell r="J619" t="str">
            <v>08</v>
          </cell>
          <cell r="K619" t="str">
            <v>VN0034</v>
          </cell>
          <cell r="L619" t="str">
            <v>00018972</v>
          </cell>
          <cell r="M619" t="str">
            <v>20/06/2022</v>
          </cell>
        </row>
        <row r="620">
          <cell r="C620" t="str">
            <v>AP2207-07190</v>
          </cell>
          <cell r="D620" t="str">
            <v>Nhập hàng cho VN0177 - NCC VÀ DỊCH VỤ NGỌC THƠM</v>
          </cell>
          <cell r="E620" t="str">
            <v>100851</v>
          </cell>
          <cell r="F620">
            <v>0</v>
          </cell>
          <cell r="G620">
            <v>1111822</v>
          </cell>
          <cell r="H620">
            <v>1111822</v>
          </cell>
          <cell r="I620" t="str">
            <v>100851</v>
          </cell>
          <cell r="J620" t="str">
            <v>08</v>
          </cell>
          <cell r="K620" t="str">
            <v>VN0177</v>
          </cell>
          <cell r="L620" t="str">
            <v>00018968</v>
          </cell>
          <cell r="M620" t="str">
            <v>20/06/2022</v>
          </cell>
        </row>
        <row r="621">
          <cell r="C621" t="str">
            <v>AP2207-07191</v>
          </cell>
          <cell r="D621" t="str">
            <v>Cửa hàng chưa receiving</v>
          </cell>
          <cell r="E621" t="str">
            <v>100851</v>
          </cell>
          <cell r="F621">
            <v>0</v>
          </cell>
          <cell r="G621">
            <v>702380</v>
          </cell>
          <cell r="H621">
            <v>702380</v>
          </cell>
          <cell r="I621" t="str">
            <v>100851</v>
          </cell>
          <cell r="J621" t="str">
            <v>08</v>
          </cell>
          <cell r="K621" t="str">
            <v>VN0147</v>
          </cell>
          <cell r="L621" t="str">
            <v>00018992</v>
          </cell>
          <cell r="M621" t="str">
            <v>20/06/2022</v>
          </cell>
        </row>
        <row r="622">
          <cell r="C622" t="str">
            <v>AP2207-07192</v>
          </cell>
          <cell r="D622" t="str">
            <v>Nhập hàng cho VN0143 - NCC VÀ DỊCH VỤ NGỌC THƠM</v>
          </cell>
          <cell r="E622" t="str">
            <v>100851</v>
          </cell>
          <cell r="F622">
            <v>0</v>
          </cell>
          <cell r="G622">
            <v>927696</v>
          </cell>
          <cell r="H622">
            <v>927696</v>
          </cell>
          <cell r="I622" t="str">
            <v>100851</v>
          </cell>
          <cell r="J622" t="str">
            <v>08</v>
          </cell>
          <cell r="K622" t="str">
            <v>VN0143</v>
          </cell>
          <cell r="L622" t="str">
            <v>00020874</v>
          </cell>
          <cell r="M622" t="str">
            <v>28/06/2022</v>
          </cell>
        </row>
        <row r="623">
          <cell r="C623" t="str">
            <v>AP2207-13386</v>
          </cell>
          <cell r="D623" t="str">
            <v>Nhập hàng cho VN0002 - NCC VÀ DỊCH VỤ NGỌC THƠM</v>
          </cell>
          <cell r="E623" t="str">
            <v>100851</v>
          </cell>
          <cell r="F623">
            <v>0</v>
          </cell>
          <cell r="G623">
            <v>2398853</v>
          </cell>
          <cell r="H623">
            <v>2398853</v>
          </cell>
          <cell r="I623" t="str">
            <v>100851</v>
          </cell>
          <cell r="J623" t="str">
            <v>08</v>
          </cell>
          <cell r="K623" t="str">
            <v>VN0002</v>
          </cell>
          <cell r="L623" t="str">
            <v>00024535</v>
          </cell>
          <cell r="M623" t="str">
            <v>14/07/2022</v>
          </cell>
        </row>
        <row r="624">
          <cell r="C624" t="str">
            <v>AP2207-13387</v>
          </cell>
          <cell r="D624" t="str">
            <v>Nhập hàng cho VN0076 - NCC VÀ DỊCH VỤ NGỌC THƠM</v>
          </cell>
          <cell r="E624" t="str">
            <v>100851</v>
          </cell>
          <cell r="F624">
            <v>0</v>
          </cell>
          <cell r="G624">
            <v>915489</v>
          </cell>
          <cell r="H624">
            <v>915489</v>
          </cell>
          <cell r="I624" t="str">
            <v>100851</v>
          </cell>
          <cell r="J624" t="str">
            <v>08</v>
          </cell>
          <cell r="K624" t="str">
            <v>VN0076</v>
          </cell>
          <cell r="L624" t="str">
            <v>00024534</v>
          </cell>
          <cell r="M624" t="str">
            <v>14/07/2022</v>
          </cell>
        </row>
        <row r="625">
          <cell r="C625" t="str">
            <v>AP2207-13388</v>
          </cell>
          <cell r="D625" t="str">
            <v>Nhập hàng cho VN0028 - NCC VÀ DỊCH VỤ NGỌC THƠM</v>
          </cell>
          <cell r="E625" t="str">
            <v>100851</v>
          </cell>
          <cell r="F625">
            <v>0</v>
          </cell>
          <cell r="G625">
            <v>917220</v>
          </cell>
          <cell r="H625">
            <v>917220</v>
          </cell>
          <cell r="I625" t="str">
            <v>100851</v>
          </cell>
          <cell r="J625" t="str">
            <v>08</v>
          </cell>
          <cell r="K625" t="str">
            <v>VN0028</v>
          </cell>
          <cell r="L625" t="str">
            <v>00024533</v>
          </cell>
          <cell r="M625" t="str">
            <v>14/07/2022</v>
          </cell>
        </row>
        <row r="626">
          <cell r="C626" t="str">
            <v>AP2207-13389</v>
          </cell>
          <cell r="D626" t="str">
            <v>Nhập hàng cho VN0090 - NCC VÀ DỊCH VỤ NGỌC THƠM</v>
          </cell>
          <cell r="E626" t="str">
            <v>100851</v>
          </cell>
          <cell r="F626">
            <v>0</v>
          </cell>
          <cell r="G626">
            <v>897957</v>
          </cell>
          <cell r="H626">
            <v>897957</v>
          </cell>
          <cell r="I626" t="str">
            <v>100851</v>
          </cell>
          <cell r="J626" t="str">
            <v>08</v>
          </cell>
          <cell r="K626" t="str">
            <v>VN0090</v>
          </cell>
          <cell r="L626" t="str">
            <v>00024532</v>
          </cell>
          <cell r="M626" t="str">
            <v>14/07/2022</v>
          </cell>
        </row>
        <row r="627">
          <cell r="C627" t="str">
            <v>AP2207-13390</v>
          </cell>
          <cell r="D627" t="str">
            <v>Nhập hàng cho VN0005 - NCC VÀ DỊCH VỤ NGỌC THƠM</v>
          </cell>
          <cell r="E627" t="str">
            <v>100851</v>
          </cell>
          <cell r="F627">
            <v>0</v>
          </cell>
          <cell r="G627">
            <v>975674</v>
          </cell>
          <cell r="H627">
            <v>975674</v>
          </cell>
          <cell r="I627" t="str">
            <v>100851</v>
          </cell>
          <cell r="J627" t="str">
            <v>08</v>
          </cell>
          <cell r="K627" t="str">
            <v>VN0005</v>
          </cell>
          <cell r="L627" t="str">
            <v>00024531</v>
          </cell>
          <cell r="M627" t="str">
            <v>14/07/2022</v>
          </cell>
        </row>
        <row r="628">
          <cell r="C628" t="str">
            <v>AP2207-13391</v>
          </cell>
          <cell r="D628" t="str">
            <v>Nhập hàng cho VN0019 - NCC VÀ DỊCH VỤ NGỌC THƠM</v>
          </cell>
          <cell r="E628" t="str">
            <v>100851</v>
          </cell>
          <cell r="F628">
            <v>0</v>
          </cell>
          <cell r="G628">
            <v>890335</v>
          </cell>
          <cell r="H628">
            <v>890335</v>
          </cell>
          <cell r="I628" t="str">
            <v>100851</v>
          </cell>
          <cell r="J628" t="str">
            <v>08</v>
          </cell>
          <cell r="K628" t="str">
            <v>VN0019</v>
          </cell>
          <cell r="L628" t="str">
            <v>00024530</v>
          </cell>
          <cell r="M628" t="str">
            <v>14/07/2022</v>
          </cell>
        </row>
        <row r="629">
          <cell r="C629" t="str">
            <v>AP2207-13392</v>
          </cell>
          <cell r="D629" t="str">
            <v>Nhập hàng cho VN0054 - NCC VÀ DỊCH VỤ NGỌC THƠM</v>
          </cell>
          <cell r="E629" t="str">
            <v>100851</v>
          </cell>
          <cell r="F629">
            <v>0</v>
          </cell>
          <cell r="G629">
            <v>1075546</v>
          </cell>
          <cell r="H629">
            <v>1075546</v>
          </cell>
          <cell r="I629" t="str">
            <v>100851</v>
          </cell>
          <cell r="J629" t="str">
            <v>08</v>
          </cell>
          <cell r="K629" t="str">
            <v>VN0054</v>
          </cell>
          <cell r="L629" t="str">
            <v>00024520</v>
          </cell>
          <cell r="M629" t="str">
            <v>14/07/2022</v>
          </cell>
        </row>
        <row r="630">
          <cell r="C630" t="str">
            <v>AP2207-13393</v>
          </cell>
          <cell r="D630" t="str">
            <v>Nhập hàng cho VN0067 - NCC VÀ DỊCH VỤ NGỌC THƠM</v>
          </cell>
          <cell r="E630" t="str">
            <v>100851</v>
          </cell>
          <cell r="F630">
            <v>0</v>
          </cell>
          <cell r="G630">
            <v>929003</v>
          </cell>
          <cell r="H630">
            <v>929003</v>
          </cell>
          <cell r="I630" t="str">
            <v>100851</v>
          </cell>
          <cell r="J630" t="str">
            <v>08</v>
          </cell>
          <cell r="K630" t="str">
            <v>VN0067</v>
          </cell>
          <cell r="L630" t="str">
            <v>00024519</v>
          </cell>
          <cell r="M630" t="str">
            <v>14/07/2022</v>
          </cell>
        </row>
        <row r="631">
          <cell r="C631" t="str">
            <v>AP2207-13394</v>
          </cell>
          <cell r="D631" t="str">
            <v>Nhập hàng cho VN0160 - NCC VÀ DỊCH VỤ NGỌC THƠM</v>
          </cell>
          <cell r="E631" t="str">
            <v>100851</v>
          </cell>
          <cell r="F631">
            <v>0</v>
          </cell>
          <cell r="G631">
            <v>975674</v>
          </cell>
          <cell r="H631">
            <v>975674</v>
          </cell>
          <cell r="I631" t="str">
            <v>100851</v>
          </cell>
          <cell r="J631" t="str">
            <v>08</v>
          </cell>
          <cell r="K631" t="str">
            <v>VN0160</v>
          </cell>
          <cell r="L631" t="str">
            <v>00024517</v>
          </cell>
          <cell r="M631" t="str">
            <v>14/07/2022</v>
          </cell>
        </row>
        <row r="632">
          <cell r="C632" t="str">
            <v>AP2207-13395</v>
          </cell>
          <cell r="D632" t="str">
            <v>Nhập hàng cho VN0159 - NCC VÀ DỊCH VỤ NGỌC THƠM</v>
          </cell>
          <cell r="E632" t="str">
            <v>100851</v>
          </cell>
          <cell r="F632">
            <v>0</v>
          </cell>
          <cell r="G632">
            <v>1416396</v>
          </cell>
          <cell r="H632">
            <v>1416396</v>
          </cell>
          <cell r="I632" t="str">
            <v>100851</v>
          </cell>
          <cell r="J632" t="str">
            <v>08</v>
          </cell>
          <cell r="K632" t="str">
            <v>VN0159</v>
          </cell>
          <cell r="L632" t="str">
            <v>00024518</v>
          </cell>
          <cell r="M632" t="str">
            <v>14/07/2022</v>
          </cell>
        </row>
        <row r="633">
          <cell r="C633" t="str">
            <v>AP2207-13396</v>
          </cell>
          <cell r="D633" t="str">
            <v>Nhập hàng cho VN0100 - NCC VÀ DỊCH VỤ NGỌC THƠM</v>
          </cell>
          <cell r="E633" t="str">
            <v>100851</v>
          </cell>
          <cell r="F633">
            <v>0</v>
          </cell>
          <cell r="G633">
            <v>944201</v>
          </cell>
          <cell r="H633">
            <v>944201</v>
          </cell>
          <cell r="I633" t="str">
            <v>100851</v>
          </cell>
          <cell r="J633" t="str">
            <v>08</v>
          </cell>
          <cell r="K633" t="str">
            <v>VN0100</v>
          </cell>
          <cell r="L633" t="str">
            <v>00024516</v>
          </cell>
          <cell r="M633" t="str">
            <v>14/07/2022</v>
          </cell>
        </row>
        <row r="634">
          <cell r="C634" t="str">
            <v>AP2207-13397</v>
          </cell>
          <cell r="D634" t="str">
            <v>Nhập hàng cho VN0098 - NCC VÀ DỊCH VỤ NGỌC THƠM</v>
          </cell>
          <cell r="E634" t="str">
            <v>100851</v>
          </cell>
          <cell r="F634">
            <v>0</v>
          </cell>
          <cell r="G634">
            <v>1035432</v>
          </cell>
          <cell r="H634">
            <v>1035432</v>
          </cell>
          <cell r="I634" t="str">
            <v>100851</v>
          </cell>
          <cell r="J634" t="str">
            <v>08</v>
          </cell>
          <cell r="K634" t="str">
            <v>VN0098</v>
          </cell>
          <cell r="L634" t="str">
            <v>00024515</v>
          </cell>
          <cell r="M634" t="str">
            <v>14/07/2022</v>
          </cell>
        </row>
        <row r="635">
          <cell r="C635" t="str">
            <v>AP2207-13398</v>
          </cell>
          <cell r="D635" t="str">
            <v>Nhập hàng cho VN0102 - NCC VÀ DỊCH VỤ NGỌC THƠM</v>
          </cell>
          <cell r="E635" t="str">
            <v>100851</v>
          </cell>
          <cell r="F635">
            <v>0</v>
          </cell>
          <cell r="G635">
            <v>919047</v>
          </cell>
          <cell r="H635">
            <v>919047</v>
          </cell>
          <cell r="I635" t="str">
            <v>100851</v>
          </cell>
          <cell r="J635" t="str">
            <v>08</v>
          </cell>
          <cell r="K635" t="str">
            <v>VN0102</v>
          </cell>
          <cell r="L635" t="str">
            <v>00024494</v>
          </cell>
          <cell r="M635" t="str">
            <v>14/07/2022</v>
          </cell>
        </row>
        <row r="636">
          <cell r="C636" t="str">
            <v>AP2207-13399</v>
          </cell>
          <cell r="D636" t="str">
            <v>Nhập hàng cho VN0138 - NCC VÀ DỊCH VỤ NGỌC THƠM</v>
          </cell>
          <cell r="E636" t="str">
            <v>100851</v>
          </cell>
          <cell r="F636">
            <v>0</v>
          </cell>
          <cell r="G636">
            <v>886777</v>
          </cell>
          <cell r="H636">
            <v>886777</v>
          </cell>
          <cell r="I636" t="str">
            <v>100851</v>
          </cell>
          <cell r="J636" t="str">
            <v>08</v>
          </cell>
          <cell r="K636" t="str">
            <v>VN0138</v>
          </cell>
          <cell r="L636" t="str">
            <v>00024491</v>
          </cell>
          <cell r="M636" t="str">
            <v>14/07/2022</v>
          </cell>
        </row>
        <row r="637">
          <cell r="C637" t="str">
            <v>AP2207-13400</v>
          </cell>
          <cell r="D637" t="str">
            <v>Nhập hàng cho VN0161 - NCC VÀ DỊCH VỤ NGỌC THƠM</v>
          </cell>
          <cell r="E637" t="str">
            <v>100851</v>
          </cell>
          <cell r="F637">
            <v>0</v>
          </cell>
          <cell r="G637">
            <v>909740</v>
          </cell>
          <cell r="H637">
            <v>909740</v>
          </cell>
          <cell r="I637" t="str">
            <v>100851</v>
          </cell>
          <cell r="J637" t="str">
            <v>08</v>
          </cell>
          <cell r="K637" t="str">
            <v>VN0161</v>
          </cell>
          <cell r="L637" t="str">
            <v>00024493</v>
          </cell>
          <cell r="M637" t="str">
            <v>14/07/2022</v>
          </cell>
        </row>
        <row r="638">
          <cell r="C638" t="str">
            <v>AP2207-13401</v>
          </cell>
          <cell r="D638" t="str">
            <v>Nhập hàng cho VN0121 - NCC VÀ DỊCH VỤ NGỌC THƠM</v>
          </cell>
          <cell r="E638" t="str">
            <v>100851</v>
          </cell>
          <cell r="F638">
            <v>0</v>
          </cell>
          <cell r="G638">
            <v>599713</v>
          </cell>
          <cell r="H638">
            <v>599713</v>
          </cell>
          <cell r="I638" t="str">
            <v>100851</v>
          </cell>
          <cell r="J638" t="str">
            <v>08</v>
          </cell>
          <cell r="K638" t="str">
            <v>VN0121</v>
          </cell>
          <cell r="L638" t="str">
            <v>00024492</v>
          </cell>
          <cell r="M638" t="str">
            <v>14/07/2022</v>
          </cell>
        </row>
        <row r="639">
          <cell r="C639" t="str">
            <v>AP2207-13402</v>
          </cell>
          <cell r="D639" t="str">
            <v>Nhập hàng cho VN0156 - NCC VÀ DỊCH VỤ NGỌC THƠM</v>
          </cell>
          <cell r="E639" t="str">
            <v>100851</v>
          </cell>
          <cell r="F639">
            <v>0</v>
          </cell>
          <cell r="G639">
            <v>909740</v>
          </cell>
          <cell r="H639">
            <v>909740</v>
          </cell>
          <cell r="I639" t="str">
            <v>100851</v>
          </cell>
          <cell r="J639" t="str">
            <v>08</v>
          </cell>
          <cell r="K639" t="str">
            <v>VN0156</v>
          </cell>
          <cell r="L639" t="str">
            <v>00024490</v>
          </cell>
          <cell r="M639" t="str">
            <v>14/07/2022</v>
          </cell>
        </row>
        <row r="640">
          <cell r="C640" t="str">
            <v>AP2207-13403</v>
          </cell>
          <cell r="D640" t="str">
            <v>Nhập hàng cho VN0180 - NCC VÀ DỊCH VỤ NGỌC THƠM</v>
          </cell>
          <cell r="E640" t="str">
            <v>100851</v>
          </cell>
          <cell r="F640">
            <v>0</v>
          </cell>
          <cell r="G640">
            <v>839884</v>
          </cell>
          <cell r="H640">
            <v>839884</v>
          </cell>
          <cell r="I640" t="str">
            <v>100851</v>
          </cell>
          <cell r="J640" t="str">
            <v>08</v>
          </cell>
          <cell r="K640" t="str">
            <v>VN0180</v>
          </cell>
          <cell r="L640" t="str">
            <v>00024489</v>
          </cell>
          <cell r="M640" t="str">
            <v>14/07/2022</v>
          </cell>
        </row>
        <row r="641">
          <cell r="C641" t="str">
            <v>AP2207-13404</v>
          </cell>
          <cell r="D641" t="str">
            <v>Nhập hàng cho VN0153 - NCC VÀ DỊCH VỤ NGỌC THƠM</v>
          </cell>
          <cell r="E641" t="str">
            <v>100851</v>
          </cell>
          <cell r="F641">
            <v>0</v>
          </cell>
          <cell r="G641">
            <v>971609</v>
          </cell>
          <cell r="H641">
            <v>971609</v>
          </cell>
          <cell r="I641" t="str">
            <v>100851</v>
          </cell>
          <cell r="J641" t="str">
            <v>08</v>
          </cell>
          <cell r="K641" t="str">
            <v>VN0153</v>
          </cell>
          <cell r="L641" t="str">
            <v>00024488</v>
          </cell>
          <cell r="M641" t="str">
            <v>14/07/2022</v>
          </cell>
        </row>
        <row r="642">
          <cell r="C642" t="str">
            <v>AP2207-13405</v>
          </cell>
          <cell r="D642" t="str">
            <v>Nhập hàng cho VN0135 - NCC VÀ DỊCH VỤ NGỌC THƠM</v>
          </cell>
          <cell r="E642" t="str">
            <v>100851</v>
          </cell>
          <cell r="F642">
            <v>0</v>
          </cell>
          <cell r="G642">
            <v>744953</v>
          </cell>
          <cell r="H642">
            <v>744953</v>
          </cell>
          <cell r="I642" t="str">
            <v>100851</v>
          </cell>
          <cell r="J642" t="str">
            <v>08</v>
          </cell>
          <cell r="K642" t="str">
            <v>VN0135</v>
          </cell>
          <cell r="L642" t="str">
            <v>00024487</v>
          </cell>
          <cell r="M642" t="str">
            <v>14/07/2022</v>
          </cell>
        </row>
        <row r="643">
          <cell r="C643" t="str">
            <v>AP2207-13406</v>
          </cell>
          <cell r="D643" t="str">
            <v>Nhập hàng cho VN0166 - NCC VÀ DỊCH VỤ NGỌC THƠM</v>
          </cell>
          <cell r="E643" t="str">
            <v>100851</v>
          </cell>
          <cell r="F643">
            <v>0</v>
          </cell>
          <cell r="G643">
            <v>957200</v>
          </cell>
          <cell r="H643">
            <v>957200</v>
          </cell>
          <cell r="I643" t="str">
            <v>100851</v>
          </cell>
          <cell r="J643" t="str">
            <v>08</v>
          </cell>
          <cell r="K643" t="str">
            <v>VN0166</v>
          </cell>
          <cell r="L643" t="str">
            <v>00024470</v>
          </cell>
          <cell r="M643" t="str">
            <v>14/07/2022</v>
          </cell>
        </row>
        <row r="644">
          <cell r="C644" t="str">
            <v>AP2207-13407</v>
          </cell>
          <cell r="D644" t="str">
            <v>Nhập hàng cho VN0102 - NCC VÀ DỊCH VỤ NGỌC THƠM</v>
          </cell>
          <cell r="E644" t="str">
            <v>100851</v>
          </cell>
          <cell r="F644">
            <v>0</v>
          </cell>
          <cell r="G644">
            <v>927799</v>
          </cell>
          <cell r="H644">
            <v>927799</v>
          </cell>
          <cell r="I644" t="str">
            <v>100851</v>
          </cell>
          <cell r="J644" t="str">
            <v>08</v>
          </cell>
          <cell r="K644" t="str">
            <v>VN0102</v>
          </cell>
          <cell r="L644" t="str">
            <v>00024469</v>
          </cell>
          <cell r="M644" t="str">
            <v>14/07/2022</v>
          </cell>
        </row>
        <row r="645">
          <cell r="C645" t="str">
            <v>AP2207-13408</v>
          </cell>
          <cell r="D645" t="str">
            <v>Nhập hàng cho VN0081 - NCC VÀ DỊCH VỤ NGỌC THƠM</v>
          </cell>
          <cell r="E645" t="str">
            <v>100851</v>
          </cell>
          <cell r="F645">
            <v>0</v>
          </cell>
          <cell r="G645">
            <v>927799</v>
          </cell>
          <cell r="H645">
            <v>927799</v>
          </cell>
          <cell r="I645" t="str">
            <v>100851</v>
          </cell>
          <cell r="J645" t="str">
            <v>08</v>
          </cell>
          <cell r="K645" t="str">
            <v>VN0081</v>
          </cell>
          <cell r="L645" t="str">
            <v>00024468</v>
          </cell>
          <cell r="M645" t="str">
            <v>14/07/2022</v>
          </cell>
        </row>
        <row r="646">
          <cell r="C646" t="str">
            <v>AP2207-13409</v>
          </cell>
          <cell r="D646" t="str">
            <v>Nhập hàng cho VN0104 - NCC VÀ DỊCH VỤ NGỌC THƠM</v>
          </cell>
          <cell r="E646" t="str">
            <v>100851</v>
          </cell>
          <cell r="F646">
            <v>0</v>
          </cell>
          <cell r="G646">
            <v>1169098</v>
          </cell>
          <cell r="H646">
            <v>1169098</v>
          </cell>
          <cell r="I646" t="str">
            <v>100851</v>
          </cell>
          <cell r="J646" t="str">
            <v>08</v>
          </cell>
          <cell r="K646" t="str">
            <v>VN0104</v>
          </cell>
          <cell r="L646" t="str">
            <v>00024467</v>
          </cell>
          <cell r="M646" t="str">
            <v>14/07/2022</v>
          </cell>
        </row>
        <row r="647">
          <cell r="C647" t="str">
            <v>AP2207-13410</v>
          </cell>
          <cell r="D647" t="str">
            <v>Nhập hàng cho VN0097 - NCC VÀ DỊCH VỤ NGỌC THƠM</v>
          </cell>
          <cell r="E647" t="str">
            <v>100851</v>
          </cell>
          <cell r="F647">
            <v>0</v>
          </cell>
          <cell r="G647">
            <v>928927</v>
          </cell>
          <cell r="H647">
            <v>928927</v>
          </cell>
          <cell r="I647" t="str">
            <v>100851</v>
          </cell>
          <cell r="J647" t="str">
            <v>08</v>
          </cell>
          <cell r="K647" t="str">
            <v>VN0097</v>
          </cell>
          <cell r="L647" t="str">
            <v>00024466</v>
          </cell>
          <cell r="M647" t="str">
            <v>14/07/2022</v>
          </cell>
        </row>
        <row r="648">
          <cell r="C648" t="str">
            <v>AP2207-13411</v>
          </cell>
          <cell r="D648" t="str">
            <v>Nhập hàng cho VN0079 - NCC VÀ DỊCH VỤ NGỌC THƠM</v>
          </cell>
          <cell r="E648" t="str">
            <v>100851</v>
          </cell>
          <cell r="F648">
            <v>0</v>
          </cell>
          <cell r="G648">
            <v>926670</v>
          </cell>
          <cell r="H648">
            <v>926670</v>
          </cell>
          <cell r="I648" t="str">
            <v>100851</v>
          </cell>
          <cell r="J648" t="str">
            <v>08</v>
          </cell>
          <cell r="K648" t="str">
            <v>VN0079</v>
          </cell>
          <cell r="L648" t="str">
            <v>00024465</v>
          </cell>
          <cell r="M648" t="str">
            <v>14/07/2022</v>
          </cell>
        </row>
        <row r="649">
          <cell r="C649" t="str">
            <v>AP2207-13412</v>
          </cell>
          <cell r="D649" t="str">
            <v>Nhập hàng cho VN0032 - NCC VÀ DỊCH VỤ NGỌC THƠM</v>
          </cell>
          <cell r="E649" t="str">
            <v>100851</v>
          </cell>
          <cell r="F649">
            <v>0</v>
          </cell>
          <cell r="G649">
            <v>905153</v>
          </cell>
          <cell r="H649">
            <v>905153</v>
          </cell>
          <cell r="I649" t="str">
            <v>100851</v>
          </cell>
          <cell r="J649" t="str">
            <v>08</v>
          </cell>
          <cell r="K649" t="str">
            <v>VN0032</v>
          </cell>
          <cell r="L649" t="str">
            <v>00024464</v>
          </cell>
          <cell r="M649" t="str">
            <v>14/07/2022</v>
          </cell>
        </row>
        <row r="650">
          <cell r="C650" t="str">
            <v>AP2207-13413</v>
          </cell>
          <cell r="D650" t="str">
            <v>Nhập hàng cho VN0009 - NCC VÀ DỊCH VỤ NGỌC THƠM</v>
          </cell>
          <cell r="E650" t="str">
            <v>100851</v>
          </cell>
          <cell r="F650">
            <v>0</v>
          </cell>
          <cell r="G650">
            <v>896131</v>
          </cell>
          <cell r="H650">
            <v>896131</v>
          </cell>
          <cell r="I650" t="str">
            <v>100851</v>
          </cell>
          <cell r="J650" t="str">
            <v>08</v>
          </cell>
          <cell r="K650" t="str">
            <v>VN0009</v>
          </cell>
          <cell r="L650" t="str">
            <v>00024463</v>
          </cell>
          <cell r="M650" t="str">
            <v>14/07/2022</v>
          </cell>
        </row>
        <row r="651">
          <cell r="C651" t="str">
            <v>AP2207-13414</v>
          </cell>
          <cell r="D651" t="str">
            <v>Nhập hàng cho VN0107 - NCC VÀ DỊCH VỤ NGỌC THƠM</v>
          </cell>
          <cell r="E651" t="str">
            <v>100851</v>
          </cell>
          <cell r="F651">
            <v>0</v>
          </cell>
          <cell r="G651">
            <v>918674</v>
          </cell>
          <cell r="H651">
            <v>918674</v>
          </cell>
          <cell r="I651" t="str">
            <v>100851</v>
          </cell>
          <cell r="J651" t="str">
            <v>08</v>
          </cell>
          <cell r="K651" t="str">
            <v>VN0107</v>
          </cell>
          <cell r="L651" t="str">
            <v>00024462</v>
          </cell>
          <cell r="M651" t="str">
            <v>14/07/2022</v>
          </cell>
        </row>
        <row r="652">
          <cell r="C652" t="str">
            <v>AP2207-13415</v>
          </cell>
          <cell r="D652" t="str">
            <v>Nhập hàng cho VN0033 - NCC VÀ DỊCH VỤ NGỌC THƠM</v>
          </cell>
          <cell r="E652" t="str">
            <v>100851</v>
          </cell>
          <cell r="F652">
            <v>0</v>
          </cell>
          <cell r="G652">
            <v>603196</v>
          </cell>
          <cell r="H652">
            <v>603196</v>
          </cell>
          <cell r="I652" t="str">
            <v>100851</v>
          </cell>
          <cell r="J652" t="str">
            <v>08</v>
          </cell>
          <cell r="K652" t="str">
            <v>VN0033</v>
          </cell>
          <cell r="L652" t="str">
            <v>00024461</v>
          </cell>
          <cell r="M652" t="str">
            <v>14/07/2022</v>
          </cell>
        </row>
        <row r="653">
          <cell r="C653" t="str">
            <v>AP2207-13416</v>
          </cell>
          <cell r="D653" t="str">
            <v>Nhập hàng cho VN0084 - NCC VÀ DỊCH VỤ NGỌC THƠM</v>
          </cell>
          <cell r="E653" t="str">
            <v>100851</v>
          </cell>
          <cell r="F653">
            <v>0</v>
          </cell>
          <cell r="G653">
            <v>758324</v>
          </cell>
          <cell r="H653">
            <v>758324</v>
          </cell>
          <cell r="I653" t="str">
            <v>100851</v>
          </cell>
          <cell r="J653" t="str">
            <v>08</v>
          </cell>
          <cell r="K653" t="str">
            <v>VN0084</v>
          </cell>
          <cell r="L653" t="str">
            <v>00024460</v>
          </cell>
          <cell r="M653" t="str">
            <v>14/07/2022</v>
          </cell>
        </row>
        <row r="654">
          <cell r="C654" t="str">
            <v>AP2207-13417</v>
          </cell>
          <cell r="D654" t="str">
            <v>Nhập hàng cho VN0155 - NCC VÀ DỊCH VỤ NGỌC THƠM</v>
          </cell>
          <cell r="E654" t="str">
            <v>100851</v>
          </cell>
          <cell r="F654">
            <v>0</v>
          </cell>
          <cell r="G654">
            <v>1077515</v>
          </cell>
          <cell r="H654">
            <v>1077515</v>
          </cell>
          <cell r="I654" t="str">
            <v>100851</v>
          </cell>
          <cell r="J654" t="str">
            <v>08</v>
          </cell>
          <cell r="K654" t="str">
            <v>VN0155</v>
          </cell>
          <cell r="L654" t="str">
            <v>00024459</v>
          </cell>
          <cell r="M654" t="str">
            <v>14/07/2022</v>
          </cell>
        </row>
        <row r="655">
          <cell r="C655" t="str">
            <v>AP2207-13418</v>
          </cell>
          <cell r="D655" t="str">
            <v>Nhập hàng cho VN0130 - NCC VÀ DỊCH VỤ NGỌC THƠM</v>
          </cell>
          <cell r="E655" t="str">
            <v>100851</v>
          </cell>
          <cell r="F655">
            <v>0</v>
          </cell>
          <cell r="G655">
            <v>779984</v>
          </cell>
          <cell r="H655">
            <v>779984</v>
          </cell>
          <cell r="I655" t="str">
            <v>100851</v>
          </cell>
          <cell r="J655" t="str">
            <v>08</v>
          </cell>
          <cell r="K655" t="str">
            <v>VN0130</v>
          </cell>
          <cell r="L655" t="str">
            <v>00024458</v>
          </cell>
          <cell r="M655" t="str">
            <v>14/07/2022</v>
          </cell>
        </row>
        <row r="656">
          <cell r="C656" t="str">
            <v>AP2207-13419</v>
          </cell>
          <cell r="D656" t="str">
            <v>Nhập hàng cho VN0120 - NCC VÀ DỊCH VỤ NGỌC THƠM</v>
          </cell>
          <cell r="E656" t="str">
            <v>100851</v>
          </cell>
          <cell r="F656">
            <v>0</v>
          </cell>
          <cell r="G656">
            <v>878409</v>
          </cell>
          <cell r="H656">
            <v>878409</v>
          </cell>
          <cell r="I656" t="str">
            <v>100851</v>
          </cell>
          <cell r="J656" t="str">
            <v>08</v>
          </cell>
          <cell r="K656" t="str">
            <v>VN0120</v>
          </cell>
          <cell r="L656" t="str">
            <v>00024417</v>
          </cell>
          <cell r="M656" t="str">
            <v>14/07/2022</v>
          </cell>
        </row>
        <row r="657">
          <cell r="C657" t="str">
            <v>AP2207-13420</v>
          </cell>
          <cell r="D657" t="str">
            <v>Nhập hàng cho VN0113 - NCC VÀ DỊCH VỤ NGỌC THƠM</v>
          </cell>
          <cell r="E657" t="str">
            <v>100851</v>
          </cell>
          <cell r="F657">
            <v>0</v>
          </cell>
          <cell r="G657">
            <v>959541</v>
          </cell>
          <cell r="H657">
            <v>959541</v>
          </cell>
          <cell r="I657" t="str">
            <v>100851</v>
          </cell>
          <cell r="J657" t="str">
            <v>08</v>
          </cell>
          <cell r="K657" t="str">
            <v>VN0113</v>
          </cell>
          <cell r="L657" t="str">
            <v>00024416</v>
          </cell>
          <cell r="M657" t="str">
            <v>14/07/2022</v>
          </cell>
        </row>
        <row r="658">
          <cell r="C658" t="str">
            <v>AP2207-13421</v>
          </cell>
          <cell r="D658" t="str">
            <v>Nhập hàng cho VN0115 - NCC VÀ DỊCH VỤ NGỌC THƠM</v>
          </cell>
          <cell r="E658" t="str">
            <v>100851</v>
          </cell>
          <cell r="F658">
            <v>0</v>
          </cell>
          <cell r="G658">
            <v>971466</v>
          </cell>
          <cell r="H658">
            <v>971466</v>
          </cell>
          <cell r="I658" t="str">
            <v>100851</v>
          </cell>
          <cell r="J658" t="str">
            <v>08</v>
          </cell>
          <cell r="K658" t="str">
            <v>VN0115</v>
          </cell>
          <cell r="L658" t="str">
            <v>00024415</v>
          </cell>
          <cell r="M658" t="str">
            <v>14/07/2022</v>
          </cell>
        </row>
        <row r="659">
          <cell r="C659" t="str">
            <v>AP2207-13422</v>
          </cell>
          <cell r="D659" t="str">
            <v>Nhập hàng cho VN0033 - NCC VÀ DỊCH VỤ NGỌC THƠM</v>
          </cell>
          <cell r="E659" t="str">
            <v>100851</v>
          </cell>
          <cell r="F659">
            <v>0</v>
          </cell>
          <cell r="G659">
            <v>902403</v>
          </cell>
          <cell r="H659">
            <v>902403</v>
          </cell>
          <cell r="I659" t="str">
            <v>100851</v>
          </cell>
          <cell r="J659" t="str">
            <v>08</v>
          </cell>
          <cell r="K659" t="str">
            <v>VN0033</v>
          </cell>
          <cell r="L659" t="str">
            <v>00024414</v>
          </cell>
          <cell r="M659" t="str">
            <v>14/07/2022</v>
          </cell>
        </row>
        <row r="660">
          <cell r="C660" t="str">
            <v>AP2207-13423</v>
          </cell>
          <cell r="D660" t="str">
            <v>Nhập hàng cho VN0017 - NCC VÀ DỊCH VỤ NGỌC THƠM</v>
          </cell>
          <cell r="E660" t="str">
            <v>100851</v>
          </cell>
          <cell r="F660">
            <v>0</v>
          </cell>
          <cell r="G660">
            <v>896369</v>
          </cell>
          <cell r="H660">
            <v>896369</v>
          </cell>
          <cell r="I660" t="str">
            <v>100851</v>
          </cell>
          <cell r="J660" t="str">
            <v>08</v>
          </cell>
          <cell r="K660" t="str">
            <v>VN0017</v>
          </cell>
          <cell r="L660" t="str">
            <v>00024413</v>
          </cell>
          <cell r="M660" t="str">
            <v>14/07/2022</v>
          </cell>
        </row>
        <row r="661">
          <cell r="C661" t="str">
            <v>AP2207-13424</v>
          </cell>
          <cell r="D661" t="str">
            <v>Nhập hàng cho VN0075 - NCC VÀ DỊCH VỤ NGỌC THƠM</v>
          </cell>
          <cell r="E661" t="str">
            <v>100851</v>
          </cell>
          <cell r="F661">
            <v>0</v>
          </cell>
          <cell r="G661">
            <v>890335</v>
          </cell>
          <cell r="H661">
            <v>890335</v>
          </cell>
          <cell r="I661" t="str">
            <v>100851</v>
          </cell>
          <cell r="J661" t="str">
            <v>08</v>
          </cell>
          <cell r="K661" t="str">
            <v>VN0075</v>
          </cell>
          <cell r="L661" t="str">
            <v>00024412</v>
          </cell>
          <cell r="M661" t="str">
            <v>14/07/2022</v>
          </cell>
        </row>
        <row r="662">
          <cell r="C662" t="str">
            <v>AP2207-13425</v>
          </cell>
          <cell r="D662" t="str">
            <v>Nhập hàng cho VN0098 - NCC VÀ DỊCH VỤ NGỌC THƠM</v>
          </cell>
          <cell r="E662" t="str">
            <v>100851</v>
          </cell>
          <cell r="F662">
            <v>0</v>
          </cell>
          <cell r="G662">
            <v>837630</v>
          </cell>
          <cell r="H662">
            <v>837630</v>
          </cell>
          <cell r="I662" t="str">
            <v>100851</v>
          </cell>
          <cell r="J662" t="str">
            <v>08</v>
          </cell>
          <cell r="K662" t="str">
            <v>VN0098</v>
          </cell>
          <cell r="L662" t="str">
            <v>00024409</v>
          </cell>
          <cell r="M662" t="str">
            <v>14/07/2022</v>
          </cell>
        </row>
        <row r="663">
          <cell r="C663" t="str">
            <v>AP2207-13426</v>
          </cell>
          <cell r="D663" t="str">
            <v>Nhập hàng cho VN0150 - NCC VÀ DỊCH VỤ NGỌC THƠM</v>
          </cell>
          <cell r="E663" t="str">
            <v>100851</v>
          </cell>
          <cell r="F663">
            <v>0</v>
          </cell>
          <cell r="G663">
            <v>1385446</v>
          </cell>
          <cell r="H663">
            <v>1385446</v>
          </cell>
          <cell r="I663" t="str">
            <v>100851</v>
          </cell>
          <cell r="J663" t="str">
            <v>08</v>
          </cell>
          <cell r="K663" t="str">
            <v>VN0150</v>
          </cell>
          <cell r="L663" t="str">
            <v>00024411</v>
          </cell>
          <cell r="M663" t="str">
            <v>14/07/2022</v>
          </cell>
        </row>
        <row r="664">
          <cell r="C664" t="str">
            <v>AP2207-13427</v>
          </cell>
          <cell r="D664" t="str">
            <v>Nhập hàng cho VN0169 - NCC VÀ DỊCH VỤ NGỌC THƠM</v>
          </cell>
          <cell r="E664" t="str">
            <v>100851</v>
          </cell>
          <cell r="F664">
            <v>0</v>
          </cell>
          <cell r="G664">
            <v>983820</v>
          </cell>
          <cell r="H664">
            <v>983820</v>
          </cell>
          <cell r="I664" t="str">
            <v>100851</v>
          </cell>
          <cell r="J664" t="str">
            <v>08</v>
          </cell>
          <cell r="K664" t="str">
            <v>VN0169</v>
          </cell>
          <cell r="L664" t="str">
            <v>00024410</v>
          </cell>
          <cell r="M664" t="str">
            <v>14/07/2022</v>
          </cell>
        </row>
        <row r="665">
          <cell r="C665" t="str">
            <v>AP2207-13428</v>
          </cell>
          <cell r="D665" t="str">
            <v>Nhập hàng cho VN0006 - NCC VÀ DỊCH VỤ NGỌC THƠM</v>
          </cell>
          <cell r="E665" t="str">
            <v>100851</v>
          </cell>
          <cell r="F665">
            <v>0</v>
          </cell>
          <cell r="G665">
            <v>1174922</v>
          </cell>
          <cell r="H665">
            <v>1174922</v>
          </cell>
          <cell r="I665" t="str">
            <v>100851</v>
          </cell>
          <cell r="J665" t="str">
            <v>08</v>
          </cell>
          <cell r="K665" t="str">
            <v>VN0006</v>
          </cell>
          <cell r="L665" t="str">
            <v>00024408</v>
          </cell>
          <cell r="M665" t="str">
            <v>14/07/2022</v>
          </cell>
        </row>
        <row r="666">
          <cell r="C666" t="str">
            <v>AP2207-13429</v>
          </cell>
          <cell r="D666" t="str">
            <v>Nhập hàng cho VN0003 - NCC VÀ DỊCH VỤ NGỌC THƠM</v>
          </cell>
          <cell r="E666" t="str">
            <v>100851</v>
          </cell>
          <cell r="F666">
            <v>0</v>
          </cell>
          <cell r="G666">
            <v>955603</v>
          </cell>
          <cell r="H666">
            <v>955603</v>
          </cell>
          <cell r="I666" t="str">
            <v>100851</v>
          </cell>
          <cell r="J666" t="str">
            <v>08</v>
          </cell>
          <cell r="K666" t="str">
            <v>VN0003</v>
          </cell>
          <cell r="L666" t="str">
            <v>00024404</v>
          </cell>
          <cell r="M666" t="str">
            <v>14/07/2022</v>
          </cell>
        </row>
        <row r="667">
          <cell r="C667" t="str">
            <v>AP2207-13430</v>
          </cell>
          <cell r="D667" t="str">
            <v>Nhập hàng cho VN0173 - NCC VÀ DỊCH VỤ NGỌC THƠM</v>
          </cell>
          <cell r="E667" t="str">
            <v>100851</v>
          </cell>
          <cell r="F667">
            <v>0</v>
          </cell>
          <cell r="G667">
            <v>917078</v>
          </cell>
          <cell r="H667">
            <v>917078</v>
          </cell>
          <cell r="I667" t="str">
            <v>100851</v>
          </cell>
          <cell r="J667" t="str">
            <v>08</v>
          </cell>
          <cell r="K667" t="str">
            <v>VN0173</v>
          </cell>
          <cell r="L667" t="str">
            <v>00024407</v>
          </cell>
          <cell r="M667" t="str">
            <v>14/07/2022</v>
          </cell>
        </row>
        <row r="668">
          <cell r="C668" t="str">
            <v>AP2207-13431</v>
          </cell>
          <cell r="D668" t="str">
            <v>Nhập hàng cho VN0009 - NCC VÀ DỊCH VỤ NGỌC THƠM</v>
          </cell>
          <cell r="E668" t="str">
            <v>100851</v>
          </cell>
          <cell r="F668">
            <v>0</v>
          </cell>
          <cell r="G668">
            <v>959541</v>
          </cell>
          <cell r="H668">
            <v>959541</v>
          </cell>
          <cell r="I668" t="str">
            <v>100851</v>
          </cell>
          <cell r="J668" t="str">
            <v>08</v>
          </cell>
          <cell r="K668" t="str">
            <v>VN0009</v>
          </cell>
          <cell r="L668" t="str">
            <v>00024406</v>
          </cell>
          <cell r="M668" t="str">
            <v>14/07/2022</v>
          </cell>
        </row>
        <row r="669">
          <cell r="C669" t="str">
            <v>AP2207-13432</v>
          </cell>
          <cell r="D669" t="str">
            <v>Nhập hàng cho VN0086 - NCC VÀ DỊCH VỤ NGỌC THƠM</v>
          </cell>
          <cell r="E669" t="str">
            <v>100851</v>
          </cell>
          <cell r="F669">
            <v>0</v>
          </cell>
          <cell r="G669">
            <v>1079484</v>
          </cell>
          <cell r="H669">
            <v>1079484</v>
          </cell>
          <cell r="I669" t="str">
            <v>100851</v>
          </cell>
          <cell r="J669" t="str">
            <v>08</v>
          </cell>
          <cell r="K669" t="str">
            <v>VN0086</v>
          </cell>
          <cell r="L669" t="str">
            <v>00024405</v>
          </cell>
          <cell r="M669" t="str">
            <v>14/07/2022</v>
          </cell>
        </row>
        <row r="670">
          <cell r="C670" t="str">
            <v>AP2207-41012</v>
          </cell>
          <cell r="D670" t="str">
            <v>Xuất trả hàng NCC NGOC THOM - Thu Hồi Tháng 5</v>
          </cell>
          <cell r="E670" t="str">
            <v>100851</v>
          </cell>
          <cell r="F670">
            <v>-311853</v>
          </cell>
          <cell r="G670">
            <v>0</v>
          </cell>
          <cell r="H670">
            <v>-311853</v>
          </cell>
          <cell r="I670" t="str">
            <v>100851</v>
          </cell>
          <cell r="J670" t="str">
            <v>08</v>
          </cell>
          <cell r="K670" t="str">
            <v>04</v>
          </cell>
          <cell r="L670" t="str">
            <v>0000365</v>
          </cell>
          <cell r="M670" t="str">
            <v>26/07/2022</v>
          </cell>
        </row>
        <row r="671">
          <cell r="C671" t="str">
            <v>AP2208-01140</v>
          </cell>
          <cell r="D671" t="str">
            <v>Nhập hàng cho VN0124 - NCC VÀ DỊCH VỤ NGỌC THƠM</v>
          </cell>
          <cell r="E671" t="str">
            <v>100851</v>
          </cell>
          <cell r="F671">
            <v>0</v>
          </cell>
          <cell r="G671">
            <v>1156963</v>
          </cell>
          <cell r="H671">
            <v>1156963</v>
          </cell>
          <cell r="I671" t="str">
            <v>100851</v>
          </cell>
          <cell r="J671" t="str">
            <v>08</v>
          </cell>
          <cell r="K671" t="str">
            <v>VN0124</v>
          </cell>
          <cell r="L671" t="str">
            <v>00029084</v>
          </cell>
          <cell r="M671" t="str">
            <v>02/08/2022</v>
          </cell>
        </row>
        <row r="672">
          <cell r="C672" t="str">
            <v>AP2208-01141</v>
          </cell>
          <cell r="D672" t="str">
            <v>Nhập hàng cho VN0173 - NCC VÀ DỊCH VỤ NGỌC THƠM</v>
          </cell>
          <cell r="E672" t="str">
            <v>100851</v>
          </cell>
          <cell r="F672">
            <v>0</v>
          </cell>
          <cell r="G672">
            <v>1377585</v>
          </cell>
          <cell r="H672">
            <v>1377585</v>
          </cell>
          <cell r="I672" t="str">
            <v>100851</v>
          </cell>
          <cell r="J672" t="str">
            <v>08</v>
          </cell>
          <cell r="K672" t="str">
            <v>VN0173</v>
          </cell>
          <cell r="L672" t="str">
            <v>00029108</v>
          </cell>
          <cell r="M672" t="str">
            <v>02/08/2022</v>
          </cell>
        </row>
        <row r="673">
          <cell r="C673" t="str">
            <v>AP2208-01142</v>
          </cell>
          <cell r="D673" t="str">
            <v>Nhập hàng cho VN0142 - NCC VÀ DỊCH VỤ NGỌC THƠM</v>
          </cell>
          <cell r="E673" t="str">
            <v>100851</v>
          </cell>
          <cell r="F673">
            <v>0</v>
          </cell>
          <cell r="G673">
            <v>909740</v>
          </cell>
          <cell r="H673">
            <v>909740</v>
          </cell>
          <cell r="I673" t="str">
            <v>100851</v>
          </cell>
          <cell r="J673" t="str">
            <v>08</v>
          </cell>
          <cell r="K673" t="str">
            <v>VN0142</v>
          </cell>
          <cell r="L673" t="str">
            <v>00029107</v>
          </cell>
          <cell r="M673" t="str">
            <v>02/08/2022</v>
          </cell>
        </row>
        <row r="674">
          <cell r="C674" t="str">
            <v>AP2208-01143</v>
          </cell>
          <cell r="D674" t="str">
            <v>Nhập hàng cho VN0005 - NCC VÀ DỊCH VỤ NGỌC THƠM</v>
          </cell>
          <cell r="E674" t="str">
            <v>100851</v>
          </cell>
          <cell r="F674">
            <v>0</v>
          </cell>
          <cell r="G674">
            <v>923777</v>
          </cell>
          <cell r="H674">
            <v>923777</v>
          </cell>
          <cell r="I674" t="str">
            <v>100851</v>
          </cell>
          <cell r="J674" t="str">
            <v>08</v>
          </cell>
          <cell r="K674" t="str">
            <v>VN0005</v>
          </cell>
          <cell r="L674" t="str">
            <v>00029106</v>
          </cell>
          <cell r="M674" t="str">
            <v>02/08/2022</v>
          </cell>
        </row>
        <row r="675">
          <cell r="C675" t="str">
            <v>AP2208-01144</v>
          </cell>
          <cell r="D675" t="str">
            <v>Nhập hàng cho VN0028 - NCC VÀ DỊCH VỤ NGỌC THƠM</v>
          </cell>
          <cell r="E675" t="str">
            <v>100851</v>
          </cell>
          <cell r="F675">
            <v>0</v>
          </cell>
          <cell r="G675">
            <v>923634</v>
          </cell>
          <cell r="H675">
            <v>923634</v>
          </cell>
          <cell r="I675" t="str">
            <v>100851</v>
          </cell>
          <cell r="J675" t="str">
            <v>08</v>
          </cell>
          <cell r="K675" t="str">
            <v>VN0028</v>
          </cell>
          <cell r="L675" t="str">
            <v>00029105</v>
          </cell>
          <cell r="M675" t="str">
            <v>02/08/2022</v>
          </cell>
        </row>
        <row r="676">
          <cell r="C676" t="str">
            <v>AP2208-01145</v>
          </cell>
          <cell r="D676" t="str">
            <v>Nhập hàng cho VN0153 - NCC VÀ DỊCH VỤ NGỌC THƠM</v>
          </cell>
          <cell r="E676" t="str">
            <v>100851</v>
          </cell>
          <cell r="F676">
            <v>0</v>
          </cell>
          <cell r="G676">
            <v>998209</v>
          </cell>
          <cell r="H676">
            <v>998209</v>
          </cell>
          <cell r="I676" t="str">
            <v>100851</v>
          </cell>
          <cell r="J676" t="str">
            <v>08</v>
          </cell>
          <cell r="K676" t="str">
            <v>VN0153</v>
          </cell>
          <cell r="L676" t="str">
            <v>00029104</v>
          </cell>
          <cell r="M676" t="str">
            <v>02/08/2022</v>
          </cell>
        </row>
        <row r="677">
          <cell r="C677" t="str">
            <v>AP2208-01146</v>
          </cell>
          <cell r="D677" t="str">
            <v>Nhập hàng cho VN0179 - NCC VÀ DỊCH VỤ NGỌC THƠM</v>
          </cell>
          <cell r="E677" t="str">
            <v>100851</v>
          </cell>
          <cell r="F677">
            <v>0</v>
          </cell>
          <cell r="G677">
            <v>890477</v>
          </cell>
          <cell r="H677">
            <v>890477</v>
          </cell>
          <cell r="I677" t="str">
            <v>100851</v>
          </cell>
          <cell r="J677" t="str">
            <v>08</v>
          </cell>
          <cell r="K677" t="str">
            <v>VN0179</v>
          </cell>
          <cell r="L677" t="str">
            <v>00029103</v>
          </cell>
          <cell r="M677" t="str">
            <v>02/08/2022</v>
          </cell>
        </row>
        <row r="678">
          <cell r="C678" t="str">
            <v>AP2208-01147</v>
          </cell>
          <cell r="D678" t="str">
            <v>Nhập hàng cho VN0181 - NCC VÀ DỊCH VỤ NGỌC THƠM</v>
          </cell>
          <cell r="E678" t="str">
            <v>100851</v>
          </cell>
          <cell r="F678">
            <v>0</v>
          </cell>
          <cell r="G678">
            <v>881171</v>
          </cell>
          <cell r="H678">
            <v>881171</v>
          </cell>
          <cell r="I678" t="str">
            <v>100851</v>
          </cell>
          <cell r="J678" t="str">
            <v>08</v>
          </cell>
          <cell r="K678" t="str">
            <v>VN0181</v>
          </cell>
          <cell r="L678" t="str">
            <v>00029102</v>
          </cell>
          <cell r="M678" t="str">
            <v>02/08/2022</v>
          </cell>
        </row>
        <row r="679">
          <cell r="C679" t="str">
            <v>AP2208-01148</v>
          </cell>
          <cell r="D679" t="str">
            <v>Nhập hàng cho VN0092 - NCC VÀ DỊCH VỤ NGỌC THƠM</v>
          </cell>
          <cell r="E679" t="str">
            <v>100851</v>
          </cell>
          <cell r="F679">
            <v>0</v>
          </cell>
          <cell r="G679">
            <v>857178</v>
          </cell>
          <cell r="H679">
            <v>857178</v>
          </cell>
          <cell r="I679" t="str">
            <v>100851</v>
          </cell>
          <cell r="J679" t="str">
            <v>08</v>
          </cell>
          <cell r="K679" t="str">
            <v>VN0092</v>
          </cell>
          <cell r="L679" t="str">
            <v>00029101</v>
          </cell>
          <cell r="M679" t="str">
            <v>02/08/2022</v>
          </cell>
        </row>
        <row r="680">
          <cell r="C680" t="str">
            <v>AP2208-01149</v>
          </cell>
          <cell r="D680" t="str">
            <v>Nhập hàng cho VN0127 - NCC VÀ DỊCH VỤ NGỌC THƠM</v>
          </cell>
          <cell r="E680" t="str">
            <v>100851</v>
          </cell>
          <cell r="F680">
            <v>0</v>
          </cell>
          <cell r="G680">
            <v>917220</v>
          </cell>
          <cell r="H680">
            <v>917220</v>
          </cell>
          <cell r="I680" t="str">
            <v>100851</v>
          </cell>
          <cell r="J680" t="str">
            <v>08</v>
          </cell>
          <cell r="K680" t="str">
            <v>VN0127</v>
          </cell>
          <cell r="L680" t="str">
            <v>00029100</v>
          </cell>
          <cell r="M680" t="str">
            <v>02/08/2022</v>
          </cell>
        </row>
        <row r="681">
          <cell r="C681" t="str">
            <v>AP2208-01150</v>
          </cell>
          <cell r="D681" t="str">
            <v>Nhập hàng cho VN0068 - NCC VÀ DỊCH VỤ NGỌC THƠM</v>
          </cell>
          <cell r="E681" t="str">
            <v>100851</v>
          </cell>
          <cell r="F681">
            <v>0</v>
          </cell>
          <cell r="G681">
            <v>996241</v>
          </cell>
          <cell r="H681">
            <v>996241</v>
          </cell>
          <cell r="I681" t="str">
            <v>100851</v>
          </cell>
          <cell r="J681" t="str">
            <v>08</v>
          </cell>
          <cell r="K681" t="str">
            <v>VN0068</v>
          </cell>
          <cell r="L681" t="str">
            <v>00029099</v>
          </cell>
          <cell r="M681" t="str">
            <v>02/08/2022</v>
          </cell>
        </row>
        <row r="682">
          <cell r="C682" t="str">
            <v>AP2208-01151</v>
          </cell>
          <cell r="D682" t="str">
            <v>Nhập hàng cho VN0037 - NCC VÀ DỊCH VỤ NGỌC THƠM</v>
          </cell>
          <cell r="E682" t="str">
            <v>100851</v>
          </cell>
          <cell r="F682">
            <v>0</v>
          </cell>
          <cell r="G682">
            <v>1079626</v>
          </cell>
          <cell r="H682">
            <v>1079626</v>
          </cell>
          <cell r="I682" t="str">
            <v>100851</v>
          </cell>
          <cell r="J682" t="str">
            <v>08</v>
          </cell>
          <cell r="K682" t="str">
            <v>VN0037</v>
          </cell>
          <cell r="L682" t="str">
            <v>00029098</v>
          </cell>
          <cell r="M682" t="str">
            <v>02/08/2022</v>
          </cell>
        </row>
        <row r="683">
          <cell r="C683" t="str">
            <v>AP2208-01152</v>
          </cell>
          <cell r="D683" t="str">
            <v>Nhập hàng cho VN0032 - NCC VÀ DỊCH VỤ NGỌC THƠM</v>
          </cell>
          <cell r="E683" t="str">
            <v>100851</v>
          </cell>
          <cell r="F683">
            <v>0</v>
          </cell>
          <cell r="G683">
            <v>924938</v>
          </cell>
          <cell r="H683">
            <v>924938</v>
          </cell>
          <cell r="I683" t="str">
            <v>100851</v>
          </cell>
          <cell r="J683" t="str">
            <v>08</v>
          </cell>
          <cell r="K683" t="str">
            <v>VN0032</v>
          </cell>
          <cell r="L683" t="str">
            <v>00029097</v>
          </cell>
          <cell r="M683" t="str">
            <v>02/08/2022</v>
          </cell>
        </row>
        <row r="684">
          <cell r="C684" t="str">
            <v>AP2208-01153</v>
          </cell>
          <cell r="D684" t="str">
            <v>Nhập hàng cho VN0077 - NCC VÀ DỊCH VỤ NGỌC THƠM</v>
          </cell>
          <cell r="E684" t="str">
            <v>100851</v>
          </cell>
          <cell r="F684">
            <v>0</v>
          </cell>
          <cell r="G684">
            <v>929383</v>
          </cell>
          <cell r="H684">
            <v>929383</v>
          </cell>
          <cell r="I684" t="str">
            <v>100851</v>
          </cell>
          <cell r="J684" t="str">
            <v>08</v>
          </cell>
          <cell r="K684" t="str">
            <v>VN0077</v>
          </cell>
          <cell r="L684" t="str">
            <v>00029096</v>
          </cell>
          <cell r="M684" t="str">
            <v>02/08/2022</v>
          </cell>
        </row>
        <row r="685">
          <cell r="C685" t="str">
            <v>AP2208-01154</v>
          </cell>
          <cell r="D685" t="str">
            <v>Nhập hàng cho VN0162 - NCC VÀ DỊCH VỤ NGỌC THƠM</v>
          </cell>
          <cell r="E685" t="str">
            <v>100851</v>
          </cell>
          <cell r="F685">
            <v>0</v>
          </cell>
          <cell r="G685">
            <v>905532</v>
          </cell>
          <cell r="H685">
            <v>905532</v>
          </cell>
          <cell r="I685" t="str">
            <v>100851</v>
          </cell>
          <cell r="J685" t="str">
            <v>08</v>
          </cell>
          <cell r="K685" t="str">
            <v>VN0162</v>
          </cell>
          <cell r="L685" t="str">
            <v>00029095</v>
          </cell>
          <cell r="M685" t="str">
            <v>02/08/2022</v>
          </cell>
        </row>
        <row r="686">
          <cell r="C686" t="str">
            <v>AP2208-01155</v>
          </cell>
          <cell r="D686" t="str">
            <v>Nhập hàng cho VN0157 - NCC VÀ DỊCH VỤ NGỌC THƠM</v>
          </cell>
          <cell r="E686" t="str">
            <v>100851</v>
          </cell>
          <cell r="F686">
            <v>0</v>
          </cell>
          <cell r="G686">
            <v>897815</v>
          </cell>
          <cell r="H686">
            <v>897815</v>
          </cell>
          <cell r="I686" t="str">
            <v>100851</v>
          </cell>
          <cell r="J686" t="str">
            <v>08</v>
          </cell>
          <cell r="K686" t="str">
            <v>VN0157</v>
          </cell>
          <cell r="L686" t="str">
            <v>00029094</v>
          </cell>
          <cell r="M686" t="str">
            <v>02/08/2022</v>
          </cell>
        </row>
        <row r="687">
          <cell r="C687" t="str">
            <v>AP2208-01156</v>
          </cell>
          <cell r="D687" t="str">
            <v>Nhập hàng cho VN0072 - NCC VÀ DỊCH VỤ NGỌC THƠM</v>
          </cell>
          <cell r="E687" t="str">
            <v>100851</v>
          </cell>
          <cell r="F687">
            <v>0</v>
          </cell>
          <cell r="G687">
            <v>938309</v>
          </cell>
          <cell r="H687">
            <v>938309</v>
          </cell>
          <cell r="I687" t="str">
            <v>100851</v>
          </cell>
          <cell r="J687" t="str">
            <v>08</v>
          </cell>
          <cell r="K687" t="str">
            <v>VN0072</v>
          </cell>
          <cell r="L687" t="str">
            <v>00029093</v>
          </cell>
          <cell r="M687" t="str">
            <v>02/08/2022</v>
          </cell>
        </row>
        <row r="688">
          <cell r="C688" t="str">
            <v>AP2208-01157</v>
          </cell>
          <cell r="D688" t="str">
            <v>Nhập hàng cho VN0128 - NCC VÀ DỊCH VỤ NGỌC THƠM</v>
          </cell>
          <cell r="E688" t="str">
            <v>100851</v>
          </cell>
          <cell r="F688">
            <v>0</v>
          </cell>
          <cell r="G688">
            <v>959541</v>
          </cell>
          <cell r="H688">
            <v>959541</v>
          </cell>
          <cell r="I688" t="str">
            <v>100851</v>
          </cell>
          <cell r="J688" t="str">
            <v>08</v>
          </cell>
          <cell r="K688" t="str">
            <v>VN0128</v>
          </cell>
          <cell r="L688" t="str">
            <v>00029092</v>
          </cell>
          <cell r="M688" t="str">
            <v>02/08/2022</v>
          </cell>
        </row>
        <row r="689">
          <cell r="C689" t="str">
            <v>AP2208-01158</v>
          </cell>
          <cell r="D689" t="str">
            <v>Nhập hàng cho VN0146 - NCC VÀ DỊCH VỤ NGỌC THƠM</v>
          </cell>
          <cell r="E689" t="str">
            <v>100851</v>
          </cell>
          <cell r="F689">
            <v>0</v>
          </cell>
          <cell r="G689">
            <v>1591378</v>
          </cell>
          <cell r="H689">
            <v>1591378</v>
          </cell>
          <cell r="I689" t="str">
            <v>100851</v>
          </cell>
          <cell r="J689" t="str">
            <v>08</v>
          </cell>
          <cell r="K689" t="str">
            <v>VN0146</v>
          </cell>
          <cell r="L689" t="str">
            <v>00029090</v>
          </cell>
          <cell r="M689" t="str">
            <v>02/08/2022</v>
          </cell>
        </row>
        <row r="690">
          <cell r="C690" t="str">
            <v>AP2208-01159</v>
          </cell>
          <cell r="D690" t="str">
            <v>Nhập hàng cho VN0132 - NCC VÀ DỊCH VỤ NGỌC THƠM</v>
          </cell>
          <cell r="E690" t="str">
            <v>100851</v>
          </cell>
          <cell r="F690">
            <v>0</v>
          </cell>
          <cell r="G690">
            <v>916935</v>
          </cell>
          <cell r="H690">
            <v>916935</v>
          </cell>
          <cell r="I690" t="str">
            <v>100851</v>
          </cell>
          <cell r="J690" t="str">
            <v>08</v>
          </cell>
          <cell r="K690" t="str">
            <v>VN0132</v>
          </cell>
          <cell r="L690" t="str">
            <v>00029091</v>
          </cell>
          <cell r="M690" t="str">
            <v>02/08/2022</v>
          </cell>
        </row>
        <row r="691">
          <cell r="C691" t="str">
            <v>AP2208-01160</v>
          </cell>
          <cell r="D691" t="str">
            <v>Nhập hàng cho VN0097 - NCC VÀ DỊCH VỤ NGỌC THƠM</v>
          </cell>
          <cell r="E691" t="str">
            <v>100851</v>
          </cell>
          <cell r="F691">
            <v>0</v>
          </cell>
          <cell r="G691">
            <v>878552</v>
          </cell>
          <cell r="H691">
            <v>878552</v>
          </cell>
          <cell r="I691" t="str">
            <v>100851</v>
          </cell>
          <cell r="J691" t="str">
            <v>08</v>
          </cell>
          <cell r="K691" t="str">
            <v>VN0097</v>
          </cell>
          <cell r="L691" t="str">
            <v>00029089</v>
          </cell>
          <cell r="M691" t="str">
            <v>02/08/2022</v>
          </cell>
        </row>
        <row r="692">
          <cell r="C692" t="str">
            <v>AP2208-01161</v>
          </cell>
          <cell r="D692" t="str">
            <v>Nhập hàng cho VN0049 - NCC VÀ DỊCH VỤ NGỌC THƠM</v>
          </cell>
          <cell r="E692" t="str">
            <v>100851</v>
          </cell>
          <cell r="F692">
            <v>0</v>
          </cell>
          <cell r="G692">
            <v>975674</v>
          </cell>
          <cell r="H692">
            <v>975674</v>
          </cell>
          <cell r="I692" t="str">
            <v>100851</v>
          </cell>
          <cell r="J692" t="str">
            <v>08</v>
          </cell>
          <cell r="K692" t="str">
            <v>VN0049</v>
          </cell>
          <cell r="L692" t="str">
            <v>00029088</v>
          </cell>
          <cell r="M692" t="str">
            <v>02/08/2022</v>
          </cell>
        </row>
        <row r="693">
          <cell r="C693" t="str">
            <v>AP2208-01162</v>
          </cell>
          <cell r="D693" t="str">
            <v>Nhập hàng cho VN0076 - NCC VÀ DỊCH VỤ NGỌC THƠM</v>
          </cell>
          <cell r="E693" t="str">
            <v>100851</v>
          </cell>
          <cell r="F693">
            <v>0</v>
          </cell>
          <cell r="G693">
            <v>1037163</v>
          </cell>
          <cell r="H693">
            <v>1037163</v>
          </cell>
          <cell r="I693" t="str">
            <v>100851</v>
          </cell>
          <cell r="J693" t="str">
            <v>08</v>
          </cell>
          <cell r="K693" t="str">
            <v>VN0076</v>
          </cell>
          <cell r="L693" t="str">
            <v>00029087</v>
          </cell>
          <cell r="M693" t="str">
            <v>02/08/2022</v>
          </cell>
        </row>
        <row r="694">
          <cell r="C694" t="str">
            <v>AP2208-01163</v>
          </cell>
          <cell r="D694" t="str">
            <v>Nhập hàng cho VN0180 - NCC VÀ DỊCH VỤ NGỌC THƠM</v>
          </cell>
          <cell r="E694" t="str">
            <v>100851</v>
          </cell>
          <cell r="F694">
            <v>0</v>
          </cell>
          <cell r="G694">
            <v>981423</v>
          </cell>
          <cell r="H694">
            <v>981423</v>
          </cell>
          <cell r="I694" t="str">
            <v>100851</v>
          </cell>
          <cell r="J694" t="str">
            <v>08</v>
          </cell>
          <cell r="K694" t="str">
            <v>VN0180</v>
          </cell>
          <cell r="L694" t="str">
            <v>00029214</v>
          </cell>
          <cell r="M694" t="str">
            <v>02/08/2022</v>
          </cell>
        </row>
        <row r="695">
          <cell r="C695" t="str">
            <v>AP2208-01164</v>
          </cell>
          <cell r="D695" t="str">
            <v>Nhập hàng cho VN0085 - NCC VÀ DỊCH VỤ NGỌC THƠM</v>
          </cell>
          <cell r="E695" t="str">
            <v>100851</v>
          </cell>
          <cell r="F695">
            <v>0</v>
          </cell>
          <cell r="G695">
            <v>915774</v>
          </cell>
          <cell r="H695">
            <v>915774</v>
          </cell>
          <cell r="I695" t="str">
            <v>100851</v>
          </cell>
          <cell r="J695" t="str">
            <v>08</v>
          </cell>
          <cell r="K695" t="str">
            <v>VN0085</v>
          </cell>
          <cell r="L695" t="str">
            <v>00029205</v>
          </cell>
          <cell r="M695" t="str">
            <v>02/08/2022</v>
          </cell>
        </row>
        <row r="696">
          <cell r="C696" t="str">
            <v>AP2208-01165</v>
          </cell>
          <cell r="D696" t="str">
            <v>Nhập hàng cho VN0003 - NCC VÀ DỊCH VỤ NGỌC THƠM</v>
          </cell>
          <cell r="E696" t="str">
            <v>100851</v>
          </cell>
          <cell r="F696">
            <v>0</v>
          </cell>
          <cell r="G696">
            <v>975817</v>
          </cell>
          <cell r="H696">
            <v>975817</v>
          </cell>
          <cell r="I696" t="str">
            <v>100851</v>
          </cell>
          <cell r="J696" t="str">
            <v>08</v>
          </cell>
          <cell r="K696" t="str">
            <v>VN0003</v>
          </cell>
          <cell r="L696" t="str">
            <v>00029204</v>
          </cell>
          <cell r="M696" t="str">
            <v>02/08/2022</v>
          </cell>
        </row>
        <row r="697">
          <cell r="C697" t="str">
            <v>AP2208-01166</v>
          </cell>
          <cell r="D697" t="str">
            <v>Nhập hàng cho VN0185 - NCC VÀ DỊCH VỤ NGỌC THƠM</v>
          </cell>
          <cell r="E697" t="str">
            <v>100851</v>
          </cell>
          <cell r="F697">
            <v>0</v>
          </cell>
          <cell r="G697">
            <v>1073082</v>
          </cell>
          <cell r="H697">
            <v>1073082</v>
          </cell>
          <cell r="I697" t="str">
            <v>100851</v>
          </cell>
          <cell r="J697" t="str">
            <v>08</v>
          </cell>
          <cell r="K697" t="str">
            <v>VN0185</v>
          </cell>
          <cell r="L697" t="str">
            <v>00029202</v>
          </cell>
          <cell r="M697" t="str">
            <v>02/08/2022</v>
          </cell>
        </row>
        <row r="698">
          <cell r="C698" t="str">
            <v>AP2208-01167</v>
          </cell>
          <cell r="D698" t="str">
            <v>Nhập hàng cho VN0173 - NCC VÀ DỊCH VỤ NGỌC THƠM</v>
          </cell>
          <cell r="E698" t="str">
            <v>100851</v>
          </cell>
          <cell r="F698">
            <v>0</v>
          </cell>
          <cell r="G698">
            <v>903706</v>
          </cell>
          <cell r="H698">
            <v>903706</v>
          </cell>
          <cell r="I698" t="str">
            <v>100851</v>
          </cell>
          <cell r="J698" t="str">
            <v>08</v>
          </cell>
          <cell r="K698" t="str">
            <v>VN0173</v>
          </cell>
          <cell r="L698" t="str">
            <v>00029201</v>
          </cell>
          <cell r="M698" t="str">
            <v>02/08/2022</v>
          </cell>
        </row>
        <row r="699">
          <cell r="C699" t="str">
            <v>AP2208-01168</v>
          </cell>
          <cell r="D699" t="str">
            <v>Nhập hàng cho VN0186 - NCC VÀ DỊCH VỤ NGỌC THƠM</v>
          </cell>
          <cell r="E699" t="str">
            <v>100851</v>
          </cell>
          <cell r="F699">
            <v>0</v>
          </cell>
          <cell r="G699">
            <v>1092344</v>
          </cell>
          <cell r="H699">
            <v>1092344</v>
          </cell>
          <cell r="I699" t="str">
            <v>100851</v>
          </cell>
          <cell r="J699" t="str">
            <v>08</v>
          </cell>
          <cell r="K699" t="str">
            <v>VN0186</v>
          </cell>
          <cell r="L699" t="str">
            <v>00029200</v>
          </cell>
          <cell r="M699" t="str">
            <v>02/08/2022</v>
          </cell>
        </row>
        <row r="700">
          <cell r="C700" t="str">
            <v>AP2208-01169</v>
          </cell>
          <cell r="D700" t="str">
            <v>Nhập hàng cho VN0172 - NCC VÀ DỊCH VỤ NGỌC THƠM</v>
          </cell>
          <cell r="E700" t="str">
            <v>100851</v>
          </cell>
          <cell r="F700">
            <v>0</v>
          </cell>
          <cell r="G700">
            <v>899926</v>
          </cell>
          <cell r="H700">
            <v>899926</v>
          </cell>
          <cell r="I700" t="str">
            <v>100851</v>
          </cell>
          <cell r="J700" t="str">
            <v>08</v>
          </cell>
          <cell r="K700" t="str">
            <v>VN0172</v>
          </cell>
          <cell r="L700" t="str">
            <v>00029199</v>
          </cell>
          <cell r="M700" t="str">
            <v>02/08/2022</v>
          </cell>
        </row>
        <row r="701">
          <cell r="C701" t="str">
            <v>AP2208-01170</v>
          </cell>
          <cell r="D701" t="str">
            <v>Nhập hàng cho VN0074 - NCC VÀ DỊCH VỤ NGỌC THƠM</v>
          </cell>
          <cell r="E701" t="str">
            <v>100851</v>
          </cell>
          <cell r="F701">
            <v>0</v>
          </cell>
          <cell r="G701">
            <v>1048946</v>
          </cell>
          <cell r="H701">
            <v>1048946</v>
          </cell>
          <cell r="I701" t="str">
            <v>100851</v>
          </cell>
          <cell r="J701" t="str">
            <v>08</v>
          </cell>
          <cell r="K701" t="str">
            <v>VN0074</v>
          </cell>
          <cell r="L701" t="str">
            <v>00029196</v>
          </cell>
          <cell r="M701" t="str">
            <v>02/08/2022</v>
          </cell>
        </row>
        <row r="702">
          <cell r="C702" t="str">
            <v>AP2208-01171</v>
          </cell>
          <cell r="D702" t="str">
            <v>Nhập hàng cho VN0099 - NCC VÀ DỊCH VỤ NGỌC THƠM</v>
          </cell>
          <cell r="E702" t="str">
            <v>100851</v>
          </cell>
          <cell r="F702">
            <v>0</v>
          </cell>
          <cell r="G702">
            <v>319333</v>
          </cell>
          <cell r="H702">
            <v>319333</v>
          </cell>
          <cell r="I702" t="str">
            <v>100851</v>
          </cell>
          <cell r="J702" t="str">
            <v>08</v>
          </cell>
          <cell r="K702" t="str">
            <v>VN0099</v>
          </cell>
          <cell r="L702" t="str">
            <v>00029198</v>
          </cell>
          <cell r="M702" t="str">
            <v>02/08/2022</v>
          </cell>
        </row>
        <row r="703">
          <cell r="C703" t="str">
            <v>AP2208-01172</v>
          </cell>
          <cell r="D703" t="str">
            <v>Nhập hàng cho VN0129 - NCC VÀ DỊCH VỤ NGỌC THƠM</v>
          </cell>
          <cell r="E703" t="str">
            <v>100851</v>
          </cell>
          <cell r="F703">
            <v>0</v>
          </cell>
          <cell r="G703">
            <v>719798</v>
          </cell>
          <cell r="H703">
            <v>719798</v>
          </cell>
          <cell r="I703" t="str">
            <v>100851</v>
          </cell>
          <cell r="J703" t="str">
            <v>08</v>
          </cell>
          <cell r="K703" t="str">
            <v>VN0129</v>
          </cell>
          <cell r="L703" t="str">
            <v>00029195</v>
          </cell>
          <cell r="M703" t="str">
            <v>02/08/2022</v>
          </cell>
        </row>
        <row r="704">
          <cell r="C704" t="str">
            <v>AP2208-01173</v>
          </cell>
          <cell r="D704" t="str">
            <v>Nhập hàng cho VN0171 - NCC VÀ DỊCH VỤ NGỌC THƠM</v>
          </cell>
          <cell r="E704" t="str">
            <v>100851</v>
          </cell>
          <cell r="F704">
            <v>0</v>
          </cell>
          <cell r="G704">
            <v>959826</v>
          </cell>
          <cell r="H704">
            <v>959826</v>
          </cell>
          <cell r="I704" t="str">
            <v>100851</v>
          </cell>
          <cell r="J704" t="str">
            <v>08</v>
          </cell>
          <cell r="K704" t="str">
            <v>VN0171</v>
          </cell>
          <cell r="L704" t="str">
            <v>00029194</v>
          </cell>
          <cell r="M704" t="str">
            <v>02/08/2022</v>
          </cell>
        </row>
        <row r="705">
          <cell r="C705" t="str">
            <v>AP2208-01174</v>
          </cell>
          <cell r="D705" t="str">
            <v>Nhập hàng cho VN0031 - NCC VÀ DỊCH VỤ NGỌC THƠM</v>
          </cell>
          <cell r="E705" t="str">
            <v>100851</v>
          </cell>
          <cell r="F705">
            <v>0</v>
          </cell>
          <cell r="G705">
            <v>1000971</v>
          </cell>
          <cell r="H705">
            <v>1000971</v>
          </cell>
          <cell r="I705" t="str">
            <v>100851</v>
          </cell>
          <cell r="J705" t="str">
            <v>08</v>
          </cell>
          <cell r="K705" t="str">
            <v>VN0031</v>
          </cell>
          <cell r="L705" t="str">
            <v>00029193</v>
          </cell>
          <cell r="M705" t="str">
            <v>02/08/2022</v>
          </cell>
        </row>
        <row r="706">
          <cell r="C706" t="str">
            <v>AP2208-01175</v>
          </cell>
          <cell r="D706" t="str">
            <v>Nhập hàng cho VN0098 - NCC VÀ DỊCH VỤ NGỌC THƠM</v>
          </cell>
          <cell r="E706" t="str">
            <v>100851</v>
          </cell>
          <cell r="F706">
            <v>0</v>
          </cell>
          <cell r="G706">
            <v>919047</v>
          </cell>
          <cell r="H706">
            <v>919047</v>
          </cell>
          <cell r="I706" t="str">
            <v>100851</v>
          </cell>
          <cell r="J706" t="str">
            <v>08</v>
          </cell>
          <cell r="K706" t="str">
            <v>VN0098</v>
          </cell>
          <cell r="L706" t="str">
            <v>00029192</v>
          </cell>
          <cell r="M706" t="str">
            <v>02/08/2022</v>
          </cell>
        </row>
        <row r="707">
          <cell r="C707" t="str">
            <v>AP2208-01176</v>
          </cell>
          <cell r="D707" t="str">
            <v>Nhập hàng cho VN0177 - NCC VÀ DỊCH VỤ NGỌC THƠM</v>
          </cell>
          <cell r="E707" t="str">
            <v>100851</v>
          </cell>
          <cell r="F707">
            <v>0</v>
          </cell>
          <cell r="G707">
            <v>899225</v>
          </cell>
          <cell r="H707">
            <v>899225</v>
          </cell>
          <cell r="I707" t="str">
            <v>100851</v>
          </cell>
          <cell r="J707" t="str">
            <v>08</v>
          </cell>
          <cell r="K707" t="str">
            <v>VN0177</v>
          </cell>
          <cell r="L707" t="str">
            <v>00029191</v>
          </cell>
          <cell r="M707" t="str">
            <v>02/08/2022</v>
          </cell>
        </row>
        <row r="708">
          <cell r="C708" t="str">
            <v>AP2208-01177</v>
          </cell>
          <cell r="D708" t="str">
            <v>Nhập hàng cho VN0126 - NCC VÀ DỊCH VỤ NGỌC THƠM</v>
          </cell>
          <cell r="E708" t="str">
            <v>100851</v>
          </cell>
          <cell r="F708">
            <v>0</v>
          </cell>
          <cell r="G708">
            <v>1455445</v>
          </cell>
          <cell r="H708">
            <v>1455445</v>
          </cell>
          <cell r="I708" t="str">
            <v>100851</v>
          </cell>
          <cell r="J708" t="str">
            <v>08</v>
          </cell>
          <cell r="K708" t="str">
            <v>VN0126</v>
          </cell>
          <cell r="L708" t="str">
            <v>00029190</v>
          </cell>
          <cell r="M708" t="str">
            <v>02/08/2022</v>
          </cell>
        </row>
        <row r="709">
          <cell r="C709" t="str">
            <v>AP2208-01178</v>
          </cell>
          <cell r="D709" t="str">
            <v>Nhập hàng cho VN0095 - NCC VÀ DỊCH VỤ NGỌC THƠM</v>
          </cell>
          <cell r="E709" t="str">
            <v>100851</v>
          </cell>
          <cell r="F709">
            <v>0</v>
          </cell>
          <cell r="G709">
            <v>878409</v>
          </cell>
          <cell r="H709">
            <v>878409</v>
          </cell>
          <cell r="I709" t="str">
            <v>100851</v>
          </cell>
          <cell r="J709" t="str">
            <v>08</v>
          </cell>
          <cell r="K709" t="str">
            <v>VN0095</v>
          </cell>
          <cell r="L709" t="str">
            <v>00029188</v>
          </cell>
          <cell r="M709" t="str">
            <v>02/08/2022</v>
          </cell>
        </row>
        <row r="710">
          <cell r="C710" t="str">
            <v>AP2208-01179</v>
          </cell>
          <cell r="D710" t="str">
            <v>Nhập hàng cho VN0032 - NCC VÀ DỊCH VỤ NGỌC THƠM</v>
          </cell>
          <cell r="E710" t="str">
            <v>100851</v>
          </cell>
          <cell r="F710">
            <v>0</v>
          </cell>
          <cell r="G710">
            <v>959541</v>
          </cell>
          <cell r="H710">
            <v>959541</v>
          </cell>
          <cell r="I710" t="str">
            <v>100851</v>
          </cell>
          <cell r="J710" t="str">
            <v>08</v>
          </cell>
          <cell r="K710" t="str">
            <v>VN0032</v>
          </cell>
          <cell r="L710" t="str">
            <v>00029185</v>
          </cell>
          <cell r="M710" t="str">
            <v>02/08/2022</v>
          </cell>
        </row>
        <row r="711">
          <cell r="C711" t="str">
            <v>AP2208-01180</v>
          </cell>
          <cell r="D711" t="str">
            <v>Nhập hàng cho VN0114 - NCC VÀ DỊCH VỤ NGỌC THƠM</v>
          </cell>
          <cell r="E711" t="str">
            <v>100851</v>
          </cell>
          <cell r="F711">
            <v>0</v>
          </cell>
          <cell r="G711">
            <v>890335</v>
          </cell>
          <cell r="H711">
            <v>890335</v>
          </cell>
          <cell r="I711" t="str">
            <v>100851</v>
          </cell>
          <cell r="J711" t="str">
            <v>08</v>
          </cell>
          <cell r="K711" t="str">
            <v>VN0114</v>
          </cell>
          <cell r="L711" t="str">
            <v>00029184</v>
          </cell>
          <cell r="M711" t="str">
            <v>02/08/2022</v>
          </cell>
        </row>
        <row r="712">
          <cell r="C712" t="str">
            <v>AP2208-01181</v>
          </cell>
          <cell r="D712" t="str">
            <v>Nhập hàng cho VN0051 - NCC VÀ DỊCH VỤ NGỌC THƠM</v>
          </cell>
          <cell r="E712" t="str">
            <v>100851</v>
          </cell>
          <cell r="F712">
            <v>0</v>
          </cell>
          <cell r="G712">
            <v>896369</v>
          </cell>
          <cell r="H712">
            <v>896369</v>
          </cell>
          <cell r="I712" t="str">
            <v>100851</v>
          </cell>
          <cell r="J712" t="str">
            <v>08</v>
          </cell>
          <cell r="K712" t="str">
            <v>VN0051</v>
          </cell>
          <cell r="L712" t="str">
            <v>00029183</v>
          </cell>
          <cell r="M712" t="str">
            <v>02/08/2022</v>
          </cell>
        </row>
        <row r="713">
          <cell r="C713" t="str">
            <v>AP2208-01182</v>
          </cell>
          <cell r="D713" t="str">
            <v>Nhập hàng cho VN0131 - NCC VÀ DỊCH VỤ NGỌC THƠM</v>
          </cell>
          <cell r="E713" t="str">
            <v>100851</v>
          </cell>
          <cell r="F713">
            <v>0</v>
          </cell>
          <cell r="G713">
            <v>969640</v>
          </cell>
          <cell r="H713">
            <v>969640</v>
          </cell>
          <cell r="I713" t="str">
            <v>100851</v>
          </cell>
          <cell r="J713" t="str">
            <v>08</v>
          </cell>
          <cell r="K713" t="str">
            <v>VN0131</v>
          </cell>
          <cell r="L713" t="str">
            <v>00029182</v>
          </cell>
          <cell r="M713" t="str">
            <v>02/08/2022</v>
          </cell>
        </row>
        <row r="714">
          <cell r="C714" t="str">
            <v>AP2208-01183</v>
          </cell>
          <cell r="D714" t="str">
            <v>Nhập hàng cho VN0076 - NCC VÀ DỊCH VỤ NGỌC THƠM</v>
          </cell>
          <cell r="E714" t="str">
            <v>100851</v>
          </cell>
          <cell r="F714">
            <v>0</v>
          </cell>
          <cell r="G714">
            <v>1259977</v>
          </cell>
          <cell r="H714">
            <v>1259977</v>
          </cell>
          <cell r="I714" t="str">
            <v>100851</v>
          </cell>
          <cell r="J714" t="str">
            <v>08</v>
          </cell>
          <cell r="K714" t="str">
            <v>VN0076</v>
          </cell>
          <cell r="L714" t="str">
            <v>00029181</v>
          </cell>
          <cell r="M714" t="str">
            <v>02/08/2022</v>
          </cell>
        </row>
        <row r="715">
          <cell r="C715" t="str">
            <v>AP2208-01184</v>
          </cell>
          <cell r="D715" t="str">
            <v>Nhập hàng cho VN0097 - NCC VÀ DỊCH VỤ NGỌC THƠM</v>
          </cell>
          <cell r="E715" t="str">
            <v>100851</v>
          </cell>
          <cell r="F715">
            <v>0</v>
          </cell>
          <cell r="G715">
            <v>959541</v>
          </cell>
          <cell r="H715">
            <v>959541</v>
          </cell>
          <cell r="I715" t="str">
            <v>100851</v>
          </cell>
          <cell r="J715" t="str">
            <v>08</v>
          </cell>
          <cell r="K715" t="str">
            <v>VN0097</v>
          </cell>
          <cell r="L715" t="str">
            <v>00029180</v>
          </cell>
          <cell r="M715" t="str">
            <v>02/08/2022</v>
          </cell>
        </row>
        <row r="716">
          <cell r="C716" t="str">
            <v>AP2208-01185</v>
          </cell>
          <cell r="D716" t="str">
            <v>Nhập hàng cho VN0184 - NCC VÀ DỊCH VỤ NGỌC THƠM</v>
          </cell>
          <cell r="E716" t="str">
            <v>100851</v>
          </cell>
          <cell r="F716">
            <v>0</v>
          </cell>
          <cell r="G716">
            <v>1951348</v>
          </cell>
          <cell r="H716">
            <v>1951348</v>
          </cell>
          <cell r="I716" t="str">
            <v>100851</v>
          </cell>
          <cell r="J716" t="str">
            <v>08</v>
          </cell>
          <cell r="K716" t="str">
            <v>VN0184</v>
          </cell>
          <cell r="L716" t="str">
            <v>00029179</v>
          </cell>
          <cell r="M716" t="str">
            <v>02/08/2022</v>
          </cell>
        </row>
        <row r="717">
          <cell r="C717" t="str">
            <v>AP2208-01186</v>
          </cell>
          <cell r="D717" t="str">
            <v>Nhập hàng cho VN0132 - NCC VÀ DỊCH VỤ NGỌC THƠM</v>
          </cell>
          <cell r="E717" t="str">
            <v>100851</v>
          </cell>
          <cell r="F717">
            <v>0</v>
          </cell>
          <cell r="G717">
            <v>897815</v>
          </cell>
          <cell r="H717">
            <v>897815</v>
          </cell>
          <cell r="I717" t="str">
            <v>100851</v>
          </cell>
          <cell r="J717" t="str">
            <v>08</v>
          </cell>
          <cell r="K717" t="str">
            <v>VN0132</v>
          </cell>
          <cell r="L717" t="str">
            <v>00029178</v>
          </cell>
          <cell r="M717" t="str">
            <v>02/08/2022</v>
          </cell>
        </row>
        <row r="718">
          <cell r="C718" t="str">
            <v>AP2208-01187</v>
          </cell>
          <cell r="D718" t="str">
            <v>Nhập hàng cho VN0157 - NCC VÀ DỊCH VỤ NGỌC THƠM</v>
          </cell>
          <cell r="E718" t="str">
            <v>100851</v>
          </cell>
          <cell r="F718">
            <v>0</v>
          </cell>
          <cell r="G718">
            <v>878409</v>
          </cell>
          <cell r="H718">
            <v>878409</v>
          </cell>
          <cell r="I718" t="str">
            <v>100851</v>
          </cell>
          <cell r="J718" t="str">
            <v>08</v>
          </cell>
          <cell r="K718" t="str">
            <v>VN0157</v>
          </cell>
          <cell r="L718" t="str">
            <v>00029175</v>
          </cell>
          <cell r="M718" t="str">
            <v>02/08/2022</v>
          </cell>
        </row>
        <row r="719">
          <cell r="C719" t="str">
            <v>AP2208-01188</v>
          </cell>
          <cell r="D719" t="str">
            <v>Nhập hàng cho VN0173 - NCC VÀ DỊCH VỤ NGỌC THƠM</v>
          </cell>
          <cell r="E719" t="str">
            <v>100851</v>
          </cell>
          <cell r="F719">
            <v>0</v>
          </cell>
          <cell r="G719">
            <v>878409</v>
          </cell>
          <cell r="H719">
            <v>878409</v>
          </cell>
          <cell r="I719" t="str">
            <v>100851</v>
          </cell>
          <cell r="J719" t="str">
            <v>08</v>
          </cell>
          <cell r="K719" t="str">
            <v>VN0173</v>
          </cell>
          <cell r="L719" t="str">
            <v>00029174</v>
          </cell>
          <cell r="M719" t="str">
            <v>02/08/2022</v>
          </cell>
        </row>
        <row r="720">
          <cell r="C720" t="str">
            <v>AP2208-01189</v>
          </cell>
          <cell r="D720" t="str">
            <v>Nhập hàng cho VN0150 - NCC VÀ DỊCH VỤ NGỌC THƠM</v>
          </cell>
          <cell r="E720" t="str">
            <v>100851</v>
          </cell>
          <cell r="F720">
            <v>0</v>
          </cell>
          <cell r="G720">
            <v>1259754</v>
          </cell>
          <cell r="H720">
            <v>1259754</v>
          </cell>
          <cell r="I720" t="str">
            <v>100851</v>
          </cell>
          <cell r="J720" t="str">
            <v>08</v>
          </cell>
          <cell r="K720" t="str">
            <v>VN0150</v>
          </cell>
          <cell r="L720" t="str">
            <v>00029173</v>
          </cell>
          <cell r="M720" t="str">
            <v>02/08/2022</v>
          </cell>
        </row>
        <row r="721">
          <cell r="C721" t="str">
            <v>AP2208-01190</v>
          </cell>
          <cell r="D721" t="str">
            <v>Nhập hàng cho VN0136 - NCC VÀ DỊCH VỤ NGỌC THƠM</v>
          </cell>
          <cell r="E721" t="str">
            <v>100851</v>
          </cell>
          <cell r="F721">
            <v>0</v>
          </cell>
          <cell r="G721">
            <v>882855</v>
          </cell>
          <cell r="H721">
            <v>882855</v>
          </cell>
          <cell r="I721" t="str">
            <v>100851</v>
          </cell>
          <cell r="J721" t="str">
            <v>08</v>
          </cell>
          <cell r="K721" t="str">
            <v>VN0136</v>
          </cell>
          <cell r="L721" t="str">
            <v>00029172</v>
          </cell>
          <cell r="M721" t="str">
            <v>02/08/2022</v>
          </cell>
        </row>
        <row r="722">
          <cell r="C722" t="str">
            <v>AP2208-01191</v>
          </cell>
          <cell r="D722" t="str">
            <v>Nhập hàng cho VN0155 - NCC VÀ DỊCH VỤ NGỌC THƠM</v>
          </cell>
          <cell r="E722" t="str">
            <v>100851</v>
          </cell>
          <cell r="F722">
            <v>0</v>
          </cell>
          <cell r="G722">
            <v>1437343</v>
          </cell>
          <cell r="H722">
            <v>1437343</v>
          </cell>
          <cell r="I722" t="str">
            <v>100851</v>
          </cell>
          <cell r="J722" t="str">
            <v>08</v>
          </cell>
          <cell r="K722" t="str">
            <v>VN0155</v>
          </cell>
          <cell r="L722" t="str">
            <v>00029170</v>
          </cell>
          <cell r="M722" t="str">
            <v>02/08/2022</v>
          </cell>
        </row>
        <row r="723">
          <cell r="C723" t="str">
            <v>AP2208-01192</v>
          </cell>
          <cell r="D723" t="str">
            <v>Nhập hàng cho VN0169 - NCC VÀ DỊCH VỤ NGỌC THƠM</v>
          </cell>
          <cell r="E723" t="str">
            <v>100851</v>
          </cell>
          <cell r="F723">
            <v>0</v>
          </cell>
          <cell r="G723">
            <v>1420842</v>
          </cell>
          <cell r="H723">
            <v>1420842</v>
          </cell>
          <cell r="I723" t="str">
            <v>100851</v>
          </cell>
          <cell r="J723" t="str">
            <v>08</v>
          </cell>
          <cell r="K723" t="str">
            <v>VN0169</v>
          </cell>
          <cell r="L723" t="str">
            <v>00029168</v>
          </cell>
          <cell r="M723" t="str">
            <v>02/08/2022</v>
          </cell>
        </row>
        <row r="724">
          <cell r="C724" t="str">
            <v>AP2208-01193</v>
          </cell>
          <cell r="D724" t="str">
            <v>Nhập hàng cho VN0081 - NCC VÀ DỊCH VỤ NGỌC THƠM</v>
          </cell>
          <cell r="E724" t="str">
            <v>100851</v>
          </cell>
          <cell r="F724">
            <v>0</v>
          </cell>
          <cell r="G724">
            <v>938452</v>
          </cell>
          <cell r="H724">
            <v>938452</v>
          </cell>
          <cell r="I724" t="str">
            <v>100851</v>
          </cell>
          <cell r="J724" t="str">
            <v>08</v>
          </cell>
          <cell r="K724" t="str">
            <v>VN0081</v>
          </cell>
          <cell r="L724" t="str">
            <v>00029164</v>
          </cell>
          <cell r="M724" t="str">
            <v>02/08/2022</v>
          </cell>
        </row>
        <row r="725">
          <cell r="C725" t="str">
            <v>AP2208-01194</v>
          </cell>
          <cell r="D725" t="str">
            <v>Nhập hàng cho VN0069 - NCC VÀ DỊCH VỤ NGỌC THƠM</v>
          </cell>
          <cell r="E725" t="str">
            <v>100851</v>
          </cell>
          <cell r="F725">
            <v>0</v>
          </cell>
          <cell r="G725">
            <v>890335</v>
          </cell>
          <cell r="H725">
            <v>890335</v>
          </cell>
          <cell r="I725" t="str">
            <v>100851</v>
          </cell>
          <cell r="J725" t="str">
            <v>08</v>
          </cell>
          <cell r="K725" t="str">
            <v>VN0069</v>
          </cell>
          <cell r="L725" t="str">
            <v>00029161</v>
          </cell>
          <cell r="M725" t="str">
            <v>02/08/2022</v>
          </cell>
        </row>
        <row r="726">
          <cell r="C726" t="str">
            <v>AP2208-01195</v>
          </cell>
          <cell r="D726" t="str">
            <v>Nhập hàng cho VN0017 - NCC VÀ DỊCH VỤ NGỌC THƠM</v>
          </cell>
          <cell r="E726" t="str">
            <v>100851</v>
          </cell>
          <cell r="F726">
            <v>0</v>
          </cell>
          <cell r="G726">
            <v>923112</v>
          </cell>
          <cell r="H726">
            <v>923112</v>
          </cell>
          <cell r="I726" t="str">
            <v>100851</v>
          </cell>
          <cell r="J726" t="str">
            <v>08</v>
          </cell>
          <cell r="K726" t="str">
            <v>VN0017</v>
          </cell>
          <cell r="L726" t="str">
            <v>00029158</v>
          </cell>
          <cell r="M726" t="str">
            <v>02/08/2022</v>
          </cell>
        </row>
        <row r="727">
          <cell r="C727" t="str">
            <v>AP2208-01196</v>
          </cell>
          <cell r="D727" t="str">
            <v>Nhập hàng cho VN0102 - NCC VÀ DỊCH VỤ NGỌC THƠM</v>
          </cell>
          <cell r="E727" t="str">
            <v>100851</v>
          </cell>
          <cell r="F727">
            <v>0</v>
          </cell>
          <cell r="G727">
            <v>959541</v>
          </cell>
          <cell r="H727">
            <v>959541</v>
          </cell>
          <cell r="I727" t="str">
            <v>100851</v>
          </cell>
          <cell r="J727" t="str">
            <v>08</v>
          </cell>
          <cell r="K727" t="str">
            <v>VN0102</v>
          </cell>
          <cell r="L727" t="str">
            <v>00029155</v>
          </cell>
          <cell r="M727" t="str">
            <v>02/08/2022</v>
          </cell>
        </row>
        <row r="728">
          <cell r="C728" t="str">
            <v>AP2208-01197</v>
          </cell>
          <cell r="D728" t="str">
            <v>Nhập hàng cho VN0160 - NCC VÀ DỊCH VỤ NGỌC THƠM</v>
          </cell>
          <cell r="E728" t="str">
            <v>100851</v>
          </cell>
          <cell r="F728">
            <v>0</v>
          </cell>
          <cell r="G728">
            <v>890477</v>
          </cell>
          <cell r="H728">
            <v>890477</v>
          </cell>
          <cell r="I728" t="str">
            <v>100851</v>
          </cell>
          <cell r="J728" t="str">
            <v>08</v>
          </cell>
          <cell r="K728" t="str">
            <v>VN0160</v>
          </cell>
          <cell r="L728" t="str">
            <v>00029153</v>
          </cell>
          <cell r="M728" t="str">
            <v>02/08/2022</v>
          </cell>
        </row>
        <row r="729">
          <cell r="C729" t="str">
            <v>AP2208-01198</v>
          </cell>
          <cell r="D729" t="str">
            <v>Nhập hàng cho VN0177 - NCC VÀ DỊCH VỤ NGỌC THƠM</v>
          </cell>
          <cell r="E729" t="str">
            <v>100851</v>
          </cell>
          <cell r="F729">
            <v>0</v>
          </cell>
          <cell r="G729">
            <v>1157343</v>
          </cell>
          <cell r="H729">
            <v>1157343</v>
          </cell>
          <cell r="I729" t="str">
            <v>100851</v>
          </cell>
          <cell r="J729" t="str">
            <v>08</v>
          </cell>
          <cell r="K729" t="str">
            <v>VN0177</v>
          </cell>
          <cell r="L729" t="str">
            <v>00029150</v>
          </cell>
          <cell r="M729" t="str">
            <v>02/08/2022</v>
          </cell>
        </row>
        <row r="730">
          <cell r="C730" t="str">
            <v>AP2208-01199</v>
          </cell>
          <cell r="D730" t="str">
            <v>Nhập hàng cho VN0182 - NCC VÀ DỊCH VỤ NGỌC THƠM</v>
          </cell>
          <cell r="E730" t="str">
            <v>100851</v>
          </cell>
          <cell r="F730">
            <v>0</v>
          </cell>
          <cell r="G730">
            <v>1831406</v>
          </cell>
          <cell r="H730">
            <v>1831406</v>
          </cell>
          <cell r="I730" t="str">
            <v>100851</v>
          </cell>
          <cell r="J730" t="str">
            <v>08</v>
          </cell>
          <cell r="K730" t="str">
            <v>VN0182</v>
          </cell>
          <cell r="L730" t="str">
            <v>00029147</v>
          </cell>
          <cell r="M730" t="str">
            <v>02/08/2022</v>
          </cell>
        </row>
        <row r="731">
          <cell r="C731" t="str">
            <v>AP2208-01200</v>
          </cell>
          <cell r="D731" t="str">
            <v>Nhập hàng cho VN0154 - NCC VÀ DỊCH VỤ NGỌC THƠM</v>
          </cell>
          <cell r="E731" t="str">
            <v>100851</v>
          </cell>
          <cell r="F731">
            <v>0</v>
          </cell>
          <cell r="G731">
            <v>731724</v>
          </cell>
          <cell r="H731">
            <v>731724</v>
          </cell>
          <cell r="I731" t="str">
            <v>100851</v>
          </cell>
          <cell r="J731" t="str">
            <v>08</v>
          </cell>
          <cell r="K731" t="str">
            <v>VN0154</v>
          </cell>
          <cell r="L731" t="str">
            <v>00029144</v>
          </cell>
          <cell r="M731" t="str">
            <v>02/08/2022</v>
          </cell>
        </row>
        <row r="732">
          <cell r="C732" t="str">
            <v>AP2208-01201</v>
          </cell>
          <cell r="D732" t="str">
            <v>Nhập hàng cho VN0158 - NCC VÀ DỊCH VỤ NGỌC THƠM</v>
          </cell>
          <cell r="E732" t="str">
            <v>100851</v>
          </cell>
          <cell r="F732">
            <v>0</v>
          </cell>
          <cell r="G732">
            <v>896369</v>
          </cell>
          <cell r="H732">
            <v>896369</v>
          </cell>
          <cell r="I732" t="str">
            <v>100851</v>
          </cell>
          <cell r="J732" t="str">
            <v>08</v>
          </cell>
          <cell r="K732" t="str">
            <v>VN0158</v>
          </cell>
          <cell r="L732" t="str">
            <v>00029139</v>
          </cell>
          <cell r="M732" t="str">
            <v>02/08/2022</v>
          </cell>
        </row>
        <row r="733">
          <cell r="C733" t="str">
            <v>AP2208-01202</v>
          </cell>
          <cell r="D733" t="str">
            <v>Nhập hàng cho VN0066 - NCC VÀ DỊCH VỤ NGỌC THƠM</v>
          </cell>
          <cell r="E733" t="str">
            <v>100851</v>
          </cell>
          <cell r="F733">
            <v>0</v>
          </cell>
          <cell r="G733">
            <v>896369</v>
          </cell>
          <cell r="H733">
            <v>896369</v>
          </cell>
          <cell r="I733" t="str">
            <v>100851</v>
          </cell>
          <cell r="J733" t="str">
            <v>08</v>
          </cell>
          <cell r="K733" t="str">
            <v>VN0066</v>
          </cell>
          <cell r="L733" t="str">
            <v>00029138</v>
          </cell>
          <cell r="M733" t="str">
            <v>02/08/2022</v>
          </cell>
        </row>
        <row r="734">
          <cell r="C734" t="str">
            <v>AP2208-01203</v>
          </cell>
          <cell r="D734" t="str">
            <v>Nhập hàng cho VN0028 - NCC VÀ DỊCH VỤ NGỌC THƠM</v>
          </cell>
          <cell r="E734" t="str">
            <v>100851</v>
          </cell>
          <cell r="F734">
            <v>0</v>
          </cell>
          <cell r="G734">
            <v>928860</v>
          </cell>
          <cell r="H734">
            <v>928860</v>
          </cell>
          <cell r="I734" t="str">
            <v>100851</v>
          </cell>
          <cell r="J734" t="str">
            <v>08</v>
          </cell>
          <cell r="K734" t="str">
            <v>VN0028</v>
          </cell>
          <cell r="L734" t="str">
            <v>00029136</v>
          </cell>
          <cell r="M734" t="str">
            <v>02/08/2022</v>
          </cell>
        </row>
        <row r="735">
          <cell r="C735" t="str">
            <v>AP2208-01204</v>
          </cell>
          <cell r="D735" t="str">
            <v>Nhập hàng cho VN0111 - NCC VÀ DỊCH VỤ NGỌC THƠM</v>
          </cell>
          <cell r="E735" t="str">
            <v>100851</v>
          </cell>
          <cell r="F735">
            <v>0</v>
          </cell>
          <cell r="G735">
            <v>1079484</v>
          </cell>
          <cell r="H735">
            <v>1079484</v>
          </cell>
          <cell r="I735" t="str">
            <v>100851</v>
          </cell>
          <cell r="J735" t="str">
            <v>08</v>
          </cell>
          <cell r="K735" t="str">
            <v>VN0111</v>
          </cell>
          <cell r="L735" t="str">
            <v>00029135</v>
          </cell>
          <cell r="M735" t="str">
            <v>02/08/2022</v>
          </cell>
        </row>
        <row r="736">
          <cell r="C736" t="str">
            <v>AP2208-01205</v>
          </cell>
          <cell r="D736" t="str">
            <v>Nhập hàng cho VN0125 - NCC VÀ DỊCH VỤ NGỌC THƠM</v>
          </cell>
          <cell r="E736" t="str">
            <v>100851</v>
          </cell>
          <cell r="F736">
            <v>0</v>
          </cell>
          <cell r="G736">
            <v>975674</v>
          </cell>
          <cell r="H736">
            <v>975674</v>
          </cell>
          <cell r="I736" t="str">
            <v>100851</v>
          </cell>
          <cell r="J736" t="str">
            <v>08</v>
          </cell>
          <cell r="K736" t="str">
            <v>VN0125</v>
          </cell>
          <cell r="L736" t="str">
            <v>00029134</v>
          </cell>
          <cell r="M736" t="str">
            <v>02/08/2022</v>
          </cell>
        </row>
        <row r="737">
          <cell r="C737" t="str">
            <v>AP2208-01206</v>
          </cell>
          <cell r="D737" t="str">
            <v>Nhập hàng cho VN0104 - NCC VÀ DỊCH VỤ NGỌC THƠM</v>
          </cell>
          <cell r="E737" t="str">
            <v>100851</v>
          </cell>
          <cell r="F737">
            <v>0</v>
          </cell>
          <cell r="G737">
            <v>1315859</v>
          </cell>
          <cell r="H737">
            <v>1315859</v>
          </cell>
          <cell r="I737" t="str">
            <v>100851</v>
          </cell>
          <cell r="J737" t="str">
            <v>08</v>
          </cell>
          <cell r="K737" t="str">
            <v>VN0104</v>
          </cell>
          <cell r="L737" t="str">
            <v>00029133</v>
          </cell>
          <cell r="M737" t="str">
            <v>02/08/2022</v>
          </cell>
        </row>
        <row r="738">
          <cell r="C738" t="str">
            <v>AP2208-01207</v>
          </cell>
          <cell r="D738" t="str">
            <v>Nhập hàng cho VN0128 - NCC VÀ DỊCH VỤ NGỌC THƠM</v>
          </cell>
          <cell r="E738" t="str">
            <v>100851</v>
          </cell>
          <cell r="F738">
            <v>0</v>
          </cell>
          <cell r="G738">
            <v>429827</v>
          </cell>
          <cell r="H738">
            <v>429827</v>
          </cell>
          <cell r="I738" t="str">
            <v>100851</v>
          </cell>
          <cell r="J738" t="str">
            <v>08</v>
          </cell>
          <cell r="K738" t="str">
            <v>VN0128</v>
          </cell>
          <cell r="L738" t="str">
            <v>00029132</v>
          </cell>
          <cell r="M738" t="str">
            <v>02/08/2022</v>
          </cell>
        </row>
        <row r="739">
          <cell r="C739" t="str">
            <v>AP2208-01208</v>
          </cell>
          <cell r="D739" t="str">
            <v>Nhập hàng cho VN0115 - NCC VÀ DỊCH VỤ NGỌC THƠM</v>
          </cell>
          <cell r="E739" t="str">
            <v>100851</v>
          </cell>
          <cell r="F739">
            <v>0</v>
          </cell>
          <cell r="G739">
            <v>917458</v>
          </cell>
          <cell r="H739">
            <v>917458</v>
          </cell>
          <cell r="I739" t="str">
            <v>100851</v>
          </cell>
          <cell r="J739" t="str">
            <v>08</v>
          </cell>
          <cell r="K739" t="str">
            <v>VN0115</v>
          </cell>
          <cell r="L739" t="str">
            <v>00029131</v>
          </cell>
          <cell r="M739" t="str">
            <v>02/08/2022</v>
          </cell>
        </row>
        <row r="740">
          <cell r="C740" t="str">
            <v>AP2208-01209</v>
          </cell>
          <cell r="D740" t="str">
            <v>Nhập hàng cho VN0107 - NCC VÀ DỊCH VỤ NGỌC THƠM</v>
          </cell>
          <cell r="E740" t="str">
            <v>100851</v>
          </cell>
          <cell r="F740">
            <v>0</v>
          </cell>
          <cell r="G740">
            <v>625153</v>
          </cell>
          <cell r="H740">
            <v>625153</v>
          </cell>
          <cell r="I740" t="str">
            <v>100851</v>
          </cell>
          <cell r="J740" t="str">
            <v>08</v>
          </cell>
          <cell r="K740" t="str">
            <v>VN0107</v>
          </cell>
          <cell r="L740" t="str">
            <v>00029130</v>
          </cell>
          <cell r="M740" t="str">
            <v>02/08/2022</v>
          </cell>
        </row>
        <row r="741">
          <cell r="C741" t="str">
            <v>AP2208-01210</v>
          </cell>
          <cell r="D741" t="str">
            <v>Nhập hàng cho VN0174 - NCC VÀ DỊCH VỤ NGỌC THƠM</v>
          </cell>
          <cell r="E741" t="str">
            <v>100851</v>
          </cell>
          <cell r="F741">
            <v>0</v>
          </cell>
          <cell r="G741">
            <v>915632</v>
          </cell>
          <cell r="H741">
            <v>915632</v>
          </cell>
          <cell r="I741" t="str">
            <v>100851</v>
          </cell>
          <cell r="J741" t="str">
            <v>08</v>
          </cell>
          <cell r="K741" t="str">
            <v>VN0174</v>
          </cell>
          <cell r="L741" t="str">
            <v>00029129</v>
          </cell>
          <cell r="M741" t="str">
            <v>02/08/2022</v>
          </cell>
        </row>
        <row r="742">
          <cell r="C742" t="str">
            <v>AP2208-01211</v>
          </cell>
          <cell r="D742" t="str">
            <v>Nhập hàng cho VN0081 - NCC VÀ DỊCH VỤ NGỌC THƠM</v>
          </cell>
          <cell r="E742" t="str">
            <v>100851</v>
          </cell>
          <cell r="F742">
            <v>0</v>
          </cell>
          <cell r="G742">
            <v>779841</v>
          </cell>
          <cell r="H742">
            <v>779841</v>
          </cell>
          <cell r="I742" t="str">
            <v>100851</v>
          </cell>
          <cell r="J742" t="str">
            <v>08</v>
          </cell>
          <cell r="K742" t="str">
            <v>VN0081</v>
          </cell>
          <cell r="L742" t="str">
            <v>00029128</v>
          </cell>
          <cell r="M742" t="str">
            <v>02/08/2022</v>
          </cell>
        </row>
        <row r="743">
          <cell r="C743" t="str">
            <v>AP2208-01212</v>
          </cell>
          <cell r="D743" t="str">
            <v>Nhập hàng cho VN0137 - NCC VÀ DỊCH VỤ NGỌC THƠM</v>
          </cell>
          <cell r="E743" t="str">
            <v>100851</v>
          </cell>
          <cell r="F743">
            <v>0</v>
          </cell>
          <cell r="G743">
            <v>890335</v>
          </cell>
          <cell r="H743">
            <v>890335</v>
          </cell>
          <cell r="I743" t="str">
            <v>100851</v>
          </cell>
          <cell r="J743" t="str">
            <v>08</v>
          </cell>
          <cell r="K743" t="str">
            <v>VN0137</v>
          </cell>
          <cell r="L743" t="str">
            <v>00029127</v>
          </cell>
          <cell r="M743" t="str">
            <v>02/08/2022</v>
          </cell>
        </row>
        <row r="744">
          <cell r="C744" t="str">
            <v>AP2208-01213</v>
          </cell>
          <cell r="D744" t="str">
            <v>Nhập hàng cho VN0150 - NCC VÀ DỊCH VỤ NGỌC THƠM</v>
          </cell>
          <cell r="E744" t="str">
            <v>100851</v>
          </cell>
          <cell r="F744">
            <v>0</v>
          </cell>
          <cell r="G744">
            <v>638382</v>
          </cell>
          <cell r="H744">
            <v>638382</v>
          </cell>
          <cell r="I744" t="str">
            <v>100851</v>
          </cell>
          <cell r="J744" t="str">
            <v>08</v>
          </cell>
          <cell r="K744" t="str">
            <v>VN0150</v>
          </cell>
          <cell r="L744" t="str">
            <v>00029126</v>
          </cell>
          <cell r="M744" t="str">
            <v>02/08/2022</v>
          </cell>
        </row>
        <row r="745">
          <cell r="C745" t="str">
            <v>AP2208-01214</v>
          </cell>
          <cell r="D745" t="str">
            <v>Nhập hàng cho VN0159 - NCC VÀ DỊCH VỤ NGỌC THƠM</v>
          </cell>
          <cell r="E745" t="str">
            <v>100851</v>
          </cell>
          <cell r="F745">
            <v>0</v>
          </cell>
          <cell r="G745">
            <v>849698</v>
          </cell>
          <cell r="H745">
            <v>849698</v>
          </cell>
          <cell r="I745" t="str">
            <v>100851</v>
          </cell>
          <cell r="J745" t="str">
            <v>08</v>
          </cell>
          <cell r="K745" t="str">
            <v>VN0159</v>
          </cell>
          <cell r="L745" t="str">
            <v>00029125</v>
          </cell>
          <cell r="M745" t="str">
            <v>02/08/2022</v>
          </cell>
        </row>
        <row r="746">
          <cell r="C746" t="str">
            <v>AP2208-01215</v>
          </cell>
          <cell r="D746" t="str">
            <v>Nhập hàng cho VN0177 - NCC VÀ DỊCH VỤ NGỌC THƠM</v>
          </cell>
          <cell r="E746" t="str">
            <v>100851</v>
          </cell>
          <cell r="F746">
            <v>0</v>
          </cell>
          <cell r="G746">
            <v>878409</v>
          </cell>
          <cell r="H746">
            <v>878409</v>
          </cell>
          <cell r="I746" t="str">
            <v>100851</v>
          </cell>
          <cell r="J746" t="str">
            <v>08</v>
          </cell>
          <cell r="K746" t="str">
            <v>VN0177</v>
          </cell>
          <cell r="L746" t="str">
            <v>00029124</v>
          </cell>
          <cell r="M746" t="str">
            <v>02/08/2022</v>
          </cell>
        </row>
        <row r="747">
          <cell r="C747" t="str">
            <v>AP2208-01216</v>
          </cell>
          <cell r="D747" t="str">
            <v>Nhập hàng cho VN0129 - NCC VÀ DỊCH VỤ NGỌC THƠM</v>
          </cell>
          <cell r="E747" t="str">
            <v>100851</v>
          </cell>
          <cell r="F747">
            <v>0</v>
          </cell>
          <cell r="G747">
            <v>917743</v>
          </cell>
          <cell r="H747">
            <v>917743</v>
          </cell>
          <cell r="I747" t="str">
            <v>100851</v>
          </cell>
          <cell r="J747" t="str">
            <v>08</v>
          </cell>
          <cell r="K747" t="str">
            <v>VN0129</v>
          </cell>
          <cell r="L747" t="str">
            <v>00029123</v>
          </cell>
          <cell r="M747" t="str">
            <v>02/08/2022</v>
          </cell>
        </row>
        <row r="748">
          <cell r="C748" t="str">
            <v>AP2208-01217</v>
          </cell>
          <cell r="D748" t="str">
            <v>Nhập hàng cho VN0100 - NCC VÀ DỊCH VỤ NGỌC THƠM</v>
          </cell>
          <cell r="E748" t="str">
            <v>100851</v>
          </cell>
          <cell r="F748">
            <v>0</v>
          </cell>
          <cell r="G748">
            <v>878552</v>
          </cell>
          <cell r="H748">
            <v>878552</v>
          </cell>
          <cell r="I748" t="str">
            <v>100851</v>
          </cell>
          <cell r="J748" t="str">
            <v>08</v>
          </cell>
          <cell r="K748" t="str">
            <v>VN0100</v>
          </cell>
          <cell r="L748" t="str">
            <v>00029122</v>
          </cell>
          <cell r="M748" t="str">
            <v>02/08/2022</v>
          </cell>
        </row>
        <row r="749">
          <cell r="C749" t="str">
            <v>AP2208-01218</v>
          </cell>
          <cell r="D749" t="str">
            <v>Nhập hàng cho VN0121 - NCC VÀ DỊCH VỤ NGỌC THƠM</v>
          </cell>
          <cell r="E749" t="str">
            <v>100851</v>
          </cell>
          <cell r="F749">
            <v>0</v>
          </cell>
          <cell r="G749">
            <v>798961</v>
          </cell>
          <cell r="H749">
            <v>798961</v>
          </cell>
          <cell r="I749" t="str">
            <v>100851</v>
          </cell>
          <cell r="J749" t="str">
            <v>08</v>
          </cell>
          <cell r="K749" t="str">
            <v>VN0121</v>
          </cell>
          <cell r="L749" t="str">
            <v>00029121</v>
          </cell>
          <cell r="M749" t="str">
            <v>02/08/2022</v>
          </cell>
        </row>
        <row r="750">
          <cell r="C750" t="str">
            <v>AP2208-01219</v>
          </cell>
          <cell r="D750" t="str">
            <v>Nhập hàng cho VN0042 - NCC VÀ DỊCH VỤ NGỌC THƠM</v>
          </cell>
          <cell r="E750" t="str">
            <v>100851</v>
          </cell>
          <cell r="F750">
            <v>0</v>
          </cell>
          <cell r="G750">
            <v>950377</v>
          </cell>
          <cell r="H750">
            <v>950377</v>
          </cell>
          <cell r="I750" t="str">
            <v>100851</v>
          </cell>
          <cell r="J750" t="str">
            <v>08</v>
          </cell>
          <cell r="K750" t="str">
            <v>VN0042</v>
          </cell>
          <cell r="L750" t="str">
            <v>00029120</v>
          </cell>
          <cell r="M750" t="str">
            <v>02/08/2022</v>
          </cell>
        </row>
        <row r="751">
          <cell r="C751" t="str">
            <v>AP2208-01220</v>
          </cell>
          <cell r="D751" t="str">
            <v>Nhập hàng cho VN0006 - NCC VÀ DỊCH VỤ NGỌC THƠM</v>
          </cell>
          <cell r="E751" t="str">
            <v>100851</v>
          </cell>
          <cell r="F751">
            <v>0</v>
          </cell>
          <cell r="G751">
            <v>917600</v>
          </cell>
          <cell r="H751">
            <v>917600</v>
          </cell>
          <cell r="I751" t="str">
            <v>100851</v>
          </cell>
          <cell r="J751" t="str">
            <v>08</v>
          </cell>
          <cell r="K751" t="str">
            <v>VN0006</v>
          </cell>
          <cell r="L751" t="str">
            <v>00029119</v>
          </cell>
          <cell r="M751" t="str">
            <v>02/08/2022</v>
          </cell>
        </row>
        <row r="752">
          <cell r="C752" t="str">
            <v>AP2208-01221</v>
          </cell>
          <cell r="D752" t="str">
            <v>Nhập hàng cho VN0083 - NCC VÀ DỊCH VỤ NGỌC THƠM</v>
          </cell>
          <cell r="E752" t="str">
            <v>100851</v>
          </cell>
          <cell r="F752">
            <v>0</v>
          </cell>
          <cell r="G752">
            <v>881171</v>
          </cell>
          <cell r="H752">
            <v>881171</v>
          </cell>
          <cell r="I752" t="str">
            <v>100851</v>
          </cell>
          <cell r="J752" t="str">
            <v>08</v>
          </cell>
          <cell r="K752" t="str">
            <v>VN0083</v>
          </cell>
          <cell r="L752" t="str">
            <v>00029118</v>
          </cell>
          <cell r="M752" t="str">
            <v>02/08/2022</v>
          </cell>
        </row>
        <row r="753">
          <cell r="C753" t="str">
            <v>AP2208-01222</v>
          </cell>
          <cell r="D753" t="str">
            <v>Nhập hàng cho VN0151 - NCC VÀ DỊCH VỤ NGỌC THƠM</v>
          </cell>
          <cell r="E753" t="str">
            <v>100851</v>
          </cell>
          <cell r="F753">
            <v>0</v>
          </cell>
          <cell r="G753">
            <v>518581</v>
          </cell>
          <cell r="H753">
            <v>518581</v>
          </cell>
          <cell r="I753" t="str">
            <v>100851</v>
          </cell>
          <cell r="J753" t="str">
            <v>08</v>
          </cell>
          <cell r="K753" t="str">
            <v>VN0151</v>
          </cell>
          <cell r="L753" t="str">
            <v>00029117</v>
          </cell>
          <cell r="M753" t="str">
            <v>02/08/2022</v>
          </cell>
        </row>
        <row r="754">
          <cell r="C754" t="str">
            <v>AP2208-01223</v>
          </cell>
          <cell r="D754" t="str">
            <v>Nhập hàng cho VN0099 - NCC VÀ DỊCH VỤ NGỌC THƠM</v>
          </cell>
          <cell r="E754" t="str">
            <v>100851</v>
          </cell>
          <cell r="F754">
            <v>0</v>
          </cell>
          <cell r="G754">
            <v>935560</v>
          </cell>
          <cell r="H754">
            <v>935560</v>
          </cell>
          <cell r="I754" t="str">
            <v>100851</v>
          </cell>
          <cell r="J754" t="str">
            <v>08</v>
          </cell>
          <cell r="K754" t="str">
            <v>VN0099</v>
          </cell>
          <cell r="L754" t="str">
            <v>00029115</v>
          </cell>
          <cell r="M754" t="str">
            <v>02/08/2022</v>
          </cell>
        </row>
        <row r="755">
          <cell r="C755" t="str">
            <v>AP2208-01224</v>
          </cell>
          <cell r="D755" t="str">
            <v>Nhập hàng cho VN0021 - NCC VÀ DỊCH VỤ NGỌC THƠM</v>
          </cell>
          <cell r="E755" t="str">
            <v>100851</v>
          </cell>
          <cell r="F755">
            <v>0</v>
          </cell>
          <cell r="G755">
            <v>975674</v>
          </cell>
          <cell r="H755">
            <v>975674</v>
          </cell>
          <cell r="I755" t="str">
            <v>100851</v>
          </cell>
          <cell r="J755" t="str">
            <v>08</v>
          </cell>
          <cell r="K755" t="str">
            <v>VN0021</v>
          </cell>
          <cell r="L755" t="str">
            <v>00029114</v>
          </cell>
          <cell r="M755" t="str">
            <v>02/08/2022</v>
          </cell>
        </row>
        <row r="756">
          <cell r="C756" t="str">
            <v>AP2208-01225</v>
          </cell>
          <cell r="D756" t="str">
            <v>Nhập hàng cho VN0038 - NCC VÀ DỊCH VỤ NGỌC THƠM</v>
          </cell>
          <cell r="E756" t="str">
            <v>100851</v>
          </cell>
          <cell r="F756">
            <v>0</v>
          </cell>
          <cell r="G756">
            <v>890192</v>
          </cell>
          <cell r="H756">
            <v>890192</v>
          </cell>
          <cell r="I756" t="str">
            <v>100851</v>
          </cell>
          <cell r="J756" t="str">
            <v>08</v>
          </cell>
          <cell r="K756" t="str">
            <v>VN0038</v>
          </cell>
          <cell r="L756" t="str">
            <v>00029113</v>
          </cell>
          <cell r="M756" t="str">
            <v>02/08/2022</v>
          </cell>
        </row>
        <row r="757">
          <cell r="C757" t="str">
            <v>AP2208-01226</v>
          </cell>
          <cell r="D757" t="str">
            <v>Nhập hàng cho VN0015 - NCC VÀ DỊCH VỤ NGỌC THƠM</v>
          </cell>
          <cell r="E757" t="str">
            <v>100851</v>
          </cell>
          <cell r="F757">
            <v>0</v>
          </cell>
          <cell r="G757">
            <v>1060728</v>
          </cell>
          <cell r="H757">
            <v>1060728</v>
          </cell>
          <cell r="I757" t="str">
            <v>100851</v>
          </cell>
          <cell r="J757" t="str">
            <v>08</v>
          </cell>
          <cell r="K757" t="str">
            <v>VN0015</v>
          </cell>
          <cell r="L757" t="str">
            <v>00029112</v>
          </cell>
          <cell r="M757" t="str">
            <v>02/08/2022</v>
          </cell>
        </row>
        <row r="758">
          <cell r="C758" t="str">
            <v>AP2208-01227</v>
          </cell>
          <cell r="D758" t="str">
            <v>Nhập hàng cho VN0048 - NCC VÀ DỊCH VỤ NGỌC THƠM</v>
          </cell>
          <cell r="E758" t="str">
            <v>100851</v>
          </cell>
          <cell r="F758">
            <v>0</v>
          </cell>
          <cell r="G758">
            <v>919047</v>
          </cell>
          <cell r="H758">
            <v>919047</v>
          </cell>
          <cell r="I758" t="str">
            <v>100851</v>
          </cell>
          <cell r="J758" t="str">
            <v>08</v>
          </cell>
          <cell r="K758" t="str">
            <v>VN0048</v>
          </cell>
          <cell r="L758" t="str">
            <v>00029111</v>
          </cell>
          <cell r="M758" t="str">
            <v>02/08/2022</v>
          </cell>
        </row>
        <row r="759">
          <cell r="C759" t="str">
            <v>AP2208-01228</v>
          </cell>
          <cell r="D759" t="str">
            <v>Nhập hàng cho VN0017 - NCC VÀ DỊCH VỤ NGỌC THƠM</v>
          </cell>
          <cell r="E759" t="str">
            <v>100851</v>
          </cell>
          <cell r="F759">
            <v>0</v>
          </cell>
          <cell r="G759">
            <v>1048803</v>
          </cell>
          <cell r="H759">
            <v>1048803</v>
          </cell>
          <cell r="I759" t="str">
            <v>100851</v>
          </cell>
          <cell r="J759" t="str">
            <v>08</v>
          </cell>
          <cell r="K759" t="str">
            <v>VN0017</v>
          </cell>
          <cell r="L759" t="str">
            <v>00029110</v>
          </cell>
          <cell r="M759" t="str">
            <v>02/08/2022</v>
          </cell>
        </row>
        <row r="760">
          <cell r="C760" t="str">
            <v>AP2208-01229</v>
          </cell>
          <cell r="D760" t="str">
            <v>Nhập hàng cho VN0069 - NCC VÀ DỊCH VỤ NGỌC THƠM</v>
          </cell>
          <cell r="E760" t="str">
            <v>100851</v>
          </cell>
          <cell r="F760">
            <v>0</v>
          </cell>
          <cell r="G760">
            <v>890335</v>
          </cell>
          <cell r="H760">
            <v>890335</v>
          </cell>
          <cell r="I760" t="str">
            <v>100851</v>
          </cell>
          <cell r="J760" t="str">
            <v>08</v>
          </cell>
          <cell r="K760" t="str">
            <v>VN0069</v>
          </cell>
          <cell r="L760" t="str">
            <v>00029109</v>
          </cell>
          <cell r="M760" t="str">
            <v>02/08/2022</v>
          </cell>
        </row>
        <row r="761">
          <cell r="C761" t="str">
            <v>AP2208-01230</v>
          </cell>
          <cell r="D761" t="str">
            <v>Nhập hàng cho VN0075 - NCC VÀ DỊCH VỤ NGỌC THƠM</v>
          </cell>
          <cell r="E761" t="str">
            <v>100851</v>
          </cell>
          <cell r="F761">
            <v>0</v>
          </cell>
          <cell r="G761">
            <v>1116183</v>
          </cell>
          <cell r="H761">
            <v>1116183</v>
          </cell>
          <cell r="I761" t="str">
            <v>100851</v>
          </cell>
          <cell r="J761" t="str">
            <v>08</v>
          </cell>
          <cell r="K761" t="str">
            <v>VN0075</v>
          </cell>
          <cell r="L761" t="str">
            <v>00029257</v>
          </cell>
          <cell r="M761" t="str">
            <v>03/08/2022</v>
          </cell>
        </row>
        <row r="762">
          <cell r="C762" t="str">
            <v>AP2208-01231</v>
          </cell>
          <cell r="D762" t="str">
            <v>Nhập hàng cho VN0136 - NCC VÀ DỊCH VỤ NGỌC THƠM</v>
          </cell>
          <cell r="E762" t="str">
            <v>100851</v>
          </cell>
          <cell r="F762">
            <v>0</v>
          </cell>
          <cell r="G762">
            <v>959541</v>
          </cell>
          <cell r="H762">
            <v>959541</v>
          </cell>
          <cell r="I762" t="str">
            <v>100851</v>
          </cell>
          <cell r="J762" t="str">
            <v>08</v>
          </cell>
          <cell r="K762" t="str">
            <v>VN0136</v>
          </cell>
          <cell r="L762" t="str">
            <v>00029255</v>
          </cell>
          <cell r="M762" t="str">
            <v>03/08/2022</v>
          </cell>
        </row>
        <row r="763">
          <cell r="C763" t="str">
            <v>AP2208-01232</v>
          </cell>
          <cell r="D763" t="str">
            <v>Nhập hàng cho VN0150 - NCC VÀ DỊCH VỤ NGỌC THƠM</v>
          </cell>
          <cell r="E763" t="str">
            <v>100851</v>
          </cell>
          <cell r="F763">
            <v>0</v>
          </cell>
          <cell r="G763">
            <v>636413</v>
          </cell>
          <cell r="H763">
            <v>636413</v>
          </cell>
          <cell r="I763" t="str">
            <v>100851</v>
          </cell>
          <cell r="J763" t="str">
            <v>08</v>
          </cell>
          <cell r="K763" t="str">
            <v>VN0150</v>
          </cell>
          <cell r="L763" t="str">
            <v>00029254</v>
          </cell>
          <cell r="M763" t="str">
            <v>03/08/2022</v>
          </cell>
        </row>
        <row r="764">
          <cell r="C764" t="str">
            <v>AP2208-01233</v>
          </cell>
          <cell r="D764" t="str">
            <v>Nhập hàng cho VN0155 - NCC VÀ DỊCH VỤ NGỌC THƠM</v>
          </cell>
          <cell r="E764" t="str">
            <v>100851</v>
          </cell>
          <cell r="F764">
            <v>0</v>
          </cell>
          <cell r="G764">
            <v>1941249</v>
          </cell>
          <cell r="H764">
            <v>1941249</v>
          </cell>
          <cell r="I764" t="str">
            <v>100851</v>
          </cell>
          <cell r="J764" t="str">
            <v>08</v>
          </cell>
          <cell r="K764" t="str">
            <v>VN0155</v>
          </cell>
          <cell r="L764" t="str">
            <v>00029253</v>
          </cell>
          <cell r="M764" t="str">
            <v>03/08/2022</v>
          </cell>
        </row>
        <row r="765">
          <cell r="C765" t="str">
            <v>AP2208-01234</v>
          </cell>
          <cell r="D765" t="str">
            <v>Nhập hàng cho VN0135 - NCC VÀ DỊCH VỤ NGỌC THƠM</v>
          </cell>
          <cell r="E765" t="str">
            <v>100851</v>
          </cell>
          <cell r="F765">
            <v>0</v>
          </cell>
          <cell r="G765">
            <v>911709</v>
          </cell>
          <cell r="H765">
            <v>911709</v>
          </cell>
          <cell r="I765" t="str">
            <v>100851</v>
          </cell>
          <cell r="J765" t="str">
            <v>08</v>
          </cell>
          <cell r="K765" t="str">
            <v>VN0135</v>
          </cell>
          <cell r="L765" t="str">
            <v>00029252</v>
          </cell>
          <cell r="M765" t="str">
            <v>03/08/2022</v>
          </cell>
        </row>
        <row r="766">
          <cell r="C766" t="str">
            <v>AP2208-01235</v>
          </cell>
          <cell r="D766" t="str">
            <v>Nhập hàng cho VN0115 - NCC VÀ DỊCH VỤ NGỌC THƠM</v>
          </cell>
          <cell r="E766" t="str">
            <v>100851</v>
          </cell>
          <cell r="F766">
            <v>0</v>
          </cell>
          <cell r="G766">
            <v>897957</v>
          </cell>
          <cell r="H766">
            <v>897957</v>
          </cell>
          <cell r="I766" t="str">
            <v>100851</v>
          </cell>
          <cell r="J766" t="str">
            <v>08</v>
          </cell>
          <cell r="K766" t="str">
            <v>VN0115</v>
          </cell>
          <cell r="L766" t="str">
            <v>00029251</v>
          </cell>
          <cell r="M766" t="str">
            <v>03/08/2022</v>
          </cell>
        </row>
        <row r="767">
          <cell r="C767" t="str">
            <v>AP2208-01236</v>
          </cell>
          <cell r="D767" t="str">
            <v>Nhập hàng cho VN0179 - NCC VÀ DỊCH VỤ NGỌC THƠM</v>
          </cell>
          <cell r="E767" t="str">
            <v>100851</v>
          </cell>
          <cell r="F767">
            <v>0</v>
          </cell>
          <cell r="G767">
            <v>935037</v>
          </cell>
          <cell r="H767">
            <v>935037</v>
          </cell>
          <cell r="I767" t="str">
            <v>100851</v>
          </cell>
          <cell r="J767" t="str">
            <v>08</v>
          </cell>
          <cell r="K767" t="str">
            <v>VN0179</v>
          </cell>
          <cell r="L767" t="str">
            <v>00029250</v>
          </cell>
          <cell r="M767" t="str">
            <v>03/08/2022</v>
          </cell>
        </row>
        <row r="768">
          <cell r="C768" t="str">
            <v>AP2208-01237</v>
          </cell>
          <cell r="D768" t="str">
            <v>Nhập hàng cho VN0155 - NCC VÀ DỊCH VỤ NGỌC THƠM</v>
          </cell>
          <cell r="E768" t="str">
            <v>100851</v>
          </cell>
          <cell r="F768">
            <v>0</v>
          </cell>
          <cell r="G768">
            <v>1076211</v>
          </cell>
          <cell r="H768">
            <v>1076211</v>
          </cell>
          <cell r="I768" t="str">
            <v>100851</v>
          </cell>
          <cell r="J768" t="str">
            <v>08</v>
          </cell>
          <cell r="K768" t="str">
            <v>VN0155</v>
          </cell>
          <cell r="L768" t="str">
            <v>00029249</v>
          </cell>
          <cell r="M768" t="str">
            <v>03/08/2022</v>
          </cell>
        </row>
        <row r="769">
          <cell r="C769" t="str">
            <v>AP2208-01238</v>
          </cell>
          <cell r="D769" t="str">
            <v>Nhập hàng cho VN0079 - NCC VÀ DỊCH VỤ NGỌC THƠM</v>
          </cell>
          <cell r="E769" t="str">
            <v>100851</v>
          </cell>
          <cell r="F769">
            <v>0</v>
          </cell>
          <cell r="G769">
            <v>839598</v>
          </cell>
          <cell r="H769">
            <v>839598</v>
          </cell>
          <cell r="I769" t="str">
            <v>100851</v>
          </cell>
          <cell r="J769" t="str">
            <v>08</v>
          </cell>
          <cell r="K769" t="str">
            <v>VN0079</v>
          </cell>
          <cell r="L769" t="str">
            <v>00029248</v>
          </cell>
          <cell r="M769" t="str">
            <v>03/08/2022</v>
          </cell>
        </row>
        <row r="770">
          <cell r="C770" t="str">
            <v>AP2208-01239</v>
          </cell>
          <cell r="D770" t="str">
            <v>Nhập hàng cho VN0121 - NCC VÀ DỊCH VỤ NGỌC THƠM</v>
          </cell>
          <cell r="E770" t="str">
            <v>100851</v>
          </cell>
          <cell r="F770">
            <v>0</v>
          </cell>
          <cell r="G770">
            <v>897815</v>
          </cell>
          <cell r="H770">
            <v>897815</v>
          </cell>
          <cell r="I770" t="str">
            <v>100851</v>
          </cell>
          <cell r="J770" t="str">
            <v>08</v>
          </cell>
          <cell r="K770" t="str">
            <v>VN0121</v>
          </cell>
          <cell r="L770" t="str">
            <v>00029247</v>
          </cell>
          <cell r="M770" t="str">
            <v>03/08/2022</v>
          </cell>
        </row>
        <row r="771">
          <cell r="C771" t="str">
            <v>AP2208-01240</v>
          </cell>
          <cell r="D771" t="str">
            <v>Nhập hàng cho VN0163 - NCC VÀ DỊCH VỤ NGỌC THƠM</v>
          </cell>
          <cell r="E771" t="str">
            <v>100851</v>
          </cell>
          <cell r="F771">
            <v>0</v>
          </cell>
          <cell r="G771">
            <v>884301</v>
          </cell>
          <cell r="H771">
            <v>884301</v>
          </cell>
          <cell r="I771" t="str">
            <v>100851</v>
          </cell>
          <cell r="J771" t="str">
            <v>08</v>
          </cell>
          <cell r="K771" t="str">
            <v>VN0163</v>
          </cell>
          <cell r="L771" t="str">
            <v>00029246</v>
          </cell>
          <cell r="M771" t="str">
            <v>03/08/2022</v>
          </cell>
        </row>
        <row r="772">
          <cell r="C772" t="str">
            <v>AP2208-01241</v>
          </cell>
          <cell r="D772" t="str">
            <v>Nhập hàng cho VN0033 - NCC VÀ DỊCH VỤ NGỌC THƠM</v>
          </cell>
          <cell r="E772" t="str">
            <v>100851</v>
          </cell>
          <cell r="F772">
            <v>0</v>
          </cell>
          <cell r="G772">
            <v>735931</v>
          </cell>
          <cell r="H772">
            <v>735931</v>
          </cell>
          <cell r="I772" t="str">
            <v>100851</v>
          </cell>
          <cell r="J772" t="str">
            <v>08</v>
          </cell>
          <cell r="K772" t="str">
            <v>VN0033</v>
          </cell>
          <cell r="L772" t="str">
            <v>00029245</v>
          </cell>
          <cell r="M772" t="str">
            <v>03/08/2022</v>
          </cell>
        </row>
        <row r="773">
          <cell r="C773" t="str">
            <v>AP2208-01242</v>
          </cell>
          <cell r="D773" t="str">
            <v>Nhập hàng cho VN0017 - NCC VÀ DỊCH VỤ NGỌC THƠM</v>
          </cell>
          <cell r="E773" t="str">
            <v>100851</v>
          </cell>
          <cell r="F773">
            <v>0</v>
          </cell>
          <cell r="G773">
            <v>1951348</v>
          </cell>
          <cell r="H773">
            <v>1951348</v>
          </cell>
          <cell r="I773" t="str">
            <v>100851</v>
          </cell>
          <cell r="J773" t="str">
            <v>08</v>
          </cell>
          <cell r="K773" t="str">
            <v>VN0017</v>
          </cell>
          <cell r="L773" t="str">
            <v>00029244</v>
          </cell>
          <cell r="M773" t="str">
            <v>03/08/2022</v>
          </cell>
        </row>
        <row r="774">
          <cell r="C774" t="str">
            <v>AP2208-01243</v>
          </cell>
          <cell r="D774" t="str">
            <v>Nhập hàng cho VN0069 - NCC VÀ DỊCH VỤ NGỌC THƠM</v>
          </cell>
          <cell r="E774" t="str">
            <v>100851</v>
          </cell>
          <cell r="F774">
            <v>0</v>
          </cell>
          <cell r="G774">
            <v>975674</v>
          </cell>
          <cell r="H774">
            <v>975674</v>
          </cell>
          <cell r="I774" t="str">
            <v>100851</v>
          </cell>
          <cell r="J774" t="str">
            <v>08</v>
          </cell>
          <cell r="K774" t="str">
            <v>VN0069</v>
          </cell>
          <cell r="L774" t="str">
            <v>00029243</v>
          </cell>
          <cell r="M774" t="str">
            <v>03/08/2022</v>
          </cell>
        </row>
        <row r="775">
          <cell r="C775" t="str">
            <v>AP2208-01244</v>
          </cell>
          <cell r="D775" t="str">
            <v>Nhập hàng cho VN0138 - NCC VÀ DỊCH VỤ NGỌC THƠM</v>
          </cell>
          <cell r="E775" t="str">
            <v>100851</v>
          </cell>
          <cell r="F775">
            <v>0</v>
          </cell>
          <cell r="G775">
            <v>929146</v>
          </cell>
          <cell r="H775">
            <v>929146</v>
          </cell>
          <cell r="I775" t="str">
            <v>100851</v>
          </cell>
          <cell r="J775" t="str">
            <v>08</v>
          </cell>
          <cell r="K775" t="str">
            <v>VN0138</v>
          </cell>
          <cell r="L775" t="str">
            <v>00029242</v>
          </cell>
          <cell r="M775" t="str">
            <v>03/08/2022</v>
          </cell>
        </row>
        <row r="776">
          <cell r="C776" t="str">
            <v>AP2208-01245</v>
          </cell>
          <cell r="D776" t="str">
            <v>Nhập hàng cho VN0120 - NCC VÀ DỊCH VỤ NGỌC THƠM</v>
          </cell>
          <cell r="E776" t="str">
            <v>100851</v>
          </cell>
          <cell r="F776">
            <v>0</v>
          </cell>
          <cell r="G776">
            <v>996241</v>
          </cell>
          <cell r="H776">
            <v>996241</v>
          </cell>
          <cell r="I776" t="str">
            <v>100851</v>
          </cell>
          <cell r="J776" t="str">
            <v>08</v>
          </cell>
          <cell r="K776" t="str">
            <v>VN0120</v>
          </cell>
          <cell r="L776" t="str">
            <v>00029241</v>
          </cell>
          <cell r="M776" t="str">
            <v>03/08/2022</v>
          </cell>
        </row>
        <row r="777">
          <cell r="C777" t="str">
            <v>AP2208-01246</v>
          </cell>
          <cell r="D777" t="str">
            <v>Nhập hàng cho VN0158 - NCC VÀ DỊCH VỤ NGỌC THƠM</v>
          </cell>
          <cell r="E777" t="str">
            <v>100851</v>
          </cell>
          <cell r="F777">
            <v>0</v>
          </cell>
          <cell r="G777">
            <v>975674</v>
          </cell>
          <cell r="H777">
            <v>975674</v>
          </cell>
          <cell r="I777" t="str">
            <v>100851</v>
          </cell>
          <cell r="J777" t="str">
            <v>08</v>
          </cell>
          <cell r="K777" t="str">
            <v>VN0158</v>
          </cell>
          <cell r="L777" t="str">
            <v>00029240</v>
          </cell>
          <cell r="M777" t="str">
            <v>03/08/2022</v>
          </cell>
        </row>
        <row r="778">
          <cell r="C778" t="str">
            <v>AP2208-01247</v>
          </cell>
          <cell r="D778" t="str">
            <v>Nhập hàng cho VN0006 - NCC VÀ DỊCH VỤ NGỌC THƠM</v>
          </cell>
          <cell r="E778" t="str">
            <v>100851</v>
          </cell>
          <cell r="F778">
            <v>0</v>
          </cell>
          <cell r="G778">
            <v>911709</v>
          </cell>
          <cell r="H778">
            <v>911709</v>
          </cell>
          <cell r="I778" t="str">
            <v>100851</v>
          </cell>
          <cell r="J778" t="str">
            <v>08</v>
          </cell>
          <cell r="K778" t="str">
            <v>VN0006</v>
          </cell>
          <cell r="L778" t="str">
            <v>00029239</v>
          </cell>
          <cell r="M778" t="str">
            <v>03/08/2022</v>
          </cell>
        </row>
        <row r="779">
          <cell r="C779" t="str">
            <v>AP2208-01248</v>
          </cell>
          <cell r="D779" t="str">
            <v>Nhập hàng cho VN0174 - NCC VÀ DỊCH VỤ NGỌC THƠM</v>
          </cell>
          <cell r="E779" t="str">
            <v>100851</v>
          </cell>
          <cell r="F779">
            <v>0</v>
          </cell>
          <cell r="G779">
            <v>1118152</v>
          </cell>
          <cell r="H779">
            <v>1118152</v>
          </cell>
          <cell r="I779" t="str">
            <v>100851</v>
          </cell>
          <cell r="J779" t="str">
            <v>08</v>
          </cell>
          <cell r="K779" t="str">
            <v>VN0174</v>
          </cell>
          <cell r="L779" t="str">
            <v>00029238</v>
          </cell>
          <cell r="M779" t="str">
            <v>03/08/2022</v>
          </cell>
        </row>
        <row r="780">
          <cell r="C780" t="str">
            <v>AP2208-01249</v>
          </cell>
          <cell r="D780" t="str">
            <v>Nhập hàng cho VN0100 - NCC VÀ DỊCH VỤ NGỌC THƠM</v>
          </cell>
          <cell r="E780" t="str">
            <v>100851</v>
          </cell>
          <cell r="F780">
            <v>0</v>
          </cell>
          <cell r="G780">
            <v>797800</v>
          </cell>
          <cell r="H780">
            <v>797800</v>
          </cell>
          <cell r="I780" t="str">
            <v>100851</v>
          </cell>
          <cell r="J780" t="str">
            <v>08</v>
          </cell>
          <cell r="K780" t="str">
            <v>VN0100</v>
          </cell>
          <cell r="L780" t="str">
            <v>00029237</v>
          </cell>
          <cell r="M780" t="str">
            <v>03/08/2022</v>
          </cell>
        </row>
        <row r="781">
          <cell r="C781" t="str">
            <v>AP2208-01250</v>
          </cell>
          <cell r="D781" t="str">
            <v>Nhập hàng cho VN0139 - NCC VÀ DỊCH VỤ NGỌC THƠM</v>
          </cell>
          <cell r="E781" t="str">
            <v>100851</v>
          </cell>
          <cell r="F781">
            <v>0</v>
          </cell>
          <cell r="G781">
            <v>923634</v>
          </cell>
          <cell r="H781">
            <v>923634</v>
          </cell>
          <cell r="I781" t="str">
            <v>100851</v>
          </cell>
          <cell r="J781" t="str">
            <v>08</v>
          </cell>
          <cell r="K781" t="str">
            <v>VN0139</v>
          </cell>
          <cell r="L781" t="str">
            <v>00029236</v>
          </cell>
          <cell r="M781" t="str">
            <v>03/08/2022</v>
          </cell>
        </row>
        <row r="782">
          <cell r="C782" t="str">
            <v>AP2208-01251</v>
          </cell>
          <cell r="D782" t="str">
            <v>Nhập hàng cho VN0048 - NCC VÀ DỊCH VỤ NGỌC THƠM</v>
          </cell>
          <cell r="E782" t="str">
            <v>100851</v>
          </cell>
          <cell r="F782">
            <v>0</v>
          </cell>
          <cell r="G782">
            <v>957572</v>
          </cell>
          <cell r="H782">
            <v>957572</v>
          </cell>
          <cell r="I782" t="str">
            <v>100851</v>
          </cell>
          <cell r="J782" t="str">
            <v>08</v>
          </cell>
          <cell r="K782" t="str">
            <v>VN0048</v>
          </cell>
          <cell r="L782" t="str">
            <v>00029258</v>
          </cell>
          <cell r="M782" t="str">
            <v>03/08/2022</v>
          </cell>
        </row>
        <row r="783">
          <cell r="C783" t="str">
            <v>AP2208-10748</v>
          </cell>
          <cell r="D783" t="str">
            <v>Xuất trả hàng NCC NGỌC THƠM - Báo date tháng 6</v>
          </cell>
          <cell r="E783" t="str">
            <v>100851</v>
          </cell>
          <cell r="F783">
            <v>-17743685</v>
          </cell>
          <cell r="G783">
            <v>0</v>
          </cell>
          <cell r="H783">
            <v>-17743685</v>
          </cell>
          <cell r="I783" t="str">
            <v>100851</v>
          </cell>
          <cell r="J783" t="str">
            <v>08</v>
          </cell>
          <cell r="K783" t="str">
            <v>04</v>
          </cell>
          <cell r="L783" t="str">
            <v>0000611</v>
          </cell>
          <cell r="M783" t="str">
            <v>12/08/2022</v>
          </cell>
        </row>
        <row r="784">
          <cell r="C784" t="str">
            <v>AP2208-25214</v>
          </cell>
          <cell r="D784" t="str">
            <v>Nhập hàng cho VN0076 - NCC VÀ DỊCH VỤ NGỌC THƠM</v>
          </cell>
          <cell r="E784" t="str">
            <v>100851</v>
          </cell>
          <cell r="F784">
            <v>0</v>
          </cell>
          <cell r="G784">
            <v>779984</v>
          </cell>
          <cell r="H784">
            <v>779984</v>
          </cell>
          <cell r="I784" t="str">
            <v>100851</v>
          </cell>
          <cell r="J784" t="str">
            <v>08</v>
          </cell>
          <cell r="K784" t="str">
            <v>VN0076</v>
          </cell>
          <cell r="L784" t="str">
            <v>00033882</v>
          </cell>
          <cell r="M784" t="str">
            <v>19/08/2022</v>
          </cell>
        </row>
        <row r="785">
          <cell r="C785" t="str">
            <v>AP2208-25215</v>
          </cell>
          <cell r="D785" t="str">
            <v>Nhập hàng cho VN0173 - NCC VÀ DỊCH VỤ NGỌC THƠM</v>
          </cell>
          <cell r="E785" t="str">
            <v>100851</v>
          </cell>
          <cell r="F785">
            <v>0</v>
          </cell>
          <cell r="G785">
            <v>915632</v>
          </cell>
          <cell r="H785">
            <v>915632</v>
          </cell>
          <cell r="I785" t="str">
            <v>100851</v>
          </cell>
          <cell r="J785" t="str">
            <v>08</v>
          </cell>
          <cell r="K785" t="str">
            <v>VN0173</v>
          </cell>
          <cell r="L785" t="str">
            <v>00033908</v>
          </cell>
          <cell r="M785" t="str">
            <v>19/08/2022</v>
          </cell>
        </row>
        <row r="786">
          <cell r="C786" t="str">
            <v>AP2208-25216</v>
          </cell>
          <cell r="D786" t="str">
            <v>Nhập hàng cho VN0181 - NCC VÀ DỊCH VỤ NGỌC THƠM</v>
          </cell>
          <cell r="E786" t="str">
            <v>100851</v>
          </cell>
          <cell r="F786">
            <v>0</v>
          </cell>
          <cell r="G786">
            <v>869768</v>
          </cell>
          <cell r="H786">
            <v>869768</v>
          </cell>
          <cell r="I786" t="str">
            <v>100851</v>
          </cell>
          <cell r="J786" t="str">
            <v>08</v>
          </cell>
          <cell r="K786" t="str">
            <v>VN0181</v>
          </cell>
          <cell r="L786" t="str">
            <v>00033907</v>
          </cell>
          <cell r="M786" t="str">
            <v>19/08/2022</v>
          </cell>
        </row>
        <row r="787">
          <cell r="C787" t="str">
            <v>AP2208-25217</v>
          </cell>
          <cell r="D787" t="str">
            <v>Nhập hàng cho VN0068 - NCC VÀ DỊCH VỤ NGỌC THƠM</v>
          </cell>
          <cell r="E787" t="str">
            <v>100851</v>
          </cell>
          <cell r="F787">
            <v>0</v>
          </cell>
          <cell r="G787">
            <v>677715</v>
          </cell>
          <cell r="H787">
            <v>677715</v>
          </cell>
          <cell r="I787" t="str">
            <v>100851</v>
          </cell>
          <cell r="J787" t="str">
            <v>08</v>
          </cell>
          <cell r="K787" t="str">
            <v>VN0068</v>
          </cell>
          <cell r="L787" t="str">
            <v>00033905</v>
          </cell>
          <cell r="M787" t="str">
            <v>19/08/2022</v>
          </cell>
        </row>
        <row r="788">
          <cell r="C788" t="str">
            <v>AP2208-25217</v>
          </cell>
          <cell r="D788" t="str">
            <v>Nhập hàng cho VN0068 - NCC VÀ DỊCH VỤ NGỌC THƠM</v>
          </cell>
          <cell r="E788" t="str">
            <v>100851</v>
          </cell>
          <cell r="F788">
            <v>0</v>
          </cell>
          <cell r="G788">
            <v>158611</v>
          </cell>
          <cell r="H788">
            <v>158611</v>
          </cell>
          <cell r="I788" t="str">
            <v>100851</v>
          </cell>
          <cell r="J788" t="str">
            <v>08</v>
          </cell>
          <cell r="K788" t="str">
            <v>VN0068</v>
          </cell>
          <cell r="L788" t="str">
            <v>00033906</v>
          </cell>
          <cell r="M788" t="str">
            <v>19/08/2022</v>
          </cell>
        </row>
        <row r="789">
          <cell r="C789" t="str">
            <v>AP2208-25218</v>
          </cell>
          <cell r="D789" t="str">
            <v>Nhập hàng cho VN0017 - NCC VÀ DỊCH VỤ NGỌC THƠM</v>
          </cell>
          <cell r="E789" t="str">
            <v>100851</v>
          </cell>
          <cell r="F789">
            <v>0</v>
          </cell>
          <cell r="G789">
            <v>1358037</v>
          </cell>
          <cell r="H789">
            <v>1358037</v>
          </cell>
          <cell r="I789" t="str">
            <v>100851</v>
          </cell>
          <cell r="J789" t="str">
            <v>08</v>
          </cell>
          <cell r="K789" t="str">
            <v>VN0017</v>
          </cell>
          <cell r="L789" t="str">
            <v>00033904</v>
          </cell>
          <cell r="M789" t="str">
            <v>19/08/2022</v>
          </cell>
        </row>
        <row r="790">
          <cell r="C790" t="str">
            <v>AP2208-25219</v>
          </cell>
          <cell r="D790" t="str">
            <v>Nhập hàng cho VN0033 - NCC VÀ DỊCH VỤ NGỌC THƠM</v>
          </cell>
          <cell r="E790" t="str">
            <v>100851</v>
          </cell>
          <cell r="F790">
            <v>0</v>
          </cell>
          <cell r="G790">
            <v>888366</v>
          </cell>
          <cell r="H790">
            <v>888366</v>
          </cell>
          <cell r="I790" t="str">
            <v>100851</v>
          </cell>
          <cell r="J790" t="str">
            <v>08</v>
          </cell>
          <cell r="K790" t="str">
            <v>VN0033</v>
          </cell>
          <cell r="L790" t="str">
            <v>00033903</v>
          </cell>
          <cell r="M790" t="str">
            <v>19/08/2022</v>
          </cell>
        </row>
        <row r="791">
          <cell r="C791" t="str">
            <v>AP2208-25220</v>
          </cell>
          <cell r="D791" t="str">
            <v>Nhập hàng cho VN0005 - NCC VÀ DỊCH VỤ NGỌC THƠM</v>
          </cell>
          <cell r="E791" t="str">
            <v>100851</v>
          </cell>
          <cell r="F791">
            <v>0</v>
          </cell>
          <cell r="G791">
            <v>917220</v>
          </cell>
          <cell r="H791">
            <v>917220</v>
          </cell>
          <cell r="I791" t="str">
            <v>100851</v>
          </cell>
          <cell r="J791" t="str">
            <v>08</v>
          </cell>
          <cell r="K791" t="str">
            <v>VN0005</v>
          </cell>
          <cell r="L791" t="str">
            <v>00033902</v>
          </cell>
          <cell r="M791" t="str">
            <v>19/08/2022</v>
          </cell>
        </row>
        <row r="792">
          <cell r="C792" t="str">
            <v>AP2208-25221</v>
          </cell>
          <cell r="D792" t="str">
            <v>Nhập hàng cho VN0067 - NCC VÀ DỊCH VỤ NGỌC THƠM</v>
          </cell>
          <cell r="E792" t="str">
            <v>100851</v>
          </cell>
          <cell r="F792">
            <v>0</v>
          </cell>
          <cell r="G792">
            <v>890335</v>
          </cell>
          <cell r="H792">
            <v>890335</v>
          </cell>
          <cell r="I792" t="str">
            <v>100851</v>
          </cell>
          <cell r="J792" t="str">
            <v>08</v>
          </cell>
          <cell r="K792" t="str">
            <v>VN0067</v>
          </cell>
          <cell r="L792" t="str">
            <v>00033901</v>
          </cell>
          <cell r="M792" t="str">
            <v>19/08/2022</v>
          </cell>
        </row>
        <row r="793">
          <cell r="C793" t="str">
            <v>AP2208-25222</v>
          </cell>
          <cell r="D793" t="str">
            <v>Nhập hàng cho VN0031 - NCC VÀ DỊCH VỤ NGỌC THƠM</v>
          </cell>
          <cell r="E793" t="str">
            <v>100851</v>
          </cell>
          <cell r="F793">
            <v>0</v>
          </cell>
          <cell r="G793">
            <v>929003</v>
          </cell>
          <cell r="H793">
            <v>929003</v>
          </cell>
          <cell r="I793" t="str">
            <v>100851</v>
          </cell>
          <cell r="J793" t="str">
            <v>08</v>
          </cell>
          <cell r="K793" t="str">
            <v>VN0031</v>
          </cell>
          <cell r="L793" t="str">
            <v>00033900</v>
          </cell>
          <cell r="M793" t="str">
            <v>19/08/2022</v>
          </cell>
        </row>
        <row r="794">
          <cell r="C794" t="str">
            <v>AP2208-25223</v>
          </cell>
          <cell r="D794" t="str">
            <v>Nhập hàng cho VN0121 - NCC VÀ DỊCH VỤ NGỌC THƠM</v>
          </cell>
          <cell r="E794" t="str">
            <v>100851</v>
          </cell>
          <cell r="F794">
            <v>0</v>
          </cell>
          <cell r="G794">
            <v>916935</v>
          </cell>
          <cell r="H794">
            <v>916935</v>
          </cell>
          <cell r="I794" t="str">
            <v>100851</v>
          </cell>
          <cell r="J794" t="str">
            <v>08</v>
          </cell>
          <cell r="K794" t="str">
            <v>VN0121</v>
          </cell>
          <cell r="L794" t="str">
            <v>00033899</v>
          </cell>
          <cell r="M794" t="str">
            <v>19/08/2022</v>
          </cell>
        </row>
        <row r="795">
          <cell r="C795" t="str">
            <v>AP2208-25224</v>
          </cell>
          <cell r="D795" t="str">
            <v>Nhập hàng cho VN0079 - NCC VÀ DỊCH VỤ NGỌC THƠM</v>
          </cell>
          <cell r="E795" t="str">
            <v>100851</v>
          </cell>
          <cell r="F795">
            <v>0</v>
          </cell>
          <cell r="G795">
            <v>897957</v>
          </cell>
          <cell r="H795">
            <v>897957</v>
          </cell>
          <cell r="I795" t="str">
            <v>100851</v>
          </cell>
          <cell r="J795" t="str">
            <v>08</v>
          </cell>
          <cell r="K795" t="str">
            <v>VN0079</v>
          </cell>
          <cell r="L795" t="str">
            <v>00033898</v>
          </cell>
          <cell r="M795" t="str">
            <v>19/08/2022</v>
          </cell>
        </row>
        <row r="796">
          <cell r="C796" t="str">
            <v>AP2208-25225</v>
          </cell>
          <cell r="D796" t="str">
            <v>Nhập hàng cho VN0069 - NCC VÀ DỊCH VỤ NGỌC THƠM</v>
          </cell>
          <cell r="E796" t="str">
            <v>100851</v>
          </cell>
          <cell r="F796">
            <v>0</v>
          </cell>
          <cell r="G796">
            <v>609670</v>
          </cell>
          <cell r="H796">
            <v>609670</v>
          </cell>
          <cell r="I796" t="str">
            <v>100851</v>
          </cell>
          <cell r="J796" t="str">
            <v>08</v>
          </cell>
          <cell r="K796" t="str">
            <v>VN0069</v>
          </cell>
          <cell r="L796" t="str">
            <v>00033895</v>
          </cell>
          <cell r="M796" t="str">
            <v>19/08/2022</v>
          </cell>
        </row>
        <row r="797">
          <cell r="C797" t="str">
            <v>AP2208-25226</v>
          </cell>
          <cell r="D797" t="str">
            <v>Nhập hàng cho VN0062 - NCC VÀ DỊCH VỤ NGỌC THƠM</v>
          </cell>
          <cell r="E797" t="str">
            <v>100851</v>
          </cell>
          <cell r="F797">
            <v>0</v>
          </cell>
          <cell r="G797">
            <v>977643</v>
          </cell>
          <cell r="H797">
            <v>977643</v>
          </cell>
          <cell r="I797" t="str">
            <v>100851</v>
          </cell>
          <cell r="J797" t="str">
            <v>08</v>
          </cell>
          <cell r="K797" t="str">
            <v>VN0062</v>
          </cell>
          <cell r="L797" t="str">
            <v>00033897</v>
          </cell>
          <cell r="M797" t="str">
            <v>19/08/2022</v>
          </cell>
        </row>
        <row r="798">
          <cell r="C798" t="str">
            <v>AP2208-25227</v>
          </cell>
          <cell r="D798" t="str">
            <v>Nhập hàng cho VN0049 - NCC VÀ DỊCH VỤ NGỌC THƠM</v>
          </cell>
          <cell r="E798" t="str">
            <v>100851</v>
          </cell>
          <cell r="F798">
            <v>0</v>
          </cell>
          <cell r="G798">
            <v>1037163</v>
          </cell>
          <cell r="H798">
            <v>1037163</v>
          </cell>
          <cell r="I798" t="str">
            <v>100851</v>
          </cell>
          <cell r="J798" t="str">
            <v>08</v>
          </cell>
          <cell r="K798" t="str">
            <v>VN0049</v>
          </cell>
          <cell r="L798" t="str">
            <v>00033894</v>
          </cell>
          <cell r="M798" t="str">
            <v>19/08/2022</v>
          </cell>
        </row>
        <row r="799">
          <cell r="C799" t="str">
            <v>AP2208-25228</v>
          </cell>
          <cell r="D799" t="str">
            <v>Nhập hàng cho VN0097 - NCC VÀ DỊCH VỤ NGỌC THƠM</v>
          </cell>
          <cell r="E799" t="str">
            <v>100851</v>
          </cell>
          <cell r="F799">
            <v>0</v>
          </cell>
          <cell r="G799">
            <v>915394</v>
          </cell>
          <cell r="H799">
            <v>915394</v>
          </cell>
          <cell r="I799" t="str">
            <v>100851</v>
          </cell>
          <cell r="J799" t="str">
            <v>08</v>
          </cell>
          <cell r="K799" t="str">
            <v>VN0097</v>
          </cell>
          <cell r="L799" t="str">
            <v>00033893</v>
          </cell>
          <cell r="M799" t="str">
            <v>19/08/2022</v>
          </cell>
        </row>
        <row r="800">
          <cell r="C800" t="str">
            <v>AP2208-25229</v>
          </cell>
          <cell r="D800" t="str">
            <v>Nhập hàng cho VN0144 - NCC VÀ DỊCH VỤ NGỌC THƠM</v>
          </cell>
          <cell r="E800" t="str">
            <v>100851</v>
          </cell>
          <cell r="F800">
            <v>0</v>
          </cell>
          <cell r="G800">
            <v>975674</v>
          </cell>
          <cell r="H800">
            <v>975674</v>
          </cell>
          <cell r="I800" t="str">
            <v>100851</v>
          </cell>
          <cell r="J800" t="str">
            <v>08</v>
          </cell>
          <cell r="K800" t="str">
            <v>VN0144</v>
          </cell>
          <cell r="L800" t="str">
            <v>00033892</v>
          </cell>
          <cell r="M800" t="str">
            <v>19/08/2022</v>
          </cell>
        </row>
        <row r="801">
          <cell r="C801" t="str">
            <v>AP2208-25230</v>
          </cell>
          <cell r="D801" t="str">
            <v>Nhập hàng cho VN0038 - NCC VÀ DỊCH VỤ NGỌC THƠM</v>
          </cell>
          <cell r="E801" t="str">
            <v>100851</v>
          </cell>
          <cell r="F801">
            <v>0</v>
          </cell>
          <cell r="G801">
            <v>916935</v>
          </cell>
          <cell r="H801">
            <v>916935</v>
          </cell>
          <cell r="I801" t="str">
            <v>100851</v>
          </cell>
          <cell r="J801" t="str">
            <v>08</v>
          </cell>
          <cell r="K801" t="str">
            <v>VN0038</v>
          </cell>
          <cell r="L801" t="str">
            <v>00033890</v>
          </cell>
          <cell r="M801" t="str">
            <v>19/08/2022</v>
          </cell>
        </row>
        <row r="802">
          <cell r="C802" t="str">
            <v>AP2208-25231</v>
          </cell>
          <cell r="D802" t="str">
            <v>Nhập hàng cho VN0053 - NCC VÀ DỊCH VỤ NGỌC THƠM</v>
          </cell>
          <cell r="E802" t="str">
            <v>100851</v>
          </cell>
          <cell r="F802">
            <v>0</v>
          </cell>
          <cell r="G802">
            <v>969640</v>
          </cell>
          <cell r="H802">
            <v>969640</v>
          </cell>
          <cell r="I802" t="str">
            <v>100851</v>
          </cell>
          <cell r="J802" t="str">
            <v>08</v>
          </cell>
          <cell r="K802" t="str">
            <v>VN0053</v>
          </cell>
          <cell r="L802" t="str">
            <v>00033889</v>
          </cell>
          <cell r="M802" t="str">
            <v>19/08/2022</v>
          </cell>
        </row>
        <row r="803">
          <cell r="C803" t="str">
            <v>AP2208-25232</v>
          </cell>
          <cell r="D803" t="str">
            <v>Nhập hàng cho VN0084 - NCC VÀ DỊCH VỤ NGỌC THƠM</v>
          </cell>
          <cell r="E803" t="str">
            <v>100851</v>
          </cell>
          <cell r="F803">
            <v>0</v>
          </cell>
          <cell r="G803">
            <v>878409</v>
          </cell>
          <cell r="H803">
            <v>878409</v>
          </cell>
          <cell r="I803" t="str">
            <v>100851</v>
          </cell>
          <cell r="J803" t="str">
            <v>08</v>
          </cell>
          <cell r="K803" t="str">
            <v>VN0084</v>
          </cell>
          <cell r="L803" t="str">
            <v>00033888</v>
          </cell>
          <cell r="M803" t="str">
            <v>19/08/2022</v>
          </cell>
        </row>
        <row r="804">
          <cell r="C804" t="str">
            <v>AP2208-25233</v>
          </cell>
          <cell r="D804" t="str">
            <v>Nhập hàng cho VN0009 - NCC VÀ DỊCH VỤ NGỌC THƠM</v>
          </cell>
          <cell r="E804" t="str">
            <v>100851</v>
          </cell>
          <cell r="F804">
            <v>0</v>
          </cell>
          <cell r="G804">
            <v>899784</v>
          </cell>
          <cell r="H804">
            <v>899784</v>
          </cell>
          <cell r="I804" t="str">
            <v>100851</v>
          </cell>
          <cell r="J804" t="str">
            <v>08</v>
          </cell>
          <cell r="K804" t="str">
            <v>VN0009</v>
          </cell>
          <cell r="L804" t="str">
            <v>00033887</v>
          </cell>
          <cell r="M804" t="str">
            <v>19/08/2022</v>
          </cell>
        </row>
        <row r="805">
          <cell r="C805" t="str">
            <v>AP2208-25234</v>
          </cell>
          <cell r="D805" t="str">
            <v>Nhập hàng cho VN0125 - NCC VÀ DỊCH VỤ NGỌC THƠM</v>
          </cell>
          <cell r="E805" t="str">
            <v>100851</v>
          </cell>
          <cell r="F805">
            <v>0</v>
          </cell>
          <cell r="G805">
            <v>1037163</v>
          </cell>
          <cell r="H805">
            <v>1037163</v>
          </cell>
          <cell r="I805" t="str">
            <v>100851</v>
          </cell>
          <cell r="J805" t="str">
            <v>08</v>
          </cell>
          <cell r="K805" t="str">
            <v>VN0125</v>
          </cell>
          <cell r="L805" t="str">
            <v>00033885</v>
          </cell>
          <cell r="M805" t="str">
            <v>19/08/2022</v>
          </cell>
        </row>
        <row r="806">
          <cell r="C806" t="str">
            <v>AP2208-25235</v>
          </cell>
          <cell r="D806" t="str">
            <v>Nhập hàng cho VN0149 - NCC VÀ DỊCH VỤ NGỌC THƠM</v>
          </cell>
          <cell r="E806" t="str">
            <v>100851</v>
          </cell>
          <cell r="F806">
            <v>0</v>
          </cell>
          <cell r="G806">
            <v>899926</v>
          </cell>
          <cell r="H806">
            <v>899926</v>
          </cell>
          <cell r="I806" t="str">
            <v>100851</v>
          </cell>
          <cell r="J806" t="str">
            <v>08</v>
          </cell>
          <cell r="K806" t="str">
            <v>VN0149</v>
          </cell>
          <cell r="L806" t="str">
            <v>00033884</v>
          </cell>
          <cell r="M806" t="str">
            <v>19/08/2022</v>
          </cell>
        </row>
        <row r="807">
          <cell r="C807" t="str">
            <v>AP2208-25236</v>
          </cell>
          <cell r="D807" t="str">
            <v>Nhập hàng cho VN0032 - NCC VÀ DỊCH VỤ NGỌC THƠM</v>
          </cell>
          <cell r="E807" t="str">
            <v>100851</v>
          </cell>
          <cell r="F807">
            <v>0</v>
          </cell>
          <cell r="G807">
            <v>878267</v>
          </cell>
          <cell r="H807">
            <v>878267</v>
          </cell>
          <cell r="I807" t="str">
            <v>100851</v>
          </cell>
          <cell r="J807" t="str">
            <v>08</v>
          </cell>
          <cell r="K807" t="str">
            <v>VN0032</v>
          </cell>
          <cell r="L807" t="str">
            <v>00033883</v>
          </cell>
          <cell r="M807" t="str">
            <v>19/08/2022</v>
          </cell>
        </row>
        <row r="808">
          <cell r="C808" t="str">
            <v>AP2208-25237</v>
          </cell>
          <cell r="D808" t="str">
            <v>Nhập hàng cho VN0138 - NCC VÀ DỊCH VỤ NGỌC THƠM</v>
          </cell>
          <cell r="E808" t="str">
            <v>100851</v>
          </cell>
          <cell r="F808">
            <v>0</v>
          </cell>
          <cell r="G808">
            <v>983012</v>
          </cell>
          <cell r="H808">
            <v>983012</v>
          </cell>
          <cell r="I808" t="str">
            <v>100851</v>
          </cell>
          <cell r="J808" t="str">
            <v>08</v>
          </cell>
          <cell r="K808" t="str">
            <v>VN0138</v>
          </cell>
          <cell r="L808" t="str">
            <v>00033880</v>
          </cell>
          <cell r="M808" t="str">
            <v>19/08/2022</v>
          </cell>
        </row>
        <row r="809">
          <cell r="C809" t="str">
            <v>AP2208-25238</v>
          </cell>
          <cell r="D809" t="str">
            <v>Nhập hàng cho VN0174 - NCC VÀ DỊCH VỤ NGỌC THƠM</v>
          </cell>
          <cell r="E809" t="str">
            <v>100851</v>
          </cell>
          <cell r="F809">
            <v>0</v>
          </cell>
          <cell r="G809">
            <v>921951</v>
          </cell>
          <cell r="H809">
            <v>921951</v>
          </cell>
          <cell r="I809" t="str">
            <v>100851</v>
          </cell>
          <cell r="J809" t="str">
            <v>08</v>
          </cell>
          <cell r="K809" t="str">
            <v>VN0174</v>
          </cell>
          <cell r="L809" t="str">
            <v>00033879</v>
          </cell>
          <cell r="M809" t="str">
            <v>19/08/2022</v>
          </cell>
        </row>
        <row r="810">
          <cell r="C810" t="str">
            <v>AP2208-25239</v>
          </cell>
          <cell r="D810" t="str">
            <v>Nhập hàng cho VN0120 - NCC VÀ DỊCH VỤ NGỌC THƠM</v>
          </cell>
          <cell r="E810" t="str">
            <v>100851</v>
          </cell>
          <cell r="F810">
            <v>0</v>
          </cell>
          <cell r="G810">
            <v>899784</v>
          </cell>
          <cell r="H810">
            <v>899784</v>
          </cell>
          <cell r="I810" t="str">
            <v>100851</v>
          </cell>
          <cell r="J810" t="str">
            <v>08</v>
          </cell>
          <cell r="K810" t="str">
            <v>VN0120</v>
          </cell>
          <cell r="L810" t="str">
            <v>00033878</v>
          </cell>
          <cell r="M810" t="str">
            <v>19/08/2022</v>
          </cell>
        </row>
        <row r="811">
          <cell r="C811" t="str">
            <v>AP2208-25240</v>
          </cell>
          <cell r="D811" t="str">
            <v>Nhập hàng cho VN0006 - NCC VÀ DỊCH VỤ NGỌC THƠM</v>
          </cell>
          <cell r="E811" t="str">
            <v>100851</v>
          </cell>
          <cell r="F811">
            <v>0</v>
          </cell>
          <cell r="G811">
            <v>896369</v>
          </cell>
          <cell r="H811">
            <v>896369</v>
          </cell>
          <cell r="I811" t="str">
            <v>100851</v>
          </cell>
          <cell r="J811" t="str">
            <v>08</v>
          </cell>
          <cell r="K811" t="str">
            <v>VN0006</v>
          </cell>
          <cell r="L811" t="str">
            <v>00033877</v>
          </cell>
          <cell r="M811" t="str">
            <v>19/08/2022</v>
          </cell>
        </row>
        <row r="812">
          <cell r="C812" t="str">
            <v>AP2208-25241</v>
          </cell>
          <cell r="D812" t="str">
            <v>Nhập hàng cho VN0100 - NCC VÀ DỊCH VỤ NGỌC THƠM</v>
          </cell>
          <cell r="E812" t="str">
            <v>100851</v>
          </cell>
          <cell r="F812">
            <v>0</v>
          </cell>
          <cell r="G812">
            <v>917458</v>
          </cell>
          <cell r="H812">
            <v>917458</v>
          </cell>
          <cell r="I812" t="str">
            <v>100851</v>
          </cell>
          <cell r="J812" t="str">
            <v>08</v>
          </cell>
          <cell r="K812" t="str">
            <v>VN0100</v>
          </cell>
          <cell r="L812" t="str">
            <v>00033876</v>
          </cell>
          <cell r="M812" t="str">
            <v>19/08/2022</v>
          </cell>
        </row>
        <row r="813">
          <cell r="C813" t="str">
            <v>AP2208-25242</v>
          </cell>
          <cell r="D813" t="str">
            <v>Nhập hàng cho VN0132 - NCC VÀ DỊCH VỤ NGỌC THƠM</v>
          </cell>
          <cell r="E813" t="str">
            <v>100851</v>
          </cell>
          <cell r="F813">
            <v>0</v>
          </cell>
          <cell r="G813">
            <v>917220</v>
          </cell>
          <cell r="H813">
            <v>917220</v>
          </cell>
          <cell r="I813" t="str">
            <v>100851</v>
          </cell>
          <cell r="J813" t="str">
            <v>08</v>
          </cell>
          <cell r="K813" t="str">
            <v>VN0132</v>
          </cell>
          <cell r="L813" t="str">
            <v>00033875</v>
          </cell>
          <cell r="M813" t="str">
            <v>19/08/2022</v>
          </cell>
        </row>
        <row r="814">
          <cell r="C814" t="str">
            <v>AP2208-25243</v>
          </cell>
          <cell r="D814" t="str">
            <v>Nhập hàng cho VN0028 - NCC VÀ DỊCH VỤ NGỌC THƠM</v>
          </cell>
          <cell r="E814" t="str">
            <v>100851</v>
          </cell>
          <cell r="F814">
            <v>0</v>
          </cell>
          <cell r="G814">
            <v>878694</v>
          </cell>
          <cell r="H814">
            <v>878694</v>
          </cell>
          <cell r="I814" t="str">
            <v>100851</v>
          </cell>
          <cell r="J814" t="str">
            <v>08</v>
          </cell>
          <cell r="K814" t="str">
            <v>VN0028</v>
          </cell>
          <cell r="L814" t="str">
            <v>00033874</v>
          </cell>
          <cell r="M814" t="str">
            <v>19/08/2022</v>
          </cell>
        </row>
        <row r="815">
          <cell r="C815" t="str">
            <v>AP2208-25244</v>
          </cell>
          <cell r="D815" t="str">
            <v>Nhập hàng cho VN0085 - NCC VÀ DỊCH VỤ NGỌC THƠM</v>
          </cell>
          <cell r="E815" t="str">
            <v>100851</v>
          </cell>
          <cell r="F815">
            <v>0</v>
          </cell>
          <cell r="G815">
            <v>921666</v>
          </cell>
          <cell r="H815">
            <v>921666</v>
          </cell>
          <cell r="I815" t="str">
            <v>100851</v>
          </cell>
          <cell r="J815" t="str">
            <v>08</v>
          </cell>
          <cell r="K815" t="str">
            <v>VN0085</v>
          </cell>
          <cell r="L815" t="str">
            <v>00033873</v>
          </cell>
          <cell r="M815" t="str">
            <v>19/08/2022</v>
          </cell>
        </row>
        <row r="816">
          <cell r="C816" t="str">
            <v>AP2208-25245</v>
          </cell>
          <cell r="D816" t="str">
            <v>Nhập hàng cho VN0137 - NCC VÀ DỊCH VỤ NGỌC THƠM</v>
          </cell>
          <cell r="E816" t="str">
            <v>100851</v>
          </cell>
          <cell r="F816">
            <v>0</v>
          </cell>
          <cell r="G816">
            <v>878409</v>
          </cell>
          <cell r="H816">
            <v>878409</v>
          </cell>
          <cell r="I816" t="str">
            <v>100851</v>
          </cell>
          <cell r="J816" t="str">
            <v>08</v>
          </cell>
          <cell r="K816" t="str">
            <v>VN0137</v>
          </cell>
          <cell r="L816" t="str">
            <v>00033872</v>
          </cell>
          <cell r="M816" t="str">
            <v>19/08/2022</v>
          </cell>
        </row>
        <row r="817">
          <cell r="C817" t="str">
            <v>AP2208-25246</v>
          </cell>
          <cell r="D817" t="str">
            <v>Nhập hàng cho VN0124 - NCC VÀ DỊCH VỤ NGỌC THƠM</v>
          </cell>
          <cell r="E817" t="str">
            <v>100851</v>
          </cell>
          <cell r="F817">
            <v>0</v>
          </cell>
          <cell r="G817">
            <v>1451380</v>
          </cell>
          <cell r="H817">
            <v>1451380</v>
          </cell>
          <cell r="I817" t="str">
            <v>100851</v>
          </cell>
          <cell r="J817" t="str">
            <v>08</v>
          </cell>
          <cell r="K817" t="str">
            <v>VN0124</v>
          </cell>
          <cell r="L817" t="str">
            <v>00033871</v>
          </cell>
          <cell r="M817" t="str">
            <v>19/08/2022</v>
          </cell>
        </row>
        <row r="818">
          <cell r="C818" t="str">
            <v>AP2208-25247</v>
          </cell>
          <cell r="D818" t="str">
            <v>Nhập hàng cho VN0153 - NCC VÀ DỊCH VỤ NGỌC THƠM</v>
          </cell>
          <cell r="E818" t="str">
            <v>100851</v>
          </cell>
          <cell r="F818">
            <v>0</v>
          </cell>
          <cell r="G818">
            <v>1037400</v>
          </cell>
          <cell r="H818">
            <v>1037400</v>
          </cell>
          <cell r="I818" t="str">
            <v>100851</v>
          </cell>
          <cell r="J818" t="str">
            <v>08</v>
          </cell>
          <cell r="K818" t="str">
            <v>VN0153</v>
          </cell>
          <cell r="L818" t="str">
            <v>00033870</v>
          </cell>
          <cell r="M818" t="str">
            <v>19/08/2022</v>
          </cell>
        </row>
        <row r="819">
          <cell r="C819" t="str">
            <v>AP2208-25248</v>
          </cell>
          <cell r="D819" t="str">
            <v>Nhập hàng cho VN0031 - NCC VÀ DỊCH VỤ NGỌC THƠM</v>
          </cell>
          <cell r="E819" t="str">
            <v>100851</v>
          </cell>
          <cell r="F819">
            <v>0</v>
          </cell>
          <cell r="G819">
            <v>410564</v>
          </cell>
          <cell r="H819">
            <v>410564</v>
          </cell>
          <cell r="I819" t="str">
            <v>100851</v>
          </cell>
          <cell r="J819" t="str">
            <v>08</v>
          </cell>
          <cell r="K819" t="str">
            <v>VN0031</v>
          </cell>
          <cell r="L819" t="str">
            <v>00033869</v>
          </cell>
          <cell r="M819" t="str">
            <v>19/08/2022</v>
          </cell>
        </row>
        <row r="820">
          <cell r="C820" t="str">
            <v>AP2208-25249</v>
          </cell>
          <cell r="D820" t="str">
            <v>Nhập hàng cho VN0116 - NCC VÀ DỊCH VỤ NGỌC THƠM</v>
          </cell>
          <cell r="E820" t="str">
            <v>100851</v>
          </cell>
          <cell r="F820">
            <v>0</v>
          </cell>
          <cell r="G820">
            <v>890335</v>
          </cell>
          <cell r="H820">
            <v>890335</v>
          </cell>
          <cell r="I820" t="str">
            <v>100851</v>
          </cell>
          <cell r="J820" t="str">
            <v>08</v>
          </cell>
          <cell r="K820" t="str">
            <v>VN0116</v>
          </cell>
          <cell r="L820" t="str">
            <v>00033868</v>
          </cell>
          <cell r="M820" t="str">
            <v>19/08/2022</v>
          </cell>
        </row>
        <row r="821">
          <cell r="C821" t="str">
            <v>AP2208-25250</v>
          </cell>
          <cell r="D821" t="str">
            <v>Nhập hàng cho VN0132 - NCC VÀ DỊCH VỤ NGỌC THƠM</v>
          </cell>
          <cell r="E821" t="str">
            <v>100851</v>
          </cell>
          <cell r="F821">
            <v>0</v>
          </cell>
          <cell r="G821">
            <v>897815</v>
          </cell>
          <cell r="H821">
            <v>897815</v>
          </cell>
          <cell r="I821" t="str">
            <v>100851</v>
          </cell>
          <cell r="J821" t="str">
            <v>08</v>
          </cell>
          <cell r="K821" t="str">
            <v>VN0132</v>
          </cell>
          <cell r="L821" t="str">
            <v>00033867</v>
          </cell>
          <cell r="M821" t="str">
            <v>19/08/2022</v>
          </cell>
        </row>
        <row r="822">
          <cell r="C822" t="str">
            <v>AP2208-25251</v>
          </cell>
          <cell r="D822" t="str">
            <v>Nhập hàng cho VN0141 - NCC VÀ DỊCH VỤ NGỌC THƠM</v>
          </cell>
          <cell r="E822" t="str">
            <v>100851</v>
          </cell>
          <cell r="F822">
            <v>0</v>
          </cell>
          <cell r="G822">
            <v>975674</v>
          </cell>
          <cell r="H822">
            <v>975674</v>
          </cell>
          <cell r="I822" t="str">
            <v>100851</v>
          </cell>
          <cell r="J822" t="str">
            <v>08</v>
          </cell>
          <cell r="K822" t="str">
            <v>VN0141</v>
          </cell>
          <cell r="L822" t="str">
            <v>00033866</v>
          </cell>
          <cell r="M822" t="str">
            <v>19/08/2022</v>
          </cell>
        </row>
        <row r="823">
          <cell r="C823" t="str">
            <v>AP2208-25252</v>
          </cell>
          <cell r="D823" t="str">
            <v>Nhập hàng cho VN0092 - NCC VÀ DỊCH VỤ NGỌC THƠM</v>
          </cell>
          <cell r="E823" t="str">
            <v>100851</v>
          </cell>
          <cell r="F823">
            <v>0</v>
          </cell>
          <cell r="G823">
            <v>1037163</v>
          </cell>
          <cell r="H823">
            <v>1037163</v>
          </cell>
          <cell r="I823" t="str">
            <v>100851</v>
          </cell>
          <cell r="J823" t="str">
            <v>08</v>
          </cell>
          <cell r="K823" t="str">
            <v>VN0092</v>
          </cell>
          <cell r="L823" t="str">
            <v>00033865</v>
          </cell>
          <cell r="M823" t="str">
            <v>19/08/2022</v>
          </cell>
        </row>
        <row r="824">
          <cell r="C824" t="str">
            <v>AP2208-25253</v>
          </cell>
          <cell r="D824" t="str">
            <v>Nhập hàng cho VN0113 - NCC VÀ DỊCH VỤ NGỌC THƠM</v>
          </cell>
          <cell r="E824" t="str">
            <v>100851</v>
          </cell>
          <cell r="F824">
            <v>0</v>
          </cell>
          <cell r="G824">
            <v>957572</v>
          </cell>
          <cell r="H824">
            <v>957572</v>
          </cell>
          <cell r="I824" t="str">
            <v>100851</v>
          </cell>
          <cell r="J824" t="str">
            <v>08</v>
          </cell>
          <cell r="K824" t="str">
            <v>VN0113</v>
          </cell>
          <cell r="L824" t="str">
            <v>00033864</v>
          </cell>
          <cell r="M824" t="str">
            <v>19/08/2022</v>
          </cell>
        </row>
        <row r="825">
          <cell r="C825" t="str">
            <v>AP2208-25254</v>
          </cell>
          <cell r="D825" t="str">
            <v>Nhập hàng cho VN0121 - NCC VÀ DỊCH VỤ NGỌC THƠM</v>
          </cell>
          <cell r="E825" t="str">
            <v>100851</v>
          </cell>
          <cell r="F825">
            <v>0</v>
          </cell>
          <cell r="G825">
            <v>957715</v>
          </cell>
          <cell r="H825">
            <v>957715</v>
          </cell>
          <cell r="I825" t="str">
            <v>100851</v>
          </cell>
          <cell r="J825" t="str">
            <v>08</v>
          </cell>
          <cell r="K825" t="str">
            <v>VN0121</v>
          </cell>
          <cell r="L825" t="str">
            <v>00033863</v>
          </cell>
          <cell r="M825" t="str">
            <v>19/08/2022</v>
          </cell>
        </row>
        <row r="826">
          <cell r="C826" t="str">
            <v>AP2208-25255</v>
          </cell>
          <cell r="D826" t="str">
            <v>Nhập hàng cho VN0107 - NCC VÀ DỊCH VỤ NGỌC THƠM</v>
          </cell>
          <cell r="E826" t="str">
            <v>100851</v>
          </cell>
          <cell r="F826">
            <v>0</v>
          </cell>
          <cell r="G826">
            <v>796992</v>
          </cell>
          <cell r="H826">
            <v>796992</v>
          </cell>
          <cell r="I826" t="str">
            <v>100851</v>
          </cell>
          <cell r="J826" t="str">
            <v>08</v>
          </cell>
          <cell r="K826" t="str">
            <v>VN0107</v>
          </cell>
          <cell r="L826" t="str">
            <v>00033862</v>
          </cell>
          <cell r="M826" t="str">
            <v>19/08/2022</v>
          </cell>
        </row>
        <row r="827">
          <cell r="C827" t="str">
            <v>AP2208-25256</v>
          </cell>
          <cell r="D827" t="str">
            <v>Nhập hàng cho VN0176 - NCC VÀ DỊCH VỤ NGỌC THƠM</v>
          </cell>
          <cell r="E827" t="str">
            <v>100851</v>
          </cell>
          <cell r="F827">
            <v>0</v>
          </cell>
          <cell r="G827">
            <v>995080</v>
          </cell>
          <cell r="H827">
            <v>995080</v>
          </cell>
          <cell r="I827" t="str">
            <v>100851</v>
          </cell>
          <cell r="J827" t="str">
            <v>08</v>
          </cell>
          <cell r="K827" t="str">
            <v>VN0176</v>
          </cell>
          <cell r="L827" t="str">
            <v>00033861</v>
          </cell>
          <cell r="M827" t="str">
            <v>19/08/2022</v>
          </cell>
        </row>
        <row r="828">
          <cell r="C828" t="str">
            <v>AP2208-25257</v>
          </cell>
          <cell r="D828" t="str">
            <v>Nhập hàng cho VN0098 - NCC VÀ DỊCH VỤ NGỌC THƠM</v>
          </cell>
          <cell r="E828" t="str">
            <v>100851</v>
          </cell>
          <cell r="F828">
            <v>0</v>
          </cell>
          <cell r="G828">
            <v>1142145</v>
          </cell>
          <cell r="H828">
            <v>1142145</v>
          </cell>
          <cell r="I828" t="str">
            <v>100851</v>
          </cell>
          <cell r="J828" t="str">
            <v>08</v>
          </cell>
          <cell r="K828" t="str">
            <v>VN0098</v>
          </cell>
          <cell r="L828" t="str">
            <v>00033860</v>
          </cell>
          <cell r="M828" t="str">
            <v>19/08/2022</v>
          </cell>
        </row>
        <row r="829">
          <cell r="C829" t="str">
            <v>AP2208-25258</v>
          </cell>
          <cell r="D829" t="str">
            <v>Nhập hàng cho VN0177 - NCC VÀ DỊCH VỤ NGỌC THƠM</v>
          </cell>
          <cell r="E829" t="str">
            <v>100851</v>
          </cell>
          <cell r="F829">
            <v>0</v>
          </cell>
          <cell r="G829">
            <v>923919</v>
          </cell>
          <cell r="H829">
            <v>923919</v>
          </cell>
          <cell r="I829" t="str">
            <v>100851</v>
          </cell>
          <cell r="J829" t="str">
            <v>08</v>
          </cell>
          <cell r="K829" t="str">
            <v>VN0177</v>
          </cell>
          <cell r="L829" t="str">
            <v>00033859</v>
          </cell>
          <cell r="M829" t="str">
            <v>19/08/2022</v>
          </cell>
        </row>
        <row r="830">
          <cell r="C830" t="str">
            <v>AP2208-31699</v>
          </cell>
          <cell r="D830" t="str">
            <v>Nhập hàng cho VN0034 - NCC VÀ DỊCH VỤ NGỌC THƠM</v>
          </cell>
          <cell r="E830" t="str">
            <v>100851</v>
          </cell>
          <cell r="F830">
            <v>0</v>
          </cell>
          <cell r="G830">
            <v>1227627</v>
          </cell>
          <cell r="H830">
            <v>1227627</v>
          </cell>
          <cell r="I830" t="str">
            <v>100851</v>
          </cell>
          <cell r="J830" t="str">
            <v>08</v>
          </cell>
          <cell r="K830" t="str">
            <v>VN0034</v>
          </cell>
          <cell r="L830" t="str">
            <v>00029177</v>
          </cell>
          <cell r="M830" t="str">
            <v>02/08/2022</v>
          </cell>
        </row>
        <row r="831">
          <cell r="C831" t="str">
            <v>AP2208-31700</v>
          </cell>
          <cell r="D831" t="str">
            <v>Nhập hàng cho VN0127 - NCC VÀ DỊCH VỤ NGỌC THƠM</v>
          </cell>
          <cell r="E831" t="str">
            <v>100851</v>
          </cell>
          <cell r="F831">
            <v>0</v>
          </cell>
          <cell r="G831">
            <v>954823</v>
          </cell>
          <cell r="H831">
            <v>954823</v>
          </cell>
          <cell r="I831" t="str">
            <v>100851</v>
          </cell>
          <cell r="J831" t="str">
            <v>08</v>
          </cell>
          <cell r="K831" t="str">
            <v>VN0127</v>
          </cell>
          <cell r="L831" t="str">
            <v>00029203</v>
          </cell>
          <cell r="M831" t="str">
            <v>02/08/2022</v>
          </cell>
        </row>
        <row r="832">
          <cell r="C832" t="str">
            <v>AP2208-31701</v>
          </cell>
          <cell r="D832" t="str">
            <v>Nhập hàng cho VN0065 - NCC VÀ DỊCH VỤ NGỌC THƠM</v>
          </cell>
          <cell r="E832" t="str">
            <v>100851</v>
          </cell>
          <cell r="F832">
            <v>0</v>
          </cell>
          <cell r="G832">
            <v>979089</v>
          </cell>
          <cell r="H832">
            <v>979089</v>
          </cell>
          <cell r="I832" t="str">
            <v>100851</v>
          </cell>
          <cell r="J832" t="str">
            <v>08</v>
          </cell>
          <cell r="K832" t="str">
            <v>VN0065</v>
          </cell>
          <cell r="L832" t="str">
            <v>00029189</v>
          </cell>
          <cell r="M832" t="str">
            <v>02/08/2022</v>
          </cell>
        </row>
        <row r="833">
          <cell r="C833" t="str">
            <v>AP2208-31702</v>
          </cell>
          <cell r="D833" t="str">
            <v>Nhập hàng cho VN0034 - NCC VÀ DỊCH VỤ NGỌC THƠM</v>
          </cell>
          <cell r="E833" t="str">
            <v>100851</v>
          </cell>
          <cell r="F833">
            <v>0</v>
          </cell>
          <cell r="G833">
            <v>909740</v>
          </cell>
          <cell r="H833">
            <v>909740</v>
          </cell>
          <cell r="I833" t="str">
            <v>100851</v>
          </cell>
          <cell r="J833" t="str">
            <v>08</v>
          </cell>
          <cell r="K833" t="str">
            <v>VN0034</v>
          </cell>
          <cell r="L833" t="str">
            <v>00029116</v>
          </cell>
          <cell r="M833" t="str">
            <v>02/08/2022</v>
          </cell>
        </row>
        <row r="834">
          <cell r="C834" t="str">
            <v>AP2208-31703</v>
          </cell>
          <cell r="D834" t="str">
            <v>Nhập hàng cho VN0128 - NCC VÀ DỊCH VỤ NGỌC THƠM</v>
          </cell>
          <cell r="E834" t="str">
            <v>100851</v>
          </cell>
          <cell r="F834">
            <v>0</v>
          </cell>
          <cell r="G834">
            <v>896369</v>
          </cell>
          <cell r="H834">
            <v>896369</v>
          </cell>
          <cell r="I834" t="str">
            <v>100851</v>
          </cell>
          <cell r="J834" t="str">
            <v>08</v>
          </cell>
          <cell r="K834" t="str">
            <v>VN0128</v>
          </cell>
          <cell r="L834" t="str">
            <v>00029176</v>
          </cell>
          <cell r="M834" t="str">
            <v>02/08/2022</v>
          </cell>
        </row>
        <row r="835">
          <cell r="C835" t="str">
            <v>AP2208-31704</v>
          </cell>
          <cell r="D835" t="str">
            <v>Nhập hàng cho VN0153 - NCC VÀ DỊCH VỤ NGỌC THƠM</v>
          </cell>
          <cell r="E835" t="str">
            <v>100851</v>
          </cell>
          <cell r="F835">
            <v>0</v>
          </cell>
          <cell r="G835">
            <v>899784</v>
          </cell>
          <cell r="H835">
            <v>899784</v>
          </cell>
          <cell r="I835" t="str">
            <v>100851</v>
          </cell>
          <cell r="J835" t="str">
            <v>08</v>
          </cell>
          <cell r="K835" t="str">
            <v>VN0153</v>
          </cell>
          <cell r="L835" t="str">
            <v>00029171</v>
          </cell>
          <cell r="M835" t="str">
            <v>02/08/2022</v>
          </cell>
        </row>
        <row r="836">
          <cell r="C836" t="str">
            <v>AP2208-31705</v>
          </cell>
          <cell r="D836" t="str">
            <v>Nhập hàng cho VN0034 - NCC VÀ DỊCH VỤ NGỌC THƠM</v>
          </cell>
          <cell r="E836" t="str">
            <v>100851</v>
          </cell>
          <cell r="F836">
            <v>0</v>
          </cell>
          <cell r="G836">
            <v>894542</v>
          </cell>
          <cell r="H836">
            <v>894542</v>
          </cell>
          <cell r="I836" t="str">
            <v>100851</v>
          </cell>
          <cell r="J836" t="str">
            <v>08</v>
          </cell>
          <cell r="K836" t="str">
            <v>VN0034</v>
          </cell>
          <cell r="L836" t="str">
            <v>00033896</v>
          </cell>
          <cell r="M836" t="str">
            <v>19/08/2022</v>
          </cell>
        </row>
        <row r="837">
          <cell r="C837" t="str">
            <v>AP2209-03672</v>
          </cell>
          <cell r="D837" t="str">
            <v>Nhập hàng cho VN0177 - NCC VÀ DỊCH VỤ NGỌC THƠM</v>
          </cell>
          <cell r="E837" t="str">
            <v>100851</v>
          </cell>
          <cell r="F837">
            <v>0</v>
          </cell>
          <cell r="G837">
            <v>1199426</v>
          </cell>
          <cell r="H837">
            <v>1199426</v>
          </cell>
          <cell r="I837" t="str">
            <v>100851</v>
          </cell>
          <cell r="J837" t="str">
            <v>08</v>
          </cell>
          <cell r="K837" t="str">
            <v>VN0177</v>
          </cell>
          <cell r="L837" t="str">
            <v>00038426</v>
          </cell>
          <cell r="M837" t="str">
            <v>07/09/2022</v>
          </cell>
        </row>
        <row r="838">
          <cell r="C838" t="str">
            <v>AP2209-03673</v>
          </cell>
          <cell r="D838" t="str">
            <v>Nhập hàng cho VN0129 - NCC VÀ DỊCH VỤ NGỌC THƠM</v>
          </cell>
          <cell r="E838" t="str">
            <v>100851</v>
          </cell>
          <cell r="F838">
            <v>0</v>
          </cell>
          <cell r="G838">
            <v>957715</v>
          </cell>
          <cell r="H838">
            <v>957715</v>
          </cell>
          <cell r="I838" t="str">
            <v>100851</v>
          </cell>
          <cell r="J838" t="str">
            <v>08</v>
          </cell>
          <cell r="K838" t="str">
            <v>VN0129</v>
          </cell>
          <cell r="L838" t="str">
            <v>00038424</v>
          </cell>
          <cell r="M838" t="str">
            <v>07/09/2022</v>
          </cell>
        </row>
        <row r="839">
          <cell r="C839" t="str">
            <v>AP2209-03674</v>
          </cell>
          <cell r="D839" t="str">
            <v>Nhập hàng cho VN0186 - NCC VÀ DỊCH VỤ NGỌC THƠM</v>
          </cell>
          <cell r="E839" t="str">
            <v>100851</v>
          </cell>
          <cell r="F839">
            <v>0</v>
          </cell>
          <cell r="G839">
            <v>996241</v>
          </cell>
          <cell r="H839">
            <v>996241</v>
          </cell>
          <cell r="I839" t="str">
            <v>100851</v>
          </cell>
          <cell r="J839" t="str">
            <v>08</v>
          </cell>
          <cell r="K839" t="str">
            <v>VN0186</v>
          </cell>
          <cell r="L839" t="str">
            <v>00038423</v>
          </cell>
          <cell r="M839" t="str">
            <v>07/09/2022</v>
          </cell>
        </row>
        <row r="840">
          <cell r="C840" t="str">
            <v>AP2209-03675</v>
          </cell>
          <cell r="D840" t="str">
            <v>Nhập hàng cho VN0176 - NCC VÀ DỊCH VỤ NGỌC THƠM</v>
          </cell>
          <cell r="E840" t="str">
            <v>100851</v>
          </cell>
          <cell r="F840">
            <v>0</v>
          </cell>
          <cell r="G840">
            <v>808918</v>
          </cell>
          <cell r="H840">
            <v>808918</v>
          </cell>
          <cell r="I840" t="str">
            <v>100851</v>
          </cell>
          <cell r="J840" t="str">
            <v>08</v>
          </cell>
          <cell r="K840" t="str">
            <v>VN0176</v>
          </cell>
          <cell r="L840" t="str">
            <v>00038422</v>
          </cell>
          <cell r="M840" t="str">
            <v>07/09/2022</v>
          </cell>
        </row>
        <row r="841">
          <cell r="C841" t="str">
            <v>AP2209-03676</v>
          </cell>
          <cell r="D841" t="str">
            <v>Nhập hàng cho VN0168 - NCC VÀ DỊCH VỤ NGỌC THƠM</v>
          </cell>
          <cell r="E841" t="str">
            <v>100851</v>
          </cell>
          <cell r="F841">
            <v>0</v>
          </cell>
          <cell r="G841">
            <v>909740</v>
          </cell>
          <cell r="H841">
            <v>909740</v>
          </cell>
          <cell r="I841" t="str">
            <v>100851</v>
          </cell>
          <cell r="J841" t="str">
            <v>08</v>
          </cell>
          <cell r="K841" t="str">
            <v>VN0168</v>
          </cell>
          <cell r="L841" t="str">
            <v>00038401</v>
          </cell>
          <cell r="M841" t="str">
            <v>07/09/2022</v>
          </cell>
        </row>
        <row r="842">
          <cell r="C842" t="str">
            <v>AP2209-03677</v>
          </cell>
          <cell r="D842" t="str">
            <v>Nhập hàng cho VN0081 - NCC VÀ DỊCH VỤ NGỌC THƠM</v>
          </cell>
          <cell r="E842" t="str">
            <v>100851</v>
          </cell>
          <cell r="F842">
            <v>0</v>
          </cell>
          <cell r="G842">
            <v>938595</v>
          </cell>
          <cell r="H842">
            <v>938595</v>
          </cell>
          <cell r="I842" t="str">
            <v>100851</v>
          </cell>
          <cell r="J842" t="str">
            <v>08</v>
          </cell>
          <cell r="K842" t="str">
            <v>VN0081</v>
          </cell>
          <cell r="L842" t="str">
            <v>00038400</v>
          </cell>
          <cell r="M842" t="str">
            <v>07/09/2022</v>
          </cell>
        </row>
        <row r="843">
          <cell r="C843" t="str">
            <v>AP2209-03678</v>
          </cell>
          <cell r="D843" t="str">
            <v>Nhập hàng cho VN0157 - NCC VÀ DỊCH VỤ NGỌC THƠM</v>
          </cell>
          <cell r="E843" t="str">
            <v>100851</v>
          </cell>
          <cell r="F843">
            <v>0</v>
          </cell>
          <cell r="G843">
            <v>878267</v>
          </cell>
          <cell r="H843">
            <v>878267</v>
          </cell>
          <cell r="I843" t="str">
            <v>100851</v>
          </cell>
          <cell r="J843" t="str">
            <v>08</v>
          </cell>
          <cell r="K843" t="str">
            <v>VN0157</v>
          </cell>
          <cell r="L843" t="str">
            <v>00038377</v>
          </cell>
          <cell r="M843" t="str">
            <v>07/09/2022</v>
          </cell>
        </row>
        <row r="844">
          <cell r="C844" t="str">
            <v>AP2209-03679</v>
          </cell>
          <cell r="D844" t="str">
            <v>Nhập hàng cho VN0031 - NCC VÀ DỊCH VỤ NGỌC THƠM</v>
          </cell>
          <cell r="E844" t="str">
            <v>100851</v>
          </cell>
          <cell r="F844">
            <v>0</v>
          </cell>
          <cell r="G844">
            <v>797278</v>
          </cell>
          <cell r="H844">
            <v>797278</v>
          </cell>
          <cell r="I844" t="str">
            <v>100851</v>
          </cell>
          <cell r="J844" t="str">
            <v>08</v>
          </cell>
          <cell r="K844" t="str">
            <v>VN0031</v>
          </cell>
          <cell r="L844" t="str">
            <v>00038368</v>
          </cell>
          <cell r="M844" t="str">
            <v>07/09/2022</v>
          </cell>
        </row>
        <row r="845">
          <cell r="C845" t="str">
            <v>AP2209-03680</v>
          </cell>
          <cell r="D845" t="str">
            <v>Nhập hàng cho VN0017 - NCC VÀ DỊCH VỤ NGỌC THƠM</v>
          </cell>
          <cell r="E845" t="str">
            <v>100851</v>
          </cell>
          <cell r="F845">
            <v>0</v>
          </cell>
          <cell r="G845">
            <v>1435802</v>
          </cell>
          <cell r="H845">
            <v>1435802</v>
          </cell>
          <cell r="I845" t="str">
            <v>100851</v>
          </cell>
          <cell r="J845" t="str">
            <v>08</v>
          </cell>
          <cell r="K845" t="str">
            <v>VN0017</v>
          </cell>
          <cell r="L845" t="str">
            <v>00038346</v>
          </cell>
          <cell r="M845" t="str">
            <v>07/09/2022</v>
          </cell>
        </row>
        <row r="846">
          <cell r="C846" t="str">
            <v>AP2209-03681</v>
          </cell>
          <cell r="D846" t="str">
            <v>Nhập hàng cho VN0172 - NCC VÀ DỊCH VỤ NGỌC THƠM</v>
          </cell>
          <cell r="E846" t="str">
            <v>100851</v>
          </cell>
          <cell r="F846">
            <v>0</v>
          </cell>
          <cell r="G846">
            <v>902118</v>
          </cell>
          <cell r="H846">
            <v>902118</v>
          </cell>
          <cell r="I846" t="str">
            <v>100851</v>
          </cell>
          <cell r="J846" t="str">
            <v>08</v>
          </cell>
          <cell r="K846" t="str">
            <v>VN0172</v>
          </cell>
          <cell r="L846" t="str">
            <v>00038334</v>
          </cell>
          <cell r="M846" t="str">
            <v>07/09/2022</v>
          </cell>
        </row>
        <row r="847">
          <cell r="C847" t="str">
            <v>AP2209-03682</v>
          </cell>
          <cell r="D847" t="str">
            <v>Nhập hàng cho VN0006 - NCC VÀ DỊCH VỤ NGỌC THƠM</v>
          </cell>
          <cell r="E847" t="str">
            <v>100851</v>
          </cell>
          <cell r="F847">
            <v>0</v>
          </cell>
          <cell r="G847">
            <v>963606</v>
          </cell>
          <cell r="H847">
            <v>963606</v>
          </cell>
          <cell r="I847" t="str">
            <v>100851</v>
          </cell>
          <cell r="J847" t="str">
            <v>08</v>
          </cell>
          <cell r="K847" t="str">
            <v>VN0006</v>
          </cell>
          <cell r="L847" t="str">
            <v>00038322</v>
          </cell>
          <cell r="M847" t="str">
            <v>07/09/2022</v>
          </cell>
        </row>
        <row r="848">
          <cell r="C848" t="str">
            <v>AP2209-03683</v>
          </cell>
          <cell r="D848" t="str">
            <v>Nhập hàng cho VN0065 - NCC VÀ DỊCH VỤ NGỌC THƠM</v>
          </cell>
          <cell r="E848" t="str">
            <v>100851</v>
          </cell>
          <cell r="F848">
            <v>0</v>
          </cell>
          <cell r="G848">
            <v>902118</v>
          </cell>
          <cell r="H848">
            <v>902118</v>
          </cell>
          <cell r="I848" t="str">
            <v>100851</v>
          </cell>
          <cell r="J848" t="str">
            <v>08</v>
          </cell>
          <cell r="K848" t="str">
            <v>VN0065</v>
          </cell>
          <cell r="L848" t="str">
            <v>00038321</v>
          </cell>
          <cell r="M848" t="str">
            <v>07/09/2022</v>
          </cell>
        </row>
        <row r="849">
          <cell r="C849" t="str">
            <v>AP2209-03684</v>
          </cell>
          <cell r="D849" t="str">
            <v>Nhập hàng cho VN0028 - NCC VÀ DỊCH VỤ NGỌC THƠM</v>
          </cell>
          <cell r="E849" t="str">
            <v>100851</v>
          </cell>
          <cell r="F849">
            <v>0</v>
          </cell>
          <cell r="G849">
            <v>849555</v>
          </cell>
          <cell r="H849">
            <v>849555</v>
          </cell>
          <cell r="I849" t="str">
            <v>100851</v>
          </cell>
          <cell r="J849" t="str">
            <v>08</v>
          </cell>
          <cell r="K849" t="str">
            <v>VN0028</v>
          </cell>
          <cell r="L849" t="str">
            <v>00038309</v>
          </cell>
          <cell r="M849" t="str">
            <v>07/09/2022</v>
          </cell>
        </row>
        <row r="850">
          <cell r="C850" t="str">
            <v>AP2209-03685</v>
          </cell>
          <cell r="D850" t="str">
            <v>Nhập hàng cho VN0079 - NCC VÀ DỊCH VỤ NGỌC THƠM</v>
          </cell>
          <cell r="E850" t="str">
            <v>100851</v>
          </cell>
          <cell r="F850">
            <v>0</v>
          </cell>
          <cell r="G850">
            <v>966083</v>
          </cell>
          <cell r="H850">
            <v>966083</v>
          </cell>
          <cell r="I850" t="str">
            <v>100851</v>
          </cell>
          <cell r="J850" t="str">
            <v>08</v>
          </cell>
          <cell r="K850" t="str">
            <v>VN0079</v>
          </cell>
          <cell r="L850" t="str">
            <v>00038275</v>
          </cell>
          <cell r="M850" t="str">
            <v>07/09/2022</v>
          </cell>
        </row>
        <row r="851">
          <cell r="C851" t="str">
            <v>AP2209-03686</v>
          </cell>
          <cell r="D851" t="str">
            <v>Nhập hàng cho VN0066 - NCC VÀ DỊCH VỤ NGỌC THƠM</v>
          </cell>
          <cell r="E851" t="str">
            <v>100851</v>
          </cell>
          <cell r="F851">
            <v>0</v>
          </cell>
          <cell r="G851">
            <v>685195</v>
          </cell>
          <cell r="H851">
            <v>685195</v>
          </cell>
          <cell r="I851" t="str">
            <v>100851</v>
          </cell>
          <cell r="J851" t="str">
            <v>08</v>
          </cell>
          <cell r="K851" t="str">
            <v>VN0066</v>
          </cell>
          <cell r="L851" t="str">
            <v>00038274</v>
          </cell>
          <cell r="M851" t="str">
            <v>07/09/2022</v>
          </cell>
        </row>
        <row r="852">
          <cell r="C852" t="str">
            <v>AP2209-03687</v>
          </cell>
          <cell r="D852" t="str">
            <v>Nhập hàng cho VN0032 - NCC VÀ DỊCH VỤ NGỌC THƠM</v>
          </cell>
          <cell r="E852" t="str">
            <v>100851</v>
          </cell>
          <cell r="F852">
            <v>0</v>
          </cell>
          <cell r="G852">
            <v>890335</v>
          </cell>
          <cell r="H852">
            <v>890335</v>
          </cell>
          <cell r="I852" t="str">
            <v>100851</v>
          </cell>
          <cell r="J852" t="str">
            <v>08</v>
          </cell>
          <cell r="K852" t="str">
            <v>VN0032</v>
          </cell>
          <cell r="L852" t="str">
            <v>00038252</v>
          </cell>
          <cell r="M852" t="str">
            <v>07/09/2022</v>
          </cell>
        </row>
        <row r="853">
          <cell r="C853" t="str">
            <v>AP2209-03688</v>
          </cell>
          <cell r="D853" t="str">
            <v>Nhập hàng cho VN0158 - NCC VÀ DỊCH VỤ NGỌC THƠM</v>
          </cell>
          <cell r="E853" t="str">
            <v>100851</v>
          </cell>
          <cell r="F853">
            <v>0</v>
          </cell>
          <cell r="G853">
            <v>909740</v>
          </cell>
          <cell r="H853">
            <v>909740</v>
          </cell>
          <cell r="I853" t="str">
            <v>100851</v>
          </cell>
          <cell r="J853" t="str">
            <v>08</v>
          </cell>
          <cell r="K853" t="str">
            <v>VN0158</v>
          </cell>
          <cell r="L853" t="str">
            <v>00038239</v>
          </cell>
          <cell r="M853" t="str">
            <v>07/09/2022</v>
          </cell>
        </row>
        <row r="854">
          <cell r="C854" t="str">
            <v>AP2209-03689</v>
          </cell>
          <cell r="D854" t="str">
            <v>Nhập hàng cho VN0136 - NCC VÀ DỊCH VỤ NGỌC THƠM</v>
          </cell>
          <cell r="E854" t="str">
            <v>100851</v>
          </cell>
          <cell r="F854">
            <v>0</v>
          </cell>
          <cell r="G854">
            <v>878409</v>
          </cell>
          <cell r="H854">
            <v>878409</v>
          </cell>
          <cell r="I854" t="str">
            <v>100851</v>
          </cell>
          <cell r="J854" t="str">
            <v>08</v>
          </cell>
          <cell r="K854" t="str">
            <v>VN0136</v>
          </cell>
          <cell r="L854" t="str">
            <v>00038207</v>
          </cell>
          <cell r="M854" t="str">
            <v>07/09/2022</v>
          </cell>
        </row>
        <row r="855">
          <cell r="C855" t="str">
            <v>AP2209-03690</v>
          </cell>
          <cell r="D855" t="str">
            <v>Nhập hàng cho VN0137 - NCC VÀ DỊCH VỤ NGỌC THƠM</v>
          </cell>
          <cell r="E855" t="str">
            <v>100851</v>
          </cell>
          <cell r="F855">
            <v>0</v>
          </cell>
          <cell r="G855">
            <v>1130220</v>
          </cell>
          <cell r="H855">
            <v>1130220</v>
          </cell>
          <cell r="I855" t="str">
            <v>100851</v>
          </cell>
          <cell r="J855" t="str">
            <v>08</v>
          </cell>
          <cell r="K855" t="str">
            <v>VN0137</v>
          </cell>
          <cell r="L855" t="str">
            <v>00038206</v>
          </cell>
          <cell r="M855" t="str">
            <v>07/09/2022</v>
          </cell>
        </row>
        <row r="856">
          <cell r="C856" t="str">
            <v>AP2209-03691</v>
          </cell>
          <cell r="D856" t="str">
            <v>Nhập hàng cho VN0051 - NCC VÀ DỊCH VỤ NGỌC THƠM</v>
          </cell>
          <cell r="E856" t="str">
            <v>100851</v>
          </cell>
          <cell r="F856">
            <v>0</v>
          </cell>
          <cell r="G856">
            <v>897815</v>
          </cell>
          <cell r="H856">
            <v>897815</v>
          </cell>
          <cell r="I856" t="str">
            <v>100851</v>
          </cell>
          <cell r="J856" t="str">
            <v>08</v>
          </cell>
          <cell r="K856" t="str">
            <v>VN0051</v>
          </cell>
          <cell r="L856" t="str">
            <v>00038205</v>
          </cell>
          <cell r="M856" t="str">
            <v>07/09/2022</v>
          </cell>
        </row>
        <row r="857">
          <cell r="C857" t="str">
            <v>AP2209-03692</v>
          </cell>
          <cell r="D857" t="str">
            <v>Nhập hàng cho VN0170 - NCC VÀ DỊCH VỤ NGỌC THƠM</v>
          </cell>
          <cell r="E857" t="str">
            <v>100851</v>
          </cell>
          <cell r="F857">
            <v>0</v>
          </cell>
          <cell r="G857">
            <v>896369</v>
          </cell>
          <cell r="H857">
            <v>896369</v>
          </cell>
          <cell r="I857" t="str">
            <v>100851</v>
          </cell>
          <cell r="J857" t="str">
            <v>08</v>
          </cell>
          <cell r="K857" t="str">
            <v>VN0170</v>
          </cell>
          <cell r="L857" t="str">
            <v>00038204</v>
          </cell>
          <cell r="M857" t="str">
            <v>07/09/2022</v>
          </cell>
        </row>
        <row r="858">
          <cell r="C858" t="str">
            <v>AP2209-03693</v>
          </cell>
          <cell r="D858" t="str">
            <v>Nhập hàng cho VN0180 - NCC VÀ DỊCH VỤ NGỌC THƠM</v>
          </cell>
          <cell r="E858" t="str">
            <v>100851</v>
          </cell>
          <cell r="F858">
            <v>0</v>
          </cell>
          <cell r="G858">
            <v>1300899</v>
          </cell>
          <cell r="H858">
            <v>1300899</v>
          </cell>
          <cell r="I858" t="str">
            <v>100851</v>
          </cell>
          <cell r="J858" t="str">
            <v>08</v>
          </cell>
          <cell r="K858" t="str">
            <v>VN0180</v>
          </cell>
          <cell r="L858" t="str">
            <v>00038203</v>
          </cell>
          <cell r="M858" t="str">
            <v>07/09/2022</v>
          </cell>
        </row>
        <row r="859">
          <cell r="C859" t="str">
            <v>AP2209-03694</v>
          </cell>
          <cell r="D859" t="str">
            <v>Nhập hàng cho VN0074 - NCC VÀ DỊCH VỤ NGỌC THƠM</v>
          </cell>
          <cell r="E859" t="str">
            <v>100851</v>
          </cell>
          <cell r="F859">
            <v>0</v>
          </cell>
          <cell r="G859">
            <v>1075546</v>
          </cell>
          <cell r="H859">
            <v>1075546</v>
          </cell>
          <cell r="I859" t="str">
            <v>100851</v>
          </cell>
          <cell r="J859" t="str">
            <v>08</v>
          </cell>
          <cell r="K859" t="str">
            <v>VN0074</v>
          </cell>
          <cell r="L859" t="str">
            <v>00038202</v>
          </cell>
          <cell r="M859" t="str">
            <v>07/09/2022</v>
          </cell>
        </row>
        <row r="860">
          <cell r="C860" t="str">
            <v>AP2209-03695</v>
          </cell>
          <cell r="D860" t="str">
            <v>Nhập hàng cho VN0113 - NCC VÀ DỊCH VỤ NGỌC THƠM</v>
          </cell>
          <cell r="E860" t="str">
            <v>100851</v>
          </cell>
          <cell r="F860">
            <v>0</v>
          </cell>
          <cell r="G860">
            <v>916935</v>
          </cell>
          <cell r="H860">
            <v>916935</v>
          </cell>
          <cell r="I860" t="str">
            <v>100851</v>
          </cell>
          <cell r="J860" t="str">
            <v>08</v>
          </cell>
          <cell r="K860" t="str">
            <v>VN0113</v>
          </cell>
          <cell r="L860" t="str">
            <v>00038201</v>
          </cell>
          <cell r="M860" t="str">
            <v>07/09/2022</v>
          </cell>
        </row>
        <row r="861">
          <cell r="C861" t="str">
            <v>AP2209-03696</v>
          </cell>
          <cell r="D861" t="str">
            <v>Nhập hàng cho VN0006 - NCC VÀ DỊCH VỤ NGỌC THƠM</v>
          </cell>
          <cell r="E861" t="str">
            <v>100851</v>
          </cell>
          <cell r="F861">
            <v>0</v>
          </cell>
          <cell r="G861">
            <v>916935</v>
          </cell>
          <cell r="H861">
            <v>916935</v>
          </cell>
          <cell r="I861" t="str">
            <v>100851</v>
          </cell>
          <cell r="J861" t="str">
            <v>08</v>
          </cell>
          <cell r="K861" t="str">
            <v>VN0006</v>
          </cell>
          <cell r="L861" t="str">
            <v>00038200</v>
          </cell>
          <cell r="M861" t="str">
            <v>07/09/2022</v>
          </cell>
        </row>
        <row r="862">
          <cell r="C862" t="str">
            <v>AP2209-03697</v>
          </cell>
          <cell r="D862" t="str">
            <v>Nhập hàng cho VN0171 - NCC VÀ DỊCH VỤ NGỌC THƠM</v>
          </cell>
          <cell r="E862" t="str">
            <v>100851</v>
          </cell>
          <cell r="F862">
            <v>0</v>
          </cell>
          <cell r="G862">
            <v>924938</v>
          </cell>
          <cell r="H862">
            <v>924938</v>
          </cell>
          <cell r="I862" t="str">
            <v>100851</v>
          </cell>
          <cell r="J862" t="str">
            <v>08</v>
          </cell>
          <cell r="K862" t="str">
            <v>VN0171</v>
          </cell>
          <cell r="L862" t="str">
            <v>00038199</v>
          </cell>
          <cell r="M862" t="str">
            <v>07/09/2022</v>
          </cell>
        </row>
        <row r="863">
          <cell r="C863" t="str">
            <v>AP2209-03698</v>
          </cell>
          <cell r="D863" t="str">
            <v>Nhập hàng cho VN0100 - NCC VÀ DỊCH VỤ NGỌC THƠM</v>
          </cell>
          <cell r="E863" t="str">
            <v>100851</v>
          </cell>
          <cell r="F863">
            <v>0</v>
          </cell>
          <cell r="G863">
            <v>960111</v>
          </cell>
          <cell r="H863">
            <v>960111</v>
          </cell>
          <cell r="I863" t="str">
            <v>100851</v>
          </cell>
          <cell r="J863" t="str">
            <v>08</v>
          </cell>
          <cell r="K863" t="str">
            <v>VN0100</v>
          </cell>
          <cell r="L863" t="str">
            <v>00038198</v>
          </cell>
          <cell r="M863" t="str">
            <v>07/09/2022</v>
          </cell>
        </row>
        <row r="864">
          <cell r="C864" t="str">
            <v>AP2209-03699</v>
          </cell>
          <cell r="D864" t="str">
            <v>Nhập hàng cho VN0098 - NCC VÀ DỊCH VỤ NGỌC THƠM</v>
          </cell>
          <cell r="E864" t="str">
            <v>100851</v>
          </cell>
          <cell r="F864">
            <v>0</v>
          </cell>
          <cell r="G864">
            <v>897672</v>
          </cell>
          <cell r="H864">
            <v>897672</v>
          </cell>
          <cell r="I864" t="str">
            <v>100851</v>
          </cell>
          <cell r="J864" t="str">
            <v>08</v>
          </cell>
          <cell r="K864" t="str">
            <v>VN0098</v>
          </cell>
          <cell r="L864" t="str">
            <v>00038197</v>
          </cell>
          <cell r="M864" t="str">
            <v>07/09/2022</v>
          </cell>
        </row>
        <row r="865">
          <cell r="C865" t="str">
            <v>AP2209-03700</v>
          </cell>
          <cell r="D865" t="str">
            <v>Nhập hàng cho VN0089 - NCC VÀ DỊCH VỤ NGỌC THƠM</v>
          </cell>
          <cell r="E865" t="str">
            <v>100851</v>
          </cell>
          <cell r="F865">
            <v>0</v>
          </cell>
          <cell r="G865">
            <v>899784</v>
          </cell>
          <cell r="H865">
            <v>899784</v>
          </cell>
          <cell r="I865" t="str">
            <v>100851</v>
          </cell>
          <cell r="J865" t="str">
            <v>08</v>
          </cell>
          <cell r="K865" t="str">
            <v>VN0089</v>
          </cell>
          <cell r="L865" t="str">
            <v>00038196</v>
          </cell>
          <cell r="M865" t="str">
            <v>07/09/2022</v>
          </cell>
        </row>
        <row r="866">
          <cell r="C866" t="str">
            <v>AP2209-03701</v>
          </cell>
          <cell r="D866" t="str">
            <v>Nhập hàng cho VN0182 - NCC VÀ DỊCH VỤ NGỌC THƠM</v>
          </cell>
          <cell r="E866" t="str">
            <v>100851</v>
          </cell>
          <cell r="F866">
            <v>0</v>
          </cell>
          <cell r="G866">
            <v>959541</v>
          </cell>
          <cell r="H866">
            <v>959541</v>
          </cell>
          <cell r="I866" t="str">
            <v>100851</v>
          </cell>
          <cell r="J866" t="str">
            <v>08</v>
          </cell>
          <cell r="K866" t="str">
            <v>VN0182</v>
          </cell>
          <cell r="L866" t="str">
            <v>00038195</v>
          </cell>
          <cell r="M866" t="str">
            <v>07/09/2022</v>
          </cell>
        </row>
        <row r="867">
          <cell r="C867" t="str">
            <v>AP2209-03702</v>
          </cell>
          <cell r="D867" t="str">
            <v>Nhập hàng cho VN0111 - NCC VÀ DỊCH VỤ NGỌC THƠM</v>
          </cell>
          <cell r="E867" t="str">
            <v>100851</v>
          </cell>
          <cell r="F867">
            <v>0</v>
          </cell>
          <cell r="G867">
            <v>1079484</v>
          </cell>
          <cell r="H867">
            <v>1079484</v>
          </cell>
          <cell r="I867" t="str">
            <v>100851</v>
          </cell>
          <cell r="J867" t="str">
            <v>08</v>
          </cell>
          <cell r="K867" t="str">
            <v>VN0111</v>
          </cell>
          <cell r="L867" t="str">
            <v>00038194</v>
          </cell>
          <cell r="M867" t="str">
            <v>07/09/2022</v>
          </cell>
        </row>
        <row r="868">
          <cell r="C868" t="str">
            <v>AP2209-03703</v>
          </cell>
          <cell r="D868" t="str">
            <v>Nhập hàng cho VN0154 - NCC VÀ DỊCH VỤ NGỌC THƠM</v>
          </cell>
          <cell r="E868" t="str">
            <v>100851</v>
          </cell>
          <cell r="F868">
            <v>0</v>
          </cell>
          <cell r="G868">
            <v>890335</v>
          </cell>
          <cell r="H868">
            <v>890335</v>
          </cell>
          <cell r="I868" t="str">
            <v>100851</v>
          </cell>
          <cell r="J868" t="str">
            <v>08</v>
          </cell>
          <cell r="K868" t="str">
            <v>VN0154</v>
          </cell>
          <cell r="L868" t="str">
            <v>00038193</v>
          </cell>
          <cell r="M868" t="str">
            <v>07/09/2022</v>
          </cell>
        </row>
        <row r="869">
          <cell r="C869" t="str">
            <v>AP2209-03704</v>
          </cell>
          <cell r="D869" t="str">
            <v>Nhập hàng cho VN0119 - NCC VÀ DỊCH VỤ NGỌC THƠM</v>
          </cell>
          <cell r="E869" t="str">
            <v>100851</v>
          </cell>
          <cell r="F869">
            <v>0</v>
          </cell>
          <cell r="G869">
            <v>1300899</v>
          </cell>
          <cell r="H869">
            <v>1300899</v>
          </cell>
          <cell r="I869" t="str">
            <v>100851</v>
          </cell>
          <cell r="J869" t="str">
            <v>08</v>
          </cell>
          <cell r="K869" t="str">
            <v>VN0119</v>
          </cell>
          <cell r="L869" t="str">
            <v>00038192</v>
          </cell>
          <cell r="M869" t="str">
            <v>07/09/2022</v>
          </cell>
        </row>
        <row r="870">
          <cell r="C870" t="str">
            <v>AP2209-03705</v>
          </cell>
          <cell r="D870" t="str">
            <v>Nhập hàng cho VN0125 - NCC VÀ DỊCH VỤ NGỌC THƠM</v>
          </cell>
          <cell r="E870" t="str">
            <v>100851</v>
          </cell>
          <cell r="F870">
            <v>0</v>
          </cell>
          <cell r="G870">
            <v>983392</v>
          </cell>
          <cell r="H870">
            <v>983392</v>
          </cell>
          <cell r="I870" t="str">
            <v>100851</v>
          </cell>
          <cell r="J870" t="str">
            <v>08</v>
          </cell>
          <cell r="K870" t="str">
            <v>VN0125</v>
          </cell>
          <cell r="L870" t="str">
            <v>00038191</v>
          </cell>
          <cell r="M870" t="str">
            <v>07/09/2022</v>
          </cell>
        </row>
        <row r="871">
          <cell r="C871" t="str">
            <v>AP2209-03706</v>
          </cell>
          <cell r="D871" t="str">
            <v>Nhập hàng cho VN0167 - NCC VÀ DỊCH VỤ NGỌC THƠM</v>
          </cell>
          <cell r="E871" t="str">
            <v>100851</v>
          </cell>
          <cell r="F871">
            <v>0</v>
          </cell>
          <cell r="G871">
            <v>890335</v>
          </cell>
          <cell r="H871">
            <v>890335</v>
          </cell>
          <cell r="I871" t="str">
            <v>100851</v>
          </cell>
          <cell r="J871" t="str">
            <v>08</v>
          </cell>
          <cell r="K871" t="str">
            <v>VN0167</v>
          </cell>
          <cell r="L871" t="str">
            <v>00038188</v>
          </cell>
          <cell r="M871" t="str">
            <v>07/09/2022</v>
          </cell>
        </row>
        <row r="872">
          <cell r="C872" t="str">
            <v>AP2209-03707</v>
          </cell>
          <cell r="D872" t="str">
            <v>Nhập hàng cho VN0019 - NCC VÀ DỊCH VỤ NGỌC THƠM</v>
          </cell>
          <cell r="E872" t="str">
            <v>100851</v>
          </cell>
          <cell r="F872">
            <v>0</v>
          </cell>
          <cell r="G872">
            <v>915632</v>
          </cell>
          <cell r="H872">
            <v>915632</v>
          </cell>
          <cell r="I872" t="str">
            <v>100851</v>
          </cell>
          <cell r="J872" t="str">
            <v>08</v>
          </cell>
          <cell r="K872" t="str">
            <v>VN0019</v>
          </cell>
          <cell r="L872" t="str">
            <v>00038187</v>
          </cell>
          <cell r="M872" t="str">
            <v>07/09/2022</v>
          </cell>
        </row>
        <row r="873">
          <cell r="C873" t="str">
            <v>AP2209-03708</v>
          </cell>
          <cell r="D873" t="str">
            <v>Nhập hàng cho VN0012 - NCC VÀ DỊCH VỤ NGỌC THƠM</v>
          </cell>
          <cell r="E873" t="str">
            <v>100851</v>
          </cell>
          <cell r="F873">
            <v>0</v>
          </cell>
          <cell r="G873">
            <v>921666</v>
          </cell>
          <cell r="H873">
            <v>921666</v>
          </cell>
          <cell r="I873" t="str">
            <v>100851</v>
          </cell>
          <cell r="J873" t="str">
            <v>08</v>
          </cell>
          <cell r="K873" t="str">
            <v>VN0012</v>
          </cell>
          <cell r="L873" t="str">
            <v>00038186</v>
          </cell>
          <cell r="M873" t="str">
            <v>07/09/2022</v>
          </cell>
        </row>
        <row r="874">
          <cell r="C874" t="str">
            <v>AP2209-03709</v>
          </cell>
          <cell r="D874" t="str">
            <v>Nhập hàng cho VN0139 - NCC VÀ DỊCH VỤ NGỌC THƠM</v>
          </cell>
          <cell r="E874" t="str">
            <v>100851</v>
          </cell>
          <cell r="F874">
            <v>0</v>
          </cell>
          <cell r="G874">
            <v>959684</v>
          </cell>
          <cell r="H874">
            <v>959684</v>
          </cell>
          <cell r="I874" t="str">
            <v>100851</v>
          </cell>
          <cell r="J874" t="str">
            <v>08</v>
          </cell>
          <cell r="K874" t="str">
            <v>VN0139</v>
          </cell>
          <cell r="L874" t="str">
            <v>00038185</v>
          </cell>
          <cell r="M874" t="str">
            <v>07/09/2022</v>
          </cell>
        </row>
        <row r="875">
          <cell r="C875" t="str">
            <v>AP2209-03710</v>
          </cell>
          <cell r="D875" t="str">
            <v>Nhập hàng cho VN0139 - NCC VÀ DỊCH VỤ NGỌC THƠM</v>
          </cell>
          <cell r="E875" t="str">
            <v>100851</v>
          </cell>
          <cell r="F875">
            <v>0</v>
          </cell>
          <cell r="G875">
            <v>1254370</v>
          </cell>
          <cell r="H875">
            <v>1254370</v>
          </cell>
          <cell r="I875" t="str">
            <v>100851</v>
          </cell>
          <cell r="J875" t="str">
            <v>08</v>
          </cell>
          <cell r="K875" t="str">
            <v>VN0139</v>
          </cell>
          <cell r="L875" t="str">
            <v>00038184</v>
          </cell>
          <cell r="M875" t="str">
            <v>07/09/2022</v>
          </cell>
        </row>
        <row r="876">
          <cell r="C876" t="str">
            <v>AP2209-03711</v>
          </cell>
          <cell r="D876" t="str">
            <v>Nhập hàng cho VN0159 - NCC VÀ DỊCH VỤ NGỌC THƠM</v>
          </cell>
          <cell r="E876" t="str">
            <v>100851</v>
          </cell>
          <cell r="F876">
            <v>0</v>
          </cell>
          <cell r="G876">
            <v>870929</v>
          </cell>
          <cell r="H876">
            <v>870929</v>
          </cell>
          <cell r="I876" t="str">
            <v>100851</v>
          </cell>
          <cell r="J876" t="str">
            <v>08</v>
          </cell>
          <cell r="K876" t="str">
            <v>VN0159</v>
          </cell>
          <cell r="L876" t="str">
            <v>00038183</v>
          </cell>
          <cell r="M876" t="str">
            <v>07/09/2022</v>
          </cell>
        </row>
        <row r="877">
          <cell r="C877" t="str">
            <v>AP2209-03712</v>
          </cell>
          <cell r="D877" t="str">
            <v>Nhập hàng cho VN0177 - NCC VÀ DỊCH VỤ NGỌC THƠM</v>
          </cell>
          <cell r="E877" t="str">
            <v>100851</v>
          </cell>
          <cell r="F877">
            <v>0</v>
          </cell>
          <cell r="G877">
            <v>959541</v>
          </cell>
          <cell r="H877">
            <v>959541</v>
          </cell>
          <cell r="I877" t="str">
            <v>100851</v>
          </cell>
          <cell r="J877" t="str">
            <v>08</v>
          </cell>
          <cell r="K877" t="str">
            <v>VN0177</v>
          </cell>
          <cell r="L877" t="str">
            <v>00038180</v>
          </cell>
          <cell r="M877" t="str">
            <v>07/09/2022</v>
          </cell>
        </row>
        <row r="878">
          <cell r="C878" t="str">
            <v>AP2209-03713</v>
          </cell>
          <cell r="D878" t="str">
            <v>Nhập hàng cho VN0007 - NCC VÀ DỊCH VỤ NGỌC THƠM</v>
          </cell>
          <cell r="E878" t="str">
            <v>100851</v>
          </cell>
          <cell r="F878">
            <v>0</v>
          </cell>
          <cell r="G878">
            <v>1296454</v>
          </cell>
          <cell r="H878">
            <v>1296454</v>
          </cell>
          <cell r="I878" t="str">
            <v>100851</v>
          </cell>
          <cell r="J878" t="str">
            <v>08</v>
          </cell>
          <cell r="K878" t="str">
            <v>VN0007</v>
          </cell>
          <cell r="L878" t="str">
            <v>00038176</v>
          </cell>
          <cell r="M878" t="str">
            <v>07/09/2022</v>
          </cell>
        </row>
        <row r="879">
          <cell r="C879" t="str">
            <v>AP2209-03714</v>
          </cell>
          <cell r="D879" t="str">
            <v>Nhập hàng cho VN0150 - NCC VÀ DỊCH VỤ NGỌC THƠM</v>
          </cell>
          <cell r="E879" t="str">
            <v>100851</v>
          </cell>
          <cell r="F879">
            <v>0</v>
          </cell>
          <cell r="G879">
            <v>1265646</v>
          </cell>
          <cell r="H879">
            <v>1265646</v>
          </cell>
          <cell r="I879" t="str">
            <v>100851</v>
          </cell>
          <cell r="J879" t="str">
            <v>08</v>
          </cell>
          <cell r="K879" t="str">
            <v>VN0150</v>
          </cell>
          <cell r="L879" t="str">
            <v>00038173</v>
          </cell>
          <cell r="M879" t="str">
            <v>07/09/2022</v>
          </cell>
        </row>
        <row r="880">
          <cell r="C880" t="str">
            <v>AP2209-03715</v>
          </cell>
          <cell r="D880" t="str">
            <v>Nhập hàng cho VN0126 - NCC VÀ DỊCH VỤ NGỌC THƠM</v>
          </cell>
          <cell r="E880" t="str">
            <v>100851</v>
          </cell>
          <cell r="F880">
            <v>0</v>
          </cell>
          <cell r="G880">
            <v>965575</v>
          </cell>
          <cell r="H880">
            <v>965575</v>
          </cell>
          <cell r="I880" t="str">
            <v>100851</v>
          </cell>
          <cell r="J880" t="str">
            <v>08</v>
          </cell>
          <cell r="K880" t="str">
            <v>VN0126</v>
          </cell>
          <cell r="L880" t="str">
            <v>00038170</v>
          </cell>
          <cell r="M880" t="str">
            <v>07/09/2022</v>
          </cell>
        </row>
        <row r="881">
          <cell r="C881" t="str">
            <v>AP2209-03716</v>
          </cell>
          <cell r="D881" t="str">
            <v>Nhập hàng cho VN0187 - NCC VÀ DỊCH VỤ NGỌC THƠM</v>
          </cell>
          <cell r="E881" t="str">
            <v>100851</v>
          </cell>
          <cell r="F881">
            <v>0</v>
          </cell>
          <cell r="G881">
            <v>1555744</v>
          </cell>
          <cell r="H881">
            <v>1555744</v>
          </cell>
          <cell r="I881" t="str">
            <v>100851</v>
          </cell>
          <cell r="J881" t="str">
            <v>08</v>
          </cell>
          <cell r="K881" t="str">
            <v>VN0187</v>
          </cell>
          <cell r="L881" t="str">
            <v>00038169</v>
          </cell>
          <cell r="M881" t="str">
            <v>07/09/2022</v>
          </cell>
        </row>
        <row r="882">
          <cell r="C882" t="str">
            <v>AP2209-03717</v>
          </cell>
          <cell r="D882" t="str">
            <v>Nhập hàng cho VN0131 - NCC VÀ DỊCH VỤ NGỌC THƠM</v>
          </cell>
          <cell r="E882" t="str">
            <v>100851</v>
          </cell>
          <cell r="F882">
            <v>0</v>
          </cell>
          <cell r="G882">
            <v>1037163</v>
          </cell>
          <cell r="H882">
            <v>1037163</v>
          </cell>
          <cell r="I882" t="str">
            <v>100851</v>
          </cell>
          <cell r="J882" t="str">
            <v>08</v>
          </cell>
          <cell r="K882" t="str">
            <v>VN0131</v>
          </cell>
          <cell r="L882" t="str">
            <v>00038167</v>
          </cell>
          <cell r="M882" t="str">
            <v>07/09/2022</v>
          </cell>
        </row>
        <row r="883">
          <cell r="C883" t="str">
            <v>AP2209-03718</v>
          </cell>
          <cell r="D883" t="str">
            <v>Nhập hàng cho VN0054 - NCC VÀ DỊCH VỤ NGỌC THƠM</v>
          </cell>
          <cell r="E883" t="str">
            <v>100851</v>
          </cell>
          <cell r="F883">
            <v>0</v>
          </cell>
          <cell r="G883">
            <v>896369</v>
          </cell>
          <cell r="H883">
            <v>896369</v>
          </cell>
          <cell r="I883" t="str">
            <v>100851</v>
          </cell>
          <cell r="J883" t="str">
            <v>08</v>
          </cell>
          <cell r="K883" t="str">
            <v>VN0054</v>
          </cell>
          <cell r="L883" t="str">
            <v>00038166</v>
          </cell>
          <cell r="M883" t="str">
            <v>07/09/2022</v>
          </cell>
        </row>
        <row r="884">
          <cell r="C884" t="str">
            <v>AP2209-03719</v>
          </cell>
          <cell r="D884" t="str">
            <v>Nhập hàng cho VN0151 - NCC VÀ DỊCH VỤ NGỌC THƠM</v>
          </cell>
          <cell r="E884" t="str">
            <v>100851</v>
          </cell>
          <cell r="F884">
            <v>0</v>
          </cell>
          <cell r="G884">
            <v>899641</v>
          </cell>
          <cell r="H884">
            <v>899641</v>
          </cell>
          <cell r="I884" t="str">
            <v>100851</v>
          </cell>
          <cell r="J884" t="str">
            <v>08</v>
          </cell>
          <cell r="K884" t="str">
            <v>VN0151</v>
          </cell>
          <cell r="L884" t="str">
            <v>00038165</v>
          </cell>
          <cell r="M884" t="str">
            <v>07/09/2022</v>
          </cell>
        </row>
        <row r="885">
          <cell r="C885" t="str">
            <v>AP2209-03720</v>
          </cell>
          <cell r="D885" t="str">
            <v>Nhập hàng cho VN0017 - NCC VÀ DỊCH VỤ NGỌC THƠM</v>
          </cell>
          <cell r="E885" t="str">
            <v>100851</v>
          </cell>
          <cell r="F885">
            <v>0</v>
          </cell>
          <cell r="G885">
            <v>915394</v>
          </cell>
          <cell r="H885">
            <v>915394</v>
          </cell>
          <cell r="I885" t="str">
            <v>100851</v>
          </cell>
          <cell r="J885" t="str">
            <v>08</v>
          </cell>
          <cell r="K885" t="str">
            <v>VN0017</v>
          </cell>
          <cell r="L885" t="str">
            <v>00038163</v>
          </cell>
          <cell r="M885" t="str">
            <v>07/09/2022</v>
          </cell>
        </row>
        <row r="886">
          <cell r="C886" t="str">
            <v>AP2209-03721</v>
          </cell>
          <cell r="D886" t="str">
            <v>Nhập hàng cho VN0084 - NCC VÀ DỊCH VỤ NGỌC THƠM</v>
          </cell>
          <cell r="E886" t="str">
            <v>100851</v>
          </cell>
          <cell r="F886">
            <v>0</v>
          </cell>
          <cell r="G886">
            <v>938452</v>
          </cell>
          <cell r="H886">
            <v>938452</v>
          </cell>
          <cell r="I886" t="str">
            <v>100851</v>
          </cell>
          <cell r="J886" t="str">
            <v>08</v>
          </cell>
          <cell r="K886" t="str">
            <v>VN0084</v>
          </cell>
          <cell r="L886" t="str">
            <v>00038160</v>
          </cell>
          <cell r="M886" t="str">
            <v>07/09/2022</v>
          </cell>
        </row>
        <row r="887">
          <cell r="C887" t="str">
            <v>AP2209-30693</v>
          </cell>
          <cell r="D887" t="str">
            <v>Nhập hàng cho VN0124 - NCC VÀ DỊCH VỤ NGỌC THƠM</v>
          </cell>
          <cell r="E887" t="str">
            <v>100851</v>
          </cell>
          <cell r="F887">
            <v>0</v>
          </cell>
          <cell r="G887">
            <v>1617471</v>
          </cell>
          <cell r="H887">
            <v>1617471</v>
          </cell>
          <cell r="I887" t="str">
            <v>100851</v>
          </cell>
          <cell r="J887" t="str">
            <v>08</v>
          </cell>
          <cell r="K887" t="str">
            <v>VN0124</v>
          </cell>
          <cell r="L887" t="str">
            <v>00044187</v>
          </cell>
          <cell r="M887" t="str">
            <v>26/09/2022</v>
          </cell>
        </row>
        <row r="888">
          <cell r="C888" t="str">
            <v>AP2209-30701</v>
          </cell>
          <cell r="D888" t="str">
            <v>Nhập hàng cho VN0006 - NCC VÀ DỊCH VỤ NGỌC THƠM</v>
          </cell>
          <cell r="E888" t="str">
            <v>100851</v>
          </cell>
          <cell r="F888">
            <v>0</v>
          </cell>
          <cell r="G888">
            <v>916935</v>
          </cell>
          <cell r="H888">
            <v>916935</v>
          </cell>
          <cell r="I888" t="str">
            <v>100851</v>
          </cell>
          <cell r="J888" t="str">
            <v>08</v>
          </cell>
          <cell r="K888" t="str">
            <v>VN0006</v>
          </cell>
          <cell r="L888" t="str">
            <v>00044217</v>
          </cell>
          <cell r="M888" t="str">
            <v>26/09/2022</v>
          </cell>
        </row>
        <row r="889">
          <cell r="C889" t="str">
            <v>AP2209-30702</v>
          </cell>
          <cell r="D889" t="str">
            <v>Nhập hàng cho VN0177 - NCC VÀ DỊCH VỤ NGỌC THƠM</v>
          </cell>
          <cell r="E889" t="str">
            <v>100851</v>
          </cell>
          <cell r="F889">
            <v>0</v>
          </cell>
          <cell r="G889">
            <v>959826</v>
          </cell>
          <cell r="H889">
            <v>959826</v>
          </cell>
          <cell r="I889" t="str">
            <v>100851</v>
          </cell>
          <cell r="J889" t="str">
            <v>08</v>
          </cell>
          <cell r="K889" t="str">
            <v>VN0177</v>
          </cell>
          <cell r="L889" t="str">
            <v>00044210</v>
          </cell>
          <cell r="M889" t="str">
            <v>26/09/2022</v>
          </cell>
        </row>
        <row r="890">
          <cell r="C890" t="str">
            <v>AP2209-30703</v>
          </cell>
          <cell r="D890" t="str">
            <v>Nhập hàng cho VN0193 - NCC VÀ DỊCH VỤ NGỌC THƠM</v>
          </cell>
          <cell r="E890" t="str">
            <v>100851</v>
          </cell>
          <cell r="F890">
            <v>0</v>
          </cell>
          <cell r="G890">
            <v>1555744</v>
          </cell>
          <cell r="H890">
            <v>1555744</v>
          </cell>
          <cell r="I890" t="str">
            <v>100851</v>
          </cell>
          <cell r="J890" t="str">
            <v>08</v>
          </cell>
          <cell r="K890" t="str">
            <v>VN0193</v>
          </cell>
          <cell r="L890" t="str">
            <v>00044222</v>
          </cell>
          <cell r="M890" t="str">
            <v>26/09/2022</v>
          </cell>
        </row>
        <row r="891">
          <cell r="C891" t="str">
            <v>AP2209-30704</v>
          </cell>
          <cell r="D891" t="str">
            <v>Nhập hàng cho VN0179 - NCC VÀ DỊCH VỤ NGỌC THƠM</v>
          </cell>
          <cell r="E891" t="str">
            <v>100851</v>
          </cell>
          <cell r="F891">
            <v>0</v>
          </cell>
          <cell r="G891">
            <v>619261</v>
          </cell>
          <cell r="H891">
            <v>619261</v>
          </cell>
          <cell r="I891" t="str">
            <v>100851</v>
          </cell>
          <cell r="J891" t="str">
            <v>08</v>
          </cell>
          <cell r="K891" t="str">
            <v>VN0179</v>
          </cell>
          <cell r="L891" t="str">
            <v>00044220</v>
          </cell>
          <cell r="M891" t="str">
            <v>26/09/2022</v>
          </cell>
        </row>
        <row r="892">
          <cell r="C892" t="str">
            <v>AP2209-30705</v>
          </cell>
          <cell r="D892" t="str">
            <v>Nhập hàng cho VN0183 - NCC VÀ DỊCH VỤ NGỌC THƠM</v>
          </cell>
          <cell r="E892" t="str">
            <v>100851</v>
          </cell>
          <cell r="F892">
            <v>0</v>
          </cell>
          <cell r="G892">
            <v>915489</v>
          </cell>
          <cell r="H892">
            <v>915489</v>
          </cell>
          <cell r="I892" t="str">
            <v>100851</v>
          </cell>
          <cell r="J892" t="str">
            <v>08</v>
          </cell>
          <cell r="K892" t="str">
            <v>VN0183</v>
          </cell>
          <cell r="L892" t="str">
            <v>00044219</v>
          </cell>
          <cell r="M892" t="str">
            <v>26/09/2022</v>
          </cell>
        </row>
        <row r="893">
          <cell r="C893" t="str">
            <v>AP2209-30706</v>
          </cell>
          <cell r="D893" t="str">
            <v>Nhập hàng cho VN0012 - NCC VÀ DỊCH VỤ NGỌC THƠM</v>
          </cell>
          <cell r="E893" t="str">
            <v>100851</v>
          </cell>
          <cell r="F893">
            <v>0</v>
          </cell>
          <cell r="G893">
            <v>929003</v>
          </cell>
          <cell r="H893">
            <v>929003</v>
          </cell>
          <cell r="I893" t="str">
            <v>100851</v>
          </cell>
          <cell r="J893" t="str">
            <v>08</v>
          </cell>
          <cell r="K893" t="str">
            <v>VN0012</v>
          </cell>
          <cell r="L893" t="str">
            <v>00044218</v>
          </cell>
          <cell r="M893" t="str">
            <v>26/09/2022</v>
          </cell>
        </row>
        <row r="894">
          <cell r="C894" t="str">
            <v>AP2209-30707</v>
          </cell>
          <cell r="D894" t="str">
            <v>Nhập hàng cho VN0038 - NCC VÀ DỊCH VỤ NGỌC THƠM</v>
          </cell>
          <cell r="E894" t="str">
            <v>100851</v>
          </cell>
          <cell r="F894">
            <v>0</v>
          </cell>
          <cell r="G894">
            <v>878552</v>
          </cell>
          <cell r="H894">
            <v>878552</v>
          </cell>
          <cell r="I894" t="str">
            <v>100851</v>
          </cell>
          <cell r="J894" t="str">
            <v>08</v>
          </cell>
          <cell r="K894" t="str">
            <v>VN0038</v>
          </cell>
          <cell r="L894" t="str">
            <v>00044216</v>
          </cell>
          <cell r="M894" t="str">
            <v>26/09/2022</v>
          </cell>
        </row>
        <row r="895">
          <cell r="C895" t="str">
            <v>AP2209-30708</v>
          </cell>
          <cell r="D895" t="str">
            <v>Nhập hàng cho VN0075 - NCC VÀ DỊCH VỤ NGỌC THƠM</v>
          </cell>
          <cell r="E895" t="str">
            <v>100851</v>
          </cell>
          <cell r="F895">
            <v>0</v>
          </cell>
          <cell r="G895">
            <v>897815</v>
          </cell>
          <cell r="H895">
            <v>897815</v>
          </cell>
          <cell r="I895" t="str">
            <v>100851</v>
          </cell>
          <cell r="J895" t="str">
            <v>08</v>
          </cell>
          <cell r="K895" t="str">
            <v>VN0075</v>
          </cell>
          <cell r="L895" t="str">
            <v>00044214</v>
          </cell>
          <cell r="M895" t="str">
            <v>26/09/2022</v>
          </cell>
        </row>
        <row r="896">
          <cell r="C896" t="str">
            <v>AP2209-30709</v>
          </cell>
          <cell r="D896" t="str">
            <v>Nhập hàng cho WH0010 - NCC VÀ DỊCH VỤ NGỌC THƠM</v>
          </cell>
          <cell r="E896" t="str">
            <v>100851</v>
          </cell>
          <cell r="F896">
            <v>0</v>
          </cell>
          <cell r="G896">
            <v>24587952</v>
          </cell>
          <cell r="H896">
            <v>24587952</v>
          </cell>
          <cell r="I896" t="str">
            <v>100851</v>
          </cell>
          <cell r="J896" t="str">
            <v>08</v>
          </cell>
          <cell r="K896" t="str">
            <v>WH0010</v>
          </cell>
          <cell r="L896" t="str">
            <v>00044188</v>
          </cell>
          <cell r="M896" t="str">
            <v>26/09/2022</v>
          </cell>
        </row>
        <row r="897">
          <cell r="C897" t="str">
            <v>AP2209-30710</v>
          </cell>
          <cell r="D897" t="str">
            <v>Nhập hàng cho WH0010 - NCC VÀ DỊCH VỤ NGỌC THƠM</v>
          </cell>
          <cell r="E897" t="str">
            <v>100851</v>
          </cell>
          <cell r="F897">
            <v>0</v>
          </cell>
          <cell r="G897">
            <v>4148652</v>
          </cell>
          <cell r="H897">
            <v>4148652</v>
          </cell>
          <cell r="I897" t="str">
            <v>100851</v>
          </cell>
          <cell r="J897" t="str">
            <v>08</v>
          </cell>
          <cell r="K897" t="str">
            <v>WH0010</v>
          </cell>
          <cell r="L897" t="str">
            <v>00044189</v>
          </cell>
          <cell r="M897" t="str">
            <v>26/09/2022</v>
          </cell>
        </row>
        <row r="898">
          <cell r="C898" t="str">
            <v>AP2209-30711</v>
          </cell>
          <cell r="D898" t="str">
            <v>Nhập hàng cho WH0010 - NCC VÀ DỊCH VỤ NGỌC THƠM</v>
          </cell>
          <cell r="E898" t="str">
            <v>100851</v>
          </cell>
          <cell r="F898">
            <v>0</v>
          </cell>
          <cell r="G898">
            <v>13909034</v>
          </cell>
          <cell r="H898">
            <v>13909034</v>
          </cell>
          <cell r="I898" t="str">
            <v>100851</v>
          </cell>
          <cell r="J898" t="str">
            <v>08</v>
          </cell>
          <cell r="K898" t="str">
            <v>WH0010</v>
          </cell>
          <cell r="L898" t="str">
            <v>00044191</v>
          </cell>
          <cell r="M898" t="str">
            <v>26/09/2022</v>
          </cell>
        </row>
        <row r="899">
          <cell r="C899" t="str">
            <v>AP2209-30712</v>
          </cell>
          <cell r="D899" t="str">
            <v>Nhập hàng cho VN0140 - NCC VÀ DỊCH VỤ NGỌC THƠM</v>
          </cell>
          <cell r="E899" t="str">
            <v>100851</v>
          </cell>
          <cell r="F899">
            <v>0</v>
          </cell>
          <cell r="G899">
            <v>909740</v>
          </cell>
          <cell r="H899">
            <v>909740</v>
          </cell>
          <cell r="I899" t="str">
            <v>100851</v>
          </cell>
          <cell r="J899" t="str">
            <v>08</v>
          </cell>
          <cell r="K899" t="str">
            <v>VN0140</v>
          </cell>
          <cell r="L899" t="str">
            <v>00044190</v>
          </cell>
          <cell r="M899" t="str">
            <v>26/09/2022</v>
          </cell>
        </row>
        <row r="900">
          <cell r="C900" t="str">
            <v>AP2209-30713</v>
          </cell>
          <cell r="D900" t="str">
            <v>Nhập hàng cho VN0097 - NCC VÀ DỊCH VỤ NGỌC THƠM</v>
          </cell>
          <cell r="E900" t="str">
            <v>100851</v>
          </cell>
          <cell r="F900">
            <v>0</v>
          </cell>
          <cell r="G900">
            <v>957857</v>
          </cell>
          <cell r="H900">
            <v>957857</v>
          </cell>
          <cell r="I900" t="str">
            <v>100851</v>
          </cell>
          <cell r="J900" t="str">
            <v>08</v>
          </cell>
          <cell r="K900" t="str">
            <v>VN0097</v>
          </cell>
          <cell r="L900" t="str">
            <v>00044195</v>
          </cell>
          <cell r="M900" t="str">
            <v>26/09/2022</v>
          </cell>
        </row>
        <row r="901">
          <cell r="C901" t="str">
            <v>AP2209-30714</v>
          </cell>
          <cell r="D901" t="str">
            <v>Nhập hàng cho VN0131 - NCC VÀ DỊCH VỤ NGỌC THƠM</v>
          </cell>
          <cell r="E901" t="str">
            <v>100851</v>
          </cell>
          <cell r="F901">
            <v>0</v>
          </cell>
          <cell r="G901">
            <v>1174922</v>
          </cell>
          <cell r="H901">
            <v>1174922</v>
          </cell>
          <cell r="I901" t="str">
            <v>100851</v>
          </cell>
          <cell r="J901" t="str">
            <v>08</v>
          </cell>
          <cell r="K901" t="str">
            <v>VN0131</v>
          </cell>
          <cell r="L901" t="str">
            <v>00044194</v>
          </cell>
          <cell r="M901" t="str">
            <v>26/09/2022</v>
          </cell>
        </row>
        <row r="902">
          <cell r="C902" t="str">
            <v>AP2209-30715</v>
          </cell>
          <cell r="D902" t="str">
            <v>Nhập hàng cho VN0127 - NCC VÀ DỊCH VỤ NGỌC THƠM</v>
          </cell>
          <cell r="E902" t="str">
            <v>100851</v>
          </cell>
          <cell r="F902">
            <v>0</v>
          </cell>
          <cell r="G902">
            <v>876441</v>
          </cell>
          <cell r="H902">
            <v>876441</v>
          </cell>
          <cell r="I902" t="str">
            <v>100851</v>
          </cell>
          <cell r="J902" t="str">
            <v>08</v>
          </cell>
          <cell r="K902" t="str">
            <v>VN0127</v>
          </cell>
          <cell r="L902" t="str">
            <v>00044192</v>
          </cell>
          <cell r="M902" t="str">
            <v>26/09/2022</v>
          </cell>
        </row>
        <row r="903">
          <cell r="C903" t="str">
            <v>AP2209-30716</v>
          </cell>
          <cell r="D903" t="str">
            <v>Nhập hàng cho VN0116 - NCC VÀ DỊCH VỤ NGỌC THƠM</v>
          </cell>
          <cell r="E903" t="str">
            <v>100851</v>
          </cell>
          <cell r="F903">
            <v>0</v>
          </cell>
          <cell r="G903">
            <v>950377</v>
          </cell>
          <cell r="H903">
            <v>950377</v>
          </cell>
          <cell r="I903" t="str">
            <v>100851</v>
          </cell>
          <cell r="J903" t="str">
            <v>08</v>
          </cell>
          <cell r="K903" t="str">
            <v>VN0116</v>
          </cell>
          <cell r="L903" t="str">
            <v>00044198</v>
          </cell>
          <cell r="M903" t="str">
            <v>26/09/2022</v>
          </cell>
        </row>
        <row r="904">
          <cell r="C904" t="str">
            <v>AP2209-30717</v>
          </cell>
          <cell r="D904" t="str">
            <v>Nhập hàng cho VN0069 - NCC VÀ DỊCH VỤ NGỌC THƠM</v>
          </cell>
          <cell r="E904" t="str">
            <v>100851</v>
          </cell>
          <cell r="F904">
            <v>0</v>
          </cell>
          <cell r="G904">
            <v>916935</v>
          </cell>
          <cell r="H904">
            <v>916935</v>
          </cell>
          <cell r="I904" t="str">
            <v>100851</v>
          </cell>
          <cell r="J904" t="str">
            <v>08</v>
          </cell>
          <cell r="K904" t="str">
            <v>VN0069</v>
          </cell>
          <cell r="L904" t="str">
            <v>00044206</v>
          </cell>
          <cell r="M904" t="str">
            <v>26/09/2022</v>
          </cell>
        </row>
        <row r="905">
          <cell r="C905" t="str">
            <v>AP2209-30718</v>
          </cell>
          <cell r="D905" t="str">
            <v>Nhập hàng cho VN0130 - NCC VÀ DỊCH VỤ NGỌC THƠM</v>
          </cell>
          <cell r="E905" t="str">
            <v>100851</v>
          </cell>
          <cell r="F905">
            <v>0</v>
          </cell>
          <cell r="G905">
            <v>1199712</v>
          </cell>
          <cell r="H905">
            <v>1199712</v>
          </cell>
          <cell r="I905" t="str">
            <v>100851</v>
          </cell>
          <cell r="J905" t="str">
            <v>08</v>
          </cell>
          <cell r="K905" t="str">
            <v>VN0130</v>
          </cell>
          <cell r="L905" t="str">
            <v>00044196</v>
          </cell>
          <cell r="M905" t="str">
            <v>26/09/2022</v>
          </cell>
        </row>
        <row r="906">
          <cell r="C906" t="str">
            <v>AP2209-30719</v>
          </cell>
          <cell r="D906" t="str">
            <v>Nhập hàng cho VN0119 - NCC VÀ DỊCH VỤ NGỌC THƠM</v>
          </cell>
          <cell r="E906" t="str">
            <v>100851</v>
          </cell>
          <cell r="F906">
            <v>0</v>
          </cell>
          <cell r="G906">
            <v>975674</v>
          </cell>
          <cell r="H906">
            <v>975674</v>
          </cell>
          <cell r="I906" t="str">
            <v>100851</v>
          </cell>
          <cell r="J906" t="str">
            <v>08</v>
          </cell>
          <cell r="K906" t="str">
            <v>VN0119</v>
          </cell>
          <cell r="L906" t="str">
            <v>00044199</v>
          </cell>
          <cell r="M906" t="str">
            <v>26/09/2022</v>
          </cell>
        </row>
        <row r="907">
          <cell r="C907" t="str">
            <v>AP2209-30720</v>
          </cell>
          <cell r="D907" t="str">
            <v>Nhập hàng cho VN0084 - NCC VÀ DỊCH VỤ NGỌC THƠM</v>
          </cell>
          <cell r="E907" t="str">
            <v>100851</v>
          </cell>
          <cell r="F907">
            <v>0</v>
          </cell>
          <cell r="G907">
            <v>1017757</v>
          </cell>
          <cell r="H907">
            <v>1017757</v>
          </cell>
          <cell r="I907" t="str">
            <v>100851</v>
          </cell>
          <cell r="J907" t="str">
            <v>08</v>
          </cell>
          <cell r="K907" t="str">
            <v>VN0084</v>
          </cell>
          <cell r="L907" t="str">
            <v>00044202</v>
          </cell>
          <cell r="M907" t="str">
            <v>26/09/2022</v>
          </cell>
        </row>
        <row r="908">
          <cell r="C908" t="str">
            <v>AP2209-30721</v>
          </cell>
          <cell r="D908" t="str">
            <v>Nhập hàng cho VN0120 - NCC VÀ DỊCH VỤ NGỌC THƠM</v>
          </cell>
          <cell r="E908" t="str">
            <v>100851</v>
          </cell>
          <cell r="F908">
            <v>0</v>
          </cell>
          <cell r="G908">
            <v>897815</v>
          </cell>
          <cell r="H908">
            <v>897815</v>
          </cell>
          <cell r="I908" t="str">
            <v>100851</v>
          </cell>
          <cell r="J908" t="str">
            <v>08</v>
          </cell>
          <cell r="K908" t="str">
            <v>VN0120</v>
          </cell>
          <cell r="L908" t="str">
            <v>00044200</v>
          </cell>
          <cell r="M908" t="str">
            <v>26/09/2022</v>
          </cell>
        </row>
        <row r="909">
          <cell r="C909" t="str">
            <v>AP2209-30722</v>
          </cell>
          <cell r="D909" t="str">
            <v>Nhập hàng cho VN0141 - NCC VÀ DỊCH VỤ NGỌC THƠM</v>
          </cell>
          <cell r="E909" t="str">
            <v>100851</v>
          </cell>
          <cell r="F909">
            <v>0</v>
          </cell>
          <cell r="G909">
            <v>890335</v>
          </cell>
          <cell r="H909">
            <v>890335</v>
          </cell>
          <cell r="I909" t="str">
            <v>100851</v>
          </cell>
          <cell r="J909" t="str">
            <v>08</v>
          </cell>
          <cell r="K909" t="str">
            <v>VN0141</v>
          </cell>
          <cell r="L909" t="str">
            <v>00044201</v>
          </cell>
          <cell r="M909" t="str">
            <v>26/09/2022</v>
          </cell>
        </row>
        <row r="910">
          <cell r="C910" t="str">
            <v>AP2209-30723</v>
          </cell>
          <cell r="D910" t="str">
            <v>Nhập hàng cho VN0115 - NCC VÀ DỊCH VỤ NGỌC THƠM</v>
          </cell>
          <cell r="E910" t="str">
            <v>100851</v>
          </cell>
          <cell r="F910">
            <v>0</v>
          </cell>
          <cell r="G910">
            <v>878267</v>
          </cell>
          <cell r="H910">
            <v>878267</v>
          </cell>
          <cell r="I910" t="str">
            <v>100851</v>
          </cell>
          <cell r="J910" t="str">
            <v>08</v>
          </cell>
          <cell r="K910" t="str">
            <v>VN0115</v>
          </cell>
          <cell r="L910" t="str">
            <v>00044203</v>
          </cell>
          <cell r="M910" t="str">
            <v>26/09/2022</v>
          </cell>
        </row>
        <row r="911">
          <cell r="C911" t="str">
            <v>AP2209-30724</v>
          </cell>
          <cell r="D911" t="str">
            <v>Nhập hàng cho VN0151 - NCC VÀ DỊCH VỤ NGỌC THƠM</v>
          </cell>
          <cell r="E911" t="str">
            <v>100851</v>
          </cell>
          <cell r="F911">
            <v>0</v>
          </cell>
          <cell r="G911">
            <v>1029683</v>
          </cell>
          <cell r="H911">
            <v>1029683</v>
          </cell>
          <cell r="I911" t="str">
            <v>100851</v>
          </cell>
          <cell r="J911" t="str">
            <v>08</v>
          </cell>
          <cell r="K911" t="str">
            <v>VN0151</v>
          </cell>
          <cell r="L911" t="str">
            <v>00044205</v>
          </cell>
          <cell r="M911" t="str">
            <v>26/09/2022</v>
          </cell>
        </row>
        <row r="912">
          <cell r="C912" t="str">
            <v>AP2209-30725</v>
          </cell>
          <cell r="D912" t="str">
            <v>Nhập hàng cho VN0114 - NCC VÀ DỊCH VỤ NGỌC THƠM</v>
          </cell>
          <cell r="E912" t="str">
            <v>100851</v>
          </cell>
          <cell r="F912">
            <v>0</v>
          </cell>
          <cell r="G912">
            <v>897815</v>
          </cell>
          <cell r="H912">
            <v>897815</v>
          </cell>
          <cell r="I912" t="str">
            <v>100851</v>
          </cell>
          <cell r="J912" t="str">
            <v>08</v>
          </cell>
          <cell r="K912" t="str">
            <v>VN0114</v>
          </cell>
          <cell r="L912" t="str">
            <v>00044208</v>
          </cell>
          <cell r="M912" t="str">
            <v>26/09/2022</v>
          </cell>
        </row>
        <row r="913">
          <cell r="C913" t="str">
            <v>AP2209-30726</v>
          </cell>
          <cell r="D913" t="str">
            <v>Nhập hàng cho VN0159 - NCC VÀ DỊCH VỤ NGỌC THƠM</v>
          </cell>
          <cell r="E913" t="str">
            <v>100851</v>
          </cell>
          <cell r="F913">
            <v>0</v>
          </cell>
          <cell r="G913">
            <v>882855</v>
          </cell>
          <cell r="H913">
            <v>882855</v>
          </cell>
          <cell r="I913" t="str">
            <v>100851</v>
          </cell>
          <cell r="J913" t="str">
            <v>08</v>
          </cell>
          <cell r="K913" t="str">
            <v>VN0159</v>
          </cell>
          <cell r="L913" t="str">
            <v>00044221</v>
          </cell>
          <cell r="M913" t="str">
            <v>26/09/2022</v>
          </cell>
        </row>
        <row r="914">
          <cell r="C914" t="str">
            <v>AP2209-30727</v>
          </cell>
          <cell r="D914" t="str">
            <v>Nhập hàng cho VN0156 - NCC VÀ DỊCH VỤ NGỌC THƠM</v>
          </cell>
          <cell r="E914" t="str">
            <v>100851</v>
          </cell>
          <cell r="F914">
            <v>0</v>
          </cell>
          <cell r="G914">
            <v>921666</v>
          </cell>
          <cell r="H914">
            <v>921666</v>
          </cell>
          <cell r="I914" t="str">
            <v>100851</v>
          </cell>
          <cell r="J914" t="str">
            <v>08</v>
          </cell>
          <cell r="K914" t="str">
            <v>VN0156</v>
          </cell>
          <cell r="L914" t="str">
            <v>00044213</v>
          </cell>
          <cell r="M914" t="str">
            <v>26/09/2022</v>
          </cell>
        </row>
        <row r="915">
          <cell r="C915" t="str">
            <v>AP2209-30728</v>
          </cell>
          <cell r="D915" t="str">
            <v>Nhập hàng cho VN0100 - NCC VÀ DỊCH VỤ NGỌC THƠM</v>
          </cell>
          <cell r="E915" t="str">
            <v>100851</v>
          </cell>
          <cell r="F915">
            <v>0</v>
          </cell>
          <cell r="G915">
            <v>911566</v>
          </cell>
          <cell r="H915">
            <v>911566</v>
          </cell>
          <cell r="I915" t="str">
            <v>100851</v>
          </cell>
          <cell r="J915" t="str">
            <v>08</v>
          </cell>
          <cell r="K915" t="str">
            <v>VN0100</v>
          </cell>
          <cell r="L915" t="str">
            <v>00044211</v>
          </cell>
          <cell r="M915" t="str">
            <v>26/09/2022</v>
          </cell>
        </row>
        <row r="916">
          <cell r="C916" t="str">
            <v>AP2209-30729</v>
          </cell>
          <cell r="D916" t="str">
            <v>Nhập hàng cho VN0086 - NCC VÀ DỊCH VỤ NGỌC THƠM</v>
          </cell>
          <cell r="E916" t="str">
            <v>100851</v>
          </cell>
          <cell r="F916">
            <v>0</v>
          </cell>
          <cell r="G916">
            <v>959541</v>
          </cell>
          <cell r="H916">
            <v>959541</v>
          </cell>
          <cell r="I916" t="str">
            <v>100851</v>
          </cell>
          <cell r="J916" t="str">
            <v>08</v>
          </cell>
          <cell r="K916" t="str">
            <v>VN0086</v>
          </cell>
          <cell r="L916" t="str">
            <v>00044215</v>
          </cell>
          <cell r="M916" t="str">
            <v>26/09/2022</v>
          </cell>
        </row>
        <row r="917">
          <cell r="C917" t="str">
            <v>AP2209-30730</v>
          </cell>
          <cell r="D917" t="str">
            <v>Nhập hàng cho VN0049 - NCC VÀ DỊCH VỤ NGỌC THƠM</v>
          </cell>
          <cell r="E917" t="str">
            <v>100851</v>
          </cell>
          <cell r="F917">
            <v>0</v>
          </cell>
          <cell r="G917">
            <v>975674</v>
          </cell>
          <cell r="H917">
            <v>975674</v>
          </cell>
          <cell r="I917" t="str">
            <v>100851</v>
          </cell>
          <cell r="J917" t="str">
            <v>08</v>
          </cell>
          <cell r="K917" t="str">
            <v>VN0049</v>
          </cell>
          <cell r="L917" t="str">
            <v>00044212</v>
          </cell>
          <cell r="M917" t="str">
            <v>26/09/2022</v>
          </cell>
        </row>
        <row r="918">
          <cell r="C918" t="str">
            <v>AP2210-09159</v>
          </cell>
          <cell r="D918" t="str">
            <v>Nhập hàng cho VN0117 - NCC VÀ DỊCH VỤ NGỌC THƠM</v>
          </cell>
          <cell r="E918" t="str">
            <v>100851</v>
          </cell>
          <cell r="F918">
            <v>0</v>
          </cell>
          <cell r="G918">
            <v>919047</v>
          </cell>
          <cell r="H918">
            <v>919047</v>
          </cell>
          <cell r="I918" t="str">
            <v>100851</v>
          </cell>
          <cell r="J918" t="str">
            <v>08</v>
          </cell>
          <cell r="K918" t="str">
            <v>VN0117</v>
          </cell>
          <cell r="L918" t="str">
            <v>00047592</v>
          </cell>
          <cell r="M918" t="str">
            <v>14/10/2022</v>
          </cell>
        </row>
        <row r="919">
          <cell r="C919" t="str">
            <v>AP2210-09160</v>
          </cell>
          <cell r="D919" t="str">
            <v>Nhập hàng cho VN0003 - NCC VÀ DỊCH VỤ NGỌC THƠM</v>
          </cell>
          <cell r="E919" t="str">
            <v>100851</v>
          </cell>
          <cell r="F919">
            <v>0</v>
          </cell>
          <cell r="G919">
            <v>887062</v>
          </cell>
          <cell r="H919">
            <v>887062</v>
          </cell>
          <cell r="I919" t="str">
            <v>100851</v>
          </cell>
          <cell r="J919" t="str">
            <v>08</v>
          </cell>
          <cell r="K919" t="str">
            <v>VN0003</v>
          </cell>
          <cell r="L919" t="str">
            <v>00047587</v>
          </cell>
          <cell r="M919" t="str">
            <v>14/10/2022</v>
          </cell>
        </row>
        <row r="920">
          <cell r="C920" t="str">
            <v>AP2210-09161</v>
          </cell>
          <cell r="D920" t="str">
            <v>Nhập hàng cho VN0049 - NCC VÀ DỊCH VỤ NGỌC THƠM</v>
          </cell>
          <cell r="E920" t="str">
            <v>100851</v>
          </cell>
          <cell r="F920">
            <v>0</v>
          </cell>
          <cell r="G920">
            <v>916935</v>
          </cell>
          <cell r="H920">
            <v>916935</v>
          </cell>
          <cell r="I920" t="str">
            <v>100851</v>
          </cell>
          <cell r="J920" t="str">
            <v>08</v>
          </cell>
          <cell r="K920" t="str">
            <v>VN0049</v>
          </cell>
          <cell r="L920" t="str">
            <v>00047588</v>
          </cell>
          <cell r="M920" t="str">
            <v>14/10/2022</v>
          </cell>
        </row>
        <row r="921">
          <cell r="C921" t="str">
            <v>AP2210-09162</v>
          </cell>
          <cell r="D921" t="str">
            <v>Nhập hàng cho VN0121 - NCC VÀ DỊCH VỤ NGỌC THƠM</v>
          </cell>
          <cell r="E921" t="str">
            <v>100851</v>
          </cell>
          <cell r="F921">
            <v>0</v>
          </cell>
          <cell r="G921">
            <v>1236268</v>
          </cell>
          <cell r="H921">
            <v>1236268</v>
          </cell>
          <cell r="I921" t="str">
            <v>100851</v>
          </cell>
          <cell r="J921" t="str">
            <v>08</v>
          </cell>
          <cell r="K921" t="str">
            <v>VN0121</v>
          </cell>
          <cell r="L921" t="str">
            <v>00047589</v>
          </cell>
          <cell r="M921" t="str">
            <v>14/10/2022</v>
          </cell>
        </row>
        <row r="922">
          <cell r="C922" t="str">
            <v>AP2210-09163</v>
          </cell>
          <cell r="D922" t="str">
            <v>Nhập hàng cho VN0017 - NCC VÀ DỊCH VỤ NGỌC THƠM</v>
          </cell>
          <cell r="E922" t="str">
            <v>100851</v>
          </cell>
          <cell r="F922">
            <v>0</v>
          </cell>
          <cell r="G922">
            <v>2352737</v>
          </cell>
          <cell r="H922">
            <v>2352737</v>
          </cell>
          <cell r="I922" t="str">
            <v>100851</v>
          </cell>
          <cell r="J922" t="str">
            <v>08</v>
          </cell>
          <cell r="K922" t="str">
            <v>VN0017</v>
          </cell>
          <cell r="L922" t="str">
            <v>00047591</v>
          </cell>
          <cell r="M922" t="str">
            <v>14/10/2022</v>
          </cell>
        </row>
        <row r="923">
          <cell r="C923" t="str">
            <v>AP2210-09164</v>
          </cell>
          <cell r="D923" t="str">
            <v>Nhập hàng cho VN0083 - NCC VÀ DỊCH VỤ NGỌC THƠM</v>
          </cell>
          <cell r="E923" t="str">
            <v>100851</v>
          </cell>
          <cell r="F923">
            <v>0</v>
          </cell>
          <cell r="G923">
            <v>869768</v>
          </cell>
          <cell r="H923">
            <v>869768</v>
          </cell>
          <cell r="I923" t="str">
            <v>100851</v>
          </cell>
          <cell r="J923" t="str">
            <v>08</v>
          </cell>
          <cell r="K923" t="str">
            <v>VN0083</v>
          </cell>
          <cell r="L923" t="str">
            <v>00047596</v>
          </cell>
          <cell r="M923" t="str">
            <v>14/10/2022</v>
          </cell>
        </row>
        <row r="924">
          <cell r="C924" t="str">
            <v>AP2210-09165</v>
          </cell>
          <cell r="D924" t="str">
            <v>Nhập hàng cho VN0048 - NCC VÀ DỊCH VỤ NGỌC THƠM</v>
          </cell>
          <cell r="E924" t="str">
            <v>100851</v>
          </cell>
          <cell r="F924">
            <v>0</v>
          </cell>
          <cell r="G924">
            <v>938309</v>
          </cell>
          <cell r="H924">
            <v>938309</v>
          </cell>
          <cell r="I924" t="str">
            <v>100851</v>
          </cell>
          <cell r="J924" t="str">
            <v>08</v>
          </cell>
          <cell r="K924" t="str">
            <v>VN0048</v>
          </cell>
          <cell r="L924" t="str">
            <v>00047590</v>
          </cell>
          <cell r="M924" t="str">
            <v>14/10/2022</v>
          </cell>
        </row>
        <row r="925">
          <cell r="C925" t="str">
            <v>AP2210-09166</v>
          </cell>
          <cell r="D925" t="str">
            <v>Nhập hàng cho VN0069 - NCC VÀ DỊCH VỤ NGỌC THƠM</v>
          </cell>
          <cell r="E925" t="str">
            <v>100851</v>
          </cell>
          <cell r="F925">
            <v>0</v>
          </cell>
          <cell r="G925">
            <v>1037163</v>
          </cell>
          <cell r="H925">
            <v>1037163</v>
          </cell>
          <cell r="I925" t="str">
            <v>100851</v>
          </cell>
          <cell r="J925" t="str">
            <v>08</v>
          </cell>
          <cell r="K925" t="str">
            <v>VN0069</v>
          </cell>
          <cell r="L925" t="str">
            <v>00047593</v>
          </cell>
          <cell r="M925" t="str">
            <v>14/10/2022</v>
          </cell>
        </row>
        <row r="926">
          <cell r="C926" t="str">
            <v>AP2210-09167</v>
          </cell>
          <cell r="D926" t="str">
            <v>Nhập hàng cho VN0021 - NCC VÀ DỊCH VỤ NGỌC THƠM</v>
          </cell>
          <cell r="E926" t="str">
            <v>100851</v>
          </cell>
          <cell r="F926">
            <v>0</v>
          </cell>
          <cell r="G926">
            <v>899926</v>
          </cell>
          <cell r="H926">
            <v>899926</v>
          </cell>
          <cell r="I926" t="str">
            <v>100851</v>
          </cell>
          <cell r="J926" t="str">
            <v>08</v>
          </cell>
          <cell r="K926" t="str">
            <v>VN0021</v>
          </cell>
          <cell r="L926" t="str">
            <v>00047594</v>
          </cell>
          <cell r="M926" t="str">
            <v>14/10/2022</v>
          </cell>
        </row>
        <row r="927">
          <cell r="C927" t="str">
            <v>AP2210-09168</v>
          </cell>
          <cell r="D927" t="str">
            <v>Nhập hàng cho VN0120 - NCC VÀ DỊCH VỤ NGỌC THƠM</v>
          </cell>
          <cell r="E927" t="str">
            <v>100851</v>
          </cell>
          <cell r="F927">
            <v>0</v>
          </cell>
          <cell r="G927">
            <v>1037163</v>
          </cell>
          <cell r="H927">
            <v>1037163</v>
          </cell>
          <cell r="I927" t="str">
            <v>100851</v>
          </cell>
          <cell r="J927" t="str">
            <v>08</v>
          </cell>
          <cell r="K927" t="str">
            <v>VN0120</v>
          </cell>
          <cell r="L927" t="str">
            <v>00047595</v>
          </cell>
          <cell r="M927" t="str">
            <v>14/10/2022</v>
          </cell>
        </row>
        <row r="928">
          <cell r="C928" t="str">
            <v>AP2210-09169</v>
          </cell>
          <cell r="D928" t="str">
            <v>Nhập hàng cho VN0098 - NCC VÀ DỊCH VỤ NGỌC THƠM</v>
          </cell>
          <cell r="E928" t="str">
            <v>100851</v>
          </cell>
          <cell r="F928">
            <v>0</v>
          </cell>
          <cell r="G928">
            <v>1037020</v>
          </cell>
          <cell r="H928">
            <v>1037020</v>
          </cell>
          <cell r="I928" t="str">
            <v>100851</v>
          </cell>
          <cell r="J928" t="str">
            <v>08</v>
          </cell>
          <cell r="K928" t="str">
            <v>VN0098</v>
          </cell>
          <cell r="L928" t="str">
            <v>00047598</v>
          </cell>
          <cell r="M928" t="str">
            <v>14/10/2022</v>
          </cell>
        </row>
        <row r="929">
          <cell r="C929" t="str">
            <v>AP2210-09170</v>
          </cell>
          <cell r="D929" t="str">
            <v>Nhập hàng cho VN0195 - NCC VÀ DỊCH VỤ NGỌC THƠM</v>
          </cell>
          <cell r="E929" t="str">
            <v>100851</v>
          </cell>
          <cell r="F929">
            <v>0</v>
          </cell>
          <cell r="G929">
            <v>1593985</v>
          </cell>
          <cell r="H929">
            <v>1593985</v>
          </cell>
          <cell r="I929" t="str">
            <v>100851</v>
          </cell>
          <cell r="J929" t="str">
            <v>08</v>
          </cell>
          <cell r="K929" t="str">
            <v>VN0195</v>
          </cell>
          <cell r="L929" t="str">
            <v>00047597</v>
          </cell>
          <cell r="M929" t="str">
            <v>14/10/2022</v>
          </cell>
        </row>
        <row r="930">
          <cell r="C930" t="str">
            <v>AP2210-09171</v>
          </cell>
          <cell r="D930" t="str">
            <v>Nhập hàng cho VN0159 - NCC VÀ DỊCH VỤ NGỌC THƠM</v>
          </cell>
          <cell r="E930" t="str">
            <v>100851</v>
          </cell>
          <cell r="F930">
            <v>0</v>
          </cell>
          <cell r="G930">
            <v>959541</v>
          </cell>
          <cell r="H930">
            <v>959541</v>
          </cell>
          <cell r="I930" t="str">
            <v>100851</v>
          </cell>
          <cell r="J930" t="str">
            <v>08</v>
          </cell>
          <cell r="K930" t="str">
            <v>VN0159</v>
          </cell>
          <cell r="L930" t="str">
            <v>00047604</v>
          </cell>
          <cell r="M930" t="str">
            <v>14/10/2022</v>
          </cell>
        </row>
        <row r="931">
          <cell r="C931" t="str">
            <v>AP2210-09172</v>
          </cell>
          <cell r="D931" t="str">
            <v>Nhập hàng cho VN0150 - NCC VÀ DỊCH VỤ NGỌC THƠM</v>
          </cell>
          <cell r="E931" t="str">
            <v>100851</v>
          </cell>
          <cell r="F931">
            <v>0</v>
          </cell>
          <cell r="G931">
            <v>3192620</v>
          </cell>
          <cell r="H931">
            <v>3192620</v>
          </cell>
          <cell r="I931" t="str">
            <v>100851</v>
          </cell>
          <cell r="J931" t="str">
            <v>08</v>
          </cell>
          <cell r="K931" t="str">
            <v>VN0150</v>
          </cell>
          <cell r="L931" t="str">
            <v>00047601</v>
          </cell>
          <cell r="M931" t="str">
            <v>14/10/2022</v>
          </cell>
        </row>
        <row r="932">
          <cell r="C932" t="str">
            <v>AP2210-09173</v>
          </cell>
          <cell r="D932" t="str">
            <v>Nhập hàng cho VN0033 - NCC VÀ DỊCH VỤ NGỌC THƠM</v>
          </cell>
          <cell r="E932" t="str">
            <v>100851</v>
          </cell>
          <cell r="F932">
            <v>0</v>
          </cell>
          <cell r="G932">
            <v>975674</v>
          </cell>
          <cell r="H932">
            <v>975674</v>
          </cell>
          <cell r="I932" t="str">
            <v>100851</v>
          </cell>
          <cell r="J932" t="str">
            <v>08</v>
          </cell>
          <cell r="K932" t="str">
            <v>VN0033</v>
          </cell>
          <cell r="L932" t="str">
            <v>00047599</v>
          </cell>
          <cell r="M932" t="str">
            <v>14/10/2022</v>
          </cell>
        </row>
        <row r="933">
          <cell r="C933" t="str">
            <v>AP2210-09174</v>
          </cell>
          <cell r="D933" t="str">
            <v>Nhập hàng cho VN0191 - NCC VÀ DỊCH VỤ NGỌC THƠM</v>
          </cell>
          <cell r="E933" t="str">
            <v>100851</v>
          </cell>
          <cell r="F933">
            <v>0</v>
          </cell>
          <cell r="G933">
            <v>2074326</v>
          </cell>
          <cell r="H933">
            <v>2074326</v>
          </cell>
          <cell r="I933" t="str">
            <v>100851</v>
          </cell>
          <cell r="J933" t="str">
            <v>08</v>
          </cell>
          <cell r="K933" t="str">
            <v>VN0191</v>
          </cell>
          <cell r="L933" t="str">
            <v>00047605</v>
          </cell>
          <cell r="M933" t="str">
            <v>14/10/2022</v>
          </cell>
        </row>
        <row r="934">
          <cell r="C934" t="str">
            <v>AP2210-09175</v>
          </cell>
          <cell r="D934" t="str">
            <v>Nhập hàng cho VN0100 - NCC VÀ DỊCH VỤ NGỌC THƠM</v>
          </cell>
          <cell r="E934" t="str">
            <v>100851</v>
          </cell>
          <cell r="F934">
            <v>0</v>
          </cell>
          <cell r="G934">
            <v>758467</v>
          </cell>
          <cell r="H934">
            <v>758467</v>
          </cell>
          <cell r="I934" t="str">
            <v>100851</v>
          </cell>
          <cell r="J934" t="str">
            <v>08</v>
          </cell>
          <cell r="K934" t="str">
            <v>VN0100</v>
          </cell>
          <cell r="L934" t="str">
            <v>00047606</v>
          </cell>
          <cell r="M934" t="str">
            <v>14/10/2022</v>
          </cell>
        </row>
        <row r="935">
          <cell r="C935" t="str">
            <v>AP2210-09176</v>
          </cell>
          <cell r="D935" t="str">
            <v>Nhập hàng cho VN0196 - NCC VÀ DỊCH VỤ NGỌC THƠM</v>
          </cell>
          <cell r="E935" t="str">
            <v>100851</v>
          </cell>
          <cell r="F935">
            <v>0</v>
          </cell>
          <cell r="G935">
            <v>2074326</v>
          </cell>
          <cell r="H935">
            <v>2074326</v>
          </cell>
          <cell r="I935" t="str">
            <v>100851</v>
          </cell>
          <cell r="J935" t="str">
            <v>08</v>
          </cell>
          <cell r="K935" t="str">
            <v>VN0196</v>
          </cell>
          <cell r="L935" t="str">
            <v>00047607</v>
          </cell>
          <cell r="M935" t="str">
            <v>14/10/2022</v>
          </cell>
        </row>
        <row r="936">
          <cell r="C936" t="str">
            <v>AP2210-09177</v>
          </cell>
          <cell r="D936" t="str">
            <v>Nhập hàng cho VN0186 - NCC VÀ DỊCH VỤ NGỌC THƠM</v>
          </cell>
          <cell r="E936" t="str">
            <v>100851</v>
          </cell>
          <cell r="F936">
            <v>0</v>
          </cell>
          <cell r="G936">
            <v>959541</v>
          </cell>
          <cell r="H936">
            <v>959541</v>
          </cell>
          <cell r="I936" t="str">
            <v>100851</v>
          </cell>
          <cell r="J936" t="str">
            <v>08</v>
          </cell>
          <cell r="K936" t="str">
            <v>VN0186</v>
          </cell>
          <cell r="L936" t="str">
            <v>00047603</v>
          </cell>
          <cell r="M936" t="str">
            <v>14/10/2022</v>
          </cell>
        </row>
        <row r="937">
          <cell r="C937" t="str">
            <v>AP2210-09178</v>
          </cell>
          <cell r="D937" t="str">
            <v>Nhập hàng cho VN0179 - NCC VÀ DỊCH VỤ NGỌC THƠM</v>
          </cell>
          <cell r="E937" t="str">
            <v>100851</v>
          </cell>
          <cell r="F937">
            <v>0</v>
          </cell>
          <cell r="G937">
            <v>675604</v>
          </cell>
          <cell r="H937">
            <v>675604</v>
          </cell>
          <cell r="I937" t="str">
            <v>100851</v>
          </cell>
          <cell r="J937" t="str">
            <v>08</v>
          </cell>
          <cell r="K937" t="str">
            <v>VN0179</v>
          </cell>
          <cell r="L937" t="str">
            <v>00047600</v>
          </cell>
          <cell r="M937" t="str">
            <v>14/10/2022</v>
          </cell>
        </row>
        <row r="938">
          <cell r="C938" t="str">
            <v>AP2210-09179</v>
          </cell>
          <cell r="D938" t="str">
            <v>Nhập hàng cho VN0089 - NCC VÀ DỊCH VỤ NGỌC THƠM</v>
          </cell>
          <cell r="E938" t="str">
            <v>100851</v>
          </cell>
          <cell r="F938">
            <v>0</v>
          </cell>
          <cell r="G938">
            <v>890335</v>
          </cell>
          <cell r="H938">
            <v>890335</v>
          </cell>
          <cell r="I938" t="str">
            <v>100851</v>
          </cell>
          <cell r="J938" t="str">
            <v>08</v>
          </cell>
          <cell r="K938" t="str">
            <v>VN0089</v>
          </cell>
          <cell r="L938" t="str">
            <v>00047602</v>
          </cell>
          <cell r="M938" t="str">
            <v>14/10/2022</v>
          </cell>
        </row>
        <row r="939">
          <cell r="C939" t="str">
            <v>AP2210-09180</v>
          </cell>
          <cell r="D939" t="str">
            <v>Nhập hàng cho VN0117 - NCC VÀ DỊCH VỤ NGỌC THƠM</v>
          </cell>
          <cell r="E939" t="str">
            <v>100851</v>
          </cell>
          <cell r="F939">
            <v>0</v>
          </cell>
          <cell r="G939">
            <v>915774</v>
          </cell>
          <cell r="H939">
            <v>915774</v>
          </cell>
          <cell r="I939" t="str">
            <v>100851</v>
          </cell>
          <cell r="J939" t="str">
            <v>08</v>
          </cell>
          <cell r="K939" t="str">
            <v>VN0117</v>
          </cell>
          <cell r="L939" t="str">
            <v>00047608</v>
          </cell>
          <cell r="M939" t="str">
            <v>14/10/2022</v>
          </cell>
        </row>
        <row r="940">
          <cell r="C940" t="str">
            <v>AP2210-09181</v>
          </cell>
          <cell r="D940" t="str">
            <v>Nhập hàng cho VN0127 - NCC VÀ DỊCH VỤ NGỌC THƠM</v>
          </cell>
          <cell r="E940" t="str">
            <v>100851</v>
          </cell>
          <cell r="F940">
            <v>0</v>
          </cell>
          <cell r="G940">
            <v>975674</v>
          </cell>
          <cell r="H940">
            <v>975674</v>
          </cell>
          <cell r="I940" t="str">
            <v>100851</v>
          </cell>
          <cell r="J940" t="str">
            <v>08</v>
          </cell>
          <cell r="K940" t="str">
            <v>VN0127</v>
          </cell>
          <cell r="L940" t="str">
            <v>00047610</v>
          </cell>
          <cell r="M940" t="str">
            <v>14/10/2022</v>
          </cell>
        </row>
        <row r="941">
          <cell r="C941" t="str">
            <v>AP2210-09182</v>
          </cell>
          <cell r="D941" t="str">
            <v>Nhập hàng cho VN0093 - NCC VÀ DỊCH VỤ NGỌC THƠM</v>
          </cell>
          <cell r="E941" t="str">
            <v>100851</v>
          </cell>
          <cell r="F941">
            <v>0</v>
          </cell>
          <cell r="G941">
            <v>902118</v>
          </cell>
          <cell r="H941">
            <v>902118</v>
          </cell>
          <cell r="I941" t="str">
            <v>100851</v>
          </cell>
          <cell r="J941" t="str">
            <v>08</v>
          </cell>
          <cell r="K941" t="str">
            <v>VN0093</v>
          </cell>
          <cell r="L941" t="str">
            <v>00047611</v>
          </cell>
          <cell r="M941" t="str">
            <v>14/10/2022</v>
          </cell>
        </row>
        <row r="942">
          <cell r="C942" t="str">
            <v>AP2210-09183</v>
          </cell>
          <cell r="D942" t="str">
            <v>Nhập hàng cho VN0098 - NCC VÀ DỊCH VỤ NGỌC THƠM</v>
          </cell>
          <cell r="E942" t="str">
            <v>100851</v>
          </cell>
          <cell r="F942">
            <v>0</v>
          </cell>
          <cell r="G942">
            <v>1017757</v>
          </cell>
          <cell r="H942">
            <v>1017757</v>
          </cell>
          <cell r="I942" t="str">
            <v>100851</v>
          </cell>
          <cell r="J942" t="str">
            <v>08</v>
          </cell>
          <cell r="K942" t="str">
            <v>VN0098</v>
          </cell>
          <cell r="L942" t="str">
            <v>00047615</v>
          </cell>
          <cell r="M942" t="str">
            <v>14/10/2022</v>
          </cell>
        </row>
        <row r="943">
          <cell r="C943" t="str">
            <v>AP2210-09184</v>
          </cell>
          <cell r="D943" t="str">
            <v>Nhập hàng cho VN0124 - NCC VÀ DỊCH VỤ NGỌC THƠM</v>
          </cell>
          <cell r="E943" t="str">
            <v>100851</v>
          </cell>
          <cell r="F943">
            <v>0</v>
          </cell>
          <cell r="G943">
            <v>1203634</v>
          </cell>
          <cell r="H943">
            <v>1203634</v>
          </cell>
          <cell r="I943" t="str">
            <v>100851</v>
          </cell>
          <cell r="J943" t="str">
            <v>08</v>
          </cell>
          <cell r="K943" t="str">
            <v>VN0124</v>
          </cell>
          <cell r="L943" t="str">
            <v>00047612</v>
          </cell>
          <cell r="M943" t="str">
            <v>14/10/2022</v>
          </cell>
        </row>
        <row r="944">
          <cell r="C944" t="str">
            <v>AP2210-09185</v>
          </cell>
          <cell r="D944" t="str">
            <v>Nhập hàng cho VN0102 - NCC VÀ DỊCH VỤ NGỌC THƠM</v>
          </cell>
          <cell r="E944" t="str">
            <v>100851</v>
          </cell>
          <cell r="F944">
            <v>0</v>
          </cell>
          <cell r="G944">
            <v>1257643</v>
          </cell>
          <cell r="H944">
            <v>1257643</v>
          </cell>
          <cell r="I944" t="str">
            <v>100851</v>
          </cell>
          <cell r="J944" t="str">
            <v>08</v>
          </cell>
          <cell r="K944" t="str">
            <v>VN0102</v>
          </cell>
          <cell r="L944" t="str">
            <v>00047613</v>
          </cell>
          <cell r="M944" t="str">
            <v>14/10/2022</v>
          </cell>
        </row>
        <row r="945">
          <cell r="C945" t="str">
            <v>AP2210-09186</v>
          </cell>
          <cell r="D945" t="str">
            <v>Nhập hàng cho VN0100 - NCC VÀ DỊCH VỤ NGỌC THƠM</v>
          </cell>
          <cell r="E945" t="str">
            <v>100851</v>
          </cell>
          <cell r="F945">
            <v>0</v>
          </cell>
          <cell r="G945">
            <v>837915</v>
          </cell>
          <cell r="H945">
            <v>837915</v>
          </cell>
          <cell r="I945" t="str">
            <v>100851</v>
          </cell>
          <cell r="J945" t="str">
            <v>08</v>
          </cell>
          <cell r="K945" t="str">
            <v>VN0100</v>
          </cell>
          <cell r="L945" t="str">
            <v>00047614</v>
          </cell>
          <cell r="M945" t="str">
            <v>14/10/2022</v>
          </cell>
        </row>
        <row r="946">
          <cell r="C946" t="str">
            <v>AP2210-09187</v>
          </cell>
          <cell r="D946" t="str">
            <v>Nhập hàng cho VN0155 - NCC VÀ DỊCH VỤ NGỌC THƠM</v>
          </cell>
          <cell r="E946" t="str">
            <v>100851</v>
          </cell>
          <cell r="F946">
            <v>0</v>
          </cell>
          <cell r="G946">
            <v>1199426</v>
          </cell>
          <cell r="H946">
            <v>1199426</v>
          </cell>
          <cell r="I946" t="str">
            <v>100851</v>
          </cell>
          <cell r="J946" t="str">
            <v>08</v>
          </cell>
          <cell r="K946" t="str">
            <v>VN0155</v>
          </cell>
          <cell r="L946" t="str">
            <v>00047617</v>
          </cell>
          <cell r="M946" t="str">
            <v>14/10/2022</v>
          </cell>
        </row>
        <row r="947">
          <cell r="C947" t="str">
            <v>AP2210-09188</v>
          </cell>
          <cell r="D947" t="str">
            <v>Nhập hàng cho VN0173 - NCC VÀ DỊCH VỤ NGỌC THƠM</v>
          </cell>
          <cell r="E947" t="str">
            <v>100851</v>
          </cell>
          <cell r="F947">
            <v>0</v>
          </cell>
          <cell r="G947">
            <v>849555</v>
          </cell>
          <cell r="H947">
            <v>849555</v>
          </cell>
          <cell r="I947" t="str">
            <v>100851</v>
          </cell>
          <cell r="J947" t="str">
            <v>08</v>
          </cell>
          <cell r="K947" t="str">
            <v>VN0173</v>
          </cell>
          <cell r="L947" t="str">
            <v>00047616</v>
          </cell>
          <cell r="M947" t="str">
            <v>14/10/2022</v>
          </cell>
        </row>
        <row r="948">
          <cell r="C948" t="str">
            <v>AP2210-09189</v>
          </cell>
          <cell r="D948" t="str">
            <v>Nhập hàng cho VN0076 - NCC VÀ DỊCH VỤ NGỌC THƠM</v>
          </cell>
          <cell r="E948" t="str">
            <v>100851</v>
          </cell>
          <cell r="F948">
            <v>0</v>
          </cell>
          <cell r="G948">
            <v>996241</v>
          </cell>
          <cell r="H948">
            <v>996241</v>
          </cell>
          <cell r="I948" t="str">
            <v>100851</v>
          </cell>
          <cell r="J948" t="str">
            <v>08</v>
          </cell>
          <cell r="K948" t="str">
            <v>VN0076</v>
          </cell>
          <cell r="L948" t="str">
            <v>00047619</v>
          </cell>
          <cell r="M948" t="str">
            <v>14/10/2022</v>
          </cell>
        </row>
        <row r="949">
          <cell r="C949" t="str">
            <v>AP2210-09190</v>
          </cell>
          <cell r="D949" t="str">
            <v>Nhập hàng cho VN0132 - NCC VÀ DỊCH VỤ NGỌC THƠM</v>
          </cell>
          <cell r="E949" t="str">
            <v>100851</v>
          </cell>
          <cell r="F949">
            <v>0</v>
          </cell>
          <cell r="G949">
            <v>815237</v>
          </cell>
          <cell r="H949">
            <v>815237</v>
          </cell>
          <cell r="I949" t="str">
            <v>100851</v>
          </cell>
          <cell r="J949" t="str">
            <v>08</v>
          </cell>
          <cell r="K949" t="str">
            <v>VN0132</v>
          </cell>
          <cell r="L949" t="str">
            <v>00047622</v>
          </cell>
          <cell r="M949" t="str">
            <v>14/10/2022</v>
          </cell>
        </row>
        <row r="950">
          <cell r="C950" t="str">
            <v>AP2210-09191</v>
          </cell>
          <cell r="D950" t="str">
            <v>Nhập hàng cho VN0038 - NCC VÀ DỊCH VỤ NGỌC THƠM</v>
          </cell>
          <cell r="E950" t="str">
            <v>100851</v>
          </cell>
          <cell r="F950">
            <v>0</v>
          </cell>
          <cell r="G950">
            <v>975674</v>
          </cell>
          <cell r="H950">
            <v>975674</v>
          </cell>
          <cell r="I950" t="str">
            <v>100851</v>
          </cell>
          <cell r="J950" t="str">
            <v>08</v>
          </cell>
          <cell r="K950" t="str">
            <v>VN0038</v>
          </cell>
          <cell r="L950" t="str">
            <v>00047623</v>
          </cell>
          <cell r="M950" t="str">
            <v>14/10/2022</v>
          </cell>
        </row>
        <row r="951">
          <cell r="C951" t="str">
            <v>AP2210-09192</v>
          </cell>
          <cell r="D951" t="str">
            <v>Nhập hàng cho VN0121 - NCC VÀ DỊCH VỤ NGỌC THƠM</v>
          </cell>
          <cell r="E951" t="str">
            <v>100851</v>
          </cell>
          <cell r="F951">
            <v>0</v>
          </cell>
          <cell r="G951">
            <v>965718</v>
          </cell>
          <cell r="H951">
            <v>965718</v>
          </cell>
          <cell r="I951" t="str">
            <v>100851</v>
          </cell>
          <cell r="J951" t="str">
            <v>08</v>
          </cell>
          <cell r="K951" t="str">
            <v>VN0121</v>
          </cell>
          <cell r="L951" t="str">
            <v>00047618</v>
          </cell>
          <cell r="M951" t="str">
            <v>14/10/2022</v>
          </cell>
        </row>
        <row r="952">
          <cell r="C952" t="str">
            <v>AP2210-09193</v>
          </cell>
          <cell r="D952" t="str">
            <v>Nhập hàng cho VN0115 - NCC VÀ DỊCH VỤ NGỌC THƠM</v>
          </cell>
          <cell r="E952" t="str">
            <v>100851</v>
          </cell>
          <cell r="F952">
            <v>0</v>
          </cell>
          <cell r="G952">
            <v>878409</v>
          </cell>
          <cell r="H952">
            <v>878409</v>
          </cell>
          <cell r="I952" t="str">
            <v>100851</v>
          </cell>
          <cell r="J952" t="str">
            <v>08</v>
          </cell>
          <cell r="K952" t="str">
            <v>VN0115</v>
          </cell>
          <cell r="L952" t="str">
            <v>00047620</v>
          </cell>
          <cell r="M952" t="str">
            <v>14/10/2022</v>
          </cell>
        </row>
        <row r="953">
          <cell r="C953" t="str">
            <v>AP2210-09194</v>
          </cell>
          <cell r="D953" t="str">
            <v>Nhập hàng cho VN0104 - NCC VÀ DỊCH VỤ NGỌC THƠM</v>
          </cell>
          <cell r="E953" t="str">
            <v>100851</v>
          </cell>
          <cell r="F953">
            <v>0</v>
          </cell>
          <cell r="G953">
            <v>914966</v>
          </cell>
          <cell r="H953">
            <v>914966</v>
          </cell>
          <cell r="I953" t="str">
            <v>100851</v>
          </cell>
          <cell r="J953" t="str">
            <v>08</v>
          </cell>
          <cell r="K953" t="str">
            <v>VN0104</v>
          </cell>
          <cell r="L953" t="str">
            <v>00047621</v>
          </cell>
          <cell r="M953" t="str">
            <v>14/10/2022</v>
          </cell>
        </row>
        <row r="954">
          <cell r="C954" t="str">
            <v>AP2210-09195</v>
          </cell>
          <cell r="D954" t="str">
            <v>Nhập hàng cho VN0150 - NCC VÀ DỊCH VỤ NGỌC THƠM</v>
          </cell>
          <cell r="E954" t="str">
            <v>100851</v>
          </cell>
          <cell r="F954">
            <v>0</v>
          </cell>
          <cell r="G954">
            <v>1091552</v>
          </cell>
          <cell r="H954">
            <v>1091552</v>
          </cell>
          <cell r="I954" t="str">
            <v>100851</v>
          </cell>
          <cell r="J954" t="str">
            <v>08</v>
          </cell>
          <cell r="K954" t="str">
            <v>VN0150</v>
          </cell>
          <cell r="L954" t="str">
            <v>00047624</v>
          </cell>
          <cell r="M954" t="str">
            <v>14/10/2022</v>
          </cell>
        </row>
        <row r="955">
          <cell r="C955" t="str">
            <v>AP2210-09196</v>
          </cell>
          <cell r="D955" t="str">
            <v>Nhập hàng cho VN0183 - NCC VÀ DỊCH VỤ NGỌC THƠM</v>
          </cell>
          <cell r="E955" t="str">
            <v>100851</v>
          </cell>
          <cell r="F955">
            <v>0</v>
          </cell>
          <cell r="G955">
            <v>1037163</v>
          </cell>
          <cell r="H955">
            <v>1037163</v>
          </cell>
          <cell r="I955" t="str">
            <v>100851</v>
          </cell>
          <cell r="J955" t="str">
            <v>08</v>
          </cell>
          <cell r="K955" t="str">
            <v>VN0183</v>
          </cell>
          <cell r="L955" t="str">
            <v>00047626</v>
          </cell>
          <cell r="M955" t="str">
            <v>14/10/2022</v>
          </cell>
        </row>
        <row r="956">
          <cell r="C956" t="str">
            <v>AP2210-09197</v>
          </cell>
          <cell r="D956" t="str">
            <v>Nhập hàng cho VN0009 - NCC VÀ DỊCH VỤ NGỌC THƠM</v>
          </cell>
          <cell r="E956" t="str">
            <v>100851</v>
          </cell>
          <cell r="F956">
            <v>0</v>
          </cell>
          <cell r="G956">
            <v>1358322</v>
          </cell>
          <cell r="H956">
            <v>1358322</v>
          </cell>
          <cell r="I956" t="str">
            <v>100851</v>
          </cell>
          <cell r="J956" t="str">
            <v>08</v>
          </cell>
          <cell r="K956" t="str">
            <v>VN0009</v>
          </cell>
          <cell r="L956" t="str">
            <v>00047627</v>
          </cell>
          <cell r="M956" t="str">
            <v>14/10/2022</v>
          </cell>
        </row>
        <row r="957">
          <cell r="C957" t="str">
            <v>AP2210-09198</v>
          </cell>
          <cell r="D957" t="str">
            <v>Nhập hàng cho VN0192 - NCC VÀ DỊCH VỤ NGỌC THƠM</v>
          </cell>
          <cell r="E957" t="str">
            <v>100851</v>
          </cell>
          <cell r="F957">
            <v>0</v>
          </cell>
          <cell r="G957">
            <v>1056568</v>
          </cell>
          <cell r="H957">
            <v>1056568</v>
          </cell>
          <cell r="I957" t="str">
            <v>100851</v>
          </cell>
          <cell r="J957" t="str">
            <v>08</v>
          </cell>
          <cell r="K957" t="str">
            <v>VN0192</v>
          </cell>
          <cell r="L957" t="str">
            <v>00047628</v>
          </cell>
          <cell r="M957" t="str">
            <v>14/10/2022</v>
          </cell>
        </row>
        <row r="958">
          <cell r="C958" t="str">
            <v>AP2210-09199</v>
          </cell>
          <cell r="D958" t="str">
            <v>Nhập hàng cho VN0181 - NCC VÀ DỊCH VỤ NGỌC THƠM</v>
          </cell>
          <cell r="E958" t="str">
            <v>100851</v>
          </cell>
          <cell r="F958">
            <v>0</v>
          </cell>
          <cell r="G958">
            <v>916935</v>
          </cell>
          <cell r="H958">
            <v>916935</v>
          </cell>
          <cell r="I958" t="str">
            <v>100851</v>
          </cell>
          <cell r="J958" t="str">
            <v>08</v>
          </cell>
          <cell r="K958" t="str">
            <v>VN0181</v>
          </cell>
          <cell r="L958" t="str">
            <v>00047643</v>
          </cell>
          <cell r="M958" t="str">
            <v>14/10/2022</v>
          </cell>
        </row>
        <row r="959">
          <cell r="C959" t="str">
            <v>AP2210-09200</v>
          </cell>
          <cell r="D959" t="str">
            <v>Nhập hàng cho VN0042 - NCC VÀ DỊCH VỤ NGỌC THƠM</v>
          </cell>
          <cell r="E959" t="str">
            <v>100851</v>
          </cell>
          <cell r="F959">
            <v>0</v>
          </cell>
          <cell r="G959">
            <v>878552</v>
          </cell>
          <cell r="H959">
            <v>878552</v>
          </cell>
          <cell r="I959" t="str">
            <v>100851</v>
          </cell>
          <cell r="J959" t="str">
            <v>08</v>
          </cell>
          <cell r="K959" t="str">
            <v>VN0042</v>
          </cell>
          <cell r="L959" t="str">
            <v>00047630</v>
          </cell>
          <cell r="M959" t="str">
            <v>14/10/2022</v>
          </cell>
        </row>
        <row r="960">
          <cell r="C960" t="str">
            <v>AP2210-09201</v>
          </cell>
          <cell r="D960" t="str">
            <v>Nhập hàng cho VN0155 - NCC VÀ DỊCH VỤ NGỌC THƠM</v>
          </cell>
          <cell r="E960" t="str">
            <v>100851</v>
          </cell>
          <cell r="F960">
            <v>0</v>
          </cell>
          <cell r="G960">
            <v>957572</v>
          </cell>
          <cell r="H960">
            <v>957572</v>
          </cell>
          <cell r="I960" t="str">
            <v>100851</v>
          </cell>
          <cell r="J960" t="str">
            <v>08</v>
          </cell>
          <cell r="K960" t="str">
            <v>VN0155</v>
          </cell>
          <cell r="L960" t="str">
            <v>00047631</v>
          </cell>
          <cell r="M960" t="str">
            <v>14/10/2022</v>
          </cell>
        </row>
        <row r="961">
          <cell r="C961" t="str">
            <v>AP2210-09202</v>
          </cell>
          <cell r="D961" t="str">
            <v>Nhập hàng cho VN0168 - NCC VÀ DỊCH VỤ NGỌC THƠM</v>
          </cell>
          <cell r="E961" t="str">
            <v>100851</v>
          </cell>
          <cell r="F961">
            <v>0</v>
          </cell>
          <cell r="G961">
            <v>950377</v>
          </cell>
          <cell r="H961">
            <v>950377</v>
          </cell>
          <cell r="I961" t="str">
            <v>100851</v>
          </cell>
          <cell r="J961" t="str">
            <v>08</v>
          </cell>
          <cell r="K961" t="str">
            <v>VN0168</v>
          </cell>
          <cell r="L961" t="str">
            <v>00047633</v>
          </cell>
          <cell r="M961" t="str">
            <v>14/10/2022</v>
          </cell>
        </row>
        <row r="962">
          <cell r="C962" t="str">
            <v>AP2210-09203</v>
          </cell>
          <cell r="D962" t="str">
            <v>Nhập hàng cho VN0002 - NCC VÀ DỊCH VỤ NGỌC THƠM</v>
          </cell>
          <cell r="E962" t="str">
            <v>100851</v>
          </cell>
          <cell r="F962">
            <v>0</v>
          </cell>
          <cell r="G962">
            <v>923634</v>
          </cell>
          <cell r="H962">
            <v>923634</v>
          </cell>
          <cell r="I962" t="str">
            <v>100851</v>
          </cell>
          <cell r="J962" t="str">
            <v>08</v>
          </cell>
          <cell r="K962" t="str">
            <v>VN0002</v>
          </cell>
          <cell r="L962" t="str">
            <v>00047635</v>
          </cell>
          <cell r="M962" t="str">
            <v>14/10/2022</v>
          </cell>
        </row>
        <row r="963">
          <cell r="C963" t="str">
            <v>AP2210-09204</v>
          </cell>
          <cell r="D963" t="str">
            <v>Nhập hàng cho VN0150 - NCC VÀ DỊCH VỤ NGỌC THƠM</v>
          </cell>
          <cell r="E963" t="str">
            <v>100851</v>
          </cell>
          <cell r="F963">
            <v>0</v>
          </cell>
          <cell r="G963">
            <v>1397228</v>
          </cell>
          <cell r="H963">
            <v>1397228</v>
          </cell>
          <cell r="I963" t="str">
            <v>100851</v>
          </cell>
          <cell r="J963" t="str">
            <v>08</v>
          </cell>
          <cell r="K963" t="str">
            <v>VN0150</v>
          </cell>
          <cell r="L963" t="str">
            <v>00047632</v>
          </cell>
          <cell r="M963" t="str">
            <v>14/10/2022</v>
          </cell>
        </row>
        <row r="964">
          <cell r="C964" t="str">
            <v>AP2210-09205</v>
          </cell>
          <cell r="D964" t="str">
            <v>Nhập hàng cho VN0153 - NCC VÀ DỊCH VỤ NGỌC THƠM</v>
          </cell>
          <cell r="E964" t="str">
            <v>100851</v>
          </cell>
          <cell r="F964">
            <v>0</v>
          </cell>
          <cell r="G964">
            <v>1379554</v>
          </cell>
          <cell r="H964">
            <v>1379554</v>
          </cell>
          <cell r="I964" t="str">
            <v>100851</v>
          </cell>
          <cell r="J964" t="str">
            <v>08</v>
          </cell>
          <cell r="K964" t="str">
            <v>VN0153</v>
          </cell>
          <cell r="L964" t="str">
            <v>00047640</v>
          </cell>
          <cell r="M964" t="str">
            <v>14/10/2022</v>
          </cell>
        </row>
        <row r="965">
          <cell r="C965" t="str">
            <v>AP2210-09206</v>
          </cell>
          <cell r="D965" t="str">
            <v>Nhập hàng cho VN0131 - NCC VÀ DỊCH VỤ NGỌC THƠM</v>
          </cell>
          <cell r="E965" t="str">
            <v>100851</v>
          </cell>
          <cell r="F965">
            <v>0</v>
          </cell>
          <cell r="G965">
            <v>1115022</v>
          </cell>
          <cell r="H965">
            <v>1115022</v>
          </cell>
          <cell r="I965" t="str">
            <v>100851</v>
          </cell>
          <cell r="J965" t="str">
            <v>08</v>
          </cell>
          <cell r="K965" t="str">
            <v>VN0131</v>
          </cell>
          <cell r="L965" t="str">
            <v>00047634</v>
          </cell>
          <cell r="M965" t="str">
            <v>14/10/2022</v>
          </cell>
        </row>
        <row r="966">
          <cell r="C966" t="str">
            <v>AP2210-09207</v>
          </cell>
          <cell r="D966" t="str">
            <v>Nhập hàng cho VN0126 - NCC VÀ DỊCH VỤ NGỌC THƠM</v>
          </cell>
          <cell r="E966" t="str">
            <v>100851</v>
          </cell>
          <cell r="F966">
            <v>0</v>
          </cell>
          <cell r="G966">
            <v>944201</v>
          </cell>
          <cell r="H966">
            <v>944201</v>
          </cell>
          <cell r="I966" t="str">
            <v>100851</v>
          </cell>
          <cell r="J966" t="str">
            <v>08</v>
          </cell>
          <cell r="K966" t="str">
            <v>VN0126</v>
          </cell>
          <cell r="L966" t="str">
            <v>00047644</v>
          </cell>
          <cell r="M966" t="str">
            <v>14/10/2022</v>
          </cell>
        </row>
        <row r="967">
          <cell r="C967" t="str">
            <v>AP2210-09208</v>
          </cell>
          <cell r="D967" t="str">
            <v>Nhập hàng cho VN0128 - NCC VÀ DỊCH VỤ NGỌC THƠM</v>
          </cell>
          <cell r="E967" t="str">
            <v>100851</v>
          </cell>
          <cell r="F967">
            <v>0</v>
          </cell>
          <cell r="G967">
            <v>959541</v>
          </cell>
          <cell r="H967">
            <v>959541</v>
          </cell>
          <cell r="I967" t="str">
            <v>100851</v>
          </cell>
          <cell r="J967" t="str">
            <v>08</v>
          </cell>
          <cell r="K967" t="str">
            <v>VN0128</v>
          </cell>
          <cell r="L967" t="str">
            <v>00047636</v>
          </cell>
          <cell r="M967" t="str">
            <v>14/10/2022</v>
          </cell>
        </row>
        <row r="968">
          <cell r="C968" t="str">
            <v>AP2210-09209</v>
          </cell>
          <cell r="D968" t="str">
            <v>Nhập hàng cho VN0091 - NCC VÀ DỊCH VỤ NGỌC THƠM</v>
          </cell>
          <cell r="E968" t="str">
            <v>100851</v>
          </cell>
          <cell r="F968">
            <v>0</v>
          </cell>
          <cell r="G968">
            <v>1626124</v>
          </cell>
          <cell r="H968">
            <v>1626124</v>
          </cell>
          <cell r="I968" t="str">
            <v>100851</v>
          </cell>
          <cell r="J968" t="str">
            <v>08</v>
          </cell>
          <cell r="K968" t="str">
            <v>VN0091</v>
          </cell>
          <cell r="L968" t="str">
            <v>00047638</v>
          </cell>
          <cell r="M968" t="str">
            <v>14/10/2022</v>
          </cell>
        </row>
        <row r="969">
          <cell r="C969" t="str">
            <v>AP2210-09210</v>
          </cell>
          <cell r="D969" t="str">
            <v>Nhập hàng cho VN0119 - NCC VÀ DỊCH VỤ NGỌC THƠM</v>
          </cell>
          <cell r="E969" t="str">
            <v>100851</v>
          </cell>
          <cell r="F969">
            <v>0</v>
          </cell>
          <cell r="G969">
            <v>959541</v>
          </cell>
          <cell r="H969">
            <v>959541</v>
          </cell>
          <cell r="I969" t="str">
            <v>100851</v>
          </cell>
          <cell r="J969" t="str">
            <v>08</v>
          </cell>
          <cell r="K969" t="str">
            <v>VN0119</v>
          </cell>
          <cell r="L969" t="str">
            <v>00047637</v>
          </cell>
          <cell r="M969" t="str">
            <v>14/10/2022</v>
          </cell>
        </row>
        <row r="970">
          <cell r="C970" t="str">
            <v>AP2210-09211</v>
          </cell>
          <cell r="D970" t="str">
            <v>Nhập hàng cho VN0054 - NCC VÀ DỊCH VỤ NGỌC THƠM</v>
          </cell>
          <cell r="E970" t="str">
            <v>100851</v>
          </cell>
          <cell r="F970">
            <v>0</v>
          </cell>
          <cell r="G970">
            <v>745238</v>
          </cell>
          <cell r="H970">
            <v>745238</v>
          </cell>
          <cell r="I970" t="str">
            <v>100851</v>
          </cell>
          <cell r="J970" t="str">
            <v>08</v>
          </cell>
          <cell r="K970" t="str">
            <v>VN0054</v>
          </cell>
          <cell r="L970" t="str">
            <v>00047639</v>
          </cell>
          <cell r="M970" t="str">
            <v>14/10/2022</v>
          </cell>
        </row>
        <row r="971">
          <cell r="C971" t="str">
            <v>AP2210-09212</v>
          </cell>
          <cell r="D971" t="str">
            <v>Nhập hàng cho VN0182 - NCC VÀ DỊCH VỤ NGỌC THƠM</v>
          </cell>
          <cell r="E971" t="str">
            <v>100851</v>
          </cell>
          <cell r="F971">
            <v>0</v>
          </cell>
          <cell r="G971">
            <v>878409</v>
          </cell>
          <cell r="H971">
            <v>878409</v>
          </cell>
          <cell r="I971" t="str">
            <v>100851</v>
          </cell>
          <cell r="J971" t="str">
            <v>08</v>
          </cell>
          <cell r="K971" t="str">
            <v>VN0182</v>
          </cell>
          <cell r="L971" t="str">
            <v>00047641</v>
          </cell>
          <cell r="M971" t="str">
            <v>14/10/2022</v>
          </cell>
        </row>
        <row r="972">
          <cell r="C972" t="str">
            <v>AP2210-09213</v>
          </cell>
          <cell r="D972" t="str">
            <v>Nhập hàng cho VN0177 - NCC VÀ DỊCH VỤ NGỌC THƠM</v>
          </cell>
          <cell r="E972" t="str">
            <v>100851</v>
          </cell>
          <cell r="F972">
            <v>0</v>
          </cell>
          <cell r="G972">
            <v>1478123</v>
          </cell>
          <cell r="H972">
            <v>1478123</v>
          </cell>
          <cell r="I972" t="str">
            <v>100851</v>
          </cell>
          <cell r="J972" t="str">
            <v>08</v>
          </cell>
          <cell r="K972" t="str">
            <v>VN0177</v>
          </cell>
          <cell r="L972" t="str">
            <v>00047642</v>
          </cell>
          <cell r="M972" t="str">
            <v>14/10/2022</v>
          </cell>
        </row>
        <row r="973">
          <cell r="C973" t="str">
            <v>AP2210-09214</v>
          </cell>
          <cell r="D973" t="str">
            <v>Nhập hàng cho VN0007 - NCC VÀ DỊCH VỤ NGỌC THƠM</v>
          </cell>
          <cell r="E973" t="str">
            <v>100851</v>
          </cell>
          <cell r="F973">
            <v>0</v>
          </cell>
          <cell r="G973">
            <v>1296454</v>
          </cell>
          <cell r="H973">
            <v>1296454</v>
          </cell>
          <cell r="I973" t="str">
            <v>100851</v>
          </cell>
          <cell r="J973" t="str">
            <v>08</v>
          </cell>
          <cell r="K973" t="str">
            <v>VN0007</v>
          </cell>
          <cell r="L973" t="str">
            <v>00047649</v>
          </cell>
          <cell r="M973" t="str">
            <v>14/10/2022</v>
          </cell>
        </row>
        <row r="974">
          <cell r="C974" t="str">
            <v>AP2210-09215</v>
          </cell>
          <cell r="D974" t="str">
            <v>Nhập hàng cho VN0130 - NCC VÀ DỊCH VỤ NGỌC THƠM</v>
          </cell>
          <cell r="E974" t="str">
            <v>100851</v>
          </cell>
          <cell r="F974">
            <v>0</v>
          </cell>
          <cell r="G974">
            <v>1277048</v>
          </cell>
          <cell r="H974">
            <v>1277048</v>
          </cell>
          <cell r="I974" t="str">
            <v>100851</v>
          </cell>
          <cell r="J974" t="str">
            <v>08</v>
          </cell>
          <cell r="K974" t="str">
            <v>VN0130</v>
          </cell>
          <cell r="L974" t="str">
            <v>00047646</v>
          </cell>
          <cell r="M974" t="str">
            <v>14/10/2022</v>
          </cell>
        </row>
        <row r="975">
          <cell r="C975" t="str">
            <v>AP2210-09216</v>
          </cell>
          <cell r="D975" t="str">
            <v>Nhập hàng cho VN0042 - NCC VÀ DỊCH VỤ NGỌC THƠM</v>
          </cell>
          <cell r="E975" t="str">
            <v>100851</v>
          </cell>
          <cell r="F975">
            <v>0</v>
          </cell>
          <cell r="G975">
            <v>1068351</v>
          </cell>
          <cell r="H975">
            <v>1068351</v>
          </cell>
          <cell r="I975" t="str">
            <v>100851</v>
          </cell>
          <cell r="J975" t="str">
            <v>08</v>
          </cell>
          <cell r="K975" t="str">
            <v>VN0042</v>
          </cell>
          <cell r="L975" t="str">
            <v>00047647</v>
          </cell>
          <cell r="M975" t="str">
            <v>14/10/2022</v>
          </cell>
        </row>
        <row r="976">
          <cell r="C976" t="str">
            <v>AP2210-09217</v>
          </cell>
          <cell r="D976" t="str">
            <v>Nhập hàng cho VN0037 - NCC VÀ DỊCH VỤ NGỌC THƠM</v>
          </cell>
          <cell r="E976" t="str">
            <v>100851</v>
          </cell>
          <cell r="F976">
            <v>0</v>
          </cell>
          <cell r="G976">
            <v>897815</v>
          </cell>
          <cell r="H976">
            <v>897815</v>
          </cell>
          <cell r="I976" t="str">
            <v>100851</v>
          </cell>
          <cell r="J976" t="str">
            <v>08</v>
          </cell>
          <cell r="K976" t="str">
            <v>VN0037</v>
          </cell>
          <cell r="L976" t="str">
            <v>00047648</v>
          </cell>
          <cell r="M976" t="str">
            <v>14/10/2022</v>
          </cell>
        </row>
        <row r="977">
          <cell r="C977" t="str">
            <v>AP2210-09218</v>
          </cell>
          <cell r="D977" t="str">
            <v>Nhập hàng cho VN0142 - NCC VÀ DỊCH VỤ NGỌC THƠM</v>
          </cell>
          <cell r="E977" t="str">
            <v>100851</v>
          </cell>
          <cell r="F977">
            <v>0</v>
          </cell>
          <cell r="G977">
            <v>865180</v>
          </cell>
          <cell r="H977">
            <v>865180</v>
          </cell>
          <cell r="I977" t="str">
            <v>100851</v>
          </cell>
          <cell r="J977" t="str">
            <v>08</v>
          </cell>
          <cell r="K977" t="str">
            <v>VN0142</v>
          </cell>
          <cell r="L977" t="str">
            <v>00047650</v>
          </cell>
          <cell r="M977" t="str">
            <v>14/10/2022</v>
          </cell>
        </row>
        <row r="978">
          <cell r="C978" t="str">
            <v>AP2210-09219</v>
          </cell>
          <cell r="D978" t="str">
            <v>Nhập hàng cho VN0062 - NCC VÀ DỊCH VỤ NGỌC THƠM</v>
          </cell>
          <cell r="E978" t="str">
            <v>100851</v>
          </cell>
          <cell r="F978">
            <v>0</v>
          </cell>
          <cell r="G978">
            <v>977120</v>
          </cell>
          <cell r="H978">
            <v>977120</v>
          </cell>
          <cell r="I978" t="str">
            <v>100851</v>
          </cell>
          <cell r="J978" t="str">
            <v>08</v>
          </cell>
          <cell r="K978" t="str">
            <v>VN0062</v>
          </cell>
          <cell r="L978" t="str">
            <v>00047651</v>
          </cell>
          <cell r="M978" t="str">
            <v>14/10/2022</v>
          </cell>
        </row>
        <row r="979">
          <cell r="C979" t="str">
            <v>AP2210-09220</v>
          </cell>
          <cell r="D979" t="str">
            <v>Nhập hàng cho WH0010 - NCC VÀ DỊCH VỤ NGỌC THƠM</v>
          </cell>
          <cell r="E979" t="str">
            <v>100851</v>
          </cell>
          <cell r="F979">
            <v>0</v>
          </cell>
          <cell r="G979">
            <v>19778212</v>
          </cell>
          <cell r="H979">
            <v>19778212</v>
          </cell>
          <cell r="I979" t="str">
            <v>100851</v>
          </cell>
          <cell r="J979" t="str">
            <v>08</v>
          </cell>
          <cell r="K979" t="str">
            <v>WH0010</v>
          </cell>
          <cell r="L979" t="str">
            <v>00047653</v>
          </cell>
          <cell r="M979" t="str">
            <v>14/10/2022</v>
          </cell>
        </row>
        <row r="980">
          <cell r="C980" t="str">
            <v>AP2210-09221</v>
          </cell>
          <cell r="D980" t="str">
            <v>Nhập hàng cho WH0010 - NCC VÀ DỊCH VỤ NGỌC THƠM</v>
          </cell>
          <cell r="E980" t="str">
            <v>100851</v>
          </cell>
          <cell r="F980">
            <v>0</v>
          </cell>
          <cell r="G980">
            <v>3111489</v>
          </cell>
          <cell r="H980">
            <v>3111489</v>
          </cell>
          <cell r="I980" t="str">
            <v>100851</v>
          </cell>
          <cell r="J980" t="str">
            <v>08</v>
          </cell>
          <cell r="K980" t="str">
            <v>WH0010</v>
          </cell>
          <cell r="L980" t="str">
            <v>00047655</v>
          </cell>
          <cell r="M980" t="str">
            <v>14/10/2022</v>
          </cell>
        </row>
        <row r="981">
          <cell r="C981" t="str">
            <v>AP2210-09222</v>
          </cell>
          <cell r="D981" t="str">
            <v>Nhập hàng cho WH0010 - NCC VÀ DỊCH VỤ NGỌC THƠM</v>
          </cell>
          <cell r="E981" t="str">
            <v>100851</v>
          </cell>
          <cell r="F981">
            <v>0</v>
          </cell>
          <cell r="G981">
            <v>19285744</v>
          </cell>
          <cell r="H981">
            <v>19285744</v>
          </cell>
          <cell r="I981" t="str">
            <v>100851</v>
          </cell>
          <cell r="J981" t="str">
            <v>08</v>
          </cell>
          <cell r="K981" t="str">
            <v>WH0010</v>
          </cell>
          <cell r="L981" t="str">
            <v>00047652</v>
          </cell>
          <cell r="M981" t="str">
            <v>14/10/2022</v>
          </cell>
        </row>
        <row r="982">
          <cell r="C982" t="str">
            <v>AP2210-09223</v>
          </cell>
          <cell r="D982" t="str">
            <v>Nhập hàng cho WH0010 - NCC VÀ DỊCH VỤ NGỌC THƠM</v>
          </cell>
          <cell r="E982" t="str">
            <v>100851</v>
          </cell>
          <cell r="F982">
            <v>0</v>
          </cell>
          <cell r="G982">
            <v>24406081</v>
          </cell>
          <cell r="H982">
            <v>24406081</v>
          </cell>
          <cell r="I982" t="str">
            <v>100851</v>
          </cell>
          <cell r="J982" t="str">
            <v>08</v>
          </cell>
          <cell r="K982" t="str">
            <v>WH0010</v>
          </cell>
          <cell r="L982" t="str">
            <v>00047654</v>
          </cell>
          <cell r="M982" t="str">
            <v>14/10/2022</v>
          </cell>
        </row>
        <row r="983">
          <cell r="C983" t="str">
            <v>AP2210-09224</v>
          </cell>
          <cell r="D983" t="str">
            <v>Nhập hàng cho WH0010 - NCC VÀ DỊCH VỤ NGỌC THƠM</v>
          </cell>
          <cell r="E983" t="str">
            <v>100851</v>
          </cell>
          <cell r="F983">
            <v>0</v>
          </cell>
          <cell r="G983">
            <v>16868040</v>
          </cell>
          <cell r="H983">
            <v>16868040</v>
          </cell>
          <cell r="I983" t="str">
            <v>100851</v>
          </cell>
          <cell r="J983" t="str">
            <v>08</v>
          </cell>
          <cell r="K983" t="str">
            <v>WH0010</v>
          </cell>
          <cell r="L983" t="str">
            <v>00047656</v>
          </cell>
          <cell r="M983" t="str">
            <v>14/10/2022</v>
          </cell>
        </row>
        <row r="984">
          <cell r="C984" t="str">
            <v>AP2210-09225</v>
          </cell>
          <cell r="D984" t="str">
            <v>Nhập hàng cho VN0121 - NCC VÀ DỊCH VỤ NGỌC THƠM</v>
          </cell>
          <cell r="E984" t="str">
            <v>100851</v>
          </cell>
          <cell r="F984">
            <v>0</v>
          </cell>
          <cell r="G984">
            <v>1155374</v>
          </cell>
          <cell r="H984">
            <v>1155374</v>
          </cell>
          <cell r="I984" t="str">
            <v>100851</v>
          </cell>
          <cell r="J984" t="str">
            <v>08</v>
          </cell>
          <cell r="K984" t="str">
            <v>VN0121</v>
          </cell>
          <cell r="L984" t="str">
            <v>00047662</v>
          </cell>
          <cell r="M984" t="str">
            <v>14/10/2022</v>
          </cell>
        </row>
        <row r="985">
          <cell r="C985" t="str">
            <v>AP2210-09226</v>
          </cell>
          <cell r="D985" t="str">
            <v>Nhập hàng cho VN0065 - NCC VÀ DỊCH VỤ NGỌC THƠM</v>
          </cell>
          <cell r="E985" t="str">
            <v>100851</v>
          </cell>
          <cell r="F985">
            <v>0</v>
          </cell>
          <cell r="G985">
            <v>921666</v>
          </cell>
          <cell r="H985">
            <v>921666</v>
          </cell>
          <cell r="I985" t="str">
            <v>100851</v>
          </cell>
          <cell r="J985" t="str">
            <v>08</v>
          </cell>
          <cell r="K985" t="str">
            <v>VN0065</v>
          </cell>
          <cell r="L985" t="str">
            <v>00047666</v>
          </cell>
          <cell r="M985" t="str">
            <v>14/10/2022</v>
          </cell>
        </row>
        <row r="986">
          <cell r="C986" t="str">
            <v>AP2210-09227</v>
          </cell>
          <cell r="D986" t="str">
            <v>Nhập hàng cho VN0019 - NCC VÀ DỊCH VỤ NGỌC THƠM</v>
          </cell>
          <cell r="E986" t="str">
            <v>100851</v>
          </cell>
          <cell r="F986">
            <v>0</v>
          </cell>
          <cell r="G986">
            <v>925080</v>
          </cell>
          <cell r="H986">
            <v>925080</v>
          </cell>
          <cell r="I986" t="str">
            <v>100851</v>
          </cell>
          <cell r="J986" t="str">
            <v>08</v>
          </cell>
          <cell r="K986" t="str">
            <v>VN0019</v>
          </cell>
          <cell r="L986" t="str">
            <v>00047659</v>
          </cell>
          <cell r="M986" t="str">
            <v>14/10/2022</v>
          </cell>
        </row>
        <row r="987">
          <cell r="C987" t="str">
            <v>AP2210-09228</v>
          </cell>
          <cell r="D987" t="str">
            <v>Nhập hàng cho VN0017 - NCC VÀ DỊCH VỤ NGỌC THƠM</v>
          </cell>
          <cell r="E987" t="str">
            <v>100851</v>
          </cell>
          <cell r="F987">
            <v>0</v>
          </cell>
          <cell r="G987">
            <v>1993194</v>
          </cell>
          <cell r="H987">
            <v>1993194</v>
          </cell>
          <cell r="I987" t="str">
            <v>100851</v>
          </cell>
          <cell r="J987" t="str">
            <v>08</v>
          </cell>
          <cell r="K987" t="str">
            <v>VN0017</v>
          </cell>
          <cell r="L987" t="str">
            <v>00047668</v>
          </cell>
          <cell r="M987" t="str">
            <v>14/10/2022</v>
          </cell>
        </row>
        <row r="988">
          <cell r="C988" t="str">
            <v>AP2210-09229</v>
          </cell>
          <cell r="D988" t="str">
            <v>Nhập hàng cho VN0009 - NCC VÀ DỊCH VỤ NGỌC THƠM</v>
          </cell>
          <cell r="E988" t="str">
            <v>100851</v>
          </cell>
          <cell r="F988">
            <v>0</v>
          </cell>
          <cell r="G988">
            <v>996241</v>
          </cell>
          <cell r="H988">
            <v>996241</v>
          </cell>
          <cell r="I988" t="str">
            <v>100851</v>
          </cell>
          <cell r="J988" t="str">
            <v>08</v>
          </cell>
          <cell r="K988" t="str">
            <v>VN0009</v>
          </cell>
          <cell r="L988" t="str">
            <v>00047658</v>
          </cell>
          <cell r="M988" t="str">
            <v>14/10/2022</v>
          </cell>
        </row>
        <row r="989">
          <cell r="C989" t="str">
            <v>AP2210-09230</v>
          </cell>
          <cell r="D989" t="str">
            <v>Nhập hàng cho VN0009 - NCC VÀ DỊCH VỤ NGỌC THƠM</v>
          </cell>
          <cell r="E989" t="str">
            <v>100851</v>
          </cell>
          <cell r="F989">
            <v>0</v>
          </cell>
          <cell r="G989">
            <v>878552</v>
          </cell>
          <cell r="H989">
            <v>878552</v>
          </cell>
          <cell r="I989" t="str">
            <v>100851</v>
          </cell>
          <cell r="J989" t="str">
            <v>08</v>
          </cell>
          <cell r="K989" t="str">
            <v>VN0009</v>
          </cell>
          <cell r="L989" t="str">
            <v>00047665</v>
          </cell>
          <cell r="M989" t="str">
            <v>14/10/2022</v>
          </cell>
        </row>
        <row r="990">
          <cell r="C990" t="str">
            <v>AP2210-09231</v>
          </cell>
          <cell r="D990" t="str">
            <v>Nhập hàng cho VN0104 - NCC VÀ DỊCH VỤ NGỌC THƠM</v>
          </cell>
          <cell r="E990" t="str">
            <v>100851</v>
          </cell>
          <cell r="F990">
            <v>0</v>
          </cell>
          <cell r="G990">
            <v>1439312</v>
          </cell>
          <cell r="H990">
            <v>1439312</v>
          </cell>
          <cell r="I990" t="str">
            <v>100851</v>
          </cell>
          <cell r="J990" t="str">
            <v>08</v>
          </cell>
          <cell r="K990" t="str">
            <v>VN0104</v>
          </cell>
          <cell r="L990" t="str">
            <v>00047660</v>
          </cell>
          <cell r="M990" t="str">
            <v>14/10/2022</v>
          </cell>
        </row>
        <row r="991">
          <cell r="C991" t="str">
            <v>AP2210-09232</v>
          </cell>
          <cell r="D991" t="str">
            <v>Nhập hàng cho VN0006 - NCC VÀ DỊCH VỤ NGỌC THƠM</v>
          </cell>
          <cell r="E991" t="str">
            <v>100851</v>
          </cell>
          <cell r="F991">
            <v>0</v>
          </cell>
          <cell r="G991">
            <v>890192</v>
          </cell>
          <cell r="H991">
            <v>890192</v>
          </cell>
          <cell r="I991" t="str">
            <v>100851</v>
          </cell>
          <cell r="J991" t="str">
            <v>08</v>
          </cell>
          <cell r="K991" t="str">
            <v>VN0006</v>
          </cell>
          <cell r="L991" t="str">
            <v>00047661</v>
          </cell>
          <cell r="M991" t="str">
            <v>14/10/2022</v>
          </cell>
        </row>
        <row r="992">
          <cell r="C992" t="str">
            <v>AP2210-09233</v>
          </cell>
          <cell r="D992" t="str">
            <v>Nhập hàng cho VN0020 - NCC VÀ DỊCH VỤ NGỌC THƠM</v>
          </cell>
          <cell r="E992" t="str">
            <v>100851</v>
          </cell>
          <cell r="F992">
            <v>0</v>
          </cell>
          <cell r="G992">
            <v>16099906</v>
          </cell>
          <cell r="H992">
            <v>16099906</v>
          </cell>
          <cell r="I992" t="str">
            <v>100851</v>
          </cell>
          <cell r="J992" t="str">
            <v>08</v>
          </cell>
          <cell r="K992" t="str">
            <v>VN0020</v>
          </cell>
          <cell r="L992" t="str">
            <v>00047663</v>
          </cell>
          <cell r="M992" t="str">
            <v>14/10/2022</v>
          </cell>
        </row>
        <row r="993">
          <cell r="C993" t="str">
            <v>AP2210-09234</v>
          </cell>
          <cell r="D993" t="str">
            <v>Nhập hàng cho VN0120 - NCC VÀ DỊCH VỤ NGỌC THƠM</v>
          </cell>
          <cell r="E993" t="str">
            <v>100851</v>
          </cell>
          <cell r="F993">
            <v>0</v>
          </cell>
          <cell r="G993">
            <v>957572</v>
          </cell>
          <cell r="H993">
            <v>957572</v>
          </cell>
          <cell r="I993" t="str">
            <v>100851</v>
          </cell>
          <cell r="J993" t="str">
            <v>08</v>
          </cell>
          <cell r="K993" t="str">
            <v>VN0120</v>
          </cell>
          <cell r="L993" t="str">
            <v>00047664</v>
          </cell>
          <cell r="M993" t="str">
            <v>14/10/2022</v>
          </cell>
        </row>
        <row r="994">
          <cell r="C994" t="str">
            <v>AP2210-09235</v>
          </cell>
          <cell r="D994" t="str">
            <v>Nhập hàng cho VN0081 - NCC VÀ DỊCH VỤ NGỌC THƠM</v>
          </cell>
          <cell r="E994" t="str">
            <v>100851</v>
          </cell>
          <cell r="F994">
            <v>0</v>
          </cell>
          <cell r="G994">
            <v>916935</v>
          </cell>
          <cell r="H994">
            <v>916935</v>
          </cell>
          <cell r="I994" t="str">
            <v>100851</v>
          </cell>
          <cell r="J994" t="str">
            <v>08</v>
          </cell>
          <cell r="K994" t="str">
            <v>VN0081</v>
          </cell>
          <cell r="L994" t="str">
            <v>00047672</v>
          </cell>
          <cell r="M994" t="str">
            <v>14/10/2022</v>
          </cell>
        </row>
        <row r="995">
          <cell r="C995" t="str">
            <v>AP2210-09236</v>
          </cell>
          <cell r="D995" t="str">
            <v>Nhập hàng cho VN0138 - NCC VÀ DỊCH VỤ NGỌC THƠM</v>
          </cell>
          <cell r="E995" t="str">
            <v>100851</v>
          </cell>
          <cell r="F995">
            <v>0</v>
          </cell>
          <cell r="G995">
            <v>809060</v>
          </cell>
          <cell r="H995">
            <v>809060</v>
          </cell>
          <cell r="I995" t="str">
            <v>100851</v>
          </cell>
          <cell r="J995" t="str">
            <v>08</v>
          </cell>
          <cell r="K995" t="str">
            <v>VN0138</v>
          </cell>
          <cell r="L995" t="str">
            <v>00047667</v>
          </cell>
          <cell r="M995" t="str">
            <v>14/10/2022</v>
          </cell>
        </row>
        <row r="996">
          <cell r="C996" t="str">
            <v>AP2210-09237</v>
          </cell>
          <cell r="D996" t="str">
            <v>Nhập hàng cho VN0092 - NCC VÀ DỊCH VỤ NGỌC THƠM</v>
          </cell>
          <cell r="E996" t="str">
            <v>100851</v>
          </cell>
          <cell r="F996">
            <v>0</v>
          </cell>
          <cell r="G996">
            <v>890335</v>
          </cell>
          <cell r="H996">
            <v>890335</v>
          </cell>
          <cell r="I996" t="str">
            <v>100851</v>
          </cell>
          <cell r="J996" t="str">
            <v>08</v>
          </cell>
          <cell r="K996" t="str">
            <v>VN0092</v>
          </cell>
          <cell r="L996" t="str">
            <v>00047669</v>
          </cell>
          <cell r="M996" t="str">
            <v>14/10/2022</v>
          </cell>
        </row>
        <row r="997">
          <cell r="C997" t="str">
            <v>AP2210-09238</v>
          </cell>
          <cell r="D997" t="str">
            <v>Nhập hàng cho VN0177 - NCC VÀ DỊCH VỤ NGỌC THƠM</v>
          </cell>
          <cell r="E997" t="str">
            <v>100851</v>
          </cell>
          <cell r="F997">
            <v>0</v>
          </cell>
          <cell r="G997">
            <v>959541</v>
          </cell>
          <cell r="H997">
            <v>959541</v>
          </cell>
          <cell r="I997" t="str">
            <v>100851</v>
          </cell>
          <cell r="J997" t="str">
            <v>08</v>
          </cell>
          <cell r="K997" t="str">
            <v>VN0177</v>
          </cell>
          <cell r="L997" t="str">
            <v>00047671</v>
          </cell>
          <cell r="M997" t="str">
            <v>14/10/2022</v>
          </cell>
        </row>
        <row r="998">
          <cell r="C998" t="str">
            <v>AP2210-09239</v>
          </cell>
          <cell r="D998" t="str">
            <v>Nhập hàng cho VN0037 - NCC VÀ DỊCH VỤ NGỌC THƠM</v>
          </cell>
          <cell r="E998" t="str">
            <v>100851</v>
          </cell>
          <cell r="F998">
            <v>0</v>
          </cell>
          <cell r="G998">
            <v>996241</v>
          </cell>
          <cell r="H998">
            <v>996241</v>
          </cell>
          <cell r="I998" t="str">
            <v>100851</v>
          </cell>
          <cell r="J998" t="str">
            <v>08</v>
          </cell>
          <cell r="K998" t="str">
            <v>VN0037</v>
          </cell>
          <cell r="L998" t="str">
            <v>00047670</v>
          </cell>
          <cell r="M998" t="str">
            <v>14/10/2022</v>
          </cell>
        </row>
        <row r="999">
          <cell r="C999" t="str">
            <v>AP2210-09240</v>
          </cell>
          <cell r="D999" t="str">
            <v>Nhập hàng cho VN0173 - NCC VÀ DỊCH VỤ NGỌC THƠM</v>
          </cell>
          <cell r="E999" t="str">
            <v>100851</v>
          </cell>
          <cell r="F999">
            <v>0</v>
          </cell>
          <cell r="G999">
            <v>1156820</v>
          </cell>
          <cell r="H999">
            <v>1156820</v>
          </cell>
          <cell r="I999" t="str">
            <v>100851</v>
          </cell>
          <cell r="J999" t="str">
            <v>08</v>
          </cell>
          <cell r="K999" t="str">
            <v>VN0173</v>
          </cell>
          <cell r="L999" t="str">
            <v>00047697</v>
          </cell>
          <cell r="M999" t="str">
            <v>14/10/2022</v>
          </cell>
        </row>
        <row r="1000">
          <cell r="C1000" t="str">
            <v>AP2210-09241</v>
          </cell>
          <cell r="D1000" t="str">
            <v>Nhập hàng cho VN0048 - NCC VÀ DỊCH VỤ NGỌC THƠM</v>
          </cell>
          <cell r="E1000" t="str">
            <v>100851</v>
          </cell>
          <cell r="F1000">
            <v>0</v>
          </cell>
          <cell r="G1000">
            <v>897815</v>
          </cell>
          <cell r="H1000">
            <v>897815</v>
          </cell>
          <cell r="I1000" t="str">
            <v>100851</v>
          </cell>
          <cell r="J1000" t="str">
            <v>08</v>
          </cell>
          <cell r="K1000" t="str">
            <v>VN0048</v>
          </cell>
          <cell r="L1000" t="str">
            <v>00047694</v>
          </cell>
          <cell r="M1000" t="str">
            <v>14/10/2022</v>
          </cell>
        </row>
        <row r="1001">
          <cell r="C1001" t="str">
            <v>AP2210-09242</v>
          </cell>
          <cell r="D1001" t="str">
            <v>Nhập hàng cho VN0150 - NCC VÀ DỊCH VỤ NGỌC THƠM</v>
          </cell>
          <cell r="E1001" t="str">
            <v>100851</v>
          </cell>
          <cell r="F1001">
            <v>0</v>
          </cell>
          <cell r="G1001">
            <v>998637</v>
          </cell>
          <cell r="H1001">
            <v>998637</v>
          </cell>
          <cell r="I1001" t="str">
            <v>100851</v>
          </cell>
          <cell r="J1001" t="str">
            <v>08</v>
          </cell>
          <cell r="K1001" t="str">
            <v>VN0150</v>
          </cell>
          <cell r="L1001" t="str">
            <v>00047695</v>
          </cell>
          <cell r="M1001" t="str">
            <v>14/10/2022</v>
          </cell>
        </row>
        <row r="1002">
          <cell r="C1002" t="str">
            <v>AP2210-15707</v>
          </cell>
          <cell r="D1002" t="str">
            <v>Nhập hàng cho VN0067 - NCC VÀ DỊCH VỤ NGỌC THƠM</v>
          </cell>
          <cell r="E1002" t="str">
            <v>100851</v>
          </cell>
          <cell r="F1002">
            <v>0</v>
          </cell>
          <cell r="G1002">
            <v>896369</v>
          </cell>
          <cell r="H1002">
            <v>896369</v>
          </cell>
          <cell r="I1002" t="str">
            <v>100851</v>
          </cell>
          <cell r="J1002" t="str">
            <v>08</v>
          </cell>
          <cell r="K1002" t="str">
            <v>VN0067</v>
          </cell>
          <cell r="L1002" t="str">
            <v>00038162</v>
          </cell>
          <cell r="M1002" t="str">
            <v>07/09/2022</v>
          </cell>
        </row>
        <row r="1003">
          <cell r="C1003" t="str">
            <v>AP2210-15708</v>
          </cell>
          <cell r="D1003" t="str">
            <v>Nhập hàng cho VN0008 - NCC VÀ DỊCH VỤ NGỌC THƠM</v>
          </cell>
          <cell r="E1003" t="str">
            <v>100851</v>
          </cell>
          <cell r="F1003">
            <v>0</v>
          </cell>
          <cell r="G1003">
            <v>915632</v>
          </cell>
          <cell r="H1003">
            <v>915632</v>
          </cell>
          <cell r="I1003" t="str">
            <v>100851</v>
          </cell>
          <cell r="J1003" t="str">
            <v>08</v>
          </cell>
          <cell r="K1003" t="str">
            <v>VN0008</v>
          </cell>
          <cell r="L1003" t="str">
            <v>00038190</v>
          </cell>
          <cell r="M1003" t="str">
            <v>07/09/2022</v>
          </cell>
        </row>
        <row r="1004">
          <cell r="C1004" t="str">
            <v>AP2210-15836</v>
          </cell>
          <cell r="D1004" t="str">
            <v>Xuất trả hàng NCC NGỌC THƠM - Thu hồi tháng 7.2022</v>
          </cell>
          <cell r="E1004" t="str">
            <v>100851</v>
          </cell>
          <cell r="F1004">
            <v>-1557440</v>
          </cell>
          <cell r="G1004">
            <v>0</v>
          </cell>
          <cell r="H1004">
            <v>-1557440</v>
          </cell>
          <cell r="I1004" t="str">
            <v>100851</v>
          </cell>
          <cell r="J1004" t="str">
            <v>08</v>
          </cell>
          <cell r="K1004" t="str">
            <v>04</v>
          </cell>
          <cell r="L1004" t="str">
            <v>0001503</v>
          </cell>
          <cell r="M1004" t="str">
            <v>19/10/2022</v>
          </cell>
        </row>
        <row r="1005">
          <cell r="C1005" t="str">
            <v>AP2210-29034</v>
          </cell>
          <cell r="D1005" t="str">
            <v>Nhập hàng cho VN0190 - NCC VÀ DỊCH VỤ NGỌC THƠM</v>
          </cell>
          <cell r="E1005" t="str">
            <v>100851</v>
          </cell>
          <cell r="F1005">
            <v>0</v>
          </cell>
          <cell r="G1005">
            <v>1037163</v>
          </cell>
          <cell r="H1005">
            <v>1037163</v>
          </cell>
          <cell r="I1005" t="str">
            <v>100851</v>
          </cell>
          <cell r="J1005" t="str">
            <v>08</v>
          </cell>
          <cell r="K1005" t="str">
            <v>VN0190</v>
          </cell>
          <cell r="L1005" t="str">
            <v>00047625</v>
          </cell>
          <cell r="M1005" t="str">
            <v>14/10/2022</v>
          </cell>
        </row>
        <row r="1006">
          <cell r="C1006" t="str">
            <v>AP2210-29035</v>
          </cell>
          <cell r="D1006" t="str">
            <v>Nhập hàng cho VN0153 - NCC VÀ DỊCH VỤ NGỌC THƠM</v>
          </cell>
          <cell r="E1006" t="str">
            <v>100851</v>
          </cell>
          <cell r="F1006">
            <v>0</v>
          </cell>
          <cell r="G1006">
            <v>1509453</v>
          </cell>
          <cell r="H1006">
            <v>1509453</v>
          </cell>
          <cell r="I1006" t="str">
            <v>100851</v>
          </cell>
          <cell r="J1006" t="str">
            <v>08</v>
          </cell>
          <cell r="K1006" t="str">
            <v>VN0153</v>
          </cell>
          <cell r="L1006" t="str">
            <v>00047629</v>
          </cell>
          <cell r="M1006" t="str">
            <v>14/10/2022</v>
          </cell>
        </row>
        <row r="1007">
          <cell r="C1007" t="str">
            <v>AP2210-29036</v>
          </cell>
          <cell r="D1007" t="str">
            <v>Nhập hàng cho VN0068 - NCC VÀ DỊCH VỤ NGỌC THƠM</v>
          </cell>
          <cell r="E1007" t="str">
            <v>100851</v>
          </cell>
          <cell r="F1007">
            <v>0</v>
          </cell>
          <cell r="G1007">
            <v>836326</v>
          </cell>
          <cell r="H1007">
            <v>836326</v>
          </cell>
          <cell r="I1007" t="str">
            <v>100851</v>
          </cell>
          <cell r="J1007" t="str">
            <v>08</v>
          </cell>
          <cell r="K1007" t="str">
            <v>VN0068</v>
          </cell>
          <cell r="L1007" t="str">
            <v>00047698</v>
          </cell>
          <cell r="M1007" t="str">
            <v>14/10/2022</v>
          </cell>
        </row>
        <row r="1008">
          <cell r="C1008" t="str">
            <v>AP2210-29037</v>
          </cell>
          <cell r="D1008" t="str">
            <v>Nhập hàng cho VN0180 - NCC VÀ DỊCH VỤ NGỌC THƠM</v>
          </cell>
          <cell r="E1008" t="str">
            <v>100851</v>
          </cell>
          <cell r="F1008">
            <v>0</v>
          </cell>
          <cell r="G1008">
            <v>975674</v>
          </cell>
          <cell r="H1008">
            <v>975674</v>
          </cell>
          <cell r="I1008" t="str">
            <v>100851</v>
          </cell>
          <cell r="J1008" t="str">
            <v>08</v>
          </cell>
          <cell r="K1008" t="str">
            <v>VN0180</v>
          </cell>
          <cell r="L1008" t="str">
            <v>00047696</v>
          </cell>
          <cell r="M1008" t="str">
            <v>14/10/2022</v>
          </cell>
        </row>
        <row r="1009">
          <cell r="C1009" t="str">
            <v>AP2210-29038</v>
          </cell>
          <cell r="D1009" t="str">
            <v>Nhập hàng cho VN0160 - NCC VÀ DỊCH VỤ NGỌC THƠM</v>
          </cell>
          <cell r="E1009" t="str">
            <v>100851</v>
          </cell>
          <cell r="F1009">
            <v>0</v>
          </cell>
          <cell r="G1009">
            <v>971609</v>
          </cell>
          <cell r="H1009">
            <v>971609</v>
          </cell>
          <cell r="I1009" t="str">
            <v>100851</v>
          </cell>
          <cell r="J1009" t="str">
            <v>08</v>
          </cell>
          <cell r="K1009" t="str">
            <v>VN0160</v>
          </cell>
          <cell r="L1009" t="str">
            <v>00049511</v>
          </cell>
          <cell r="M1009" t="str">
            <v>31/10/2022</v>
          </cell>
        </row>
        <row r="1010">
          <cell r="C1010" t="str">
            <v>AP2210-29039</v>
          </cell>
          <cell r="D1010" t="str">
            <v>Nhập hàng cho WH0010 - NCC VÀ DỊCH VỤ NGỌC THƠM</v>
          </cell>
          <cell r="E1010" t="str">
            <v>100851</v>
          </cell>
          <cell r="F1010">
            <v>0</v>
          </cell>
          <cell r="G1010">
            <v>29475430</v>
          </cell>
          <cell r="H1010">
            <v>29475430</v>
          </cell>
          <cell r="I1010" t="str">
            <v>100851</v>
          </cell>
          <cell r="J1010" t="str">
            <v>08</v>
          </cell>
          <cell r="K1010" t="str">
            <v>WH0010</v>
          </cell>
          <cell r="L1010" t="str">
            <v>00049512</v>
          </cell>
          <cell r="M1010" t="str">
            <v>31/10/2022</v>
          </cell>
        </row>
        <row r="1011">
          <cell r="C1011" t="str">
            <v>AP2210-29040</v>
          </cell>
          <cell r="D1011" t="str">
            <v>Nhập hàng cho WH0010 - NCC VÀ DỊCH VỤ NGỌC THƠM</v>
          </cell>
          <cell r="E1011" t="str">
            <v>100851</v>
          </cell>
          <cell r="F1011">
            <v>0</v>
          </cell>
          <cell r="G1011">
            <v>8529898</v>
          </cell>
          <cell r="H1011">
            <v>8529898</v>
          </cell>
          <cell r="I1011" t="str">
            <v>100851</v>
          </cell>
          <cell r="J1011" t="str">
            <v>08</v>
          </cell>
          <cell r="K1011" t="str">
            <v>WH0010</v>
          </cell>
          <cell r="L1011" t="str">
            <v>00049513</v>
          </cell>
          <cell r="M1011" t="str">
            <v>31/10/2022</v>
          </cell>
        </row>
        <row r="1012">
          <cell r="C1012" t="str">
            <v>AP2210-30964</v>
          </cell>
          <cell r="D1012" t="str">
            <v>Xuất trả hàng NCC NGỌC THƠM - Thu hồi tháng 8.2022</v>
          </cell>
          <cell r="E1012" t="str">
            <v>100851</v>
          </cell>
          <cell r="F1012">
            <v>-689640</v>
          </cell>
          <cell r="G1012">
            <v>0</v>
          </cell>
          <cell r="H1012">
            <v>-689640</v>
          </cell>
          <cell r="I1012" t="str">
            <v>100851</v>
          </cell>
          <cell r="J1012" t="str">
            <v>08</v>
          </cell>
          <cell r="K1012" t="str">
            <v>04</v>
          </cell>
          <cell r="L1012" t="str">
            <v>0001504</v>
          </cell>
          <cell r="M1012" t="str">
            <v>19/10/2022</v>
          </cell>
        </row>
        <row r="1013">
          <cell r="C1013" t="str">
            <v>AP2211-04736</v>
          </cell>
          <cell r="D1013" t="str">
            <v>Nhập hàng cho WH0010 - NCC VÀ DỊCH VỤ NGỌC THƠM</v>
          </cell>
          <cell r="E1013" t="str">
            <v>100851</v>
          </cell>
          <cell r="F1013">
            <v>0</v>
          </cell>
          <cell r="G1013">
            <v>17054868</v>
          </cell>
          <cell r="H1013">
            <v>17054868</v>
          </cell>
          <cell r="I1013" t="str">
            <v>100851</v>
          </cell>
          <cell r="J1013" t="str">
            <v>08</v>
          </cell>
          <cell r="K1013" t="str">
            <v>WH0010</v>
          </cell>
          <cell r="L1013" t="str">
            <v>00050869</v>
          </cell>
          <cell r="M1013" t="str">
            <v>12/11/2022</v>
          </cell>
        </row>
        <row r="1014">
          <cell r="C1014" t="str">
            <v>AP2211-04737</v>
          </cell>
          <cell r="D1014" t="str">
            <v>Nhập hàng cho WH0010 - NCC VÀ DỊCH VỤ NGỌC THƠM</v>
          </cell>
          <cell r="E1014" t="str">
            <v>100851</v>
          </cell>
          <cell r="F1014">
            <v>0</v>
          </cell>
          <cell r="G1014">
            <v>15860370</v>
          </cell>
          <cell r="H1014">
            <v>15860370</v>
          </cell>
          <cell r="I1014" t="str">
            <v>100851</v>
          </cell>
          <cell r="J1014" t="str">
            <v>08</v>
          </cell>
          <cell r="K1014" t="str">
            <v>WH0010</v>
          </cell>
          <cell r="L1014" t="str">
            <v>00050871</v>
          </cell>
          <cell r="M1014" t="str">
            <v>12/11/2022</v>
          </cell>
        </row>
        <row r="1015">
          <cell r="C1015" t="str">
            <v>AP2211-04738</v>
          </cell>
          <cell r="D1015" t="str">
            <v>Nhập hàng cho WH0010 - NCC VÀ DỊCH VỤ NGỌC THƠM</v>
          </cell>
          <cell r="E1015" t="str">
            <v>100851</v>
          </cell>
          <cell r="F1015">
            <v>0</v>
          </cell>
          <cell r="G1015">
            <v>23043673</v>
          </cell>
          <cell r="H1015">
            <v>23043673</v>
          </cell>
          <cell r="I1015" t="str">
            <v>100851</v>
          </cell>
          <cell r="J1015" t="str">
            <v>08</v>
          </cell>
          <cell r="K1015" t="str">
            <v>WH0010</v>
          </cell>
          <cell r="L1015" t="str">
            <v>00050866</v>
          </cell>
          <cell r="M1015" t="str">
            <v>12/11/2022</v>
          </cell>
        </row>
        <row r="1016">
          <cell r="C1016" t="str">
            <v>AP2211-04739</v>
          </cell>
          <cell r="D1016" t="str">
            <v>Nhập hàng cho WH0010 - NCC VÀ DỊCH VỤ NGỌC THƠM</v>
          </cell>
          <cell r="E1016" t="str">
            <v>100851</v>
          </cell>
          <cell r="F1016">
            <v>0</v>
          </cell>
          <cell r="G1016">
            <v>18055827</v>
          </cell>
          <cell r="H1016">
            <v>18055827</v>
          </cell>
          <cell r="I1016" t="str">
            <v>100851</v>
          </cell>
          <cell r="J1016" t="str">
            <v>08</v>
          </cell>
          <cell r="K1016" t="str">
            <v>WH0010</v>
          </cell>
          <cell r="L1016" t="str">
            <v>00050872</v>
          </cell>
          <cell r="M1016" t="str">
            <v>12/11/2022</v>
          </cell>
        </row>
        <row r="1017">
          <cell r="C1017" t="str">
            <v>AP2211-04740</v>
          </cell>
          <cell r="D1017" t="str">
            <v>Nhập hàng cho VN0095 - NCC VÀ DỊCH VỤ NGỌC THƠM</v>
          </cell>
          <cell r="E1017" t="str">
            <v>100851</v>
          </cell>
          <cell r="F1017">
            <v>0</v>
          </cell>
          <cell r="G1017">
            <v>998352</v>
          </cell>
          <cell r="H1017">
            <v>998352</v>
          </cell>
          <cell r="I1017" t="str">
            <v>100851</v>
          </cell>
          <cell r="J1017" t="str">
            <v>08</v>
          </cell>
          <cell r="K1017" t="str">
            <v>VN0095</v>
          </cell>
          <cell r="L1017" t="str">
            <v>00050865</v>
          </cell>
          <cell r="M1017" t="str">
            <v>12/11/2022</v>
          </cell>
        </row>
        <row r="1018">
          <cell r="C1018" t="str">
            <v>AP2211-04741</v>
          </cell>
          <cell r="D1018" t="str">
            <v>Nhập hàng cho WH0010 - NCC VÀ DỊCH VỤ NGỌC THƠM</v>
          </cell>
          <cell r="E1018" t="str">
            <v>100851</v>
          </cell>
          <cell r="F1018">
            <v>0</v>
          </cell>
          <cell r="G1018">
            <v>30926949</v>
          </cell>
          <cell r="H1018">
            <v>30926949</v>
          </cell>
          <cell r="I1018" t="str">
            <v>100851</v>
          </cell>
          <cell r="J1018" t="str">
            <v>08</v>
          </cell>
          <cell r="K1018" t="str">
            <v>WH0010</v>
          </cell>
          <cell r="L1018" t="str">
            <v>00050867</v>
          </cell>
          <cell r="M1018" t="str">
            <v>12/11/2022</v>
          </cell>
        </row>
        <row r="1019">
          <cell r="C1019" t="str">
            <v>AP2211-04742</v>
          </cell>
          <cell r="D1019" t="str">
            <v>Nhập hàng cho WH0010 - NCC VÀ DỊCH VỤ NGỌC THƠM</v>
          </cell>
          <cell r="E1019" t="str">
            <v>100851</v>
          </cell>
          <cell r="F1019">
            <v>0</v>
          </cell>
          <cell r="G1019">
            <v>39355016</v>
          </cell>
          <cell r="H1019">
            <v>39355016</v>
          </cell>
          <cell r="I1019" t="str">
            <v>100851</v>
          </cell>
          <cell r="J1019" t="str">
            <v>08</v>
          </cell>
          <cell r="K1019" t="str">
            <v>WH0010</v>
          </cell>
          <cell r="L1019" t="str">
            <v>00050868</v>
          </cell>
          <cell r="M1019" t="str">
            <v>12/11/2022</v>
          </cell>
        </row>
        <row r="1020">
          <cell r="C1020" t="str">
            <v>AP2211-04743</v>
          </cell>
          <cell r="D1020" t="str">
            <v>Nhập hàng cho WH0010 - NCC VÀ DỊCH VỤ NGỌC THƠM</v>
          </cell>
          <cell r="E1020" t="str">
            <v>100851</v>
          </cell>
          <cell r="F1020">
            <v>0</v>
          </cell>
          <cell r="G1020">
            <v>22984070</v>
          </cell>
          <cell r="H1020">
            <v>22984070</v>
          </cell>
          <cell r="I1020" t="str">
            <v>100851</v>
          </cell>
          <cell r="J1020" t="str">
            <v>08</v>
          </cell>
          <cell r="K1020" t="str">
            <v>WH0010</v>
          </cell>
          <cell r="L1020" t="str">
            <v>00050870</v>
          </cell>
          <cell r="M1020" t="str">
            <v>12/11/2022</v>
          </cell>
        </row>
        <row r="1021">
          <cell r="C1021" t="str">
            <v>AP2211-08633</v>
          </cell>
          <cell r="D1021" t="str">
            <v>Nhập hàng cho WH0010 - NCC VÀ DỊCH VỤ NGỌC THƠM</v>
          </cell>
          <cell r="E1021" t="str">
            <v>100851</v>
          </cell>
          <cell r="F1021">
            <v>0</v>
          </cell>
          <cell r="G1021">
            <v>24110091</v>
          </cell>
          <cell r="H1021">
            <v>24110091</v>
          </cell>
          <cell r="I1021" t="str">
            <v>100851</v>
          </cell>
          <cell r="J1021" t="str">
            <v>08</v>
          </cell>
          <cell r="K1021" t="str">
            <v>WH0010</v>
          </cell>
          <cell r="L1021" t="str">
            <v>00050975</v>
          </cell>
          <cell r="M1021" t="str">
            <v>15/11/2022</v>
          </cell>
        </row>
        <row r="1022">
          <cell r="C1022" t="str">
            <v>AP2211-08634</v>
          </cell>
          <cell r="D1022" t="str">
            <v>Nhập hàng cho WH0010 - NCC VÀ DỊCH VỤ NGỌC THƠM</v>
          </cell>
          <cell r="E1022" t="str">
            <v>100851</v>
          </cell>
          <cell r="F1022">
            <v>0</v>
          </cell>
          <cell r="G1022">
            <v>16455397</v>
          </cell>
          <cell r="H1022">
            <v>16455397</v>
          </cell>
          <cell r="I1022" t="str">
            <v>100851</v>
          </cell>
          <cell r="J1022" t="str">
            <v>08</v>
          </cell>
          <cell r="K1022" t="str">
            <v>WH0010</v>
          </cell>
          <cell r="L1022" t="str">
            <v>00050976</v>
          </cell>
          <cell r="M1022" t="str">
            <v>15/11/2022</v>
          </cell>
        </row>
        <row r="1023">
          <cell r="C1023" t="str">
            <v>AP2211-13438</v>
          </cell>
          <cell r="D1023" t="str">
            <v>Xuất trả hàng NCC NGỌC THƠM - Thu hồi tháng 9.2022</v>
          </cell>
          <cell r="E1023" t="str">
            <v>100851</v>
          </cell>
          <cell r="F1023">
            <v>-1073177</v>
          </cell>
          <cell r="G1023">
            <v>0</v>
          </cell>
          <cell r="H1023">
            <v>-1073177</v>
          </cell>
          <cell r="I1023" t="str">
            <v>100851</v>
          </cell>
          <cell r="J1023" t="str">
            <v>08</v>
          </cell>
          <cell r="K1023" t="str">
            <v>04</v>
          </cell>
          <cell r="L1023" t="str">
            <v>0002026</v>
          </cell>
          <cell r="M1023" t="str">
            <v>23/11/2022</v>
          </cell>
        </row>
        <row r="1024">
          <cell r="C1024" t="str">
            <v>AP2211-17818</v>
          </cell>
          <cell r="D1024" t="str">
            <v>Nhập hàng cho WH0010 - NCC VÀ DỊCH VỤ NGỌC THƠM</v>
          </cell>
          <cell r="E1024" t="str">
            <v>100851</v>
          </cell>
          <cell r="F1024">
            <v>0</v>
          </cell>
          <cell r="G1024">
            <v>22584202</v>
          </cell>
          <cell r="H1024">
            <v>22584202</v>
          </cell>
          <cell r="I1024" t="str">
            <v>100851</v>
          </cell>
          <cell r="J1024" t="str">
            <v>08</v>
          </cell>
          <cell r="K1024" t="str">
            <v>WH0010</v>
          </cell>
          <cell r="L1024" t="str">
            <v>00052670</v>
          </cell>
          <cell r="M1024" t="str">
            <v>25/11/2022</v>
          </cell>
        </row>
        <row r="1025">
          <cell r="C1025" t="str">
            <v>AP2211-17819</v>
          </cell>
          <cell r="D1025" t="str">
            <v>Nhập hàng cho WH0010 - NCC VÀ DỊCH VỤ NGỌC THƠM</v>
          </cell>
          <cell r="E1025" t="str">
            <v>100851</v>
          </cell>
          <cell r="F1025">
            <v>0</v>
          </cell>
          <cell r="G1025">
            <v>19314523</v>
          </cell>
          <cell r="H1025">
            <v>19314523</v>
          </cell>
          <cell r="I1025" t="str">
            <v>100851</v>
          </cell>
          <cell r="J1025" t="str">
            <v>08</v>
          </cell>
          <cell r="K1025" t="str">
            <v>WH0010</v>
          </cell>
          <cell r="L1025" t="str">
            <v>00052669</v>
          </cell>
          <cell r="M1025" t="str">
            <v>25/11/2022</v>
          </cell>
        </row>
        <row r="1026">
          <cell r="C1026" t="str">
            <v>AP2211-17820</v>
          </cell>
          <cell r="D1026" t="str">
            <v>Nhập hàng cho WH0010 - NCC VÀ DỊCH VỤ NGỌC THƠM</v>
          </cell>
          <cell r="E1026" t="str">
            <v>100851</v>
          </cell>
          <cell r="F1026">
            <v>0</v>
          </cell>
          <cell r="G1026">
            <v>33840130</v>
          </cell>
          <cell r="H1026">
            <v>33840130</v>
          </cell>
          <cell r="I1026" t="str">
            <v>100851</v>
          </cell>
          <cell r="J1026" t="str">
            <v>08</v>
          </cell>
          <cell r="K1026" t="str">
            <v>WH0010</v>
          </cell>
          <cell r="L1026" t="str">
            <v>00052668</v>
          </cell>
          <cell r="M1026" t="str">
            <v>25/11/2022</v>
          </cell>
        </row>
        <row r="1027">
          <cell r="C1027" t="str">
            <v>AP2212-00282</v>
          </cell>
          <cell r="D1027" t="str">
            <v>Nhập hàng cho WH0010 - NCC VÀ DỊCH VỤ NGỌC THƠM</v>
          </cell>
          <cell r="E1027" t="str">
            <v>100851</v>
          </cell>
          <cell r="F1027">
            <v>0</v>
          </cell>
          <cell r="G1027">
            <v>33969802</v>
          </cell>
          <cell r="H1027">
            <v>33969802</v>
          </cell>
          <cell r="I1027" t="str">
            <v>100851</v>
          </cell>
          <cell r="J1027" t="str">
            <v>08</v>
          </cell>
          <cell r="K1027" t="str">
            <v>WH0010</v>
          </cell>
          <cell r="L1027" t="str">
            <v>00053801</v>
          </cell>
          <cell r="M1027" t="str">
            <v>01/12/2022</v>
          </cell>
        </row>
        <row r="1028">
          <cell r="C1028" t="str">
            <v>AP2212-01558</v>
          </cell>
          <cell r="D1028" t="str">
            <v>Nhập hàng cho WH0010 - NCC VÀ DỊCH VỤ NGỌC THƠM</v>
          </cell>
          <cell r="E1028" t="str">
            <v>100851</v>
          </cell>
          <cell r="F1028">
            <v>0</v>
          </cell>
          <cell r="G1028">
            <v>10312073</v>
          </cell>
          <cell r="H1028">
            <v>10312073</v>
          </cell>
          <cell r="I1028" t="str">
            <v>100851</v>
          </cell>
          <cell r="J1028" t="str">
            <v>08</v>
          </cell>
          <cell r="K1028" t="str">
            <v>WH0010</v>
          </cell>
          <cell r="L1028" t="str">
            <v>00055042</v>
          </cell>
          <cell r="M1028" t="str">
            <v>08/12/2022</v>
          </cell>
        </row>
        <row r="1029">
          <cell r="C1029" t="str">
            <v>AP2212-02319</v>
          </cell>
          <cell r="D1029" t="str">
            <v>Nhập hàng cho WH0010 - NCC VÀ DỊCH VỤ NGỌC THƠM</v>
          </cell>
          <cell r="E1029" t="str">
            <v>100851</v>
          </cell>
          <cell r="F1029">
            <v>0</v>
          </cell>
          <cell r="G1029">
            <v>14927481</v>
          </cell>
          <cell r="H1029">
            <v>14927481</v>
          </cell>
          <cell r="I1029" t="str">
            <v>100851</v>
          </cell>
          <cell r="J1029" t="str">
            <v>08</v>
          </cell>
          <cell r="K1029" t="str">
            <v>WH0010</v>
          </cell>
          <cell r="L1029" t="str">
            <v>00055041</v>
          </cell>
          <cell r="M1029" t="str">
            <v>08/12/2022</v>
          </cell>
        </row>
        <row r="1030">
          <cell r="C1030" t="str">
            <v>AP2212-03953</v>
          </cell>
          <cell r="D1030" t="str">
            <v>Nhập hàng cho WH0010 - NCC VÀ DỊCH VỤ NGỌC THƠM</v>
          </cell>
          <cell r="E1030" t="str">
            <v>100851</v>
          </cell>
          <cell r="F1030">
            <v>0</v>
          </cell>
          <cell r="G1030">
            <v>31496246</v>
          </cell>
          <cell r="H1030">
            <v>31496246</v>
          </cell>
          <cell r="I1030" t="str">
            <v>100851</v>
          </cell>
          <cell r="J1030" t="str">
            <v>08</v>
          </cell>
          <cell r="K1030" t="str">
            <v>WH0010</v>
          </cell>
          <cell r="L1030" t="str">
            <v>00055505</v>
          </cell>
          <cell r="M1030" t="str">
            <v>14/12/2022</v>
          </cell>
        </row>
        <row r="1031">
          <cell r="C1031" t="str">
            <v>AP2212-03954</v>
          </cell>
          <cell r="D1031" t="str">
            <v>Nhập hàng cho WH0010 - NCC VÀ DỊCH VỤ NGỌC THƠM</v>
          </cell>
          <cell r="E1031" t="str">
            <v>100851</v>
          </cell>
          <cell r="F1031">
            <v>0</v>
          </cell>
          <cell r="G1031">
            <v>18253058</v>
          </cell>
          <cell r="H1031">
            <v>18253058</v>
          </cell>
          <cell r="I1031" t="str">
            <v>100851</v>
          </cell>
          <cell r="J1031" t="str">
            <v>08</v>
          </cell>
          <cell r="K1031" t="str">
            <v>WH0010</v>
          </cell>
          <cell r="L1031" t="str">
            <v>00055504</v>
          </cell>
          <cell r="M1031" t="str">
            <v>14/12/2022</v>
          </cell>
        </row>
        <row r="1032">
          <cell r="C1032" t="str">
            <v>AP2212-04113</v>
          </cell>
          <cell r="D1032" t="str">
            <v>Xuất trả hàng NCC NGỌC THƠM - Thu hồi tháng 10.2022</v>
          </cell>
          <cell r="E1032" t="str">
            <v>100851</v>
          </cell>
          <cell r="F1032">
            <v>-1630426</v>
          </cell>
          <cell r="G1032">
            <v>0</v>
          </cell>
          <cell r="H1032">
            <v>-1630426</v>
          </cell>
          <cell r="I1032" t="str">
            <v>100851</v>
          </cell>
          <cell r="J1032" t="str">
            <v>08</v>
          </cell>
          <cell r="K1032" t="str">
            <v>04</v>
          </cell>
          <cell r="L1032" t="str">
            <v>0002258</v>
          </cell>
          <cell r="M1032" t="str">
            <v>15/12/2022</v>
          </cell>
        </row>
        <row r="1033">
          <cell r="C1033" t="str">
            <v>AP2212-04146</v>
          </cell>
          <cell r="D1033" t="str">
            <v>Xuất trả hàng NCC NGỌC THƠM - Thu hồi tháng 10.2022</v>
          </cell>
          <cell r="E1033" t="str">
            <v>100851</v>
          </cell>
          <cell r="F1033">
            <v>-863449</v>
          </cell>
          <cell r="G1033">
            <v>0</v>
          </cell>
          <cell r="H1033">
            <v>-863449</v>
          </cell>
          <cell r="I1033" t="str">
            <v>100851</v>
          </cell>
          <cell r="J1033" t="str">
            <v>08</v>
          </cell>
          <cell r="K1033" t="str">
            <v>04</v>
          </cell>
          <cell r="L1033" t="str">
            <v>0002265</v>
          </cell>
          <cell r="M1033" t="str">
            <v>15/12/2022</v>
          </cell>
        </row>
        <row r="1034">
          <cell r="C1034" t="str">
            <v>AP2212-06305</v>
          </cell>
          <cell r="D1034" t="str">
            <v>Điều chỉnh hủy hóa đơn số 00033905 ngày 19/08/2022 do nhà cung cấp hủy hóa đơn</v>
          </cell>
          <cell r="E1034" t="str">
            <v>100851</v>
          </cell>
          <cell r="F1034">
            <v>-677715</v>
          </cell>
          <cell r="G1034">
            <v>0</v>
          </cell>
          <cell r="H1034">
            <v>-677715</v>
          </cell>
          <cell r="I1034" t="str">
            <v>100851</v>
          </cell>
          <cell r="J1034" t="str">
            <v>08</v>
          </cell>
          <cell r="K1034" t="str">
            <v>VN0068</v>
          </cell>
          <cell r="L1034" t="str">
            <v>00033905</v>
          </cell>
          <cell r="M1034" t="str">
            <v>19/08/2022</v>
          </cell>
        </row>
        <row r="1035">
          <cell r="C1035" t="str">
            <v>AP2212-06305</v>
          </cell>
          <cell r="D1035" t="str">
            <v>Điều chỉnh hủy hóa đơn số 00033906 ngày 19/08/2022 do nhà cung cấp hủy hóa đơn</v>
          </cell>
          <cell r="E1035" t="str">
            <v>100851</v>
          </cell>
          <cell r="F1035">
            <v>-158611</v>
          </cell>
          <cell r="G1035">
            <v>0</v>
          </cell>
          <cell r="H1035">
            <v>-158611</v>
          </cell>
          <cell r="I1035" t="str">
            <v>100851</v>
          </cell>
          <cell r="J1035" t="str">
            <v>08</v>
          </cell>
          <cell r="K1035" t="str">
            <v>VN0068</v>
          </cell>
          <cell r="L1035" t="str">
            <v>00033906</v>
          </cell>
          <cell r="M1035" t="str">
            <v>19/08/2022</v>
          </cell>
        </row>
        <row r="1036">
          <cell r="C1036" t="str">
            <v>AP2212-06338</v>
          </cell>
          <cell r="D1036" t="str">
            <v>Xuất trả hàng NCC NGỌC THƠM - Thu hồi tháng 6.2022</v>
          </cell>
          <cell r="E1036" t="str">
            <v>100851</v>
          </cell>
          <cell r="F1036">
            <v>-1067428</v>
          </cell>
          <cell r="G1036">
            <v>0</v>
          </cell>
          <cell r="H1036">
            <v>-1067428</v>
          </cell>
          <cell r="I1036" t="str">
            <v>100851</v>
          </cell>
          <cell r="J1036" t="str">
            <v>08</v>
          </cell>
          <cell r="K1036" t="str">
            <v>04</v>
          </cell>
          <cell r="L1036" t="str">
            <v>0002357</v>
          </cell>
          <cell r="M1036" t="str">
            <v>20/12/2022</v>
          </cell>
        </row>
        <row r="1037">
          <cell r="C1037" t="str">
            <v>AP2212-06497</v>
          </cell>
          <cell r="D1037" t="str">
            <v>Nhập hàng cho WH0010 - NCC VÀ DỊCH VỤ NGỌC THƠM</v>
          </cell>
          <cell r="E1037" t="str">
            <v>100851</v>
          </cell>
          <cell r="F1037">
            <v>0</v>
          </cell>
          <cell r="G1037">
            <v>15910964</v>
          </cell>
          <cell r="H1037">
            <v>15910964</v>
          </cell>
          <cell r="I1037" t="str">
            <v>100851</v>
          </cell>
          <cell r="J1037" t="str">
            <v>08</v>
          </cell>
          <cell r="K1037" t="str">
            <v>WH0010</v>
          </cell>
          <cell r="L1037" t="str">
            <v>00056004</v>
          </cell>
          <cell r="M1037" t="str">
            <v>17/12/2022</v>
          </cell>
        </row>
        <row r="1038">
          <cell r="C1038" t="str">
            <v>AP2212-06498</v>
          </cell>
          <cell r="D1038" t="str">
            <v>Nhập hàng cho WH0010 - NCC VÀ DỊCH VỤ NGỌC THƠM</v>
          </cell>
          <cell r="E1038" t="str">
            <v>100851</v>
          </cell>
          <cell r="F1038">
            <v>0</v>
          </cell>
          <cell r="G1038">
            <v>19357296</v>
          </cell>
          <cell r="H1038">
            <v>19357296</v>
          </cell>
          <cell r="I1038" t="str">
            <v>100851</v>
          </cell>
          <cell r="J1038" t="str">
            <v>08</v>
          </cell>
          <cell r="K1038" t="str">
            <v>WH0010</v>
          </cell>
          <cell r="L1038" t="str">
            <v>00056260</v>
          </cell>
          <cell r="M1038" t="str">
            <v>21/12/2022</v>
          </cell>
        </row>
        <row r="1039">
          <cell r="C1039" t="str">
            <v>AP2212-06550</v>
          </cell>
          <cell r="D1039" t="str">
            <v>Nhập hàng cho Sunrise - NCC NGỌC THƠM</v>
          </cell>
          <cell r="E1039" t="str">
            <v>100851</v>
          </cell>
          <cell r="F1039">
            <v>0</v>
          </cell>
          <cell r="G1039">
            <v>911909</v>
          </cell>
          <cell r="H1039">
            <v>911909</v>
          </cell>
          <cell r="I1039" t="str">
            <v>100851</v>
          </cell>
          <cell r="J1039" t="str">
            <v>08</v>
          </cell>
          <cell r="K1039" t="str">
            <v>VN0037</v>
          </cell>
          <cell r="L1039" t="str">
            <v>00021945</v>
          </cell>
          <cell r="M1039" t="str">
            <v>01/07/2022</v>
          </cell>
        </row>
        <row r="1040">
          <cell r="C1040" t="str">
            <v>AP2212-06552</v>
          </cell>
          <cell r="D1040" t="str">
            <v>Nhập hàng cho Hoàng Dư Khương - NCC NGỌC THƠM</v>
          </cell>
          <cell r="E1040" t="str">
            <v>100851</v>
          </cell>
          <cell r="F1040">
            <v>0</v>
          </cell>
          <cell r="G1040">
            <v>927799</v>
          </cell>
          <cell r="H1040">
            <v>927799</v>
          </cell>
          <cell r="I1040" t="str">
            <v>100851</v>
          </cell>
          <cell r="J1040" t="str">
            <v>08</v>
          </cell>
          <cell r="K1040" t="str">
            <v>VN0065</v>
          </cell>
          <cell r="L1040" t="str">
            <v>00021947</v>
          </cell>
          <cell r="M1040" t="str">
            <v>01/07/2022</v>
          </cell>
        </row>
        <row r="1041">
          <cell r="C1041" t="str">
            <v>AP2212-06553</v>
          </cell>
          <cell r="D1041" t="str">
            <v>Nhập hàng cho Hồ Bá Phấn - NCC NGỌC THƠM</v>
          </cell>
          <cell r="E1041" t="str">
            <v>100851</v>
          </cell>
          <cell r="F1041">
            <v>0</v>
          </cell>
          <cell r="G1041">
            <v>890402</v>
          </cell>
          <cell r="H1041">
            <v>890402</v>
          </cell>
          <cell r="I1041" t="str">
            <v>100851</v>
          </cell>
          <cell r="J1041" t="str">
            <v>08</v>
          </cell>
          <cell r="K1041" t="str">
            <v>VN0113</v>
          </cell>
          <cell r="L1041" t="str">
            <v>00021950</v>
          </cell>
          <cell r="M1041" t="str">
            <v>01/07/2022</v>
          </cell>
        </row>
        <row r="1042">
          <cell r="C1042" t="str">
            <v>AP2212-06558</v>
          </cell>
          <cell r="D1042" t="str">
            <v>Nhập hàng cho Đặng Thùy Trâm - NCC NGỌC THƠM</v>
          </cell>
          <cell r="E1042" t="str">
            <v>100851</v>
          </cell>
          <cell r="F1042">
            <v>0</v>
          </cell>
          <cell r="G1042">
            <v>831988</v>
          </cell>
          <cell r="H1042">
            <v>831988</v>
          </cell>
          <cell r="I1042" t="str">
            <v>100851</v>
          </cell>
          <cell r="J1042" t="str">
            <v>08</v>
          </cell>
          <cell r="K1042" t="str">
            <v>VN0170</v>
          </cell>
          <cell r="L1042" t="str">
            <v>00021960</v>
          </cell>
          <cell r="M1042" t="str">
            <v>01/07/2022</v>
          </cell>
        </row>
        <row r="1043">
          <cell r="C1043" t="str">
            <v>AP2212-06560</v>
          </cell>
          <cell r="D1043" t="str">
            <v>Nhập hàng cho Đồng Khởi - NCC NGỌC THƠM</v>
          </cell>
          <cell r="E1043" t="str">
            <v>100851</v>
          </cell>
          <cell r="F1043">
            <v>0</v>
          </cell>
          <cell r="G1043">
            <v>770316</v>
          </cell>
          <cell r="H1043">
            <v>770316</v>
          </cell>
          <cell r="I1043" t="str">
            <v>100851</v>
          </cell>
          <cell r="J1043" t="str">
            <v>08</v>
          </cell>
          <cell r="K1043" t="str">
            <v>VN0150</v>
          </cell>
          <cell r="L1043" t="str">
            <v>00021964</v>
          </cell>
          <cell r="M1043" t="str">
            <v>01/07/2022</v>
          </cell>
        </row>
        <row r="1044">
          <cell r="C1044" t="str">
            <v>AP2212-06561</v>
          </cell>
          <cell r="D1044" t="str">
            <v>Nhập hàng cho THPT Lê Hồng Phong - NCC NGỌC THƠM</v>
          </cell>
          <cell r="E1044" t="str">
            <v>100851</v>
          </cell>
          <cell r="F1044">
            <v>0</v>
          </cell>
          <cell r="G1044">
            <v>917558</v>
          </cell>
          <cell r="H1044">
            <v>917558</v>
          </cell>
          <cell r="I1044" t="str">
            <v>100851</v>
          </cell>
          <cell r="J1044" t="str">
            <v>08</v>
          </cell>
          <cell r="K1044" t="str">
            <v>VN0153</v>
          </cell>
          <cell r="L1044" t="str">
            <v>00023140</v>
          </cell>
          <cell r="M1044" t="str">
            <v>06/07/2022</v>
          </cell>
        </row>
        <row r="1045">
          <cell r="C1045" t="str">
            <v>AP2212-06563</v>
          </cell>
          <cell r="D1045" t="str">
            <v>Nhập hàng cho KDC Hiệp Thành - NCC NGỌC THƠM</v>
          </cell>
          <cell r="E1045" t="str">
            <v>100851</v>
          </cell>
          <cell r="F1045">
            <v>0</v>
          </cell>
          <cell r="G1045">
            <v>900540</v>
          </cell>
          <cell r="H1045">
            <v>900540</v>
          </cell>
          <cell r="I1045" t="str">
            <v>100851</v>
          </cell>
          <cell r="J1045" t="str">
            <v>08</v>
          </cell>
          <cell r="K1045" t="str">
            <v>VN0154</v>
          </cell>
          <cell r="L1045" t="str">
            <v>00056278</v>
          </cell>
          <cell r="M1045" t="str">
            <v>21/12/2022</v>
          </cell>
        </row>
        <row r="1046">
          <cell r="C1046" t="str">
            <v>AP2212-12971</v>
          </cell>
          <cell r="D1046" t="str">
            <v>Xuất trả hàng NCC NGỌC THƠM - Thu hồi tháng 11.2022</v>
          </cell>
          <cell r="E1046" t="str">
            <v>100851</v>
          </cell>
          <cell r="F1046">
            <v>-9732499</v>
          </cell>
          <cell r="G1046">
            <v>0</v>
          </cell>
          <cell r="H1046">
            <v>-9732499</v>
          </cell>
          <cell r="I1046" t="str">
            <v>100851</v>
          </cell>
          <cell r="J1046" t="str">
            <v>08</v>
          </cell>
          <cell r="K1046" t="str">
            <v>04</v>
          </cell>
          <cell r="L1046" t="str">
            <v>0002481</v>
          </cell>
          <cell r="M1046" t="str">
            <v>28/12/2022</v>
          </cell>
        </row>
        <row r="1047">
          <cell r="C1047" t="str">
            <v>AP2212-13051</v>
          </cell>
          <cell r="D1047" t="str">
            <v>Xuất trả hàng NCC NGỌC THƠM - Báo date tháng 10.2022</v>
          </cell>
          <cell r="E1047" t="str">
            <v>100851</v>
          </cell>
          <cell r="F1047">
            <v>-12047830</v>
          </cell>
          <cell r="G1047">
            <v>0</v>
          </cell>
          <cell r="H1047">
            <v>-12047830</v>
          </cell>
          <cell r="I1047" t="str">
            <v>100851</v>
          </cell>
          <cell r="J1047" t="str">
            <v>08</v>
          </cell>
          <cell r="K1047" t="str">
            <v>04</v>
          </cell>
          <cell r="L1047" t="str">
            <v>0002488</v>
          </cell>
          <cell r="M1047" t="str">
            <v>28/12/2022</v>
          </cell>
        </row>
        <row r="1048">
          <cell r="C1048" t="str">
            <v>AP2212-14032</v>
          </cell>
          <cell r="D1048" t="str">
            <v>Nhập hàng cho WH0010 - NCC VÀ DỊCH VỤ NGỌC THƠM</v>
          </cell>
          <cell r="E1048" t="str">
            <v>100851</v>
          </cell>
          <cell r="F1048">
            <v>0</v>
          </cell>
          <cell r="G1048">
            <v>15556802</v>
          </cell>
          <cell r="H1048">
            <v>15556802</v>
          </cell>
          <cell r="I1048" t="str">
            <v>100851</v>
          </cell>
          <cell r="J1048" t="str">
            <v>08</v>
          </cell>
          <cell r="K1048" t="str">
            <v>WH0010</v>
          </cell>
          <cell r="L1048" t="str">
            <v>00056838</v>
          </cell>
          <cell r="M1048" t="str">
            <v>24/12/2022</v>
          </cell>
        </row>
        <row r="1049">
          <cell r="C1049" t="str">
            <v>AP2212-14033</v>
          </cell>
          <cell r="D1049" t="str">
            <v>Nhập hàng cho WH0010 - NCC VÀ DỊCH VỤ NGỌC THƠM</v>
          </cell>
          <cell r="E1049" t="str">
            <v>100851</v>
          </cell>
          <cell r="F1049">
            <v>0</v>
          </cell>
          <cell r="G1049">
            <v>23708577</v>
          </cell>
          <cell r="H1049">
            <v>23708577</v>
          </cell>
          <cell r="I1049" t="str">
            <v>100851</v>
          </cell>
          <cell r="J1049" t="str">
            <v>08</v>
          </cell>
          <cell r="K1049" t="str">
            <v>WH0010</v>
          </cell>
          <cell r="L1049" t="str">
            <v>00056994</v>
          </cell>
          <cell r="M1049" t="str">
            <v>27/12/2022</v>
          </cell>
        </row>
        <row r="1050">
          <cell r="C1050" t="str">
            <v>AP2212-14034</v>
          </cell>
          <cell r="D1050" t="str">
            <v>Nhập hàng cho WH0010 - NCC VÀ DỊCH VỤ NGỌC THƠM</v>
          </cell>
          <cell r="E1050" t="str">
            <v>100851</v>
          </cell>
          <cell r="F1050">
            <v>0</v>
          </cell>
          <cell r="G1050">
            <v>15659741</v>
          </cell>
          <cell r="H1050">
            <v>15659741</v>
          </cell>
          <cell r="I1050" t="str">
            <v>100851</v>
          </cell>
          <cell r="J1050" t="str">
            <v>08</v>
          </cell>
          <cell r="K1050" t="str">
            <v>WH0010</v>
          </cell>
          <cell r="L1050" t="str">
            <v>00057180</v>
          </cell>
          <cell r="M1050" t="str">
            <v>29/12/2022</v>
          </cell>
        </row>
        <row r="1051">
          <cell r="C1051" t="str">
            <v>AP2212-14035</v>
          </cell>
          <cell r="D1051" t="str">
            <v>Nhập hàng cho WH0010 - NCC VÀ DỊCH VỤ NGỌC THƠM</v>
          </cell>
          <cell r="E1051" t="str">
            <v>100851</v>
          </cell>
          <cell r="F1051">
            <v>0</v>
          </cell>
          <cell r="G1051">
            <v>17858690</v>
          </cell>
          <cell r="H1051">
            <v>17858690</v>
          </cell>
          <cell r="I1051" t="str">
            <v>100851</v>
          </cell>
          <cell r="J1051" t="str">
            <v>08</v>
          </cell>
          <cell r="K1051" t="str">
            <v>WH0010</v>
          </cell>
          <cell r="L1051" t="str">
            <v>00057827</v>
          </cell>
          <cell r="M1051" t="str">
            <v>31/12/2022</v>
          </cell>
        </row>
        <row r="1052">
          <cell r="C1052" t="str">
            <v>AP2301-07567</v>
          </cell>
          <cell r="D1052" t="str">
            <v>Nhập hàng cho WH0010 - NCC VÀ DỊCH VỤ NGỌC THƠM</v>
          </cell>
          <cell r="E1052" t="str">
            <v>100851</v>
          </cell>
          <cell r="F1052">
            <v>0</v>
          </cell>
          <cell r="G1052">
            <v>7305190</v>
          </cell>
          <cell r="H1052">
            <v>7305190</v>
          </cell>
          <cell r="I1052" t="str">
            <v>100851</v>
          </cell>
          <cell r="J1052" t="str">
            <v>10</v>
          </cell>
          <cell r="K1052" t="str">
            <v>WH0010</v>
          </cell>
          <cell r="L1052" t="str">
            <v>00000638</v>
          </cell>
          <cell r="M1052" t="str">
            <v>06/01/2023</v>
          </cell>
        </row>
        <row r="1053">
          <cell r="C1053" t="str">
            <v>AP2301-07568</v>
          </cell>
          <cell r="D1053" t="str">
            <v>Nhập hàng cho VN0146 - NCC VÀ DỊCH VỤ NGỌC THƠM</v>
          </cell>
          <cell r="E1053" t="str">
            <v>100851</v>
          </cell>
          <cell r="F1053">
            <v>0</v>
          </cell>
          <cell r="G1053">
            <v>1748032</v>
          </cell>
          <cell r="H1053">
            <v>1748032</v>
          </cell>
          <cell r="I1053" t="str">
            <v>100851</v>
          </cell>
          <cell r="J1053" t="str">
            <v>10</v>
          </cell>
          <cell r="K1053" t="str">
            <v>VN0146</v>
          </cell>
          <cell r="L1053" t="str">
            <v>00000639</v>
          </cell>
          <cell r="M1053" t="str">
            <v>06/01/2023</v>
          </cell>
        </row>
        <row r="1054">
          <cell r="C1054" t="str">
            <v>AP2301-07594</v>
          </cell>
          <cell r="D1054" t="str">
            <v>Nhập hàng cho VN0015 - NCC VÀ DỊCH VỤ NGỌC THƠM</v>
          </cell>
          <cell r="E1054" t="str">
            <v>100851</v>
          </cell>
          <cell r="F1054">
            <v>0</v>
          </cell>
          <cell r="G1054">
            <v>918353</v>
          </cell>
          <cell r="H1054">
            <v>918353</v>
          </cell>
          <cell r="I1054" t="str">
            <v>100851</v>
          </cell>
          <cell r="J1054" t="str">
            <v>10</v>
          </cell>
          <cell r="K1054" t="str">
            <v>VN0015</v>
          </cell>
          <cell r="L1054" t="str">
            <v>00000640</v>
          </cell>
          <cell r="M1054" t="str">
            <v>06/01/2023</v>
          </cell>
        </row>
        <row r="1055">
          <cell r="C1055" t="str">
            <v>AP2301-07998</v>
          </cell>
          <cell r="D1055" t="str">
            <v>Nhập hàng cho WH0010 - NCC VÀ DỊCH VỤ NGỌC THƠM</v>
          </cell>
          <cell r="E1055" t="str">
            <v>100851</v>
          </cell>
          <cell r="F1055">
            <v>0</v>
          </cell>
          <cell r="G1055">
            <v>14008436</v>
          </cell>
          <cell r="H1055">
            <v>14008436</v>
          </cell>
          <cell r="I1055" t="str">
            <v>100851</v>
          </cell>
          <cell r="J1055" t="str">
            <v>10</v>
          </cell>
          <cell r="K1055" t="str">
            <v>WH0010</v>
          </cell>
          <cell r="L1055" t="str">
            <v>00002112</v>
          </cell>
          <cell r="M1055" t="str">
            <v>31/01/2023</v>
          </cell>
        </row>
        <row r="1056">
          <cell r="C1056" t="str">
            <v>AP2301-07999</v>
          </cell>
          <cell r="D1056" t="str">
            <v>Nhập hàng cho WH0010 - NCC VÀ DỊCH VỤ NGỌC THƠM</v>
          </cell>
          <cell r="E1056" t="str">
            <v>100851</v>
          </cell>
          <cell r="F1056">
            <v>0</v>
          </cell>
          <cell r="G1056">
            <v>20406727</v>
          </cell>
          <cell r="H1056">
            <v>20406727</v>
          </cell>
          <cell r="I1056" t="str">
            <v>100851</v>
          </cell>
          <cell r="J1056" t="str">
            <v>10</v>
          </cell>
          <cell r="K1056" t="str">
            <v>WH0010</v>
          </cell>
          <cell r="L1056" t="str">
            <v>00002113</v>
          </cell>
          <cell r="M1056" t="str">
            <v>31/01/2023</v>
          </cell>
        </row>
        <row r="1057">
          <cell r="C1057" t="str">
            <v>AP2301-08000</v>
          </cell>
          <cell r="D1057" t="str">
            <v>Nhập hàng cho WH0010 - NCC VÀ DỊCH VỤ NGỌC THƠM</v>
          </cell>
          <cell r="E1057" t="str">
            <v>100851</v>
          </cell>
          <cell r="F1057">
            <v>0</v>
          </cell>
          <cell r="G1057">
            <v>27878315</v>
          </cell>
          <cell r="H1057">
            <v>27878315</v>
          </cell>
          <cell r="I1057" t="str">
            <v>100851</v>
          </cell>
          <cell r="J1057" t="str">
            <v>10</v>
          </cell>
          <cell r="K1057" t="str">
            <v>WH0010</v>
          </cell>
          <cell r="L1057" t="str">
            <v>00002114</v>
          </cell>
          <cell r="M1057" t="str">
            <v>31/01/2023</v>
          </cell>
        </row>
        <row r="1058">
          <cell r="C1058" t="str">
            <v>AP2302-03730</v>
          </cell>
          <cell r="D1058" t="str">
            <v>Nhập hàng cho WH0010 - NCC VÀ DỊCH VỤ NGỌC THƠM</v>
          </cell>
          <cell r="E1058" t="str">
            <v>100851</v>
          </cell>
          <cell r="F1058">
            <v>0</v>
          </cell>
          <cell r="G1058">
            <v>10584171</v>
          </cell>
          <cell r="H1058">
            <v>10584171</v>
          </cell>
          <cell r="I1058" t="str">
            <v>100851</v>
          </cell>
          <cell r="J1058" t="str">
            <v>10</v>
          </cell>
          <cell r="K1058" t="str">
            <v>WH0010</v>
          </cell>
          <cell r="L1058" t="str">
            <v>00003848</v>
          </cell>
          <cell r="M1058" t="str">
            <v>10/02/2023</v>
          </cell>
        </row>
        <row r="1059">
          <cell r="C1059" t="str">
            <v>AP2302-04476</v>
          </cell>
          <cell r="D1059" t="str">
            <v>Xuất trả hàng NCC NGỌC THƠM - THU HỒI T12.2022</v>
          </cell>
          <cell r="E1059" t="str">
            <v>100851</v>
          </cell>
          <cell r="F1059">
            <v>-2334356</v>
          </cell>
          <cell r="G1059">
            <v>0</v>
          </cell>
          <cell r="H1059">
            <v>-2334356</v>
          </cell>
          <cell r="I1059" t="str">
            <v>100851</v>
          </cell>
          <cell r="J1059" t="str">
            <v>10</v>
          </cell>
          <cell r="K1059" t="str">
            <v>04</v>
          </cell>
          <cell r="L1059" t="str">
            <v>0000250</v>
          </cell>
          <cell r="M1059" t="str">
            <v>16/02/2023</v>
          </cell>
        </row>
        <row r="1060">
          <cell r="C1060" t="str">
            <v>AP2302-05554</v>
          </cell>
          <cell r="D1060" t="str">
            <v>Nhập hàng cho WH0010 - NCC VÀ DỊCH VỤ NGỌC THƠM</v>
          </cell>
          <cell r="E1060" t="str">
            <v>100851</v>
          </cell>
          <cell r="F1060">
            <v>0</v>
          </cell>
          <cell r="G1060">
            <v>10984868</v>
          </cell>
          <cell r="H1060">
            <v>10984868</v>
          </cell>
          <cell r="I1060" t="str">
            <v>100851</v>
          </cell>
          <cell r="J1060" t="str">
            <v>08</v>
          </cell>
          <cell r="K1060" t="str">
            <v>WH0010</v>
          </cell>
          <cell r="L1060" t="str">
            <v>00015019</v>
          </cell>
          <cell r="M1060" t="str">
            <v>30/05/2022</v>
          </cell>
        </row>
        <row r="1061">
          <cell r="C1061" t="str">
            <v>AP2302-05555</v>
          </cell>
          <cell r="D1061" t="str">
            <v>Nhập hàng cho VN0017 - NCC VÀ DỊCH VỤ NGỌC THƠM</v>
          </cell>
          <cell r="E1061" t="str">
            <v>100851</v>
          </cell>
          <cell r="F1061">
            <v>0</v>
          </cell>
          <cell r="G1061">
            <v>909740</v>
          </cell>
          <cell r="H1061">
            <v>909740</v>
          </cell>
          <cell r="I1061" t="str">
            <v>100851</v>
          </cell>
          <cell r="J1061" t="str">
            <v>08</v>
          </cell>
          <cell r="K1061" t="str">
            <v>VN0017</v>
          </cell>
          <cell r="L1061" t="str">
            <v>00015012</v>
          </cell>
          <cell r="M1061" t="str">
            <v>30/05/2022</v>
          </cell>
        </row>
        <row r="1062">
          <cell r="C1062" t="str">
            <v>AP2302-05556</v>
          </cell>
          <cell r="D1062" t="str">
            <v>Cửa hàng VN0081 chưa receiving - NCC VÀ DỊCH VỤ NGỌC THƠM</v>
          </cell>
          <cell r="E1062" t="str">
            <v>100851</v>
          </cell>
          <cell r="F1062">
            <v>0</v>
          </cell>
          <cell r="G1062">
            <v>878267</v>
          </cell>
          <cell r="H1062">
            <v>878267</v>
          </cell>
          <cell r="I1062" t="str">
            <v>100851</v>
          </cell>
          <cell r="J1062" t="str">
            <v>08</v>
          </cell>
          <cell r="K1062" t="str">
            <v>VN0081</v>
          </cell>
          <cell r="L1062" t="str">
            <v>00014789</v>
          </cell>
          <cell r="M1062" t="str">
            <v>30/05/2022</v>
          </cell>
        </row>
        <row r="1063">
          <cell r="C1063" t="str">
            <v>AP2302-05557</v>
          </cell>
          <cell r="D1063" t="str">
            <v>Nhập hàng cho VN0038 - NCC VÀ DỊCH VỤ NGỌC THƠM</v>
          </cell>
          <cell r="E1063" t="str">
            <v>100851</v>
          </cell>
          <cell r="F1063">
            <v>0</v>
          </cell>
          <cell r="G1063">
            <v>916935</v>
          </cell>
          <cell r="H1063">
            <v>916935</v>
          </cell>
          <cell r="I1063" t="str">
            <v>100851</v>
          </cell>
          <cell r="J1063" t="str">
            <v>08</v>
          </cell>
          <cell r="K1063" t="str">
            <v>VN0038</v>
          </cell>
          <cell r="L1063" t="str">
            <v>00015137</v>
          </cell>
          <cell r="M1063" t="str">
            <v>31/05/2022</v>
          </cell>
        </row>
        <row r="1064">
          <cell r="C1064" t="str">
            <v>AP2302-05558</v>
          </cell>
          <cell r="D1064" t="str">
            <v>Nhập hàng cho VN0186 - NCC VÀ DỊCH VỤ NGỌC THƠM</v>
          </cell>
          <cell r="E1064" t="str">
            <v>100851</v>
          </cell>
          <cell r="F1064">
            <v>0</v>
          </cell>
          <cell r="G1064">
            <v>899784</v>
          </cell>
          <cell r="H1064">
            <v>899784</v>
          </cell>
          <cell r="I1064" t="str">
            <v>100851</v>
          </cell>
          <cell r="J1064" t="str">
            <v>08</v>
          </cell>
          <cell r="K1064" t="str">
            <v>VN0186</v>
          </cell>
          <cell r="L1064" t="str">
            <v>00046856</v>
          </cell>
          <cell r="M1064" t="str">
            <v>08/10/2022</v>
          </cell>
        </row>
        <row r="1065">
          <cell r="C1065" t="str">
            <v>AP2302-05559</v>
          </cell>
          <cell r="D1065" t="str">
            <v>Nhập hàng cho VN0020 - NCC VÀ DỊCH VỤ NGỌC THƠM</v>
          </cell>
          <cell r="E1065" t="str">
            <v>100851</v>
          </cell>
          <cell r="F1065">
            <v>0</v>
          </cell>
          <cell r="G1065">
            <v>1010277</v>
          </cell>
          <cell r="H1065">
            <v>1010277</v>
          </cell>
          <cell r="I1065" t="str">
            <v>100851</v>
          </cell>
          <cell r="J1065" t="str">
            <v>08</v>
          </cell>
          <cell r="K1065" t="str">
            <v>VN0020</v>
          </cell>
          <cell r="L1065" t="str">
            <v>00046847</v>
          </cell>
          <cell r="M1065" t="str">
            <v>08/10/2022</v>
          </cell>
        </row>
        <row r="1066">
          <cell r="C1066" t="str">
            <v>AP2302-05560</v>
          </cell>
          <cell r="D1066" t="str">
            <v>Nhập hàng cho VN0126 - NCC VÀ DỊCH VỤ NGỌC THƠM</v>
          </cell>
          <cell r="E1066" t="str">
            <v>100851</v>
          </cell>
          <cell r="F1066">
            <v>0</v>
          </cell>
          <cell r="G1066">
            <v>959541</v>
          </cell>
          <cell r="H1066">
            <v>959541</v>
          </cell>
          <cell r="I1066" t="str">
            <v>100851</v>
          </cell>
          <cell r="J1066" t="str">
            <v>08</v>
          </cell>
          <cell r="K1066" t="str">
            <v>VN0126</v>
          </cell>
          <cell r="L1066" t="str">
            <v>00046890</v>
          </cell>
          <cell r="M1066" t="str">
            <v>08/10/2022</v>
          </cell>
        </row>
        <row r="1067">
          <cell r="C1067" t="str">
            <v>AP2302-05561</v>
          </cell>
          <cell r="D1067" t="str">
            <v>Nhập hàng cho VN0129 - NCC VÀ DỊCH VỤ NGỌC THƠM</v>
          </cell>
          <cell r="E1067" t="str">
            <v>100851</v>
          </cell>
          <cell r="F1067">
            <v>0</v>
          </cell>
          <cell r="G1067">
            <v>938452</v>
          </cell>
          <cell r="H1067">
            <v>938452</v>
          </cell>
          <cell r="I1067" t="str">
            <v>100851</v>
          </cell>
          <cell r="J1067" t="str">
            <v>08</v>
          </cell>
          <cell r="K1067" t="str">
            <v>VN0129</v>
          </cell>
          <cell r="L1067" t="str">
            <v>00046858</v>
          </cell>
          <cell r="M1067" t="str">
            <v>08/10/2022</v>
          </cell>
        </row>
        <row r="1068">
          <cell r="C1068" t="str">
            <v>AP2302-05562</v>
          </cell>
          <cell r="D1068" t="str">
            <v>Nhập hàng cho VN0176 - NCC VÀ DỊCH VỤ NGỌC THƠM</v>
          </cell>
          <cell r="E1068" t="str">
            <v>100851</v>
          </cell>
          <cell r="F1068">
            <v>0</v>
          </cell>
          <cell r="G1068">
            <v>959826</v>
          </cell>
          <cell r="H1068">
            <v>959826</v>
          </cell>
          <cell r="I1068" t="str">
            <v>100851</v>
          </cell>
          <cell r="J1068" t="str">
            <v>08</v>
          </cell>
          <cell r="K1068" t="str">
            <v>VN0176</v>
          </cell>
          <cell r="L1068" t="str">
            <v>00046854</v>
          </cell>
          <cell r="M1068" t="str">
            <v>08/10/2022</v>
          </cell>
        </row>
        <row r="1069">
          <cell r="C1069" t="str">
            <v>AP2302-05563</v>
          </cell>
          <cell r="D1069" t="str">
            <v>Nhập hàng cho VN0102 - NCC VÀ DỊCH VỤ NGỌC THƠM</v>
          </cell>
          <cell r="E1069" t="str">
            <v>100851</v>
          </cell>
          <cell r="F1069">
            <v>0</v>
          </cell>
          <cell r="G1069">
            <v>619119</v>
          </cell>
          <cell r="H1069">
            <v>619119</v>
          </cell>
          <cell r="I1069" t="str">
            <v>100851</v>
          </cell>
          <cell r="J1069" t="str">
            <v>08</v>
          </cell>
          <cell r="K1069" t="str">
            <v>VN0102</v>
          </cell>
          <cell r="L1069" t="str">
            <v>00046849</v>
          </cell>
          <cell r="M1069" t="str">
            <v>08/10/2022</v>
          </cell>
        </row>
        <row r="1070">
          <cell r="C1070" t="str">
            <v>AP2302-05564</v>
          </cell>
          <cell r="D1070" t="str">
            <v>Nhập hàng cho VN0181 - NCC VÀ DỊCH VỤ NGỌC THƠM</v>
          </cell>
          <cell r="E1070" t="str">
            <v>100851</v>
          </cell>
          <cell r="F1070">
            <v>0</v>
          </cell>
          <cell r="G1070">
            <v>1010277</v>
          </cell>
          <cell r="H1070">
            <v>1010277</v>
          </cell>
          <cell r="I1070" t="str">
            <v>100851</v>
          </cell>
          <cell r="J1070" t="str">
            <v>08</v>
          </cell>
          <cell r="K1070" t="str">
            <v>VN0181</v>
          </cell>
          <cell r="L1070" t="str">
            <v>00046859</v>
          </cell>
          <cell r="M1070" t="str">
            <v>08/10/2022</v>
          </cell>
        </row>
        <row r="1071">
          <cell r="C1071" t="str">
            <v>AP2302-05565</v>
          </cell>
          <cell r="D1071" t="str">
            <v>Nhập hàng cho VN0174 - NCC VÀ DỊCH VỤ NGỌC THƠM</v>
          </cell>
          <cell r="E1071" t="str">
            <v>100851</v>
          </cell>
          <cell r="F1071">
            <v>0</v>
          </cell>
          <cell r="G1071">
            <v>878267</v>
          </cell>
          <cell r="H1071">
            <v>878267</v>
          </cell>
          <cell r="I1071" t="str">
            <v>100851</v>
          </cell>
          <cell r="J1071" t="str">
            <v>08</v>
          </cell>
          <cell r="K1071" t="str">
            <v>VN0174</v>
          </cell>
          <cell r="L1071" t="str">
            <v>00046851</v>
          </cell>
          <cell r="M1071" t="str">
            <v>08/10/2022</v>
          </cell>
        </row>
        <row r="1072">
          <cell r="C1072" t="str">
            <v>AP2302-05566</v>
          </cell>
          <cell r="D1072" t="str">
            <v>Nhập hàng cho VN0005 - NCC VÀ DỊCH VỤ NGỌC THƠM</v>
          </cell>
          <cell r="E1072" t="str">
            <v>100851</v>
          </cell>
          <cell r="F1072">
            <v>0</v>
          </cell>
          <cell r="G1072">
            <v>909740</v>
          </cell>
          <cell r="H1072">
            <v>909740</v>
          </cell>
          <cell r="I1072" t="str">
            <v>100851</v>
          </cell>
          <cell r="J1072" t="str">
            <v>08</v>
          </cell>
          <cell r="K1072" t="str">
            <v>VN0005</v>
          </cell>
          <cell r="L1072" t="str">
            <v>00046848</v>
          </cell>
          <cell r="M1072" t="str">
            <v>08/10/2022</v>
          </cell>
        </row>
        <row r="1073">
          <cell r="C1073" t="str">
            <v>AP2302-05567</v>
          </cell>
          <cell r="D1073" t="str">
            <v>Nhập hàng cho VN0153 - NCC VÀ DỊCH VỤ NGỌC THƠM</v>
          </cell>
          <cell r="E1073" t="str">
            <v>100851</v>
          </cell>
          <cell r="F1073">
            <v>0</v>
          </cell>
          <cell r="G1073">
            <v>1455445</v>
          </cell>
          <cell r="H1073">
            <v>1455445</v>
          </cell>
          <cell r="I1073" t="str">
            <v>100851</v>
          </cell>
          <cell r="J1073" t="str">
            <v>08</v>
          </cell>
          <cell r="K1073" t="str">
            <v>VN0153</v>
          </cell>
          <cell r="L1073" t="str">
            <v>00046888</v>
          </cell>
          <cell r="M1073" t="str">
            <v>08/10/2022</v>
          </cell>
        </row>
        <row r="1074">
          <cell r="C1074" t="str">
            <v>AP2302-05568</v>
          </cell>
          <cell r="D1074" t="str">
            <v>Nhập hàng cho VN0155 - NCC VÀ DỊCH VỤ NGỌC THƠM</v>
          </cell>
          <cell r="E1074" t="str">
            <v>100851</v>
          </cell>
          <cell r="F1074">
            <v>0</v>
          </cell>
          <cell r="G1074">
            <v>1017757</v>
          </cell>
          <cell r="H1074">
            <v>1017757</v>
          </cell>
          <cell r="I1074" t="str">
            <v>100851</v>
          </cell>
          <cell r="J1074" t="str">
            <v>08</v>
          </cell>
          <cell r="K1074" t="str">
            <v>VN0155</v>
          </cell>
          <cell r="L1074" t="str">
            <v>00046889</v>
          </cell>
          <cell r="M1074" t="str">
            <v>08/10/2022</v>
          </cell>
        </row>
        <row r="1075">
          <cell r="C1075" t="str">
            <v>AP2302-05569</v>
          </cell>
          <cell r="D1075" t="str">
            <v>Nhập hàng cho VN0034 - NCC VÀ DỊCH VỤ NGỌC THƠM</v>
          </cell>
          <cell r="E1075" t="str">
            <v>100851</v>
          </cell>
          <cell r="F1075">
            <v>0</v>
          </cell>
          <cell r="G1075">
            <v>914966</v>
          </cell>
          <cell r="H1075">
            <v>914966</v>
          </cell>
          <cell r="I1075" t="str">
            <v>100851</v>
          </cell>
          <cell r="J1075" t="str">
            <v>08</v>
          </cell>
          <cell r="K1075" t="str">
            <v>VN0034</v>
          </cell>
          <cell r="L1075" t="str">
            <v>00046892</v>
          </cell>
          <cell r="M1075" t="str">
            <v>08/10/2022</v>
          </cell>
        </row>
        <row r="1076">
          <cell r="C1076" t="str">
            <v>AP2302-05570</v>
          </cell>
          <cell r="D1076" t="str">
            <v>Nhập hàng cho VN0031 - NCC VÀ DỊCH VỤ NGỌC THƠM</v>
          </cell>
          <cell r="E1076" t="str">
            <v>100851</v>
          </cell>
          <cell r="F1076">
            <v>0</v>
          </cell>
          <cell r="G1076">
            <v>957857</v>
          </cell>
          <cell r="H1076">
            <v>957857</v>
          </cell>
          <cell r="I1076" t="str">
            <v>100851</v>
          </cell>
          <cell r="J1076" t="str">
            <v>08</v>
          </cell>
          <cell r="K1076" t="str">
            <v>VN0031</v>
          </cell>
          <cell r="L1076" t="str">
            <v>00046891</v>
          </cell>
          <cell r="M1076" t="str">
            <v>08/10/2022</v>
          </cell>
        </row>
        <row r="1077">
          <cell r="C1077" t="str">
            <v>AP2302-05571</v>
          </cell>
          <cell r="D1077" t="str">
            <v>Nhập hàng cho VN0066 - NCC VÀ DỊCH VỤ NGỌC THƠM</v>
          </cell>
          <cell r="E1077" t="str">
            <v>100851</v>
          </cell>
          <cell r="F1077">
            <v>0</v>
          </cell>
          <cell r="G1077">
            <v>897815</v>
          </cell>
          <cell r="H1077">
            <v>897815</v>
          </cell>
          <cell r="I1077" t="str">
            <v>100851</v>
          </cell>
          <cell r="J1077" t="str">
            <v>08</v>
          </cell>
          <cell r="K1077" t="str">
            <v>VN0066</v>
          </cell>
          <cell r="L1077" t="str">
            <v>00046899</v>
          </cell>
          <cell r="M1077" t="str">
            <v>08/10/2022</v>
          </cell>
        </row>
        <row r="1078">
          <cell r="C1078" t="str">
            <v>AP2302-05572</v>
          </cell>
          <cell r="D1078" t="str">
            <v>Nhập hàng cho VN0003 - NCC VÀ DỊCH VỤ NGỌC THƠM</v>
          </cell>
          <cell r="E1078" t="str">
            <v>100851</v>
          </cell>
          <cell r="F1078">
            <v>0</v>
          </cell>
          <cell r="G1078">
            <v>876583</v>
          </cell>
          <cell r="H1078">
            <v>876583</v>
          </cell>
          <cell r="I1078" t="str">
            <v>100851</v>
          </cell>
          <cell r="J1078" t="str">
            <v>08</v>
          </cell>
          <cell r="K1078" t="str">
            <v>VN0003</v>
          </cell>
          <cell r="L1078" t="str">
            <v>00046893</v>
          </cell>
          <cell r="M1078" t="str">
            <v>08/10/2022</v>
          </cell>
        </row>
        <row r="1079">
          <cell r="C1079" t="str">
            <v>AP2302-05573</v>
          </cell>
          <cell r="D1079" t="str">
            <v>Nhập hàng cho VN0076 - NCC VÀ DỊCH VỤ NGỌC THƠM</v>
          </cell>
          <cell r="E1079" t="str">
            <v>100851</v>
          </cell>
          <cell r="F1079">
            <v>0</v>
          </cell>
          <cell r="G1079">
            <v>959541</v>
          </cell>
          <cell r="H1079">
            <v>959541</v>
          </cell>
          <cell r="I1079" t="str">
            <v>100851</v>
          </cell>
          <cell r="J1079" t="str">
            <v>08</v>
          </cell>
          <cell r="K1079" t="str">
            <v>VN0076</v>
          </cell>
          <cell r="L1079" t="str">
            <v>00046897</v>
          </cell>
          <cell r="M1079" t="str">
            <v>08/10/2022</v>
          </cell>
        </row>
        <row r="1080">
          <cell r="C1080" t="str">
            <v>AP2302-05574</v>
          </cell>
          <cell r="D1080" t="str">
            <v>Nhập hàng cho VN0138 - NCC VÀ DỊCH VỤ NGỌC THƠM</v>
          </cell>
          <cell r="E1080" t="str">
            <v>100851</v>
          </cell>
          <cell r="F1080">
            <v>0</v>
          </cell>
          <cell r="G1080">
            <v>1048946</v>
          </cell>
          <cell r="H1080">
            <v>1048946</v>
          </cell>
          <cell r="I1080" t="str">
            <v>100851</v>
          </cell>
          <cell r="J1080" t="str">
            <v>08</v>
          </cell>
          <cell r="K1080" t="str">
            <v>VN0138</v>
          </cell>
          <cell r="L1080" t="str">
            <v>00046903</v>
          </cell>
          <cell r="M1080" t="str">
            <v>08/10/2022</v>
          </cell>
        </row>
        <row r="1081">
          <cell r="C1081" t="str">
            <v>AP2302-05575</v>
          </cell>
          <cell r="D1081" t="str">
            <v>Nhập hàng cho VN0072 - NCC VÀ DỊCH VỤ NGỌC THƠM</v>
          </cell>
          <cell r="E1081" t="str">
            <v>100851</v>
          </cell>
          <cell r="F1081">
            <v>0</v>
          </cell>
          <cell r="G1081">
            <v>1169031</v>
          </cell>
          <cell r="H1081">
            <v>1169031</v>
          </cell>
          <cell r="I1081" t="str">
            <v>100851</v>
          </cell>
          <cell r="J1081" t="str">
            <v>08</v>
          </cell>
          <cell r="K1081" t="str">
            <v>VN0072</v>
          </cell>
          <cell r="L1081" t="str">
            <v>00046902</v>
          </cell>
          <cell r="M1081" t="str">
            <v>08/10/2022</v>
          </cell>
        </row>
        <row r="1082">
          <cell r="C1082" t="str">
            <v>AP2302-05576</v>
          </cell>
          <cell r="D1082" t="str">
            <v>Nhập hàng cho VN0068 - NCC VÀ DỊCH VỤ NGỌC THƠM</v>
          </cell>
          <cell r="E1082" t="str">
            <v>100851</v>
          </cell>
          <cell r="F1082">
            <v>0</v>
          </cell>
          <cell r="G1082">
            <v>869103</v>
          </cell>
          <cell r="H1082">
            <v>869103</v>
          </cell>
          <cell r="I1082" t="str">
            <v>100851</v>
          </cell>
          <cell r="J1082" t="str">
            <v>08</v>
          </cell>
          <cell r="K1082" t="str">
            <v>VN0068</v>
          </cell>
          <cell r="L1082" t="str">
            <v>00046900</v>
          </cell>
          <cell r="M1082" t="str">
            <v>08/10/2022</v>
          </cell>
        </row>
        <row r="1083">
          <cell r="C1083" t="str">
            <v>AP2302-05577</v>
          </cell>
          <cell r="D1083" t="str">
            <v>Nhập hàng cho VN0173 - NCC VÀ DỊCH VỤ NGỌC THƠM</v>
          </cell>
          <cell r="E1083" t="str">
            <v>100851</v>
          </cell>
          <cell r="F1083">
            <v>0</v>
          </cell>
          <cell r="G1083">
            <v>878409</v>
          </cell>
          <cell r="H1083">
            <v>878409</v>
          </cell>
          <cell r="I1083" t="str">
            <v>100851</v>
          </cell>
          <cell r="J1083" t="str">
            <v>08</v>
          </cell>
          <cell r="K1083" t="str">
            <v>VN0173</v>
          </cell>
          <cell r="L1083" t="str">
            <v>00046904</v>
          </cell>
          <cell r="M1083" t="str">
            <v>08/10/2022</v>
          </cell>
        </row>
        <row r="1084">
          <cell r="C1084" t="str">
            <v>AP2302-05578</v>
          </cell>
          <cell r="D1084" t="str">
            <v>Nhập hàng cho VN0028 - NCC VÀ DỊCH VỤ NGỌC THƠM</v>
          </cell>
          <cell r="E1084" t="str">
            <v>100851</v>
          </cell>
          <cell r="F1084">
            <v>0</v>
          </cell>
          <cell r="G1084">
            <v>476498</v>
          </cell>
          <cell r="H1084">
            <v>476498</v>
          </cell>
          <cell r="I1084" t="str">
            <v>100851</v>
          </cell>
          <cell r="J1084" t="str">
            <v>08</v>
          </cell>
          <cell r="K1084" t="str">
            <v>VN0028</v>
          </cell>
          <cell r="L1084" t="str">
            <v>00046895</v>
          </cell>
          <cell r="M1084" t="str">
            <v>08/10/2022</v>
          </cell>
        </row>
        <row r="1085">
          <cell r="C1085" t="str">
            <v>AP2302-05579</v>
          </cell>
          <cell r="D1085" t="str">
            <v>Nhập hàng cho VN0190 - NCC VÀ DỊCH VỤ NGỌC THƠM</v>
          </cell>
          <cell r="E1085" t="str">
            <v>100851</v>
          </cell>
          <cell r="F1085">
            <v>0</v>
          </cell>
          <cell r="G1085">
            <v>1079911</v>
          </cell>
          <cell r="H1085">
            <v>1079911</v>
          </cell>
          <cell r="I1085" t="str">
            <v>100851</v>
          </cell>
          <cell r="J1085" t="str">
            <v>08</v>
          </cell>
          <cell r="K1085" t="str">
            <v>VN0190</v>
          </cell>
          <cell r="L1085" t="str">
            <v>00046905</v>
          </cell>
          <cell r="M1085" t="str">
            <v>08/10/2022</v>
          </cell>
        </row>
        <row r="1086">
          <cell r="C1086" t="str">
            <v>AP2302-05580</v>
          </cell>
          <cell r="D1086" t="str">
            <v>Nhập hàng cho VN0062 - NCC VÀ DỊCH VỤ NGỌC THƠM</v>
          </cell>
          <cell r="E1086" t="str">
            <v>100851</v>
          </cell>
          <cell r="F1086">
            <v>0</v>
          </cell>
          <cell r="G1086">
            <v>897815</v>
          </cell>
          <cell r="H1086">
            <v>897815</v>
          </cell>
          <cell r="I1086" t="str">
            <v>100851</v>
          </cell>
          <cell r="J1086" t="str">
            <v>08</v>
          </cell>
          <cell r="K1086" t="str">
            <v>VN0062</v>
          </cell>
          <cell r="L1086" t="str">
            <v>00046844</v>
          </cell>
          <cell r="M1086" t="str">
            <v>08/10/2022</v>
          </cell>
        </row>
        <row r="1087">
          <cell r="C1087" t="str">
            <v>AP2302-05581</v>
          </cell>
          <cell r="D1087" t="str">
            <v>Nhập hàng cho VN0150 - NCC VÀ DỊCH VỤ NGỌC THƠM</v>
          </cell>
          <cell r="E1087" t="str">
            <v>100851</v>
          </cell>
          <cell r="F1087">
            <v>0</v>
          </cell>
          <cell r="G1087">
            <v>1048803</v>
          </cell>
          <cell r="H1087">
            <v>1048803</v>
          </cell>
          <cell r="I1087" t="str">
            <v>100851</v>
          </cell>
          <cell r="J1087" t="str">
            <v>08</v>
          </cell>
          <cell r="K1087" t="str">
            <v>VN0150</v>
          </cell>
          <cell r="L1087" t="str">
            <v>00046867</v>
          </cell>
          <cell r="M1087" t="str">
            <v>08/10/2022</v>
          </cell>
        </row>
        <row r="1088">
          <cell r="C1088" t="str">
            <v>AP2302-05585</v>
          </cell>
          <cell r="D1088" t="str">
            <v>Nhập hàng cho VN0121 - NCC VÀ DỊCH VỤ NGỌC THƠM</v>
          </cell>
          <cell r="E1088" t="str">
            <v>100851</v>
          </cell>
          <cell r="F1088">
            <v>0</v>
          </cell>
          <cell r="G1088">
            <v>788456</v>
          </cell>
          <cell r="H1088">
            <v>788456</v>
          </cell>
          <cell r="I1088" t="str">
            <v>100851</v>
          </cell>
          <cell r="J1088" t="str">
            <v>08</v>
          </cell>
          <cell r="K1088" t="str">
            <v>VN0121</v>
          </cell>
          <cell r="L1088" t="str">
            <v>00014837</v>
          </cell>
          <cell r="M1088" t="str">
            <v>30/05/2022</v>
          </cell>
        </row>
        <row r="1089">
          <cell r="C1089" t="str">
            <v>AP2302-05586</v>
          </cell>
          <cell r="D1089" t="str">
            <v>Nhập hàng cho VN0155 - NCC VÀ DỊCH VỤ NGỌC THƠM</v>
          </cell>
          <cell r="E1089" t="str">
            <v>100851</v>
          </cell>
          <cell r="F1089">
            <v>0</v>
          </cell>
          <cell r="G1089">
            <v>1019520</v>
          </cell>
          <cell r="H1089">
            <v>1019520</v>
          </cell>
          <cell r="I1089" t="str">
            <v>100851</v>
          </cell>
          <cell r="J1089" t="str">
            <v>08</v>
          </cell>
          <cell r="K1089" t="str">
            <v>VN0155</v>
          </cell>
          <cell r="L1089" t="str">
            <v>00014838</v>
          </cell>
          <cell r="M1089" t="str">
            <v>30/05/2022</v>
          </cell>
        </row>
        <row r="1090">
          <cell r="C1090" t="str">
            <v>AP2302-05587</v>
          </cell>
          <cell r="D1090" t="str">
            <v>Nhập hàng cho VN0098 - NCC VÀ DỊCH VỤ NGỌC THƠM</v>
          </cell>
          <cell r="E1090" t="str">
            <v>100851</v>
          </cell>
          <cell r="F1090">
            <v>0</v>
          </cell>
          <cell r="G1090">
            <v>965200</v>
          </cell>
          <cell r="H1090">
            <v>965200</v>
          </cell>
          <cell r="I1090" t="str">
            <v>100851</v>
          </cell>
          <cell r="J1090" t="str">
            <v>08</v>
          </cell>
          <cell r="K1090" t="str">
            <v>VN0098</v>
          </cell>
          <cell r="L1090" t="str">
            <v>00014866</v>
          </cell>
          <cell r="M1090" t="str">
            <v>30/05/2022</v>
          </cell>
        </row>
        <row r="1091">
          <cell r="C1091" t="str">
            <v>AP2302-05588</v>
          </cell>
          <cell r="D1091" t="str">
            <v>Nhập hàng cho VN0111 - NCC VÀ DỊCH VỤ NGỌC THƠM</v>
          </cell>
          <cell r="E1091" t="str">
            <v>100851</v>
          </cell>
          <cell r="F1091">
            <v>0</v>
          </cell>
          <cell r="G1091">
            <v>770323</v>
          </cell>
          <cell r="H1091">
            <v>770323</v>
          </cell>
          <cell r="I1091" t="str">
            <v>100851</v>
          </cell>
          <cell r="J1091" t="str">
            <v>08</v>
          </cell>
          <cell r="K1091" t="str">
            <v>VN0111</v>
          </cell>
          <cell r="L1091" t="str">
            <v>00014836</v>
          </cell>
          <cell r="M1091" t="str">
            <v>30/05/2022</v>
          </cell>
        </row>
        <row r="1092">
          <cell r="C1092" t="str">
            <v>AP2302-05589</v>
          </cell>
          <cell r="D1092" t="str">
            <v>Nhập hàng cho VN0037 - NCC VÀ DỊCH VỤ NGỌC THƠM</v>
          </cell>
          <cell r="E1092" t="str">
            <v>100851</v>
          </cell>
          <cell r="F1092">
            <v>0</v>
          </cell>
          <cell r="G1092">
            <v>1008239</v>
          </cell>
          <cell r="H1092">
            <v>1008239</v>
          </cell>
          <cell r="I1092" t="str">
            <v>100851</v>
          </cell>
          <cell r="J1092" t="str">
            <v>08</v>
          </cell>
          <cell r="K1092" t="str">
            <v>VN0037</v>
          </cell>
          <cell r="L1092" t="str">
            <v>00014795</v>
          </cell>
          <cell r="M1092" t="str">
            <v>30/05/2022</v>
          </cell>
        </row>
        <row r="1093">
          <cell r="C1093" t="str">
            <v>AP2302-05590</v>
          </cell>
          <cell r="D1093" t="str">
            <v>Nhập hàng cho VN0149 - NCC VÀ DỊCH VỤ NGỌC THƠM</v>
          </cell>
          <cell r="E1093" t="str">
            <v>100851</v>
          </cell>
          <cell r="F1093">
            <v>0</v>
          </cell>
          <cell r="G1093">
            <v>826982</v>
          </cell>
          <cell r="H1093">
            <v>826982</v>
          </cell>
          <cell r="I1093" t="str">
            <v>100851</v>
          </cell>
          <cell r="J1093" t="str">
            <v>08</v>
          </cell>
          <cell r="K1093" t="str">
            <v>VN0149</v>
          </cell>
          <cell r="L1093" t="str">
            <v>00014792</v>
          </cell>
          <cell r="M1093" t="str">
            <v>30/05/2022</v>
          </cell>
        </row>
        <row r="1094">
          <cell r="C1094" t="str">
            <v>AP2302-06007</v>
          </cell>
          <cell r="D1094" t="str">
            <v>Nhập hàng cho WH0010 - NCC VÀ DỊCH VỤ NGỌC THƠM</v>
          </cell>
          <cell r="E1094" t="str">
            <v>100851</v>
          </cell>
          <cell r="F1094">
            <v>0</v>
          </cell>
          <cell r="G1094">
            <v>16854031</v>
          </cell>
          <cell r="H1094">
            <v>16854031</v>
          </cell>
          <cell r="I1094" t="str">
            <v>100851</v>
          </cell>
          <cell r="J1094" t="str">
            <v>10</v>
          </cell>
          <cell r="K1094" t="str">
            <v>WH0010</v>
          </cell>
          <cell r="L1094" t="str">
            <v>00008645</v>
          </cell>
          <cell r="M1094" t="str">
            <v>24/02/2023</v>
          </cell>
        </row>
        <row r="1095">
          <cell r="C1095" t="str">
            <v>AP2302-06008</v>
          </cell>
          <cell r="D1095" t="str">
            <v>Nhập hàng cho WH0010 - NCC VÀ DỊCH VỤ NGỌC THƠM</v>
          </cell>
          <cell r="E1095" t="str">
            <v>100851</v>
          </cell>
          <cell r="F1095">
            <v>0</v>
          </cell>
          <cell r="G1095">
            <v>10509413</v>
          </cell>
          <cell r="H1095">
            <v>10509413</v>
          </cell>
          <cell r="I1095" t="str">
            <v>100851</v>
          </cell>
          <cell r="J1095" t="str">
            <v>10</v>
          </cell>
          <cell r="K1095" t="str">
            <v>WH0010</v>
          </cell>
          <cell r="L1095" t="str">
            <v>00008646</v>
          </cell>
          <cell r="M1095" t="str">
            <v>24/02/2023</v>
          </cell>
        </row>
        <row r="1096">
          <cell r="C1096" t="str">
            <v>AP2302-06009</v>
          </cell>
          <cell r="D1096" t="str">
            <v>Nhập hàng cho VN0088 - NCC VÀ DỊCH VỤ NGỌC THƠM</v>
          </cell>
          <cell r="E1096" t="str">
            <v>100851</v>
          </cell>
          <cell r="F1096">
            <v>0</v>
          </cell>
          <cell r="G1096">
            <v>871578</v>
          </cell>
          <cell r="H1096">
            <v>871578</v>
          </cell>
          <cell r="I1096" t="str">
            <v>100851</v>
          </cell>
          <cell r="J1096" t="str">
            <v>10</v>
          </cell>
          <cell r="K1096" t="str">
            <v>VN0088</v>
          </cell>
          <cell r="L1096" t="str">
            <v>00008989</v>
          </cell>
          <cell r="M1096" t="str">
            <v>24/02/2023</v>
          </cell>
        </row>
        <row r="1097">
          <cell r="C1097" t="str">
            <v>AP2302-06010</v>
          </cell>
          <cell r="D1097" t="str">
            <v>Nhập hàng cho VN0155 - NCC VÀ DỊCH VỤ NGỌC THƠM</v>
          </cell>
          <cell r="E1097" t="str">
            <v>100851</v>
          </cell>
          <cell r="F1097">
            <v>0</v>
          </cell>
          <cell r="G1097">
            <v>944876</v>
          </cell>
          <cell r="H1097">
            <v>944876</v>
          </cell>
          <cell r="I1097" t="str">
            <v>100851</v>
          </cell>
          <cell r="J1097" t="str">
            <v>10</v>
          </cell>
          <cell r="K1097" t="str">
            <v>VN0155</v>
          </cell>
          <cell r="L1097" t="str">
            <v>00008990</v>
          </cell>
          <cell r="M1097" t="str">
            <v>24/02/2023</v>
          </cell>
        </row>
        <row r="1098">
          <cell r="C1098" t="str">
            <v>AP2302-06011</v>
          </cell>
          <cell r="D1098" t="str">
            <v>Nhập hàng cho VN0049 - NCC VÀ DỊCH VỤ NGỌC THƠM</v>
          </cell>
          <cell r="E1098" t="str">
            <v>100851</v>
          </cell>
          <cell r="F1098">
            <v>0</v>
          </cell>
          <cell r="G1098">
            <v>983070</v>
          </cell>
          <cell r="H1098">
            <v>983070</v>
          </cell>
          <cell r="I1098" t="str">
            <v>100851</v>
          </cell>
          <cell r="J1098" t="str">
            <v>10</v>
          </cell>
          <cell r="K1098" t="str">
            <v>VN0049</v>
          </cell>
          <cell r="L1098" t="str">
            <v>00008991</v>
          </cell>
          <cell r="M1098" t="str">
            <v>24/02/2023</v>
          </cell>
        </row>
        <row r="1099">
          <cell r="C1099" t="str">
            <v>AP2303-01083</v>
          </cell>
          <cell r="D1099" t="str">
            <v>Nhập hàng cho WH0010 - NCC VÀ DỊCH VỤ NGỌC THƠM</v>
          </cell>
          <cell r="E1099" t="str">
            <v>100851</v>
          </cell>
          <cell r="F1099">
            <v>0</v>
          </cell>
          <cell r="G1099">
            <v>27517291</v>
          </cell>
          <cell r="H1099">
            <v>27517291</v>
          </cell>
          <cell r="I1099" t="str">
            <v>100851</v>
          </cell>
          <cell r="J1099" t="str">
            <v>10</v>
          </cell>
          <cell r="K1099" t="str">
            <v>WH0010</v>
          </cell>
          <cell r="L1099" t="str">
            <v>00010476</v>
          </cell>
          <cell r="M1099" t="str">
            <v>02/03/2023</v>
          </cell>
        </row>
        <row r="1100">
          <cell r="C1100" t="str">
            <v>AP2303-01084</v>
          </cell>
          <cell r="D1100" t="str">
            <v>Nhập hàng cho WH0010 - NCC VÀ DỊCH VỤ NGỌC THƠM</v>
          </cell>
          <cell r="E1100" t="str">
            <v>100851</v>
          </cell>
          <cell r="F1100">
            <v>0</v>
          </cell>
          <cell r="G1100">
            <v>10038965</v>
          </cell>
          <cell r="H1100">
            <v>10038965</v>
          </cell>
          <cell r="I1100" t="str">
            <v>100851</v>
          </cell>
          <cell r="J1100" t="str">
            <v>10</v>
          </cell>
          <cell r="K1100" t="str">
            <v>WH0010</v>
          </cell>
          <cell r="L1100" t="str">
            <v>00013158</v>
          </cell>
          <cell r="M1100" t="str">
            <v>09/03/2023</v>
          </cell>
        </row>
        <row r="1101">
          <cell r="C1101" t="str">
            <v>AP2303-06015</v>
          </cell>
          <cell r="D1101" t="str">
            <v>Nhập hàng cho WH0010 - NCC VÀ DỊCH VỤ NGỌC THƠM</v>
          </cell>
          <cell r="E1101" t="str">
            <v>100851</v>
          </cell>
          <cell r="F1101">
            <v>0</v>
          </cell>
          <cell r="G1101">
            <v>16174490</v>
          </cell>
          <cell r="H1101">
            <v>16174490</v>
          </cell>
          <cell r="I1101" t="str">
            <v>100851</v>
          </cell>
          <cell r="J1101" t="str">
            <v>10</v>
          </cell>
          <cell r="K1101" t="str">
            <v>WH0010</v>
          </cell>
          <cell r="L1101" t="str">
            <v>00001384</v>
          </cell>
          <cell r="M1101" t="str">
            <v>12/01/2023</v>
          </cell>
        </row>
        <row r="1102">
          <cell r="C1102" t="str">
            <v>AP2303-06016</v>
          </cell>
          <cell r="D1102" t="str">
            <v>Nhập hàng cho WH0010 - NCC VÀ DỊCH VỤ NGỌC THƠM</v>
          </cell>
          <cell r="E1102" t="str">
            <v>100851</v>
          </cell>
          <cell r="F1102">
            <v>0</v>
          </cell>
          <cell r="G1102">
            <v>49706984</v>
          </cell>
          <cell r="H1102">
            <v>49706984</v>
          </cell>
          <cell r="I1102" t="str">
            <v>100851</v>
          </cell>
          <cell r="J1102" t="str">
            <v>10</v>
          </cell>
          <cell r="K1102" t="str">
            <v>WH0010</v>
          </cell>
          <cell r="L1102" t="str">
            <v>00006283</v>
          </cell>
          <cell r="M1102" t="str">
            <v>16/02/2023</v>
          </cell>
        </row>
        <row r="1103">
          <cell r="C1103" t="str">
            <v>AP2303-06017</v>
          </cell>
          <cell r="D1103" t="str">
            <v>Nhập hàng cho WH0010 - NCC VÀ DỊCH VỤ NGỌC THƠM</v>
          </cell>
          <cell r="E1103" t="str">
            <v>100851</v>
          </cell>
          <cell r="F1103">
            <v>0</v>
          </cell>
          <cell r="G1103">
            <v>8338187</v>
          </cell>
          <cell r="H1103">
            <v>8338187</v>
          </cell>
          <cell r="I1103" t="str">
            <v>100851</v>
          </cell>
          <cell r="J1103" t="str">
            <v>10</v>
          </cell>
          <cell r="K1103" t="str">
            <v>WH0010</v>
          </cell>
          <cell r="L1103" t="str">
            <v>00011219</v>
          </cell>
          <cell r="M1103" t="str">
            <v>02/03/2023</v>
          </cell>
        </row>
        <row r="1104">
          <cell r="C1104" t="str">
            <v>AP2303-06018</v>
          </cell>
          <cell r="D1104" t="str">
            <v>Nhập hàng cho WH0010 - NCC VÀ DỊCH VỤ NGỌC THƠM</v>
          </cell>
          <cell r="E1104" t="str">
            <v>100851</v>
          </cell>
          <cell r="F1104">
            <v>0</v>
          </cell>
          <cell r="G1104">
            <v>14469145</v>
          </cell>
          <cell r="H1104">
            <v>14469145</v>
          </cell>
          <cell r="I1104" t="str">
            <v>100851</v>
          </cell>
          <cell r="J1104" t="str">
            <v>10</v>
          </cell>
          <cell r="K1104" t="str">
            <v>WH0010</v>
          </cell>
          <cell r="L1104" t="str">
            <v>00010477</v>
          </cell>
          <cell r="M1104" t="str">
            <v>02/03/2023</v>
          </cell>
        </row>
        <row r="1105">
          <cell r="C1105" t="str">
            <v>AP2303-06019</v>
          </cell>
          <cell r="D1105" t="str">
            <v>Nhập hàng cho WH0010 - NCC VÀ DỊCH VỤ NGỌC THƠM</v>
          </cell>
          <cell r="E1105" t="str">
            <v>100851</v>
          </cell>
          <cell r="F1105">
            <v>0</v>
          </cell>
          <cell r="G1105">
            <v>5391406</v>
          </cell>
          <cell r="H1105">
            <v>5391406</v>
          </cell>
          <cell r="I1105" t="str">
            <v>100851</v>
          </cell>
          <cell r="J1105" t="str">
            <v>10</v>
          </cell>
          <cell r="K1105" t="str">
            <v>WH0010</v>
          </cell>
          <cell r="L1105" t="str">
            <v>00014838</v>
          </cell>
          <cell r="M1105" t="str">
            <v>16/03/2023</v>
          </cell>
        </row>
        <row r="1106">
          <cell r="C1106" t="str">
            <v>AP2303-06020</v>
          </cell>
          <cell r="D1106" t="str">
            <v>Nhập hàng cho WH0010 - NCC VÀ DỊCH VỤ NGỌC THƠM</v>
          </cell>
          <cell r="E1106" t="str">
            <v>100851</v>
          </cell>
          <cell r="F1106">
            <v>0</v>
          </cell>
          <cell r="G1106">
            <v>2942408</v>
          </cell>
          <cell r="H1106">
            <v>2942408</v>
          </cell>
          <cell r="I1106" t="str">
            <v>100851</v>
          </cell>
          <cell r="J1106" t="str">
            <v>10</v>
          </cell>
          <cell r="K1106" t="str">
            <v>WH0010</v>
          </cell>
          <cell r="L1106" t="str">
            <v>00015032</v>
          </cell>
          <cell r="M1106" t="str">
            <v>16/03/2023</v>
          </cell>
        </row>
        <row r="1107">
          <cell r="C1107" t="str">
            <v>AP2303-06817</v>
          </cell>
          <cell r="D1107" t="str">
            <v>Xuất trả hàng NCC NGỌC THƠM - THU HỒI T1.2023</v>
          </cell>
          <cell r="E1107" t="str">
            <v>100851</v>
          </cell>
          <cell r="F1107">
            <v>-3434218</v>
          </cell>
          <cell r="G1107">
            <v>0</v>
          </cell>
          <cell r="H1107">
            <v>-3434218</v>
          </cell>
          <cell r="I1107" t="str">
            <v>100851</v>
          </cell>
          <cell r="J1107" t="str">
            <v>10</v>
          </cell>
          <cell r="K1107" t="str">
            <v>04</v>
          </cell>
          <cell r="L1107" t="str">
            <v>0000576</v>
          </cell>
          <cell r="M1107" t="str">
            <v>21/03/2023</v>
          </cell>
        </row>
        <row r="1108">
          <cell r="C1108" t="str">
            <v>AP2303-07938</v>
          </cell>
          <cell r="D1108" t="str">
            <v>Nhập hàng cho WH0010 - NCC VÀ DỊCH VỤ NGỌC THƠM</v>
          </cell>
          <cell r="E1108" t="str">
            <v>100851</v>
          </cell>
          <cell r="F1108">
            <v>0</v>
          </cell>
          <cell r="G1108">
            <v>4655256</v>
          </cell>
          <cell r="H1108">
            <v>4655256</v>
          </cell>
          <cell r="I1108" t="str">
            <v>100851</v>
          </cell>
          <cell r="J1108" t="str">
            <v>10</v>
          </cell>
          <cell r="K1108" t="str">
            <v>WH0010</v>
          </cell>
          <cell r="L1108" t="str">
            <v>00016738</v>
          </cell>
          <cell r="M1108" t="str">
            <v>23/03/2023</v>
          </cell>
        </row>
        <row r="1109">
          <cell r="C1109" t="str">
            <v>AP2303-07939</v>
          </cell>
          <cell r="D1109" t="str">
            <v>Nhập hàng cho WH0010 - NCC VÀ DỊCH VỤ NGỌC THƠM</v>
          </cell>
          <cell r="E1109" t="str">
            <v>100851</v>
          </cell>
          <cell r="F1109">
            <v>0</v>
          </cell>
          <cell r="G1109">
            <v>4091718</v>
          </cell>
          <cell r="H1109">
            <v>4091718</v>
          </cell>
          <cell r="I1109" t="str">
            <v>100851</v>
          </cell>
          <cell r="J1109" t="str">
            <v>10</v>
          </cell>
          <cell r="K1109" t="str">
            <v>WH0010</v>
          </cell>
          <cell r="L1109" t="str">
            <v>00017505</v>
          </cell>
          <cell r="M1109" t="str">
            <v>25/03/2023</v>
          </cell>
        </row>
        <row r="1110">
          <cell r="C1110" t="str">
            <v>AP2303-09218</v>
          </cell>
          <cell r="D1110" t="str">
            <v>Nhập hàng cho WH0010 - NCC VÀ DỊCH VỤ NGỌC THƠM</v>
          </cell>
          <cell r="E1110" t="str">
            <v>100851</v>
          </cell>
          <cell r="F1110">
            <v>0</v>
          </cell>
          <cell r="G1110">
            <v>15226517</v>
          </cell>
          <cell r="H1110">
            <v>15226517</v>
          </cell>
          <cell r="I1110" t="str">
            <v>100851</v>
          </cell>
          <cell r="J1110" t="str">
            <v>10</v>
          </cell>
          <cell r="K1110" t="str">
            <v>WH0010</v>
          </cell>
          <cell r="L1110" t="str">
            <v>00013159</v>
          </cell>
          <cell r="M1110" t="str">
            <v>09/03/2023</v>
          </cell>
        </row>
        <row r="1111">
          <cell r="C1111" t="str">
            <v>AP2303-09219</v>
          </cell>
          <cell r="D1111" t="str">
            <v>Nhập hàng cho WH0010 - NCC VÀ DỊCH VỤ NGỌC THƠM</v>
          </cell>
          <cell r="E1111" t="str">
            <v>100851</v>
          </cell>
          <cell r="F1111">
            <v>0</v>
          </cell>
          <cell r="G1111">
            <v>5312513</v>
          </cell>
          <cell r="H1111">
            <v>5312513</v>
          </cell>
          <cell r="I1111" t="str">
            <v>100851</v>
          </cell>
          <cell r="J1111" t="str">
            <v>10</v>
          </cell>
          <cell r="K1111" t="str">
            <v>WH0010</v>
          </cell>
          <cell r="L1111" t="str">
            <v>00018685</v>
          </cell>
          <cell r="M1111" t="str">
            <v>30/03/2023</v>
          </cell>
        </row>
        <row r="1112">
          <cell r="C1112" t="str">
            <v>AP2303-10987</v>
          </cell>
          <cell r="D1112" t="str">
            <v>Nhập hàng cho WH0010 - NCC VÀ DỊCH VỤ NGỌC THƠM</v>
          </cell>
          <cell r="E1112" t="str">
            <v>100851</v>
          </cell>
          <cell r="F1112">
            <v>0</v>
          </cell>
          <cell r="G1112">
            <v>5755622</v>
          </cell>
          <cell r="H1112">
            <v>5755622</v>
          </cell>
          <cell r="I1112" t="str">
            <v>100851</v>
          </cell>
          <cell r="J1112" t="str">
            <v>10</v>
          </cell>
          <cell r="K1112" t="str">
            <v>WH0010</v>
          </cell>
          <cell r="L1112" t="str">
            <v>00018756</v>
          </cell>
          <cell r="M1112" t="str">
            <v>31/03/2023</v>
          </cell>
        </row>
        <row r="1113">
          <cell r="C1113" t="str">
            <v>AP2304-00102</v>
          </cell>
          <cell r="D1113" t="str">
            <v>Nhập hàng cho WH0010 - NCC VÀ DỊCH VỤ NGỌC THƠM</v>
          </cell>
          <cell r="E1113" t="str">
            <v>100851</v>
          </cell>
          <cell r="F1113">
            <v>0</v>
          </cell>
          <cell r="G1113">
            <v>6494068</v>
          </cell>
          <cell r="H1113">
            <v>6494068</v>
          </cell>
          <cell r="I1113" t="str">
            <v>100851</v>
          </cell>
          <cell r="J1113" t="str">
            <v>10</v>
          </cell>
          <cell r="K1113" t="str">
            <v>WH0010</v>
          </cell>
          <cell r="L1113" t="str">
            <v>00020174</v>
          </cell>
          <cell r="M1113" t="str">
            <v>06/04/2023</v>
          </cell>
        </row>
        <row r="1114">
          <cell r="C1114" t="str">
            <v>AP2304-00877</v>
          </cell>
          <cell r="D1114" t="str">
            <v>Nhập hàng cho WH0010 - NCC VÀ DỊCH VỤ NGỌC THƠM</v>
          </cell>
          <cell r="E1114" t="str">
            <v>100851</v>
          </cell>
          <cell r="F1114">
            <v>0</v>
          </cell>
          <cell r="G1114">
            <v>3000120</v>
          </cell>
          <cell r="H1114">
            <v>3000120</v>
          </cell>
          <cell r="I1114" t="str">
            <v>100851</v>
          </cell>
          <cell r="J1114" t="str">
            <v>10</v>
          </cell>
          <cell r="K1114" t="str">
            <v>WH0010</v>
          </cell>
          <cell r="L1114" t="str">
            <v>00020476</v>
          </cell>
          <cell r="M1114" t="str">
            <v>08/04/2023</v>
          </cell>
        </row>
        <row r="1115">
          <cell r="C1115" t="str">
            <v>AP2304-02660</v>
          </cell>
          <cell r="D1115" t="str">
            <v>Nhập hàng cho WH0010 - NCC VÀ DỊCH VỤ NGỌC THƠM</v>
          </cell>
          <cell r="E1115" t="str">
            <v>100851</v>
          </cell>
          <cell r="F1115">
            <v>0</v>
          </cell>
          <cell r="G1115">
            <v>4174788</v>
          </cell>
          <cell r="H1115">
            <v>4174788</v>
          </cell>
          <cell r="I1115" t="str">
            <v>100851</v>
          </cell>
          <cell r="J1115" t="str">
            <v>10</v>
          </cell>
          <cell r="K1115" t="str">
            <v>WH0010</v>
          </cell>
          <cell r="L1115" t="str">
            <v>00022145</v>
          </cell>
          <cell r="M1115" t="str">
            <v>14/04/2023</v>
          </cell>
        </row>
        <row r="1116">
          <cell r="C1116" t="str">
            <v>AP2304-06124</v>
          </cell>
          <cell r="D1116" t="str">
            <v>Nhập hàng cho WH0010 - NCC VÀ DỊCH VỤ NGỌC THƠM</v>
          </cell>
          <cell r="E1116" t="str">
            <v>100851</v>
          </cell>
          <cell r="F1116">
            <v>0</v>
          </cell>
          <cell r="G1116">
            <v>4869403</v>
          </cell>
          <cell r="H1116">
            <v>4869403</v>
          </cell>
          <cell r="I1116" t="str">
            <v>100851</v>
          </cell>
          <cell r="J1116" t="str">
            <v>10</v>
          </cell>
          <cell r="K1116" t="str">
            <v>WH0010</v>
          </cell>
          <cell r="L1116" t="str">
            <v>00022043</v>
          </cell>
          <cell r="M1116" t="str">
            <v>13/04/2023</v>
          </cell>
        </row>
        <row r="1117">
          <cell r="C1117" t="str">
            <v>AP2304-06125</v>
          </cell>
          <cell r="D1117" t="str">
            <v>Nhập hàng cho WH0010 - NCC VÀ DỊCH VỤ NGỌC THƠM</v>
          </cell>
          <cell r="E1117" t="str">
            <v>100851</v>
          </cell>
          <cell r="F1117">
            <v>0</v>
          </cell>
          <cell r="G1117">
            <v>7170317</v>
          </cell>
          <cell r="H1117">
            <v>7170317</v>
          </cell>
          <cell r="I1117" t="str">
            <v>100851</v>
          </cell>
          <cell r="J1117" t="str">
            <v>10</v>
          </cell>
          <cell r="K1117" t="str">
            <v>WH0010</v>
          </cell>
          <cell r="L1117" t="str">
            <v>00023419</v>
          </cell>
          <cell r="M1117" t="str">
            <v>20/04/2023</v>
          </cell>
        </row>
        <row r="1118">
          <cell r="C1118" t="str">
            <v>AP2304-06126</v>
          </cell>
          <cell r="D1118" t="str">
            <v>Nhập hàng cho WH0010 - NCC VÀ DỊCH VỤ NGỌC THƠM</v>
          </cell>
          <cell r="E1118" t="str">
            <v>100851</v>
          </cell>
          <cell r="F1118">
            <v>0</v>
          </cell>
          <cell r="G1118">
            <v>4458645</v>
          </cell>
          <cell r="H1118">
            <v>4458645</v>
          </cell>
          <cell r="I1118" t="str">
            <v>100851</v>
          </cell>
          <cell r="J1118" t="str">
            <v>10</v>
          </cell>
          <cell r="K1118" t="str">
            <v>WH0010</v>
          </cell>
          <cell r="L1118" t="str">
            <v>00023574</v>
          </cell>
          <cell r="M1118" t="str">
            <v>24/04/2023</v>
          </cell>
        </row>
        <row r="1119">
          <cell r="C1119" t="str">
            <v>AP2304-06402</v>
          </cell>
          <cell r="D1119" t="str">
            <v>Nhập hàng cho WH0010 - NCC VÀ DỊCH VỤ NGỌC THƠM</v>
          </cell>
          <cell r="E1119" t="str">
            <v>100851</v>
          </cell>
          <cell r="F1119">
            <v>0</v>
          </cell>
          <cell r="G1119">
            <v>7366513</v>
          </cell>
          <cell r="H1119">
            <v>7366513</v>
          </cell>
          <cell r="I1119" t="str">
            <v>100851</v>
          </cell>
          <cell r="J1119" t="str">
            <v>10</v>
          </cell>
          <cell r="K1119" t="str">
            <v>WH0010</v>
          </cell>
          <cell r="L1119" t="str">
            <v>00025206</v>
          </cell>
          <cell r="M1119" t="str">
            <v>28/04/2023</v>
          </cell>
        </row>
        <row r="1120">
          <cell r="C1120" t="str">
            <v>AP2304-06403</v>
          </cell>
          <cell r="D1120" t="str">
            <v>Nhập hàng cho WH0010 - NCC VÀ DỊCH VỤ NGỌC THƠM</v>
          </cell>
          <cell r="E1120" t="str">
            <v>100851</v>
          </cell>
          <cell r="F1120">
            <v>0</v>
          </cell>
          <cell r="G1120">
            <v>4624785</v>
          </cell>
          <cell r="H1120">
            <v>4624785</v>
          </cell>
          <cell r="I1120" t="str">
            <v>100851</v>
          </cell>
          <cell r="J1120" t="str">
            <v>10</v>
          </cell>
          <cell r="K1120" t="str">
            <v>WH0010</v>
          </cell>
          <cell r="L1120" t="str">
            <v>00025205</v>
          </cell>
          <cell r="M1120" t="str">
            <v>28/04/2023</v>
          </cell>
        </row>
        <row r="1121">
          <cell r="C1121" t="str">
            <v>AP2304-06426</v>
          </cell>
          <cell r="D1121" t="str">
            <v>Xuất trả hàng NCC NGỌC THƠM - BÁO DATE TỒN ĐỘNG 2022</v>
          </cell>
          <cell r="E1121" t="str">
            <v>100851</v>
          </cell>
          <cell r="F1121">
            <v>-10978376</v>
          </cell>
          <cell r="G1121">
            <v>0</v>
          </cell>
          <cell r="H1121">
            <v>-10978376</v>
          </cell>
          <cell r="I1121" t="str">
            <v>100851</v>
          </cell>
          <cell r="J1121" t="str">
            <v>10</v>
          </cell>
          <cell r="K1121" t="str">
            <v>04</v>
          </cell>
          <cell r="L1121" t="str">
            <v>0000876</v>
          </cell>
          <cell r="M1121" t="str">
            <v>27/04/2023</v>
          </cell>
        </row>
        <row r="1122">
          <cell r="C1122" t="str">
            <v>AP2304-06440</v>
          </cell>
          <cell r="D1122" t="str">
            <v>Xuất trả hàng NCC NGỌC THƠM - THU HỒI T2.2023</v>
          </cell>
          <cell r="E1122" t="str">
            <v>100851</v>
          </cell>
          <cell r="F1122">
            <v>-940739</v>
          </cell>
          <cell r="G1122">
            <v>0</v>
          </cell>
          <cell r="H1122">
            <v>-940739</v>
          </cell>
          <cell r="I1122" t="str">
            <v>100851</v>
          </cell>
          <cell r="J1122" t="str">
            <v>10</v>
          </cell>
          <cell r="K1122" t="str">
            <v>04</v>
          </cell>
          <cell r="L1122" t="str">
            <v>0000890</v>
          </cell>
          <cell r="M1122" t="str">
            <v>27/04/2023</v>
          </cell>
        </row>
        <row r="1123">
          <cell r="C1123" t="str">
            <v>AP2305-01643</v>
          </cell>
          <cell r="D1123" t="str">
            <v>Xuất trả hàng NCC NGỌC THƠM - THU HỒI T3. 2023</v>
          </cell>
          <cell r="E1123" t="str">
            <v>100851</v>
          </cell>
          <cell r="F1123">
            <v>-11028062</v>
          </cell>
          <cell r="G1123">
            <v>0</v>
          </cell>
          <cell r="H1123">
            <v>-11028062</v>
          </cell>
          <cell r="I1123" t="str">
            <v>100851</v>
          </cell>
          <cell r="J1123" t="str">
            <v>10</v>
          </cell>
          <cell r="K1123" t="str">
            <v>04</v>
          </cell>
          <cell r="L1123" t="str">
            <v>0001068</v>
          </cell>
          <cell r="M1123" t="str">
            <v>18/05/2023</v>
          </cell>
        </row>
        <row r="1124">
          <cell r="C1124" t="str">
            <v>AP2305-01884</v>
          </cell>
          <cell r="D1124" t="str">
            <v>Nhập hàng cho WH0010 - NCC VÀ DỊCH VỤ NGỌC THƠM</v>
          </cell>
          <cell r="E1124" t="str">
            <v>100851</v>
          </cell>
          <cell r="F1124">
            <v>0</v>
          </cell>
          <cell r="G1124">
            <v>10576603</v>
          </cell>
          <cell r="H1124">
            <v>10576603</v>
          </cell>
          <cell r="I1124" t="str">
            <v>100851</v>
          </cell>
          <cell r="J1124" t="str">
            <v>10</v>
          </cell>
          <cell r="K1124" t="str">
            <v>WH0010</v>
          </cell>
          <cell r="L1124" t="str">
            <v>00028235</v>
          </cell>
          <cell r="M1124" t="str">
            <v>13/05/2023</v>
          </cell>
        </row>
        <row r="1125">
          <cell r="C1125" t="str">
            <v>AP2305-01885</v>
          </cell>
          <cell r="D1125" t="str">
            <v>Nhập hàng cho WH0010 - NCC VÀ DỊCH VỤ NGỌC THƠM</v>
          </cell>
          <cell r="E1125" t="str">
            <v>100851</v>
          </cell>
          <cell r="F1125">
            <v>0</v>
          </cell>
          <cell r="G1125">
            <v>4537124</v>
          </cell>
          <cell r="H1125">
            <v>4537124</v>
          </cell>
          <cell r="I1125" t="str">
            <v>100851</v>
          </cell>
          <cell r="J1125" t="str">
            <v>10</v>
          </cell>
          <cell r="K1125" t="str">
            <v>WH0010</v>
          </cell>
          <cell r="L1125" t="str">
            <v>00028234</v>
          </cell>
          <cell r="M1125" t="str">
            <v>13/05/2023</v>
          </cell>
        </row>
        <row r="1126">
          <cell r="C1126" t="str">
            <v>AP2305-01886</v>
          </cell>
          <cell r="D1126" t="str">
            <v>Nhập hàng cho WH0010 - NCC VÀ DỊCH VỤ NGỌC THƠM</v>
          </cell>
          <cell r="E1126" t="str">
            <v>100851</v>
          </cell>
          <cell r="F1126">
            <v>0</v>
          </cell>
          <cell r="G1126">
            <v>1419286</v>
          </cell>
          <cell r="H1126">
            <v>1419286</v>
          </cell>
          <cell r="I1126" t="str">
            <v>100851</v>
          </cell>
          <cell r="J1126" t="str">
            <v>10</v>
          </cell>
          <cell r="K1126" t="str">
            <v>WH0010</v>
          </cell>
          <cell r="L1126" t="str">
            <v>00028233</v>
          </cell>
          <cell r="M1126" t="str">
            <v>13/05/2023</v>
          </cell>
        </row>
        <row r="1127">
          <cell r="C1127" t="str">
            <v>AP2305-01887</v>
          </cell>
          <cell r="D1127" t="str">
            <v>Nhập hàng cho WH0010 - NCC VÀ DỊCH VỤ NGỌC THƠM</v>
          </cell>
          <cell r="E1127" t="str">
            <v>100851</v>
          </cell>
          <cell r="F1127">
            <v>0</v>
          </cell>
          <cell r="G1127">
            <v>3127021</v>
          </cell>
          <cell r="H1127">
            <v>3127021</v>
          </cell>
          <cell r="I1127" t="str">
            <v>100851</v>
          </cell>
          <cell r="J1127" t="str">
            <v>10</v>
          </cell>
          <cell r="K1127" t="str">
            <v>WH0010</v>
          </cell>
          <cell r="L1127" t="str">
            <v>00029768</v>
          </cell>
          <cell r="M1127" t="str">
            <v>19/05/2023</v>
          </cell>
        </row>
        <row r="1128">
          <cell r="C1128" t="str">
            <v>AP2305-01888</v>
          </cell>
          <cell r="D1128" t="str">
            <v>Nhập hàng cho WH0010 - NCC VÀ DỊCH VỤ NGỌC THƠM</v>
          </cell>
          <cell r="E1128" t="str">
            <v>100851</v>
          </cell>
          <cell r="F1128">
            <v>0</v>
          </cell>
          <cell r="G1128">
            <v>10135789</v>
          </cell>
          <cell r="H1128">
            <v>10135789</v>
          </cell>
          <cell r="I1128" t="str">
            <v>100851</v>
          </cell>
          <cell r="J1128" t="str">
            <v>10</v>
          </cell>
          <cell r="K1128" t="str">
            <v>WH0010</v>
          </cell>
          <cell r="L1128" t="str">
            <v>00029767</v>
          </cell>
          <cell r="M1128" t="str">
            <v>19/05/2023</v>
          </cell>
        </row>
        <row r="1129">
          <cell r="C1129" t="str">
            <v>AP2305-05368</v>
          </cell>
          <cell r="D1129" t="str">
            <v>Nhập hàng cho WH0010 - NCC VÀ DỊCH VỤ NGỌC THƠM</v>
          </cell>
          <cell r="E1129" t="str">
            <v>100851</v>
          </cell>
          <cell r="F1129">
            <v>0</v>
          </cell>
          <cell r="G1129">
            <v>4587842</v>
          </cell>
          <cell r="H1129">
            <v>4587842</v>
          </cell>
          <cell r="I1129" t="str">
            <v>100851</v>
          </cell>
          <cell r="J1129" t="str">
            <v>10</v>
          </cell>
          <cell r="K1129" t="str">
            <v>WH0010</v>
          </cell>
          <cell r="L1129" t="str">
            <v>00031424</v>
          </cell>
          <cell r="M1129" t="str">
            <v>27/05/2023</v>
          </cell>
        </row>
        <row r="1130">
          <cell r="C1130" t="str">
            <v>AP2305-05369</v>
          </cell>
          <cell r="D1130" t="str">
            <v>Nhập hàng cho WH0010 - NCC VÀ DỊCH VỤ NGỌC THƠM</v>
          </cell>
          <cell r="E1130" t="str">
            <v>100851</v>
          </cell>
          <cell r="F1130">
            <v>0</v>
          </cell>
          <cell r="G1130">
            <v>4620194</v>
          </cell>
          <cell r="H1130">
            <v>4620194</v>
          </cell>
          <cell r="I1130" t="str">
            <v>100851</v>
          </cell>
          <cell r="J1130" t="str">
            <v>10</v>
          </cell>
          <cell r="K1130" t="str">
            <v>WH0010</v>
          </cell>
          <cell r="L1130" t="str">
            <v>00031423</v>
          </cell>
          <cell r="M1130" t="str">
            <v>27/05/2023</v>
          </cell>
        </row>
        <row r="1131">
          <cell r="C1131" t="str">
            <v>BP2204-678</v>
          </cell>
          <cell r="D1131" t="str">
            <v>TT NGOC THOM</v>
          </cell>
          <cell r="E1131" t="str">
            <v>100851</v>
          </cell>
          <cell r="F1131">
            <v>-79575960</v>
          </cell>
          <cell r="G1131">
            <v>0</v>
          </cell>
          <cell r="H1131">
            <v>-79575960</v>
          </cell>
          <cell r="I1131" t="str">
            <v/>
          </cell>
          <cell r="J1131" t="str">
            <v>10</v>
          </cell>
          <cell r="K1131" t="str">
            <v>03</v>
          </cell>
          <cell r="L1131" t="str">
            <v/>
          </cell>
          <cell r="M1131" t="str">
            <v/>
          </cell>
        </row>
        <row r="1132">
          <cell r="C1132" t="str">
            <v>BP2205-138</v>
          </cell>
          <cell r="D1132" t="str">
            <v>TT NGOC THOM</v>
          </cell>
          <cell r="E1132" t="str">
            <v>100851</v>
          </cell>
          <cell r="F1132">
            <v>-16563209</v>
          </cell>
          <cell r="G1132">
            <v>0</v>
          </cell>
          <cell r="H1132">
            <v>-16563209</v>
          </cell>
          <cell r="I1132" t="str">
            <v/>
          </cell>
          <cell r="J1132" t="str">
            <v>10</v>
          </cell>
          <cell r="K1132" t="str">
            <v>03</v>
          </cell>
          <cell r="L1132" t="str">
            <v/>
          </cell>
          <cell r="M1132" t="str">
            <v/>
          </cell>
        </row>
        <row r="1133">
          <cell r="C1133" t="str">
            <v>BP2206-127</v>
          </cell>
          <cell r="D1133" t="str">
            <v>TT NGOC THOM</v>
          </cell>
          <cell r="E1133" t="str">
            <v>100851</v>
          </cell>
          <cell r="F1133">
            <v>-106607167</v>
          </cell>
          <cell r="G1133">
            <v>0</v>
          </cell>
          <cell r="H1133">
            <v>-106607167</v>
          </cell>
          <cell r="I1133" t="str">
            <v/>
          </cell>
          <cell r="J1133" t="str">
            <v>10</v>
          </cell>
          <cell r="K1133" t="str">
            <v>03</v>
          </cell>
          <cell r="L1133" t="str">
            <v/>
          </cell>
          <cell r="M1133" t="str">
            <v/>
          </cell>
        </row>
        <row r="1134">
          <cell r="C1134" t="str">
            <v>BP2206-439</v>
          </cell>
          <cell r="D1134" t="str">
            <v>TT NGOC THOM</v>
          </cell>
          <cell r="E1134" t="str">
            <v>100851</v>
          </cell>
          <cell r="F1134">
            <v>-120916970</v>
          </cell>
          <cell r="G1134">
            <v>0</v>
          </cell>
          <cell r="H1134">
            <v>-120916970</v>
          </cell>
          <cell r="I1134" t="str">
            <v/>
          </cell>
          <cell r="J1134" t="str">
            <v>10</v>
          </cell>
          <cell r="K1134" t="str">
            <v>03</v>
          </cell>
          <cell r="L1134" t="str">
            <v/>
          </cell>
          <cell r="M1134" t="str">
            <v/>
          </cell>
        </row>
        <row r="1135">
          <cell r="C1135" t="str">
            <v>BP2207-134</v>
          </cell>
          <cell r="D1135" t="str">
            <v>TT NGOC THOM</v>
          </cell>
          <cell r="E1135" t="str">
            <v>100851</v>
          </cell>
          <cell r="F1135">
            <v>-8635912</v>
          </cell>
          <cell r="G1135">
            <v>0</v>
          </cell>
          <cell r="H1135">
            <v>-8635912</v>
          </cell>
          <cell r="I1135" t="str">
            <v/>
          </cell>
          <cell r="J1135" t="str">
            <v>10</v>
          </cell>
          <cell r="K1135" t="str">
            <v>03</v>
          </cell>
          <cell r="L1135" t="str">
            <v/>
          </cell>
          <cell r="M1135" t="str">
            <v/>
          </cell>
        </row>
        <row r="1136">
          <cell r="C1136" t="str">
            <v>BP2207-735</v>
          </cell>
          <cell r="D1136" t="str">
            <v>TT NGOC THOM</v>
          </cell>
          <cell r="E1136" t="str">
            <v>100851</v>
          </cell>
          <cell r="F1136">
            <v>-158836649</v>
          </cell>
          <cell r="G1136">
            <v>0</v>
          </cell>
          <cell r="H1136">
            <v>-158836649</v>
          </cell>
          <cell r="I1136" t="str">
            <v/>
          </cell>
          <cell r="J1136" t="str">
            <v>10</v>
          </cell>
          <cell r="K1136" t="str">
            <v>03</v>
          </cell>
          <cell r="L1136" t="str">
            <v/>
          </cell>
          <cell r="M1136" t="str">
            <v/>
          </cell>
        </row>
        <row r="1137">
          <cell r="C1137" t="str">
            <v>BP2208-202</v>
          </cell>
          <cell r="D1137" t="str">
            <v>TT NGOC THOM</v>
          </cell>
          <cell r="E1137" t="str">
            <v>100851</v>
          </cell>
          <cell r="F1137">
            <v>-24398163</v>
          </cell>
          <cell r="G1137">
            <v>0</v>
          </cell>
          <cell r="H1137">
            <v>-24398163</v>
          </cell>
          <cell r="I1137" t="str">
            <v/>
          </cell>
          <cell r="J1137" t="str">
            <v>10</v>
          </cell>
          <cell r="K1137" t="str">
            <v>03</v>
          </cell>
          <cell r="L1137" t="str">
            <v/>
          </cell>
          <cell r="M1137" t="str">
            <v/>
          </cell>
        </row>
        <row r="1138">
          <cell r="C1138" t="str">
            <v>BP2208-397</v>
          </cell>
          <cell r="D1138" t="str">
            <v>TT NGOC THOM</v>
          </cell>
          <cell r="E1138" t="str">
            <v>100851</v>
          </cell>
          <cell r="F1138">
            <v>-44774670</v>
          </cell>
          <cell r="G1138">
            <v>0</v>
          </cell>
          <cell r="H1138">
            <v>-44774670</v>
          </cell>
          <cell r="I1138" t="str">
            <v/>
          </cell>
          <cell r="J1138" t="str">
            <v>08</v>
          </cell>
          <cell r="K1138" t="str">
            <v>03</v>
          </cell>
          <cell r="L1138" t="str">
            <v/>
          </cell>
          <cell r="M1138" t="str">
            <v/>
          </cell>
        </row>
        <row r="1139">
          <cell r="C1139" t="str">
            <v>BP2208-712</v>
          </cell>
          <cell r="D1139" t="str">
            <v>TT NGOC THOM</v>
          </cell>
          <cell r="E1139" t="str">
            <v>100851</v>
          </cell>
          <cell r="F1139">
            <v>-45965427</v>
          </cell>
          <cell r="G1139">
            <v>0</v>
          </cell>
          <cell r="H1139">
            <v>-45965427</v>
          </cell>
          <cell r="I1139" t="str">
            <v/>
          </cell>
          <cell r="J1139" t="str">
            <v>08</v>
          </cell>
          <cell r="K1139" t="str">
            <v>03</v>
          </cell>
          <cell r="L1139" t="str">
            <v/>
          </cell>
          <cell r="M1139" t="str">
            <v/>
          </cell>
        </row>
        <row r="1140">
          <cell r="C1140" t="str">
            <v>BP2209-491</v>
          </cell>
          <cell r="D1140" t="str">
            <v>TT NGOC THOM</v>
          </cell>
          <cell r="E1140" t="str">
            <v>100851</v>
          </cell>
          <cell r="F1140">
            <v>-115611682</v>
          </cell>
          <cell r="G1140">
            <v>0</v>
          </cell>
          <cell r="H1140">
            <v>-115611682</v>
          </cell>
          <cell r="I1140" t="str">
            <v/>
          </cell>
          <cell r="J1140" t="str">
            <v>08</v>
          </cell>
          <cell r="K1140" t="str">
            <v>03</v>
          </cell>
          <cell r="L1140" t="str">
            <v/>
          </cell>
          <cell r="M1140" t="str">
            <v/>
          </cell>
        </row>
        <row r="1141">
          <cell r="C1141" t="str">
            <v>BP2210-168</v>
          </cell>
          <cell r="D1141" t="str">
            <v>TT NGOC THOM</v>
          </cell>
          <cell r="E1141" t="str">
            <v>100851</v>
          </cell>
          <cell r="F1141">
            <v>-42778090</v>
          </cell>
          <cell r="G1141">
            <v>0</v>
          </cell>
          <cell r="H1141">
            <v>-42778090</v>
          </cell>
          <cell r="I1141" t="str">
            <v/>
          </cell>
          <cell r="J1141" t="str">
            <v>08</v>
          </cell>
          <cell r="K1141" t="str">
            <v>03</v>
          </cell>
          <cell r="L1141" t="str">
            <v/>
          </cell>
          <cell r="M1141" t="str">
            <v/>
          </cell>
        </row>
        <row r="1142">
          <cell r="C1142" t="str">
            <v>BP2210-695</v>
          </cell>
          <cell r="D1142" t="str">
            <v>TT NGOC THOM</v>
          </cell>
          <cell r="E1142" t="str">
            <v>100851</v>
          </cell>
          <cell r="F1142">
            <v>-17826595</v>
          </cell>
          <cell r="G1142">
            <v>0</v>
          </cell>
          <cell r="H1142">
            <v>-17826595</v>
          </cell>
          <cell r="I1142" t="str">
            <v/>
          </cell>
          <cell r="J1142" t="str">
            <v>08</v>
          </cell>
          <cell r="K1142" t="str">
            <v>03</v>
          </cell>
          <cell r="L1142" t="str">
            <v/>
          </cell>
          <cell r="M1142" t="str">
            <v/>
          </cell>
        </row>
        <row r="1143">
          <cell r="C1143" t="str">
            <v>BP2211-482</v>
          </cell>
          <cell r="D1143" t="str">
            <v>TT NGOC THOM</v>
          </cell>
          <cell r="E1143" t="str">
            <v>100851</v>
          </cell>
          <cell r="F1143">
            <v>-67913286</v>
          </cell>
          <cell r="G1143">
            <v>0</v>
          </cell>
          <cell r="H1143">
            <v>-67913286</v>
          </cell>
          <cell r="I1143" t="str">
            <v/>
          </cell>
          <cell r="J1143" t="str">
            <v>08</v>
          </cell>
          <cell r="K1143" t="str">
            <v>03</v>
          </cell>
          <cell r="L1143" t="str">
            <v/>
          </cell>
          <cell r="M1143" t="str">
            <v/>
          </cell>
        </row>
        <row r="1144">
          <cell r="C1144" t="str">
            <v>BP2212-092</v>
          </cell>
          <cell r="D1144" t="str">
            <v>TT NGOC THOM</v>
          </cell>
          <cell r="E1144" t="str">
            <v>100851</v>
          </cell>
          <cell r="F1144">
            <v>-189717837</v>
          </cell>
          <cell r="G1144">
            <v>0</v>
          </cell>
          <cell r="H1144">
            <v>-189717837</v>
          </cell>
          <cell r="I1144" t="str">
            <v/>
          </cell>
          <cell r="J1144" t="str">
            <v>08</v>
          </cell>
          <cell r="K1144" t="str">
            <v>03</v>
          </cell>
          <cell r="L1144" t="str">
            <v/>
          </cell>
          <cell r="M1144" t="str">
            <v/>
          </cell>
        </row>
        <row r="1145">
          <cell r="C1145" t="str">
            <v>BP2302-077</v>
          </cell>
          <cell r="D1145" t="str">
            <v>TT NGOC THOM</v>
          </cell>
          <cell r="E1145" t="str">
            <v>100851</v>
          </cell>
          <cell r="F1145">
            <v>-37903760</v>
          </cell>
          <cell r="G1145">
            <v>0</v>
          </cell>
          <cell r="H1145">
            <v>-37903760</v>
          </cell>
          <cell r="I1145" t="str">
            <v/>
          </cell>
          <cell r="J1145" t="str">
            <v>08</v>
          </cell>
          <cell r="K1145" t="str">
            <v>03</v>
          </cell>
          <cell r="L1145" t="str">
            <v/>
          </cell>
          <cell r="M1145" t="str">
            <v/>
          </cell>
        </row>
        <row r="1146">
          <cell r="C1146" t="str">
            <v>BP2302-293</v>
          </cell>
          <cell r="D1146" t="str">
            <v>TT NGOC THOM</v>
          </cell>
          <cell r="E1146" t="str">
            <v>100851</v>
          </cell>
          <cell r="F1146">
            <v>-209696956</v>
          </cell>
          <cell r="G1146">
            <v>0</v>
          </cell>
          <cell r="H1146">
            <v>-209696956</v>
          </cell>
          <cell r="I1146" t="str">
            <v/>
          </cell>
          <cell r="J1146" t="str">
            <v>08</v>
          </cell>
          <cell r="K1146" t="str">
            <v>03</v>
          </cell>
          <cell r="L1146" t="str">
            <v/>
          </cell>
          <cell r="M1146" t="str">
            <v/>
          </cell>
        </row>
        <row r="1147">
          <cell r="C1147" t="str">
            <v>SJ2206-412</v>
          </cell>
          <cell r="D1147" t="str">
            <v>Chi phí nhập hàng mới Tháng 02/2022</v>
          </cell>
          <cell r="E1147" t="str">
            <v>100851</v>
          </cell>
          <cell r="F1147">
            <v>-12960000</v>
          </cell>
          <cell r="G1147">
            <v>0</v>
          </cell>
          <cell r="H1147">
            <v>-12960000</v>
          </cell>
          <cell r="I1147" t="str">
            <v>03</v>
          </cell>
          <cell r="J1147" t="str">
            <v>08</v>
          </cell>
          <cell r="K1147" t="str">
            <v>01</v>
          </cell>
          <cell r="L1147" t="str">
            <v>0005800</v>
          </cell>
          <cell r="M1147" t="str">
            <v>14/06/2022</v>
          </cell>
        </row>
        <row r="1148">
          <cell r="C1148" t="str">
            <v>SJ2210-110</v>
          </cell>
          <cell r="D1148" t="str">
            <v>Hỗ trợ vận chuyển từ tháng 01/2022 - 06/2022 (Theo doanh số)</v>
          </cell>
          <cell r="E1148" t="str">
            <v>100851</v>
          </cell>
          <cell r="F1148">
            <v>-739258</v>
          </cell>
          <cell r="G1148">
            <v>0</v>
          </cell>
          <cell r="H1148">
            <v>-739258</v>
          </cell>
          <cell r="I1148" t="str">
            <v/>
          </cell>
          <cell r="J1148" t="str">
            <v>08</v>
          </cell>
          <cell r="K1148" t="str">
            <v>01</v>
          </cell>
          <cell r="L1148" t="str">
            <v>0001394</v>
          </cell>
          <cell r="M1148" t="str">
            <v>10/10/2022</v>
          </cell>
        </row>
        <row r="1149">
          <cell r="C1149" t="str">
            <v>SJ2210-111</v>
          </cell>
          <cell r="D1149" t="str">
            <v>Chi phí cho chương trình thẻ thành viên của GS 25 Vietnam từ tháng 01/2022 - 06/2022 (Theo doanh số)</v>
          </cell>
          <cell r="E1149" t="str">
            <v>100851</v>
          </cell>
          <cell r="F1149">
            <v>-5657669</v>
          </cell>
          <cell r="G1149">
            <v>0</v>
          </cell>
          <cell r="H1149">
            <v>-5657669</v>
          </cell>
          <cell r="I1149" t="str">
            <v/>
          </cell>
          <cell r="J1149" t="str">
            <v>08</v>
          </cell>
          <cell r="K1149" t="str">
            <v>01</v>
          </cell>
          <cell r="L1149" t="str">
            <v>0001395</v>
          </cell>
          <cell r="M1149" t="str">
            <v>10/10/2022</v>
          </cell>
        </row>
        <row r="1150">
          <cell r="C1150" t="str">
            <v>SJ2210-111</v>
          </cell>
          <cell r="D1150" t="str">
            <v>Chi phí quảng cáo và khuyến mại từ tháng 01/2022 - 06/2022 (Theo doanh số)</v>
          </cell>
          <cell r="E1150" t="str">
            <v>100851</v>
          </cell>
          <cell r="F1150">
            <v>-5657670</v>
          </cell>
          <cell r="G1150">
            <v>0</v>
          </cell>
          <cell r="H1150">
            <v>-5657670</v>
          </cell>
          <cell r="I1150" t="str">
            <v/>
          </cell>
          <cell r="J1150" t="str">
            <v>08</v>
          </cell>
          <cell r="K1150" t="str">
            <v>01</v>
          </cell>
          <cell r="L1150" t="str">
            <v>0001395</v>
          </cell>
          <cell r="M1150" t="str">
            <v>10/10/2022</v>
          </cell>
        </row>
        <row r="1151">
          <cell r="C1151" t="str">
            <v>SJ2210-111</v>
          </cell>
          <cell r="D1151" t="str">
            <v>Chi phí trưng bày từ tháng 01/2022 - 06/2022 (Theo doanh số)</v>
          </cell>
          <cell r="E1151" t="str">
            <v>100851</v>
          </cell>
          <cell r="F1151">
            <v>-5657670</v>
          </cell>
          <cell r="G1151">
            <v>0</v>
          </cell>
          <cell r="H1151">
            <v>-5657670</v>
          </cell>
          <cell r="I1151" t="str">
            <v/>
          </cell>
          <cell r="J1151" t="str">
            <v>08</v>
          </cell>
          <cell r="K1151" t="str">
            <v>01</v>
          </cell>
          <cell r="L1151" t="str">
            <v>0001395</v>
          </cell>
          <cell r="M1151" t="str">
            <v>10/10/2022</v>
          </cell>
        </row>
        <row r="1152">
          <cell r="C1152" t="str">
            <v>SJ2210-199</v>
          </cell>
          <cell r="D1152" t="str">
            <v>Chiết khấu ưu đãi không có điều kiện từ tháng 01-06/2022 (theo doanh số)</v>
          </cell>
          <cell r="E1152" t="str">
            <v>100851</v>
          </cell>
          <cell r="F1152">
            <v>-10477167</v>
          </cell>
          <cell r="G1152">
            <v>0</v>
          </cell>
          <cell r="H1152">
            <v>-10477167</v>
          </cell>
          <cell r="I1152" t="str">
            <v/>
          </cell>
          <cell r="J1152" t="str">
            <v>X</v>
          </cell>
          <cell r="K1152" t="str">
            <v>01</v>
          </cell>
          <cell r="L1152" t="str">
            <v>2022-2882</v>
          </cell>
          <cell r="M1152" t="str">
            <v/>
          </cell>
        </row>
        <row r="1153">
          <cell r="C1153" t="str">
            <v>SJ2210-199</v>
          </cell>
          <cell r="D1153" t="str">
            <v>Chiết khấu cho từng cửa hàng từ tháng 01-06/2022 (theo doanh số)</v>
          </cell>
          <cell r="E1153" t="str">
            <v>100851</v>
          </cell>
          <cell r="F1153">
            <v>-5238583</v>
          </cell>
          <cell r="G1153">
            <v>0</v>
          </cell>
          <cell r="H1153">
            <v>-5238583</v>
          </cell>
          <cell r="I1153" t="str">
            <v/>
          </cell>
          <cell r="J1153" t="str">
            <v>X</v>
          </cell>
          <cell r="K1153" t="str">
            <v>01</v>
          </cell>
          <cell r="L1153" t="str">
            <v>2022-2882</v>
          </cell>
          <cell r="M1153" t="str">
            <v/>
          </cell>
        </row>
        <row r="1154">
          <cell r="C1154" t="str">
            <v>SJ2212-520</v>
          </cell>
          <cell r="D1154" t="str">
            <v>Chi phí cho chương trình thẻ thành viên GS25 Viet Nam từ tháng 07/2022 - 09/2022</v>
          </cell>
          <cell r="E1154" t="str">
            <v>100851</v>
          </cell>
          <cell r="F1154">
            <v>-3376856</v>
          </cell>
          <cell r="G1154">
            <v>0</v>
          </cell>
          <cell r="H1154">
            <v>-3376856</v>
          </cell>
          <cell r="I1154" t="str">
            <v/>
          </cell>
          <cell r="J1154" t="str">
            <v>08</v>
          </cell>
          <cell r="K1154" t="str">
            <v>01</v>
          </cell>
          <cell r="L1154" t="str">
            <v>0002724</v>
          </cell>
          <cell r="M1154" t="str">
            <v>31/12/2022</v>
          </cell>
        </row>
        <row r="1155">
          <cell r="C1155" t="str">
            <v>SJ2212-520</v>
          </cell>
          <cell r="D1155" t="str">
            <v>Chi phí quảng cáo và khuyến mãi từ tháng 07/2022 - 09/2022</v>
          </cell>
          <cell r="E1155" t="str">
            <v>100851</v>
          </cell>
          <cell r="F1155">
            <v>-3376855</v>
          </cell>
          <cell r="G1155">
            <v>0</v>
          </cell>
          <cell r="H1155">
            <v>-3376855</v>
          </cell>
          <cell r="I1155" t="str">
            <v/>
          </cell>
          <cell r="J1155" t="str">
            <v>08</v>
          </cell>
          <cell r="K1155" t="str">
            <v>01</v>
          </cell>
          <cell r="L1155" t="str">
            <v>0002724</v>
          </cell>
          <cell r="M1155" t="str">
            <v>31/12/2022</v>
          </cell>
        </row>
        <row r="1156">
          <cell r="C1156" t="str">
            <v>SJ2212-520</v>
          </cell>
          <cell r="D1156" t="str">
            <v>Chi phí trưng bày từ tháng 07/2022 - 09/2022</v>
          </cell>
          <cell r="E1156" t="str">
            <v>100851</v>
          </cell>
          <cell r="F1156">
            <v>-3376855</v>
          </cell>
          <cell r="G1156">
            <v>0</v>
          </cell>
          <cell r="H1156">
            <v>-3376855</v>
          </cell>
          <cell r="I1156" t="str">
            <v/>
          </cell>
          <cell r="J1156" t="str">
            <v>08</v>
          </cell>
          <cell r="K1156" t="str">
            <v>01</v>
          </cell>
          <cell r="L1156" t="str">
            <v>0002724</v>
          </cell>
          <cell r="M1156" t="str">
            <v>31/12/2022</v>
          </cell>
        </row>
        <row r="1157">
          <cell r="C1157" t="str">
            <v>SJ2212-521</v>
          </cell>
          <cell r="D1157" t="str">
            <v>Hỗ trợ vận chuyển từ tháng 07/2022 - 09/2022</v>
          </cell>
          <cell r="E1157" t="str">
            <v>100851</v>
          </cell>
          <cell r="F1157">
            <v>-1279369</v>
          </cell>
          <cell r="G1157">
            <v>0</v>
          </cell>
          <cell r="H1157">
            <v>-1279369</v>
          </cell>
          <cell r="I1157" t="str">
            <v/>
          </cell>
          <cell r="J1157" t="str">
            <v>08</v>
          </cell>
          <cell r="K1157" t="str">
            <v>01</v>
          </cell>
          <cell r="L1157" t="str">
            <v>0002725</v>
          </cell>
          <cell r="M1157" t="str">
            <v>31/12/2022</v>
          </cell>
        </row>
        <row r="1158">
          <cell r="C1158" t="str">
            <v>SJ2301-150</v>
          </cell>
          <cell r="D1158" t="str">
            <v>Chiết khấu từng cửa hàng, Chiết khấu ưu đãi không điều kiện từ tháng 07-09/2022 (theo doanh số)</v>
          </cell>
          <cell r="E1158" t="str">
            <v>100851</v>
          </cell>
          <cell r="F1158">
            <v>-9380153</v>
          </cell>
          <cell r="G1158">
            <v>0</v>
          </cell>
          <cell r="H1158">
            <v>-9380153</v>
          </cell>
          <cell r="I1158" t="str">
            <v/>
          </cell>
          <cell r="J1158" t="str">
            <v>X</v>
          </cell>
          <cell r="K1158" t="str">
            <v>01</v>
          </cell>
          <cell r="L1158" t="str">
            <v>2022-3625</v>
          </cell>
          <cell r="M1158" t="str">
            <v/>
          </cell>
        </row>
        <row r="1159">
          <cell r="C1159" t="str">
            <v>SJ2303-106</v>
          </cell>
          <cell r="D1159" t="str">
            <v>Chiết khấu ưu đãi có điều kiện từ tháng 01-12/2022 (theo doanh số)</v>
          </cell>
          <cell r="E1159" t="str">
            <v>100851</v>
          </cell>
          <cell r="F1159">
            <v>-25174454</v>
          </cell>
          <cell r="G1159">
            <v>0</v>
          </cell>
          <cell r="H1159">
            <v>-25174454</v>
          </cell>
          <cell r="I1159" t="str">
            <v/>
          </cell>
          <cell r="J1159" t="str">
            <v>10</v>
          </cell>
          <cell r="K1159" t="str">
            <v>01</v>
          </cell>
          <cell r="L1159" t="str">
            <v>00013303</v>
          </cell>
          <cell r="M1159" t="str">
            <v>10/03/2023</v>
          </cell>
        </row>
        <row r="1160">
          <cell r="C1160" t="str">
            <v>SJ2303-107</v>
          </cell>
          <cell r="D1160" t="str">
            <v>Chiết khấu từng cửa hàng, Chiết khấu ưu đãi không điều kiện từ tháng 10-12/2022 (theo doanh số)</v>
          </cell>
          <cell r="E1160" t="str">
            <v>100851</v>
          </cell>
          <cell r="F1160">
            <v>-22743414</v>
          </cell>
          <cell r="G1160">
            <v>0</v>
          </cell>
          <cell r="H1160">
            <v>-22743414</v>
          </cell>
          <cell r="I1160" t="str">
            <v/>
          </cell>
          <cell r="J1160" t="str">
            <v>10</v>
          </cell>
          <cell r="K1160" t="str">
            <v>01</v>
          </cell>
          <cell r="L1160" t="str">
            <v>00013302</v>
          </cell>
          <cell r="M1160" t="str">
            <v>10/03/2023</v>
          </cell>
        </row>
        <row r="1161">
          <cell r="C1161" t="str">
            <v>SJ2303-157</v>
          </cell>
          <cell r="D1161" t="str">
            <v>Chi phí cho chương trình thẻ thành viên của GS 25 Vietnam từ tháng 10/2022 - 12/2022 (Theo doanh số)</v>
          </cell>
          <cell r="E1161" t="str">
            <v>100851</v>
          </cell>
          <cell r="F1161">
            <v>-7581139</v>
          </cell>
          <cell r="G1161">
            <v>0</v>
          </cell>
          <cell r="H1161">
            <v>-7581139</v>
          </cell>
          <cell r="I1161" t="str">
            <v/>
          </cell>
          <cell r="J1161" t="str">
            <v>10</v>
          </cell>
          <cell r="K1161" t="str">
            <v>01</v>
          </cell>
          <cell r="L1161" t="str">
            <v>0000464</v>
          </cell>
          <cell r="M1161" t="str">
            <v>10/03/2023</v>
          </cell>
        </row>
        <row r="1162">
          <cell r="C1162" t="str">
            <v>SJ2303-157</v>
          </cell>
          <cell r="D1162" t="str">
            <v>Chi phí quảng cáo và khuyến mại từ tháng 10/2022 - 12/2022 (Theo doanh số)</v>
          </cell>
          <cell r="E1162" t="str">
            <v>100851</v>
          </cell>
          <cell r="F1162">
            <v>-7581138</v>
          </cell>
          <cell r="G1162">
            <v>0</v>
          </cell>
          <cell r="H1162">
            <v>-7581138</v>
          </cell>
          <cell r="I1162" t="str">
            <v/>
          </cell>
          <cell r="J1162" t="str">
            <v>10</v>
          </cell>
          <cell r="K1162" t="str">
            <v>01</v>
          </cell>
          <cell r="L1162" t="str">
            <v>0000464</v>
          </cell>
          <cell r="M1162" t="str">
            <v>10/03/2023</v>
          </cell>
        </row>
        <row r="1163">
          <cell r="C1163" t="str">
            <v>SJ2303-157</v>
          </cell>
          <cell r="D1163" t="str">
            <v>Chi phí trưng bày từ tháng 10/2022 - 12/2022 (Theo doanh số)</v>
          </cell>
          <cell r="E1163" t="str">
            <v>100851</v>
          </cell>
          <cell r="F1163">
            <v>-7581138</v>
          </cell>
          <cell r="G1163">
            <v>0</v>
          </cell>
          <cell r="H1163">
            <v>-7581138</v>
          </cell>
          <cell r="I1163" t="str">
            <v/>
          </cell>
          <cell r="J1163" t="str">
            <v>10</v>
          </cell>
          <cell r="K1163" t="str">
            <v>01</v>
          </cell>
          <cell r="L1163" t="str">
            <v>0000464</v>
          </cell>
          <cell r="M1163" t="str">
            <v>10/03/2023</v>
          </cell>
        </row>
        <row r="1164">
          <cell r="C1164" t="str">
            <v>SJ2303-158</v>
          </cell>
          <cell r="D1164" t="str">
            <v>Hỗ trợ vận chuyển từ tháng 10/2022 - 12/2022 (Theo doanh số)</v>
          </cell>
          <cell r="E1164" t="str">
            <v>100851</v>
          </cell>
          <cell r="F1164">
            <v>-22160765</v>
          </cell>
          <cell r="G1164">
            <v>0</v>
          </cell>
          <cell r="H1164">
            <v>-22160765</v>
          </cell>
          <cell r="I1164" t="str">
            <v/>
          </cell>
          <cell r="J1164" t="str">
            <v>10</v>
          </cell>
          <cell r="K1164" t="str">
            <v>01</v>
          </cell>
          <cell r="L1164" t="str">
            <v>0000465</v>
          </cell>
          <cell r="M1164" t="str">
            <v>10/03/2023</v>
          </cell>
        </row>
        <row r="1165">
          <cell r="C1165" t="str">
            <v>SJ2304-204</v>
          </cell>
          <cell r="D1165" t="str">
            <v>Chi phí cho chương trình thẻ thành viên của GS 25 Vietnam từ tháng 01/2023 - 03/2023 (Theo doanh số)</v>
          </cell>
          <cell r="E1165" t="str">
            <v>100851</v>
          </cell>
          <cell r="F1165">
            <v>-2768641</v>
          </cell>
          <cell r="G1165">
            <v>0</v>
          </cell>
          <cell r="H1165">
            <v>-2768641</v>
          </cell>
          <cell r="I1165" t="str">
            <v/>
          </cell>
          <cell r="J1165" t="str">
            <v>10</v>
          </cell>
          <cell r="K1165" t="str">
            <v>01</v>
          </cell>
          <cell r="L1165" t="str">
            <v>0000898</v>
          </cell>
          <cell r="M1165" t="str">
            <v>27/04/2023</v>
          </cell>
        </row>
        <row r="1166">
          <cell r="C1166" t="str">
            <v>SJ2304-204</v>
          </cell>
          <cell r="D1166" t="str">
            <v>Chi phí quảng cáo và khuyến mại từ tháng 01/2023 - 03/2023 (Theo doanh số)</v>
          </cell>
          <cell r="E1166" t="str">
            <v>100851</v>
          </cell>
          <cell r="F1166">
            <v>-2768642</v>
          </cell>
          <cell r="G1166">
            <v>0</v>
          </cell>
          <cell r="H1166">
            <v>-2768642</v>
          </cell>
          <cell r="I1166" t="str">
            <v/>
          </cell>
          <cell r="J1166" t="str">
            <v>10</v>
          </cell>
          <cell r="K1166" t="str">
            <v>01</v>
          </cell>
          <cell r="L1166" t="str">
            <v>0000898</v>
          </cell>
          <cell r="M1166" t="str">
            <v>27/04/2023</v>
          </cell>
        </row>
        <row r="1167">
          <cell r="C1167" t="str">
            <v>SJ2304-204</v>
          </cell>
          <cell r="D1167" t="str">
            <v>Chi phí trưng bày từ tháng 01/2023 - 03/2023 (Theo doanh số)</v>
          </cell>
          <cell r="E1167" t="str">
            <v>100851</v>
          </cell>
          <cell r="F1167">
            <v>-2768642</v>
          </cell>
          <cell r="G1167">
            <v>0</v>
          </cell>
          <cell r="H1167">
            <v>-2768642</v>
          </cell>
          <cell r="I1167" t="str">
            <v/>
          </cell>
          <cell r="J1167" t="str">
            <v>10</v>
          </cell>
          <cell r="K1167" t="str">
            <v>01</v>
          </cell>
          <cell r="L1167" t="str">
            <v>0000898</v>
          </cell>
          <cell r="M1167" t="str">
            <v>27/04/2023</v>
          </cell>
        </row>
        <row r="1168">
          <cell r="C1168" t="str">
            <v>SJ2304-204</v>
          </cell>
          <cell r="D1168" t="str">
            <v>Hỗ trợ vận chuyển từ tháng 01/2023 - 03/2023 (Theo doanh số)</v>
          </cell>
          <cell r="E1168" t="str">
            <v>100851</v>
          </cell>
          <cell r="F1168">
            <v>-8305924</v>
          </cell>
          <cell r="G1168">
            <v>0</v>
          </cell>
          <cell r="H1168">
            <v>-8305924</v>
          </cell>
          <cell r="I1168" t="str">
            <v/>
          </cell>
          <cell r="J1168" t="str">
            <v>10</v>
          </cell>
          <cell r="K1168" t="str">
            <v>01</v>
          </cell>
          <cell r="L1168" t="str">
            <v>0000898</v>
          </cell>
          <cell r="M1168" t="str">
            <v>27/04/2023</v>
          </cell>
        </row>
        <row r="1169">
          <cell r="C1169" t="str">
            <v>SJ2305-093</v>
          </cell>
          <cell r="D1169" t="str">
            <v>Chiết khấu ưu đãi không có điều kiện từ tháng 01-03/2023 (theo doanh số)</v>
          </cell>
          <cell r="E1169" t="str">
            <v>100851</v>
          </cell>
          <cell r="F1169">
            <v>-8305924</v>
          </cell>
          <cell r="G1169">
            <v>0</v>
          </cell>
          <cell r="H1169">
            <v>-8305924</v>
          </cell>
          <cell r="I1169" t="str">
            <v/>
          </cell>
          <cell r="J1169" t="str">
            <v>10</v>
          </cell>
          <cell r="K1169" t="str">
            <v>01</v>
          </cell>
          <cell r="L1169" t="str">
            <v>00026049</v>
          </cell>
          <cell r="M1169" t="str">
            <v>10/05/2023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E541-D17F-433E-BE6F-E8FB3C2322F4}">
  <dimension ref="A2:P44"/>
  <sheetViews>
    <sheetView tabSelected="1" workbookViewId="0">
      <selection activeCell="J5" sqref="J5"/>
    </sheetView>
  </sheetViews>
  <sheetFormatPr defaultRowHeight="12.75"/>
  <cols>
    <col min="1" max="1" width="2.7109375" customWidth="1"/>
    <col min="2" max="2" width="9.140625" customWidth="1"/>
    <col min="3" max="3" width="24.85546875" customWidth="1"/>
    <col min="4" max="6" width="21.28515625" customWidth="1"/>
    <col min="7" max="7" width="23.85546875" customWidth="1"/>
    <col min="8" max="8" width="13.28515625" customWidth="1"/>
    <col min="9" max="9" width="27.5703125" customWidth="1"/>
    <col min="10" max="12" width="16.5703125" customWidth="1"/>
    <col min="13" max="15" width="12.28515625" bestFit="1" customWidth="1"/>
    <col min="16" max="16" width="11.28515625" bestFit="1" customWidth="1"/>
  </cols>
  <sheetData>
    <row r="2" spans="1:15" ht="19.5">
      <c r="B2" s="152" t="s">
        <v>1418</v>
      </c>
      <c r="C2" s="152"/>
      <c r="D2" s="152"/>
      <c r="E2" s="152"/>
      <c r="F2" s="152"/>
    </row>
    <row r="3" spans="1:15" ht="31.5">
      <c r="B3" s="18" t="s">
        <v>1131</v>
      </c>
      <c r="C3" s="19" t="s">
        <v>1132</v>
      </c>
      <c r="D3" s="20" t="s">
        <v>1133</v>
      </c>
      <c r="E3" s="19" t="s">
        <v>1134</v>
      </c>
      <c r="F3" s="19" t="s">
        <v>1135</v>
      </c>
      <c r="H3" s="158" t="s">
        <v>1419</v>
      </c>
      <c r="I3" s="158"/>
      <c r="J3" s="158"/>
      <c r="K3" s="158"/>
      <c r="L3" s="158"/>
    </row>
    <row r="4" spans="1:15" ht="31.5">
      <c r="B4" s="21"/>
      <c r="C4" s="22" t="s">
        <v>1136</v>
      </c>
      <c r="D4" s="23"/>
      <c r="E4" s="22"/>
      <c r="F4" s="22"/>
      <c r="H4" s="18" t="s">
        <v>1131</v>
      </c>
      <c r="I4" s="19" t="s">
        <v>1132</v>
      </c>
      <c r="J4" s="19" t="s">
        <v>1411</v>
      </c>
      <c r="K4" s="19" t="s">
        <v>1134</v>
      </c>
      <c r="L4" s="19" t="s">
        <v>1135</v>
      </c>
    </row>
    <row r="5" spans="1:15" ht="15.75">
      <c r="A5">
        <v>1</v>
      </c>
      <c r="B5" s="24"/>
      <c r="C5" s="25" t="s">
        <v>1137</v>
      </c>
      <c r="D5" s="26">
        <f>+SUMIFS('2022'!M$6:M$1075,'2022'!A$6:A$1075,'Công nợ '!A5)</f>
        <v>0</v>
      </c>
      <c r="E5" s="27"/>
      <c r="F5" s="28"/>
      <c r="H5" s="21"/>
      <c r="I5" s="22" t="s">
        <v>1136</v>
      </c>
      <c r="J5" s="42">
        <f>+F44</f>
        <v>447660671</v>
      </c>
      <c r="K5" s="22"/>
      <c r="L5" s="22"/>
      <c r="M5" s="44"/>
    </row>
    <row r="6" spans="1:15" ht="15.75">
      <c r="A6">
        <v>2</v>
      </c>
      <c r="B6" s="24"/>
      <c r="C6" s="25" t="s">
        <v>1138</v>
      </c>
      <c r="D6" s="26">
        <f>+SUMIFS('2022'!M$6:M$1075,'2022'!A$6:A$1075,'Công nợ '!A6)</f>
        <v>0</v>
      </c>
      <c r="E6" s="27"/>
      <c r="F6" s="28"/>
      <c r="H6" s="24"/>
      <c r="I6" s="25" t="s">
        <v>1137</v>
      </c>
      <c r="J6" s="27">
        <v>88439543</v>
      </c>
      <c r="K6" s="27"/>
      <c r="L6" s="28"/>
    </row>
    <row r="7" spans="1:15" ht="15.75">
      <c r="A7">
        <v>3</v>
      </c>
      <c r="B7" s="24"/>
      <c r="C7" s="25" t="s">
        <v>1139</v>
      </c>
      <c r="D7" s="26">
        <f>+SUMIFS('2022'!M$6:M$1075,'2022'!A$6:A$1075,'Công nợ '!A7)</f>
        <v>79575960</v>
      </c>
      <c r="E7" s="27"/>
      <c r="F7" s="29"/>
      <c r="H7" s="24"/>
      <c r="I7" s="25" t="s">
        <v>1138</v>
      </c>
      <c r="J7" s="27">
        <v>90454123</v>
      </c>
      <c r="K7" s="27"/>
      <c r="L7" s="28"/>
    </row>
    <row r="8" spans="1:15" ht="15.75">
      <c r="A8">
        <v>4</v>
      </c>
      <c r="B8" s="30"/>
      <c r="C8" s="25" t="s">
        <v>1150</v>
      </c>
      <c r="D8" s="26">
        <f>+SUMIFS('2022'!M$6:M$1075,'2022'!A$6:A$1075,'Công nợ '!A8)</f>
        <v>124086008</v>
      </c>
      <c r="E8" s="28"/>
      <c r="F8" s="29"/>
      <c r="H8" s="24"/>
      <c r="I8" s="25" t="s">
        <v>1139</v>
      </c>
      <c r="J8" s="27">
        <v>103739028</v>
      </c>
      <c r="K8" s="27"/>
      <c r="L8" s="29"/>
    </row>
    <row r="9" spans="1:15" ht="15.75">
      <c r="A9">
        <v>5</v>
      </c>
      <c r="B9" s="30"/>
      <c r="C9" s="25" t="s">
        <v>1151</v>
      </c>
      <c r="D9" s="26">
        <f>+SUMIFS('2022'!M$6:M$1075,'2022'!A$6:A$1075,'Công nợ '!A9)</f>
        <v>223173196</v>
      </c>
      <c r="E9" s="28"/>
      <c r="F9" s="29"/>
      <c r="H9" s="130">
        <v>45043</v>
      </c>
      <c r="I9" s="25" t="s">
        <v>1469</v>
      </c>
      <c r="J9" s="129"/>
      <c r="K9" s="131">
        <v>16611849</v>
      </c>
      <c r="L9" s="29"/>
      <c r="O9" s="44"/>
    </row>
    <row r="10" spans="1:15" ht="15.75">
      <c r="A10">
        <v>6</v>
      </c>
      <c r="B10" s="30"/>
      <c r="C10" s="25" t="s">
        <v>1152</v>
      </c>
      <c r="D10" s="26">
        <f>+SUMIFS('2022'!M$6:M$1075,'2022'!A$6:A$1075,'Công nợ '!A10)</f>
        <v>158000369</v>
      </c>
      <c r="F10" s="29"/>
      <c r="H10" s="132">
        <v>45056</v>
      </c>
      <c r="I10" s="25" t="s">
        <v>1470</v>
      </c>
      <c r="J10" s="129"/>
      <c r="K10" s="131">
        <v>8305924</v>
      </c>
      <c r="L10" s="29"/>
    </row>
    <row r="11" spans="1:15" ht="15.75">
      <c r="A11">
        <v>7</v>
      </c>
      <c r="B11" s="30"/>
      <c r="C11" s="25" t="s">
        <v>1153</v>
      </c>
      <c r="D11" s="26">
        <f>+SUMIFS('2022'!M$6:M$1075,'2022'!A$6:A$1075,'Công nợ '!A11)</f>
        <v>76772634</v>
      </c>
      <c r="E11" s="28"/>
      <c r="F11" s="29"/>
      <c r="H11" s="127">
        <v>4</v>
      </c>
      <c r="I11" s="25" t="s">
        <v>1150</v>
      </c>
      <c r="J11" s="27">
        <v>42158639</v>
      </c>
      <c r="K11" s="28"/>
      <c r="L11" s="29"/>
    </row>
    <row r="12" spans="1:15" ht="15.75">
      <c r="A12">
        <v>8</v>
      </c>
      <c r="B12" s="30"/>
      <c r="C12" s="25" t="s">
        <v>1154</v>
      </c>
      <c r="D12" s="26">
        <f>+SUMIFS('2022'!M$6:M$1075,'2022'!A$6:A$1075,'Công nợ '!A12)</f>
        <v>157553446</v>
      </c>
      <c r="E12" s="28"/>
      <c r="F12" s="29"/>
      <c r="H12" s="127">
        <v>5</v>
      </c>
      <c r="I12" s="25" t="s">
        <v>1151</v>
      </c>
      <c r="J12" s="27">
        <v>45659475</v>
      </c>
      <c r="K12" s="28"/>
      <c r="L12" s="29"/>
    </row>
    <row r="13" spans="1:15" ht="15.75">
      <c r="A13">
        <v>9</v>
      </c>
      <c r="B13" s="30"/>
      <c r="C13" s="25" t="s">
        <v>1155</v>
      </c>
      <c r="D13" s="26">
        <f>+SUMIFS('2022'!M$6:M$1075,'2022'!A$6:A$1075,'Công nợ '!A13)</f>
        <v>121414978</v>
      </c>
      <c r="E13" s="28"/>
      <c r="F13" s="29"/>
      <c r="H13" s="127">
        <v>6</v>
      </c>
      <c r="I13" s="25" t="s">
        <v>1152</v>
      </c>
      <c r="J13" s="27">
        <v>54425321</v>
      </c>
      <c r="K13" s="28"/>
      <c r="L13" s="29"/>
      <c r="N13" s="44"/>
    </row>
    <row r="14" spans="1:15" ht="15.75">
      <c r="A14">
        <v>10</v>
      </c>
      <c r="B14" s="30"/>
      <c r="C14" s="25" t="s">
        <v>1156</v>
      </c>
      <c r="D14" s="26">
        <f>+SUMIFS('2022'!M$6:M$1075,'2022'!A$6:A$1075,'Công nợ '!A14)</f>
        <v>251428537</v>
      </c>
      <c r="F14" s="29"/>
      <c r="H14" s="127"/>
      <c r="I14" s="32"/>
      <c r="J14" s="27"/>
      <c r="K14" s="28"/>
      <c r="L14" s="29"/>
    </row>
    <row r="15" spans="1:15" ht="15.75">
      <c r="A15">
        <v>11</v>
      </c>
      <c r="B15" s="30"/>
      <c r="C15" s="25" t="s">
        <v>1157</v>
      </c>
      <c r="D15" s="26">
        <f>+SUMIFS('2022'!M$6:M$1075,'2022'!A$6:A$1075,'Công nợ '!A15)</f>
        <v>284583468</v>
      </c>
      <c r="E15" s="28"/>
      <c r="F15" s="29"/>
      <c r="H15" s="127"/>
      <c r="I15" s="32"/>
      <c r="J15" s="27"/>
      <c r="K15" s="28"/>
      <c r="L15" s="29"/>
    </row>
    <row r="16" spans="1:15" ht="15.75">
      <c r="A16">
        <v>12</v>
      </c>
      <c r="B16" s="30"/>
      <c r="C16" s="25" t="s">
        <v>1158</v>
      </c>
      <c r="D16" s="26">
        <f>+SUMIFS('2022'!M$6:M$1075,'2022'!A$6:A$1075,'Công nợ '!A16)</f>
        <v>217911270</v>
      </c>
      <c r="E16" s="28"/>
      <c r="F16" s="29"/>
      <c r="H16" s="153" t="s">
        <v>1140</v>
      </c>
      <c r="I16" s="154"/>
      <c r="J16" s="34">
        <f>+SUM(J6:J13)</f>
        <v>424876129</v>
      </c>
      <c r="K16" s="34">
        <f>+SUM(K5:K12)</f>
        <v>24917773</v>
      </c>
      <c r="L16" s="35"/>
    </row>
    <row r="17" spans="2:16" ht="15.75">
      <c r="B17" s="30"/>
      <c r="C17" s="32" t="s">
        <v>1415</v>
      </c>
      <c r="D17" s="26"/>
      <c r="E17" s="28">
        <v>12960000</v>
      </c>
      <c r="F17" s="29"/>
      <c r="H17" s="30"/>
      <c r="I17" s="24" t="s">
        <v>1141</v>
      </c>
      <c r="J17" s="27">
        <v>0</v>
      </c>
      <c r="K17" s="27"/>
      <c r="L17" s="29"/>
      <c r="N17" s="44">
        <f>+SUM(J6:J12)</f>
        <v>370450808</v>
      </c>
    </row>
    <row r="18" spans="2:16" ht="15.75">
      <c r="B18" s="30"/>
      <c r="C18" s="32" t="s">
        <v>1416</v>
      </c>
      <c r="D18" s="26"/>
      <c r="E18" s="28">
        <f>739258+16973009</f>
        <v>17712267</v>
      </c>
      <c r="F18" s="29"/>
      <c r="H18" s="30"/>
      <c r="I18" s="24" t="s">
        <v>1142</v>
      </c>
      <c r="J18" s="27">
        <v>2334356</v>
      </c>
      <c r="K18" s="27"/>
      <c r="L18" s="29"/>
      <c r="N18" s="44">
        <f>+J5+N17-K16</f>
        <v>793193706</v>
      </c>
    </row>
    <row r="19" spans="2:16" ht="15.75">
      <c r="B19" s="30"/>
      <c r="C19" s="32" t="s">
        <v>1169</v>
      </c>
      <c r="D19" s="26"/>
      <c r="E19" s="186">
        <f>1279369+10130566</f>
        <v>11409935</v>
      </c>
      <c r="F19" s="29"/>
      <c r="H19" s="30"/>
      <c r="I19" s="24" t="s">
        <v>1143</v>
      </c>
      <c r="J19" s="27">
        <v>3434218</v>
      </c>
      <c r="K19" s="27"/>
      <c r="L19" s="29"/>
      <c r="N19" s="44">
        <f>+SUM(J18:J21)</f>
        <v>28715752</v>
      </c>
    </row>
    <row r="20" spans="2:16" ht="15.75">
      <c r="B20" s="30"/>
      <c r="C20" s="32" t="s">
        <v>1170</v>
      </c>
      <c r="D20" s="26"/>
      <c r="E20" s="186">
        <f>22160765+22743415</f>
        <v>44904180</v>
      </c>
      <c r="F20" s="29"/>
      <c r="H20" s="127">
        <v>4</v>
      </c>
      <c r="I20" s="24" t="s">
        <v>1159</v>
      </c>
      <c r="J20" s="27">
        <v>11919116</v>
      </c>
      <c r="K20" s="28"/>
      <c r="L20" s="29"/>
      <c r="N20" s="44">
        <f>+N18-N19-L25</f>
        <v>516877238</v>
      </c>
    </row>
    <row r="21" spans="2:16" ht="15.75">
      <c r="B21" s="30"/>
      <c r="C21" s="32" t="s">
        <v>1412</v>
      </c>
      <c r="D21" s="26"/>
      <c r="E21" s="28">
        <v>15715750</v>
      </c>
      <c r="F21" s="29"/>
      <c r="G21" s="115" t="s">
        <v>1473</v>
      </c>
      <c r="H21" s="128">
        <v>5</v>
      </c>
      <c r="I21" s="24" t="s">
        <v>1160</v>
      </c>
      <c r="J21" s="27">
        <v>11028062</v>
      </c>
      <c r="K21" s="28"/>
      <c r="L21" s="29"/>
      <c r="P21" s="44"/>
    </row>
    <row r="22" spans="2:16" ht="15.75">
      <c r="B22" s="30"/>
      <c r="C22" s="32" t="s">
        <v>1413</v>
      </c>
      <c r="D22" s="26"/>
      <c r="E22" s="186">
        <v>9380153</v>
      </c>
      <c r="F22" s="29"/>
      <c r="G22" s="115" t="s">
        <v>1474</v>
      </c>
      <c r="H22" s="128">
        <v>6</v>
      </c>
      <c r="I22" s="24" t="s">
        <v>1161</v>
      </c>
      <c r="J22" s="27">
        <v>3650254</v>
      </c>
      <c r="K22" s="28"/>
      <c r="L22" s="29"/>
    </row>
    <row r="23" spans="2:16" ht="15.75">
      <c r="B23" s="30"/>
      <c r="C23" s="32" t="s">
        <v>1414</v>
      </c>
      <c r="D23" s="26"/>
      <c r="E23" s="186">
        <v>22743414</v>
      </c>
      <c r="F23" s="29"/>
      <c r="G23" t="s">
        <v>1417</v>
      </c>
      <c r="H23" s="153" t="s">
        <v>1144</v>
      </c>
      <c r="I23" s="154"/>
      <c r="J23" s="34">
        <f>+SUM(J17:J22)</f>
        <v>32366006</v>
      </c>
      <c r="K23" s="37"/>
      <c r="L23" s="35"/>
    </row>
    <row r="24" spans="2:16" ht="15.75">
      <c r="B24" s="30"/>
      <c r="C24" s="32" t="s">
        <v>1171</v>
      </c>
      <c r="D24" s="31"/>
      <c r="E24" s="186">
        <v>25174454</v>
      </c>
      <c r="F24" s="29"/>
      <c r="G24" t="s">
        <v>1417</v>
      </c>
      <c r="H24" s="24"/>
      <c r="I24" s="25" t="s">
        <v>1145</v>
      </c>
      <c r="J24" s="27"/>
      <c r="K24" s="27"/>
      <c r="L24" s="28">
        <v>0</v>
      </c>
    </row>
    <row r="25" spans="2:16" ht="15.75">
      <c r="B25" s="133" t="s">
        <v>1140</v>
      </c>
      <c r="C25" s="134"/>
      <c r="D25" s="33">
        <f>SUM(D6:D24)</f>
        <v>1694499866</v>
      </c>
      <c r="E25" s="34">
        <f>+SUM(E5:E24)</f>
        <v>160000153</v>
      </c>
      <c r="F25" s="35"/>
      <c r="H25" s="24"/>
      <c r="I25" s="25" t="s">
        <v>1146</v>
      </c>
      <c r="J25" s="27"/>
      <c r="K25" s="27"/>
      <c r="L25" s="28">
        <v>247600716</v>
      </c>
    </row>
    <row r="26" spans="2:16" ht="15.75">
      <c r="B26" s="24"/>
      <c r="C26" s="32" t="s">
        <v>1141</v>
      </c>
      <c r="D26" s="31"/>
      <c r="E26" s="27"/>
      <c r="F26" s="29"/>
      <c r="H26" s="24"/>
      <c r="I26" s="25" t="s">
        <v>1147</v>
      </c>
      <c r="J26" s="27"/>
      <c r="K26" s="27"/>
      <c r="L26" s="28">
        <v>0</v>
      </c>
    </row>
    <row r="27" spans="2:16" ht="15.75">
      <c r="B27" s="24"/>
      <c r="C27" s="32" t="s">
        <v>1142</v>
      </c>
      <c r="D27" s="31"/>
      <c r="E27" s="27"/>
      <c r="F27" s="29"/>
      <c r="H27" s="24"/>
      <c r="I27" s="25" t="s">
        <v>1471</v>
      </c>
      <c r="J27" s="27"/>
      <c r="K27" s="27"/>
      <c r="L27" s="28">
        <v>0</v>
      </c>
    </row>
    <row r="28" spans="2:16" ht="15.75">
      <c r="B28" s="24"/>
      <c r="C28" s="32" t="s">
        <v>1143</v>
      </c>
      <c r="D28" s="36"/>
      <c r="E28" s="27"/>
      <c r="F28" s="29"/>
      <c r="H28" s="30"/>
      <c r="I28" s="25" t="s">
        <v>1472</v>
      </c>
      <c r="J28" s="27"/>
      <c r="K28" s="27"/>
      <c r="L28" s="28">
        <v>0</v>
      </c>
    </row>
    <row r="29" spans="2:16" ht="15.75">
      <c r="B29" s="24"/>
      <c r="C29" s="32" t="s">
        <v>1159</v>
      </c>
      <c r="D29" s="36"/>
      <c r="E29" s="27"/>
      <c r="F29" s="29"/>
      <c r="H29" s="153" t="s">
        <v>1148</v>
      </c>
      <c r="I29" s="154"/>
      <c r="J29" s="43"/>
      <c r="K29" s="39"/>
      <c r="L29" s="39">
        <v>247600716</v>
      </c>
    </row>
    <row r="30" spans="2:16" ht="15.75">
      <c r="B30" s="24"/>
      <c r="C30" s="32" t="s">
        <v>1160</v>
      </c>
      <c r="D30" s="36"/>
      <c r="E30" s="27"/>
      <c r="F30" s="29"/>
      <c r="H30" s="155" t="s">
        <v>1149</v>
      </c>
      <c r="I30" s="156"/>
      <c r="J30" s="156"/>
      <c r="K30" s="157"/>
      <c r="L30" s="40">
        <f>+J5+J16-J23-L29-K16</f>
        <v>567652305</v>
      </c>
    </row>
    <row r="31" spans="2:16" ht="15.75">
      <c r="B31" s="24"/>
      <c r="C31" s="32" t="s">
        <v>1161</v>
      </c>
      <c r="D31" s="36"/>
      <c r="E31" s="27"/>
      <c r="F31" s="29"/>
    </row>
    <row r="32" spans="2:16" ht="15.75">
      <c r="B32" s="24"/>
      <c r="C32" s="32" t="s">
        <v>1162</v>
      </c>
      <c r="D32" s="36"/>
      <c r="E32" s="27">
        <v>311854</v>
      </c>
      <c r="F32" s="29"/>
    </row>
    <row r="33" spans="2:13" ht="15.75">
      <c r="B33" s="24"/>
      <c r="C33" s="32" t="s">
        <v>1163</v>
      </c>
      <c r="D33" s="36"/>
      <c r="E33" s="27">
        <v>17743684</v>
      </c>
      <c r="F33" s="29"/>
      <c r="L33" s="44"/>
    </row>
    <row r="34" spans="2:13" ht="15.75">
      <c r="B34" s="24"/>
      <c r="C34" s="32" t="s">
        <v>1164</v>
      </c>
      <c r="D34" s="36"/>
      <c r="E34" s="27"/>
      <c r="F34" s="29"/>
    </row>
    <row r="35" spans="2:13" ht="15.75">
      <c r="B35" s="24"/>
      <c r="C35" s="32" t="s">
        <v>1165</v>
      </c>
      <c r="D35" s="31"/>
      <c r="E35" s="28">
        <v>2247079</v>
      </c>
      <c r="F35" s="29"/>
    </row>
    <row r="36" spans="2:13" ht="15.75">
      <c r="B36" s="24"/>
      <c r="C36" s="32" t="s">
        <v>1166</v>
      </c>
      <c r="D36" s="31"/>
      <c r="E36" s="28">
        <v>1073177</v>
      </c>
      <c r="F36" s="29"/>
    </row>
    <row r="37" spans="2:13" ht="15.75">
      <c r="B37" s="24"/>
      <c r="C37" s="32" t="s">
        <v>1167</v>
      </c>
      <c r="D37" s="31"/>
      <c r="E37" s="28">
        <f>25341631</f>
        <v>25341631</v>
      </c>
      <c r="F37" s="29"/>
    </row>
    <row r="38" spans="2:13" ht="15.75">
      <c r="B38" s="133" t="s">
        <v>1144</v>
      </c>
      <c r="C38" s="134"/>
      <c r="D38" s="33"/>
      <c r="E38" s="37">
        <f>SUM(E26:E37)</f>
        <v>46717425</v>
      </c>
      <c r="F38" s="35"/>
    </row>
    <row r="39" spans="2:13" ht="15.75">
      <c r="B39" s="24"/>
      <c r="C39" s="25" t="s">
        <v>1168</v>
      </c>
      <c r="D39" s="31"/>
      <c r="E39" s="27"/>
      <c r="F39" s="28">
        <v>1040121617</v>
      </c>
    </row>
    <row r="40" spans="2:13" ht="16.5" customHeight="1">
      <c r="B40" s="24"/>
      <c r="C40" s="25"/>
      <c r="D40" s="31"/>
      <c r="E40" s="27"/>
      <c r="F40" s="28"/>
    </row>
    <row r="41" spans="2:13" ht="15.75">
      <c r="B41" s="24"/>
      <c r="C41" s="25"/>
      <c r="D41" s="31"/>
      <c r="E41" s="27"/>
      <c r="F41" s="28"/>
    </row>
    <row r="42" spans="2:13" ht="15.75">
      <c r="B42" s="24"/>
      <c r="C42" s="25"/>
      <c r="D42" s="31"/>
      <c r="E42" s="27"/>
      <c r="F42" s="28"/>
      <c r="M42" s="44"/>
    </row>
    <row r="43" spans="2:13" ht="15.75">
      <c r="B43" s="153" t="s">
        <v>1148</v>
      </c>
      <c r="C43" s="154"/>
      <c r="D43" s="38"/>
      <c r="E43" s="39"/>
      <c r="F43" s="39">
        <f>SUM(F39:F42)</f>
        <v>1040121617</v>
      </c>
    </row>
    <row r="44" spans="2:13" ht="15.75">
      <c r="B44" s="155" t="s">
        <v>1149</v>
      </c>
      <c r="C44" s="156"/>
      <c r="D44" s="156"/>
      <c r="E44" s="157"/>
      <c r="F44" s="40">
        <f>+D25-D38-E25-E38-F43</f>
        <v>447660671</v>
      </c>
    </row>
  </sheetData>
  <mergeCells count="8">
    <mergeCell ref="B2:F2"/>
    <mergeCell ref="B43:C43"/>
    <mergeCell ref="B44:E44"/>
    <mergeCell ref="H29:I29"/>
    <mergeCell ref="H30:K30"/>
    <mergeCell ref="H3:L3"/>
    <mergeCell ref="H16:I16"/>
    <mergeCell ref="H23:I23"/>
  </mergeCells>
  <phoneticPr fontId="14" type="noConversion"/>
  <conditionalFormatting sqref="B44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04B13-E5E1-4088-8630-366424384684}">
  <dimension ref="A3:N94"/>
  <sheetViews>
    <sheetView topLeftCell="A76" workbookViewId="0">
      <selection activeCell="A3" sqref="A3:K93"/>
    </sheetView>
  </sheetViews>
  <sheetFormatPr defaultRowHeight="12.75"/>
  <cols>
    <col min="6" max="6" width="60.85546875" customWidth="1"/>
    <col min="8" max="8" width="19" customWidth="1"/>
    <col min="9" max="9" width="16.140625" customWidth="1"/>
    <col min="10" max="10" width="20" customWidth="1"/>
    <col min="14" max="14" width="12.28515625" customWidth="1"/>
  </cols>
  <sheetData>
    <row r="3" spans="1:11" ht="17.25">
      <c r="A3" s="171" t="s">
        <v>1180</v>
      </c>
      <c r="B3" s="171" t="s">
        <v>1340</v>
      </c>
      <c r="C3" s="171" t="s">
        <v>1341</v>
      </c>
      <c r="D3" s="171" t="s">
        <v>1342</v>
      </c>
      <c r="E3" s="171" t="s">
        <v>1343</v>
      </c>
      <c r="F3" s="171" t="s">
        <v>1183</v>
      </c>
      <c r="G3" s="172" t="s">
        <v>1344</v>
      </c>
      <c r="H3" s="173" t="s">
        <v>1345</v>
      </c>
      <c r="I3" s="174" t="s">
        <v>1185</v>
      </c>
      <c r="J3" s="175" t="s">
        <v>1187</v>
      </c>
      <c r="K3" s="175" t="s">
        <v>1188</v>
      </c>
    </row>
    <row r="4" spans="1:11" ht="17.25">
      <c r="A4" s="176"/>
      <c r="B4" s="176"/>
      <c r="C4" s="176"/>
      <c r="D4" s="176"/>
      <c r="E4" s="176"/>
      <c r="F4" s="176" t="s">
        <v>1346</v>
      </c>
      <c r="G4" s="177"/>
      <c r="H4" s="178"/>
      <c r="I4" s="179"/>
      <c r="J4" s="180"/>
      <c r="K4" s="180"/>
    </row>
    <row r="5" spans="1:11" ht="15.75">
      <c r="A5" s="181" t="s">
        <v>1195</v>
      </c>
      <c r="B5" s="182" t="s">
        <v>1129</v>
      </c>
      <c r="C5" s="183" t="s">
        <v>1202</v>
      </c>
      <c r="D5" s="182" t="s">
        <v>1504</v>
      </c>
      <c r="E5" s="184" t="s">
        <v>1193</v>
      </c>
      <c r="F5" s="183" t="s">
        <v>1505</v>
      </c>
      <c r="G5" s="183" t="s">
        <v>1506</v>
      </c>
      <c r="H5" s="185">
        <v>-3376856</v>
      </c>
      <c r="I5" s="185">
        <v>0</v>
      </c>
      <c r="J5" s="183" t="s">
        <v>1507</v>
      </c>
      <c r="K5" s="182" t="s">
        <v>1129</v>
      </c>
    </row>
    <row r="6" spans="1:11" ht="15.75">
      <c r="A6" s="181" t="s">
        <v>1195</v>
      </c>
      <c r="B6" s="182" t="s">
        <v>1129</v>
      </c>
      <c r="C6" s="183" t="s">
        <v>1202</v>
      </c>
      <c r="D6" s="182" t="s">
        <v>1504</v>
      </c>
      <c r="E6" s="183" t="s">
        <v>1193</v>
      </c>
      <c r="F6" s="183" t="s">
        <v>1508</v>
      </c>
      <c r="G6" s="183" t="s">
        <v>1506</v>
      </c>
      <c r="H6" s="185">
        <v>-3376855</v>
      </c>
      <c r="I6" s="185">
        <v>0</v>
      </c>
      <c r="J6" s="183" t="s">
        <v>1507</v>
      </c>
      <c r="K6" s="182" t="s">
        <v>1129</v>
      </c>
    </row>
    <row r="7" spans="1:11" ht="15.75">
      <c r="A7" s="181" t="s">
        <v>1195</v>
      </c>
      <c r="B7" s="182" t="s">
        <v>1129</v>
      </c>
      <c r="C7" s="183" t="s">
        <v>1202</v>
      </c>
      <c r="D7" s="182" t="s">
        <v>1504</v>
      </c>
      <c r="E7" s="183" t="s">
        <v>1193</v>
      </c>
      <c r="F7" s="183" t="s">
        <v>1509</v>
      </c>
      <c r="G7" s="183" t="s">
        <v>1506</v>
      </c>
      <c r="H7" s="185">
        <v>-3376855</v>
      </c>
      <c r="I7" s="185">
        <v>0</v>
      </c>
      <c r="J7" s="183" t="s">
        <v>1507</v>
      </c>
      <c r="K7" s="182" t="s">
        <v>1129</v>
      </c>
    </row>
    <row r="8" spans="1:11" ht="15.75">
      <c r="A8" s="181" t="s">
        <v>1195</v>
      </c>
      <c r="B8" s="182" t="s">
        <v>1129</v>
      </c>
      <c r="C8" s="183" t="s">
        <v>1196</v>
      </c>
      <c r="D8" s="182" t="s">
        <v>1504</v>
      </c>
      <c r="E8" s="183" t="s">
        <v>1193</v>
      </c>
      <c r="F8" s="183" t="s">
        <v>1510</v>
      </c>
      <c r="G8" s="183" t="s">
        <v>1506</v>
      </c>
      <c r="H8" s="185">
        <v>-1279369</v>
      </c>
      <c r="I8" s="185">
        <v>0</v>
      </c>
      <c r="J8" s="183" t="s">
        <v>1511</v>
      </c>
      <c r="K8" s="182" t="s">
        <v>1129</v>
      </c>
    </row>
    <row r="9" spans="1:11" ht="15.75">
      <c r="A9" s="181" t="s">
        <v>1213</v>
      </c>
      <c r="B9" s="182" t="s">
        <v>1512</v>
      </c>
      <c r="C9" s="183" t="s">
        <v>1214</v>
      </c>
      <c r="D9" s="182" t="s">
        <v>1513</v>
      </c>
      <c r="E9" s="183" t="s">
        <v>1193</v>
      </c>
      <c r="F9" s="183" t="s">
        <v>1514</v>
      </c>
      <c r="G9" s="183" t="s">
        <v>1506</v>
      </c>
      <c r="H9" s="185">
        <v>-9380153</v>
      </c>
      <c r="I9" s="185">
        <v>0</v>
      </c>
      <c r="J9" s="183" t="s">
        <v>1515</v>
      </c>
      <c r="K9" s="182" t="s">
        <v>14</v>
      </c>
    </row>
    <row r="10" spans="1:11" ht="15.75">
      <c r="A10" s="181" t="s">
        <v>1206</v>
      </c>
      <c r="B10" s="182" t="s">
        <v>1516</v>
      </c>
      <c r="C10" s="183" t="s">
        <v>1224</v>
      </c>
      <c r="D10" s="182" t="s">
        <v>14</v>
      </c>
      <c r="E10" s="183" t="s">
        <v>1193</v>
      </c>
      <c r="F10" s="183" t="s">
        <v>1517</v>
      </c>
      <c r="G10" s="183" t="s">
        <v>1506</v>
      </c>
      <c r="H10" s="185">
        <v>-25174454</v>
      </c>
      <c r="I10" s="185">
        <v>0</v>
      </c>
      <c r="J10" s="183" t="s">
        <v>1518</v>
      </c>
      <c r="K10" s="182" t="s">
        <v>1516</v>
      </c>
    </row>
    <row r="11" spans="1:11" ht="15.75">
      <c r="A11" s="181" t="s">
        <v>1206</v>
      </c>
      <c r="B11" s="182" t="s">
        <v>1516</v>
      </c>
      <c r="C11" s="183" t="s">
        <v>1222</v>
      </c>
      <c r="D11" s="182" t="s">
        <v>14</v>
      </c>
      <c r="E11" s="183" t="s">
        <v>1193</v>
      </c>
      <c r="F11" s="183" t="s">
        <v>1519</v>
      </c>
      <c r="G11" s="183" t="s">
        <v>1506</v>
      </c>
      <c r="H11" s="185">
        <v>-22743414</v>
      </c>
      <c r="I11" s="185">
        <v>0</v>
      </c>
      <c r="J11" s="183" t="s">
        <v>1520</v>
      </c>
      <c r="K11" s="182" t="s">
        <v>1516</v>
      </c>
    </row>
    <row r="12" spans="1:11" ht="15.75">
      <c r="A12" s="181" t="s">
        <v>1206</v>
      </c>
      <c r="B12" s="182" t="s">
        <v>1516</v>
      </c>
      <c r="C12" s="183" t="s">
        <v>1209</v>
      </c>
      <c r="D12" s="182" t="s">
        <v>14</v>
      </c>
      <c r="E12" s="183" t="s">
        <v>1193</v>
      </c>
      <c r="F12" s="183" t="s">
        <v>1521</v>
      </c>
      <c r="G12" s="183" t="s">
        <v>1506</v>
      </c>
      <c r="H12" s="185">
        <v>-7581139</v>
      </c>
      <c r="I12" s="185">
        <v>0</v>
      </c>
      <c r="J12" s="183" t="s">
        <v>1522</v>
      </c>
      <c r="K12" s="182" t="s">
        <v>1516</v>
      </c>
    </row>
    <row r="13" spans="1:11" ht="15.75">
      <c r="A13" s="181" t="s">
        <v>1206</v>
      </c>
      <c r="B13" s="182" t="s">
        <v>1516</v>
      </c>
      <c r="C13" s="183" t="s">
        <v>1209</v>
      </c>
      <c r="D13" s="182" t="s">
        <v>14</v>
      </c>
      <c r="E13" s="183" t="s">
        <v>1193</v>
      </c>
      <c r="F13" s="183" t="s">
        <v>1523</v>
      </c>
      <c r="G13" s="183" t="s">
        <v>1506</v>
      </c>
      <c r="H13" s="185">
        <v>-7581138</v>
      </c>
      <c r="I13" s="185">
        <v>0</v>
      </c>
      <c r="J13" s="183" t="s">
        <v>1522</v>
      </c>
      <c r="K13" s="182" t="s">
        <v>1516</v>
      </c>
    </row>
    <row r="14" spans="1:11" ht="15.75">
      <c r="A14" s="181" t="s">
        <v>1206</v>
      </c>
      <c r="B14" s="182" t="s">
        <v>1516</v>
      </c>
      <c r="C14" s="183" t="s">
        <v>1209</v>
      </c>
      <c r="D14" s="182" t="s">
        <v>14</v>
      </c>
      <c r="E14" s="183" t="s">
        <v>1193</v>
      </c>
      <c r="F14" s="183" t="s">
        <v>1524</v>
      </c>
      <c r="G14" s="183" t="s">
        <v>1506</v>
      </c>
      <c r="H14" s="185">
        <v>-7581138</v>
      </c>
      <c r="I14" s="185">
        <v>0</v>
      </c>
      <c r="J14" s="183" t="s">
        <v>1522</v>
      </c>
      <c r="K14" s="182" t="s">
        <v>1516</v>
      </c>
    </row>
    <row r="15" spans="1:11" ht="15.75">
      <c r="A15" s="181" t="s">
        <v>1206</v>
      </c>
      <c r="B15" s="182" t="s">
        <v>1516</v>
      </c>
      <c r="C15" s="183" t="s">
        <v>1220</v>
      </c>
      <c r="D15" s="182" t="s">
        <v>14</v>
      </c>
      <c r="E15" s="183" t="s">
        <v>1193</v>
      </c>
      <c r="F15" s="183" t="s">
        <v>1525</v>
      </c>
      <c r="G15" s="183" t="s">
        <v>1506</v>
      </c>
      <c r="H15" s="185">
        <v>-22160765</v>
      </c>
      <c r="I15" s="185">
        <v>0</v>
      </c>
      <c r="J15" s="183" t="s">
        <v>1526</v>
      </c>
      <c r="K15" s="182" t="s">
        <v>1516</v>
      </c>
    </row>
    <row r="16" spans="1:11" ht="15.75">
      <c r="A16" s="181" t="s">
        <v>1527</v>
      </c>
      <c r="B16" s="182" t="s">
        <v>1528</v>
      </c>
      <c r="C16" s="183" t="s">
        <v>1529</v>
      </c>
      <c r="D16" s="182" t="s">
        <v>14</v>
      </c>
      <c r="E16" s="183" t="s">
        <v>1193</v>
      </c>
      <c r="F16" s="183" t="s">
        <v>1530</v>
      </c>
      <c r="G16" s="183" t="s">
        <v>1506</v>
      </c>
      <c r="H16" s="185">
        <v>-2768641</v>
      </c>
      <c r="I16" s="185">
        <v>0</v>
      </c>
      <c r="J16" s="183" t="s">
        <v>1531</v>
      </c>
      <c r="K16" s="182" t="s">
        <v>1528</v>
      </c>
    </row>
    <row r="17" spans="1:11" ht="15.75">
      <c r="A17" s="181" t="s">
        <v>1527</v>
      </c>
      <c r="B17" s="182" t="s">
        <v>1528</v>
      </c>
      <c r="C17" s="183" t="s">
        <v>1529</v>
      </c>
      <c r="D17" s="182" t="s">
        <v>14</v>
      </c>
      <c r="E17" s="183" t="s">
        <v>1193</v>
      </c>
      <c r="F17" s="183" t="s">
        <v>1532</v>
      </c>
      <c r="G17" s="183" t="s">
        <v>1506</v>
      </c>
      <c r="H17" s="185">
        <v>-2768642</v>
      </c>
      <c r="I17" s="185">
        <v>0</v>
      </c>
      <c r="J17" s="183" t="s">
        <v>1531</v>
      </c>
      <c r="K17" s="182" t="s">
        <v>1528</v>
      </c>
    </row>
    <row r="18" spans="1:11" ht="15.75">
      <c r="A18" s="181" t="s">
        <v>1527</v>
      </c>
      <c r="B18" s="182" t="s">
        <v>1528</v>
      </c>
      <c r="C18" s="183" t="s">
        <v>1529</v>
      </c>
      <c r="D18" s="182" t="s">
        <v>14</v>
      </c>
      <c r="E18" s="183" t="s">
        <v>1193</v>
      </c>
      <c r="F18" s="183" t="s">
        <v>1533</v>
      </c>
      <c r="G18" s="183" t="s">
        <v>1506</v>
      </c>
      <c r="H18" s="185">
        <v>-2768642</v>
      </c>
      <c r="I18" s="185">
        <v>0</v>
      </c>
      <c r="J18" s="183" t="s">
        <v>1531</v>
      </c>
      <c r="K18" s="182" t="s">
        <v>1528</v>
      </c>
    </row>
    <row r="19" spans="1:11" ht="15.75">
      <c r="A19" s="181" t="s">
        <v>1527</v>
      </c>
      <c r="B19" s="182" t="s">
        <v>1528</v>
      </c>
      <c r="C19" s="183" t="s">
        <v>1529</v>
      </c>
      <c r="D19" s="182" t="s">
        <v>14</v>
      </c>
      <c r="E19" s="183" t="s">
        <v>1193</v>
      </c>
      <c r="F19" s="183" t="s">
        <v>1534</v>
      </c>
      <c r="G19" s="183" t="s">
        <v>1506</v>
      </c>
      <c r="H19" s="185">
        <v>-8305924</v>
      </c>
      <c r="I19" s="185">
        <v>0</v>
      </c>
      <c r="J19" s="183" t="s">
        <v>1531</v>
      </c>
      <c r="K19" s="182" t="s">
        <v>1528</v>
      </c>
    </row>
    <row r="20" spans="1:11" ht="15.75">
      <c r="A20" s="181" t="s">
        <v>1535</v>
      </c>
      <c r="B20" s="182" t="s">
        <v>1536</v>
      </c>
      <c r="C20" s="183" t="s">
        <v>1537</v>
      </c>
      <c r="D20" s="182" t="s">
        <v>14</v>
      </c>
      <c r="E20" s="183" t="s">
        <v>1193</v>
      </c>
      <c r="F20" s="183" t="s">
        <v>1538</v>
      </c>
      <c r="G20" s="183" t="s">
        <v>1506</v>
      </c>
      <c r="H20" s="185">
        <v>-8305924</v>
      </c>
      <c r="I20" s="185">
        <v>0</v>
      </c>
      <c r="J20" s="183" t="s">
        <v>1449</v>
      </c>
      <c r="K20" s="182" t="s">
        <v>1539</v>
      </c>
    </row>
    <row r="21" spans="1:11" ht="15.75">
      <c r="A21" s="181" t="s">
        <v>1195</v>
      </c>
      <c r="B21" s="182" t="s">
        <v>1540</v>
      </c>
      <c r="C21" s="183" t="s">
        <v>1216</v>
      </c>
      <c r="D21" s="182" t="s">
        <v>14</v>
      </c>
      <c r="E21" s="183" t="s">
        <v>1193</v>
      </c>
      <c r="F21" s="183" t="s">
        <v>1541</v>
      </c>
      <c r="G21" s="183" t="s">
        <v>1357</v>
      </c>
      <c r="H21" s="185">
        <v>-9732499</v>
      </c>
      <c r="I21" s="185">
        <v>0</v>
      </c>
      <c r="J21" s="183" t="s">
        <v>1542</v>
      </c>
      <c r="K21" s="182" t="s">
        <v>1540</v>
      </c>
    </row>
    <row r="22" spans="1:11" ht="15.75">
      <c r="A22" s="181" t="s">
        <v>1195</v>
      </c>
      <c r="B22" s="182" t="s">
        <v>1540</v>
      </c>
      <c r="C22" s="183" t="s">
        <v>1218</v>
      </c>
      <c r="D22" s="182" t="s">
        <v>14</v>
      </c>
      <c r="E22" s="183" t="s">
        <v>1193</v>
      </c>
      <c r="F22" s="183" t="s">
        <v>1543</v>
      </c>
      <c r="G22" s="183" t="s">
        <v>1357</v>
      </c>
      <c r="H22" s="185">
        <v>-12047830</v>
      </c>
      <c r="I22" s="185">
        <v>0</v>
      </c>
      <c r="J22" s="183" t="s">
        <v>1544</v>
      </c>
      <c r="K22" s="182" t="s">
        <v>1540</v>
      </c>
    </row>
    <row r="23" spans="1:11" ht="15.75">
      <c r="A23" s="181" t="s">
        <v>1199</v>
      </c>
      <c r="B23" s="182" t="s">
        <v>1545</v>
      </c>
      <c r="C23" s="183" t="s">
        <v>1200</v>
      </c>
      <c r="D23" s="182" t="s">
        <v>14</v>
      </c>
      <c r="E23" s="183" t="s">
        <v>1193</v>
      </c>
      <c r="F23" s="183" t="s">
        <v>1546</v>
      </c>
      <c r="G23" s="183" t="s">
        <v>1357</v>
      </c>
      <c r="H23" s="185">
        <v>-2334356</v>
      </c>
      <c r="I23" s="185">
        <v>0</v>
      </c>
      <c r="J23" s="183" t="s">
        <v>1547</v>
      </c>
      <c r="K23" s="182" t="s">
        <v>1545</v>
      </c>
    </row>
    <row r="24" spans="1:11" ht="15.75">
      <c r="A24" s="181" t="s">
        <v>1206</v>
      </c>
      <c r="B24" s="182" t="s">
        <v>1548</v>
      </c>
      <c r="C24" s="183" t="s">
        <v>1207</v>
      </c>
      <c r="D24" s="182" t="s">
        <v>14</v>
      </c>
      <c r="E24" s="183" t="s">
        <v>1193</v>
      </c>
      <c r="F24" s="183" t="s">
        <v>1549</v>
      </c>
      <c r="G24" s="183" t="s">
        <v>1357</v>
      </c>
      <c r="H24" s="185">
        <v>-3434218</v>
      </c>
      <c r="I24" s="185">
        <v>0</v>
      </c>
      <c r="J24" s="183" t="s">
        <v>1550</v>
      </c>
      <c r="K24" s="182" t="s">
        <v>1548</v>
      </c>
    </row>
    <row r="25" spans="1:11" ht="15.75">
      <c r="A25" s="181" t="s">
        <v>1527</v>
      </c>
      <c r="B25" s="182" t="s">
        <v>1528</v>
      </c>
      <c r="C25" s="183" t="s">
        <v>1551</v>
      </c>
      <c r="D25" s="182" t="s">
        <v>14</v>
      </c>
      <c r="E25" s="183" t="s">
        <v>1193</v>
      </c>
      <c r="F25" s="183" t="s">
        <v>1552</v>
      </c>
      <c r="G25" s="183" t="s">
        <v>1357</v>
      </c>
      <c r="H25" s="185">
        <v>-10978376</v>
      </c>
      <c r="I25" s="185">
        <v>0</v>
      </c>
      <c r="J25" s="183" t="s">
        <v>1553</v>
      </c>
      <c r="K25" s="182" t="s">
        <v>1528</v>
      </c>
    </row>
    <row r="26" spans="1:11" ht="15.75">
      <c r="A26" s="181" t="s">
        <v>1527</v>
      </c>
      <c r="B26" s="182" t="s">
        <v>1528</v>
      </c>
      <c r="C26" s="183" t="s">
        <v>1554</v>
      </c>
      <c r="D26" s="182" t="s">
        <v>14</v>
      </c>
      <c r="E26" s="183" t="s">
        <v>1193</v>
      </c>
      <c r="F26" s="183" t="s">
        <v>1555</v>
      </c>
      <c r="G26" s="183" t="s">
        <v>1357</v>
      </c>
      <c r="H26" s="185">
        <v>-940739</v>
      </c>
      <c r="I26" s="185">
        <v>0</v>
      </c>
      <c r="J26" s="183" t="s">
        <v>1556</v>
      </c>
      <c r="K26" s="182" t="s">
        <v>1528</v>
      </c>
    </row>
    <row r="27" spans="1:11" ht="15.75">
      <c r="A27" s="181" t="s">
        <v>1535</v>
      </c>
      <c r="B27" s="182" t="s">
        <v>1557</v>
      </c>
      <c r="C27" s="183" t="s">
        <v>1558</v>
      </c>
      <c r="D27" s="182" t="s">
        <v>14</v>
      </c>
      <c r="E27" s="183" t="s">
        <v>1193</v>
      </c>
      <c r="F27" s="183" t="s">
        <v>1559</v>
      </c>
      <c r="G27" s="183" t="s">
        <v>1357</v>
      </c>
      <c r="H27" s="185">
        <v>-11028062</v>
      </c>
      <c r="I27" s="185">
        <v>0</v>
      </c>
      <c r="J27" s="183" t="s">
        <v>1560</v>
      </c>
      <c r="K27" s="182" t="s">
        <v>1557</v>
      </c>
    </row>
    <row r="28" spans="1:11" ht="15.75">
      <c r="A28" s="181" t="s">
        <v>1561</v>
      </c>
      <c r="B28" s="182" t="s">
        <v>1562</v>
      </c>
      <c r="C28" s="183" t="s">
        <v>1563</v>
      </c>
      <c r="D28" s="182" t="s">
        <v>14</v>
      </c>
      <c r="E28" s="183" t="s">
        <v>1193</v>
      </c>
      <c r="F28" s="183" t="s">
        <v>1564</v>
      </c>
      <c r="G28" s="183" t="s">
        <v>1357</v>
      </c>
      <c r="H28" s="185">
        <v>-3650254</v>
      </c>
      <c r="I28" s="185">
        <v>0</v>
      </c>
      <c r="J28" s="183" t="s">
        <v>1565</v>
      </c>
      <c r="K28" s="182" t="s">
        <v>1562</v>
      </c>
    </row>
    <row r="29" spans="1:11" ht="15.75">
      <c r="A29" s="181" t="s">
        <v>1226</v>
      </c>
      <c r="B29" s="182" t="s">
        <v>1566</v>
      </c>
      <c r="C29" s="183" t="s">
        <v>1227</v>
      </c>
      <c r="D29" s="182" t="s">
        <v>1567</v>
      </c>
      <c r="E29" s="183" t="s">
        <v>1193</v>
      </c>
      <c r="F29" s="183" t="s">
        <v>1386</v>
      </c>
      <c r="G29" s="183" t="s">
        <v>1387</v>
      </c>
      <c r="H29" s="185">
        <v>0</v>
      </c>
      <c r="I29" s="185">
        <v>22584202</v>
      </c>
      <c r="J29" s="183" t="s">
        <v>1109</v>
      </c>
      <c r="K29" s="182" t="s">
        <v>1106</v>
      </c>
    </row>
    <row r="30" spans="1:11" ht="15.75">
      <c r="A30" s="181" t="s">
        <v>1226</v>
      </c>
      <c r="B30" s="182" t="s">
        <v>1566</v>
      </c>
      <c r="C30" s="183" t="s">
        <v>1229</v>
      </c>
      <c r="D30" s="182" t="s">
        <v>1567</v>
      </c>
      <c r="E30" s="183" t="s">
        <v>1193</v>
      </c>
      <c r="F30" s="183" t="s">
        <v>1386</v>
      </c>
      <c r="G30" s="183" t="s">
        <v>1387</v>
      </c>
      <c r="H30" s="185">
        <v>0</v>
      </c>
      <c r="I30" s="185">
        <v>19314523</v>
      </c>
      <c r="J30" s="183" t="s">
        <v>1108</v>
      </c>
      <c r="K30" s="182" t="s">
        <v>1106</v>
      </c>
    </row>
    <row r="31" spans="1:11" ht="15.75">
      <c r="A31" s="181" t="s">
        <v>1226</v>
      </c>
      <c r="B31" s="182" t="s">
        <v>1566</v>
      </c>
      <c r="C31" s="183" t="s">
        <v>1230</v>
      </c>
      <c r="D31" s="182" t="s">
        <v>1567</v>
      </c>
      <c r="E31" s="183" t="s">
        <v>1193</v>
      </c>
      <c r="F31" s="183" t="s">
        <v>1386</v>
      </c>
      <c r="G31" s="183" t="s">
        <v>1387</v>
      </c>
      <c r="H31" s="185">
        <v>0</v>
      </c>
      <c r="I31" s="185">
        <v>33840130</v>
      </c>
      <c r="J31" s="183" t="s">
        <v>1107</v>
      </c>
      <c r="K31" s="182" t="s">
        <v>1106</v>
      </c>
    </row>
    <row r="32" spans="1:11" ht="15.75">
      <c r="A32" s="181" t="s">
        <v>1195</v>
      </c>
      <c r="B32" s="182" t="s">
        <v>1568</v>
      </c>
      <c r="C32" s="183" t="s">
        <v>1231</v>
      </c>
      <c r="D32" s="182" t="s">
        <v>1569</v>
      </c>
      <c r="E32" s="183" t="s">
        <v>1193</v>
      </c>
      <c r="F32" s="183" t="s">
        <v>1386</v>
      </c>
      <c r="G32" s="183" t="s">
        <v>1387</v>
      </c>
      <c r="H32" s="185">
        <v>0</v>
      </c>
      <c r="I32" s="185">
        <v>33969802</v>
      </c>
      <c r="J32" s="183" t="s">
        <v>1111</v>
      </c>
      <c r="K32" s="182" t="s">
        <v>1110</v>
      </c>
    </row>
    <row r="33" spans="1:14" ht="15.75">
      <c r="A33" s="181" t="s">
        <v>1195</v>
      </c>
      <c r="B33" s="182" t="s">
        <v>1112</v>
      </c>
      <c r="C33" s="183" t="s">
        <v>1232</v>
      </c>
      <c r="D33" s="182" t="s">
        <v>1570</v>
      </c>
      <c r="E33" s="183" t="s">
        <v>1193</v>
      </c>
      <c r="F33" s="183" t="s">
        <v>1386</v>
      </c>
      <c r="G33" s="183" t="s">
        <v>1387</v>
      </c>
      <c r="H33" s="185">
        <v>0</v>
      </c>
      <c r="I33" s="185">
        <v>10312073</v>
      </c>
      <c r="J33" s="183" t="s">
        <v>1114</v>
      </c>
      <c r="K33" s="182" t="s">
        <v>1112</v>
      </c>
    </row>
    <row r="34" spans="1:14" ht="15.75">
      <c r="A34" s="181" t="s">
        <v>1195</v>
      </c>
      <c r="B34" s="182" t="s">
        <v>1571</v>
      </c>
      <c r="C34" s="183" t="s">
        <v>1233</v>
      </c>
      <c r="D34" s="182" t="s">
        <v>1570</v>
      </c>
      <c r="E34" s="183" t="s">
        <v>1193</v>
      </c>
      <c r="F34" s="183" t="s">
        <v>1386</v>
      </c>
      <c r="G34" s="183" t="s">
        <v>1387</v>
      </c>
      <c r="H34" s="185">
        <v>0</v>
      </c>
      <c r="I34" s="185">
        <v>14927481</v>
      </c>
      <c r="J34" s="183" t="s">
        <v>1113</v>
      </c>
      <c r="K34" s="182" t="s">
        <v>1112</v>
      </c>
    </row>
    <row r="35" spans="1:14" ht="15.75">
      <c r="A35" s="181" t="s">
        <v>1195</v>
      </c>
      <c r="B35" s="182" t="s">
        <v>1359</v>
      </c>
      <c r="C35" s="183" t="s">
        <v>1234</v>
      </c>
      <c r="D35" s="182" t="s">
        <v>1572</v>
      </c>
      <c r="E35" s="183" t="s">
        <v>1193</v>
      </c>
      <c r="F35" s="183" t="s">
        <v>1386</v>
      </c>
      <c r="G35" s="183" t="s">
        <v>1387</v>
      </c>
      <c r="H35" s="185">
        <v>0</v>
      </c>
      <c r="I35" s="185">
        <v>31496246</v>
      </c>
      <c r="J35" s="183" t="s">
        <v>1117</v>
      </c>
      <c r="K35" s="182" t="s">
        <v>1115</v>
      </c>
    </row>
    <row r="36" spans="1:14" ht="15.75">
      <c r="A36" s="181" t="s">
        <v>1195</v>
      </c>
      <c r="B36" s="182" t="s">
        <v>1359</v>
      </c>
      <c r="C36" s="183" t="s">
        <v>1235</v>
      </c>
      <c r="D36" s="182" t="s">
        <v>1572</v>
      </c>
      <c r="E36" s="183" t="s">
        <v>1193</v>
      </c>
      <c r="F36" s="183" t="s">
        <v>1386</v>
      </c>
      <c r="G36" s="183" t="s">
        <v>1387</v>
      </c>
      <c r="H36" s="185">
        <v>0</v>
      </c>
      <c r="I36" s="185">
        <v>18253058</v>
      </c>
      <c r="J36" s="183" t="s">
        <v>1116</v>
      </c>
      <c r="K36" s="182" t="s">
        <v>1115</v>
      </c>
    </row>
    <row r="37" spans="1:14" ht="15.75">
      <c r="A37" s="181" t="s">
        <v>1195</v>
      </c>
      <c r="B37" s="182" t="s">
        <v>1365</v>
      </c>
      <c r="C37" s="183" t="s">
        <v>1236</v>
      </c>
      <c r="D37" s="182" t="s">
        <v>1512</v>
      </c>
      <c r="E37" s="183" t="s">
        <v>1193</v>
      </c>
      <c r="F37" s="183" t="s">
        <v>1386</v>
      </c>
      <c r="G37" s="183" t="s">
        <v>1387</v>
      </c>
      <c r="H37" s="185">
        <v>0</v>
      </c>
      <c r="I37" s="185">
        <v>15910964</v>
      </c>
      <c r="J37" s="183" t="s">
        <v>1119</v>
      </c>
      <c r="K37" s="182" t="s">
        <v>1118</v>
      </c>
    </row>
    <row r="38" spans="1:14" ht="15.75">
      <c r="A38" s="181" t="s">
        <v>1195</v>
      </c>
      <c r="B38" s="182" t="s">
        <v>1365</v>
      </c>
      <c r="C38" s="183" t="s">
        <v>1237</v>
      </c>
      <c r="D38" s="182" t="s">
        <v>1573</v>
      </c>
      <c r="E38" s="183" t="s">
        <v>1193</v>
      </c>
      <c r="F38" s="183" t="s">
        <v>1386</v>
      </c>
      <c r="G38" s="183" t="s">
        <v>1387</v>
      </c>
      <c r="H38" s="185">
        <v>0</v>
      </c>
      <c r="I38" s="185">
        <v>19357296</v>
      </c>
      <c r="J38" s="183" t="s">
        <v>1121</v>
      </c>
      <c r="K38" s="182" t="s">
        <v>1120</v>
      </c>
    </row>
    <row r="39" spans="1:14" ht="15.75">
      <c r="A39" s="181" t="s">
        <v>1195</v>
      </c>
      <c r="B39" s="182" t="s">
        <v>1365</v>
      </c>
      <c r="C39" s="183" t="s">
        <v>1238</v>
      </c>
      <c r="D39" s="182" t="s">
        <v>1573</v>
      </c>
      <c r="E39" s="183" t="s">
        <v>1193</v>
      </c>
      <c r="F39" s="183" t="s">
        <v>1574</v>
      </c>
      <c r="G39" s="183" t="s">
        <v>1575</v>
      </c>
      <c r="H39" s="185">
        <v>0</v>
      </c>
      <c r="I39" s="185">
        <v>900540</v>
      </c>
      <c r="J39" s="183" t="s">
        <v>1122</v>
      </c>
      <c r="K39" s="182" t="s">
        <v>1120</v>
      </c>
    </row>
    <row r="40" spans="1:14" ht="15.75">
      <c r="A40" s="181" t="s">
        <v>1195</v>
      </c>
      <c r="B40" s="182" t="s">
        <v>1129</v>
      </c>
      <c r="C40" s="183" t="s">
        <v>1240</v>
      </c>
      <c r="D40" s="182" t="s">
        <v>1576</v>
      </c>
      <c r="E40" s="183" t="s">
        <v>1193</v>
      </c>
      <c r="F40" s="183" t="s">
        <v>1386</v>
      </c>
      <c r="G40" s="183" t="s">
        <v>1387</v>
      </c>
      <c r="H40" s="185">
        <v>0</v>
      </c>
      <c r="I40" s="185">
        <v>15556802</v>
      </c>
      <c r="J40" s="183" t="s">
        <v>1124</v>
      </c>
      <c r="K40" s="182" t="s">
        <v>1123</v>
      </c>
    </row>
    <row r="41" spans="1:14" ht="15.75">
      <c r="A41" s="181" t="s">
        <v>1195</v>
      </c>
      <c r="B41" s="182" t="s">
        <v>1129</v>
      </c>
      <c r="C41" s="183" t="s">
        <v>1241</v>
      </c>
      <c r="D41" s="182" t="s">
        <v>1577</v>
      </c>
      <c r="E41" s="183" t="s">
        <v>1193</v>
      </c>
      <c r="F41" s="183" t="s">
        <v>1386</v>
      </c>
      <c r="G41" s="183" t="s">
        <v>1387</v>
      </c>
      <c r="H41" s="185">
        <v>0</v>
      </c>
      <c r="I41" s="185">
        <v>23708577</v>
      </c>
      <c r="J41" s="183" t="s">
        <v>1126</v>
      </c>
      <c r="K41" s="182" t="s">
        <v>1125</v>
      </c>
    </row>
    <row r="42" spans="1:14" ht="15.75">
      <c r="A42" s="181" t="s">
        <v>1195</v>
      </c>
      <c r="B42" s="182" t="s">
        <v>1129</v>
      </c>
      <c r="C42" s="183" t="s">
        <v>1242</v>
      </c>
      <c r="D42" s="182" t="s">
        <v>1578</v>
      </c>
      <c r="E42" s="183" t="s">
        <v>1193</v>
      </c>
      <c r="F42" s="183" t="s">
        <v>1386</v>
      </c>
      <c r="G42" s="183" t="s">
        <v>1387</v>
      </c>
      <c r="H42" s="185">
        <v>0</v>
      </c>
      <c r="I42" s="185">
        <v>15659741</v>
      </c>
      <c r="J42" s="183" t="s">
        <v>1128</v>
      </c>
      <c r="K42" s="182" t="s">
        <v>1127</v>
      </c>
    </row>
    <row r="43" spans="1:14" ht="15.75">
      <c r="A43" s="181" t="s">
        <v>1195</v>
      </c>
      <c r="B43" s="182" t="s">
        <v>1129</v>
      </c>
      <c r="C43" s="183" t="s">
        <v>1243</v>
      </c>
      <c r="D43" s="182" t="s">
        <v>1579</v>
      </c>
      <c r="E43" s="183" t="s">
        <v>1193</v>
      </c>
      <c r="F43" s="183" t="s">
        <v>1386</v>
      </c>
      <c r="G43" s="183" t="s">
        <v>1387</v>
      </c>
      <c r="H43" s="185">
        <v>0</v>
      </c>
      <c r="I43" s="185">
        <v>17858690</v>
      </c>
      <c r="J43" s="183" t="s">
        <v>1130</v>
      </c>
      <c r="K43" s="182" t="s">
        <v>1129</v>
      </c>
    </row>
    <row r="44" spans="1:14" ht="15.75">
      <c r="A44" s="181" t="s">
        <v>1213</v>
      </c>
      <c r="B44" s="182" t="s">
        <v>1512</v>
      </c>
      <c r="C44" s="183" t="s">
        <v>1244</v>
      </c>
      <c r="D44" s="182" t="s">
        <v>1580</v>
      </c>
      <c r="E44" s="183" t="s">
        <v>1193</v>
      </c>
      <c r="F44" s="183" t="s">
        <v>1386</v>
      </c>
      <c r="G44" s="183" t="s">
        <v>1387</v>
      </c>
      <c r="H44" s="185">
        <v>0</v>
      </c>
      <c r="I44" s="185">
        <v>7305190</v>
      </c>
      <c r="J44" s="183" t="s">
        <v>1581</v>
      </c>
      <c r="K44" s="182" t="s">
        <v>1582</v>
      </c>
      <c r="M44">
        <f>+J44*1</f>
        <v>638</v>
      </c>
      <c r="N44" s="188">
        <f>+I44</f>
        <v>7305190</v>
      </c>
    </row>
    <row r="45" spans="1:14" ht="15.75">
      <c r="A45" s="181" t="s">
        <v>1213</v>
      </c>
      <c r="B45" s="182" t="s">
        <v>1512</v>
      </c>
      <c r="C45" s="183" t="s">
        <v>1245</v>
      </c>
      <c r="D45" s="182" t="s">
        <v>1580</v>
      </c>
      <c r="E45" s="183" t="s">
        <v>1193</v>
      </c>
      <c r="F45" s="183" t="s">
        <v>1583</v>
      </c>
      <c r="G45" s="183" t="s">
        <v>1584</v>
      </c>
      <c r="H45" s="185">
        <v>0</v>
      </c>
      <c r="I45" s="185">
        <v>1748032</v>
      </c>
      <c r="J45" s="183" t="s">
        <v>1585</v>
      </c>
      <c r="K45" s="182" t="s">
        <v>1582</v>
      </c>
      <c r="M45">
        <f t="shared" ref="M45:M50" si="0">+J45*1</f>
        <v>639</v>
      </c>
      <c r="N45" s="188">
        <f t="shared" ref="N45:N50" si="1">+I45</f>
        <v>1748032</v>
      </c>
    </row>
    <row r="46" spans="1:14" ht="15.75">
      <c r="A46" s="181" t="s">
        <v>1213</v>
      </c>
      <c r="B46" s="182" t="s">
        <v>1512</v>
      </c>
      <c r="C46" s="183" t="s">
        <v>1247</v>
      </c>
      <c r="D46" s="182" t="s">
        <v>1580</v>
      </c>
      <c r="E46" s="183" t="s">
        <v>1193</v>
      </c>
      <c r="F46" s="183" t="s">
        <v>1586</v>
      </c>
      <c r="G46" s="183" t="s">
        <v>1587</v>
      </c>
      <c r="H46" s="185">
        <v>0</v>
      </c>
      <c r="I46" s="185">
        <v>918353</v>
      </c>
      <c r="J46" s="183" t="s">
        <v>1588</v>
      </c>
      <c r="K46" s="182" t="s">
        <v>1582</v>
      </c>
      <c r="M46">
        <f t="shared" si="0"/>
        <v>640</v>
      </c>
      <c r="N46" s="188">
        <f t="shared" si="1"/>
        <v>918353</v>
      </c>
    </row>
    <row r="47" spans="1:14" ht="15.75">
      <c r="A47" s="181" t="s">
        <v>1213</v>
      </c>
      <c r="B47" s="182" t="s">
        <v>1512</v>
      </c>
      <c r="C47" s="183" t="s">
        <v>1249</v>
      </c>
      <c r="D47" s="182" t="s">
        <v>1589</v>
      </c>
      <c r="E47" s="183" t="s">
        <v>1193</v>
      </c>
      <c r="F47" s="183" t="s">
        <v>1386</v>
      </c>
      <c r="G47" s="183" t="s">
        <v>1387</v>
      </c>
      <c r="H47" s="185">
        <v>0</v>
      </c>
      <c r="I47" s="185">
        <v>14008436</v>
      </c>
      <c r="J47" s="183" t="s">
        <v>1590</v>
      </c>
      <c r="K47" s="182" t="s">
        <v>1512</v>
      </c>
      <c r="M47">
        <f t="shared" si="0"/>
        <v>2112</v>
      </c>
      <c r="N47" s="188">
        <f t="shared" si="1"/>
        <v>14008436</v>
      </c>
    </row>
    <row r="48" spans="1:14" ht="15.75">
      <c r="A48" s="181" t="s">
        <v>1213</v>
      </c>
      <c r="B48" s="182" t="s">
        <v>1512</v>
      </c>
      <c r="C48" s="183" t="s">
        <v>1250</v>
      </c>
      <c r="D48" s="182" t="s">
        <v>1589</v>
      </c>
      <c r="E48" s="183" t="s">
        <v>1193</v>
      </c>
      <c r="F48" s="183" t="s">
        <v>1386</v>
      </c>
      <c r="G48" s="183" t="s">
        <v>1387</v>
      </c>
      <c r="H48" s="185">
        <v>0</v>
      </c>
      <c r="I48" s="185">
        <v>20406727</v>
      </c>
      <c r="J48" s="183" t="s">
        <v>1591</v>
      </c>
      <c r="K48" s="182" t="s">
        <v>1512</v>
      </c>
      <c r="M48">
        <f t="shared" si="0"/>
        <v>2113</v>
      </c>
      <c r="N48" s="188">
        <f t="shared" si="1"/>
        <v>20406727</v>
      </c>
    </row>
    <row r="49" spans="1:14" ht="15.75">
      <c r="A49" s="181" t="s">
        <v>1213</v>
      </c>
      <c r="B49" s="182" t="s">
        <v>1512</v>
      </c>
      <c r="C49" s="183" t="s">
        <v>1251</v>
      </c>
      <c r="D49" s="182" t="s">
        <v>1589</v>
      </c>
      <c r="E49" s="183" t="s">
        <v>1193</v>
      </c>
      <c r="F49" s="183" t="s">
        <v>1386</v>
      </c>
      <c r="G49" s="183" t="s">
        <v>1387</v>
      </c>
      <c r="H49" s="185">
        <v>0</v>
      </c>
      <c r="I49" s="185">
        <v>27878315</v>
      </c>
      <c r="J49" s="183" t="s">
        <v>1592</v>
      </c>
      <c r="K49" s="182" t="s">
        <v>1512</v>
      </c>
      <c r="M49">
        <f t="shared" si="0"/>
        <v>2114</v>
      </c>
      <c r="N49" s="188">
        <f t="shared" si="1"/>
        <v>27878315</v>
      </c>
    </row>
    <row r="50" spans="1:14" ht="15.75">
      <c r="A50" s="181" t="s">
        <v>1199</v>
      </c>
      <c r="B50" s="182" t="s">
        <v>1579</v>
      </c>
      <c r="C50" s="183" t="s">
        <v>1252</v>
      </c>
      <c r="D50" s="182" t="s">
        <v>1593</v>
      </c>
      <c r="E50" s="183" t="s">
        <v>1193</v>
      </c>
      <c r="F50" s="183" t="s">
        <v>1386</v>
      </c>
      <c r="G50" s="183" t="s">
        <v>1387</v>
      </c>
      <c r="H50" s="185">
        <v>0</v>
      </c>
      <c r="I50" s="185">
        <v>10584171</v>
      </c>
      <c r="J50" s="183" t="s">
        <v>1594</v>
      </c>
      <c r="K50" s="182" t="s">
        <v>1577</v>
      </c>
      <c r="M50">
        <f t="shared" si="0"/>
        <v>3848</v>
      </c>
      <c r="N50" s="188">
        <f t="shared" si="1"/>
        <v>10584171</v>
      </c>
    </row>
    <row r="51" spans="1:14" ht="15.75">
      <c r="A51" s="181" t="s">
        <v>1199</v>
      </c>
      <c r="B51" s="182" t="s">
        <v>1595</v>
      </c>
      <c r="C51" s="183" t="s">
        <v>1253</v>
      </c>
      <c r="D51" s="182" t="s">
        <v>1596</v>
      </c>
      <c r="E51" s="183" t="s">
        <v>1193</v>
      </c>
      <c r="F51" s="183" t="s">
        <v>1386</v>
      </c>
      <c r="G51" s="183" t="s">
        <v>1387</v>
      </c>
      <c r="H51" s="185">
        <v>0</v>
      </c>
      <c r="I51" s="185">
        <v>10984868</v>
      </c>
      <c r="J51" s="183" t="s">
        <v>443</v>
      </c>
      <c r="K51" s="182" t="s">
        <v>405</v>
      </c>
    </row>
    <row r="52" spans="1:14" ht="15.75">
      <c r="A52" s="181" t="s">
        <v>1199</v>
      </c>
      <c r="B52" s="182" t="s">
        <v>1595</v>
      </c>
      <c r="C52" s="183" t="s">
        <v>1254</v>
      </c>
      <c r="D52" s="182" t="s">
        <v>1596</v>
      </c>
      <c r="E52" s="183" t="s">
        <v>1193</v>
      </c>
      <c r="F52" s="183" t="s">
        <v>1597</v>
      </c>
      <c r="G52" s="183" t="s">
        <v>1598</v>
      </c>
      <c r="H52" s="185">
        <v>0</v>
      </c>
      <c r="I52" s="185">
        <v>909740</v>
      </c>
      <c r="J52" s="183" t="s">
        <v>436</v>
      </c>
      <c r="K52" s="182" t="s">
        <v>405</v>
      </c>
    </row>
    <row r="53" spans="1:14" ht="15.75">
      <c r="A53" s="181" t="s">
        <v>1199</v>
      </c>
      <c r="B53" s="182" t="s">
        <v>1595</v>
      </c>
      <c r="C53" s="183" t="s">
        <v>1256</v>
      </c>
      <c r="D53" s="182" t="s">
        <v>1596</v>
      </c>
      <c r="E53" s="183" t="s">
        <v>1193</v>
      </c>
      <c r="F53" s="183" t="s">
        <v>1599</v>
      </c>
      <c r="G53" s="183" t="s">
        <v>1600</v>
      </c>
      <c r="H53" s="185">
        <v>0</v>
      </c>
      <c r="I53" s="185">
        <v>878267</v>
      </c>
      <c r="J53" s="183" t="s">
        <v>414</v>
      </c>
      <c r="K53" s="182" t="s">
        <v>405</v>
      </c>
    </row>
    <row r="54" spans="1:14" ht="15.75">
      <c r="A54" s="181" t="s">
        <v>1199</v>
      </c>
      <c r="B54" s="182" t="s">
        <v>1595</v>
      </c>
      <c r="C54" s="183" t="s">
        <v>1258</v>
      </c>
      <c r="D54" s="182" t="s">
        <v>1596</v>
      </c>
      <c r="E54" s="183" t="s">
        <v>1193</v>
      </c>
      <c r="F54" s="183" t="s">
        <v>1601</v>
      </c>
      <c r="G54" s="183" t="s">
        <v>1602</v>
      </c>
      <c r="H54" s="185">
        <v>0</v>
      </c>
      <c r="I54" s="185">
        <v>916935</v>
      </c>
      <c r="J54" s="183" t="s">
        <v>461</v>
      </c>
      <c r="K54" s="182" t="s">
        <v>448</v>
      </c>
    </row>
    <row r="55" spans="1:14" ht="15.75">
      <c r="A55" s="181" t="s">
        <v>1199</v>
      </c>
      <c r="B55" s="182" t="s">
        <v>1595</v>
      </c>
      <c r="C55" s="183" t="s">
        <v>1260</v>
      </c>
      <c r="D55" s="182" t="s">
        <v>1596</v>
      </c>
      <c r="E55" s="183" t="s">
        <v>1193</v>
      </c>
      <c r="F55" s="183" t="s">
        <v>1603</v>
      </c>
      <c r="G55" s="183" t="s">
        <v>1604</v>
      </c>
      <c r="H55" s="185">
        <v>0</v>
      </c>
      <c r="I55" s="185">
        <v>899784</v>
      </c>
      <c r="J55" s="183" t="s">
        <v>983</v>
      </c>
      <c r="K55" s="182" t="s">
        <v>976</v>
      </c>
    </row>
    <row r="56" spans="1:14" ht="15.75">
      <c r="A56" s="181" t="s">
        <v>1199</v>
      </c>
      <c r="B56" s="182" t="s">
        <v>1595</v>
      </c>
      <c r="C56" s="183" t="s">
        <v>1262</v>
      </c>
      <c r="D56" s="182" t="s">
        <v>1596</v>
      </c>
      <c r="E56" s="183" t="s">
        <v>1193</v>
      </c>
      <c r="F56" s="183" t="s">
        <v>1605</v>
      </c>
      <c r="G56" s="183" t="s">
        <v>1606</v>
      </c>
      <c r="H56" s="185">
        <v>0</v>
      </c>
      <c r="I56" s="185">
        <v>1010277</v>
      </c>
      <c r="J56" s="183" t="s">
        <v>978</v>
      </c>
      <c r="K56" s="182" t="s">
        <v>976</v>
      </c>
    </row>
    <row r="57" spans="1:14" ht="15.75">
      <c r="A57" s="181" t="s">
        <v>1199</v>
      </c>
      <c r="B57" s="182" t="s">
        <v>1595</v>
      </c>
      <c r="C57" s="183" t="s">
        <v>1264</v>
      </c>
      <c r="D57" s="182" t="s">
        <v>1596</v>
      </c>
      <c r="E57" s="183" t="s">
        <v>1193</v>
      </c>
      <c r="F57" s="183" t="s">
        <v>1607</v>
      </c>
      <c r="G57" s="183" t="s">
        <v>1608</v>
      </c>
      <c r="H57" s="185">
        <v>0</v>
      </c>
      <c r="I57" s="185">
        <v>959541</v>
      </c>
      <c r="J57" s="183" t="s">
        <v>989</v>
      </c>
      <c r="K57" s="182" t="s">
        <v>976</v>
      </c>
    </row>
    <row r="58" spans="1:14" ht="15.75">
      <c r="A58" s="181" t="s">
        <v>1199</v>
      </c>
      <c r="B58" s="182" t="s">
        <v>1595</v>
      </c>
      <c r="C58" s="183" t="s">
        <v>1266</v>
      </c>
      <c r="D58" s="182" t="s">
        <v>1596</v>
      </c>
      <c r="E58" s="183" t="s">
        <v>1193</v>
      </c>
      <c r="F58" s="183" t="s">
        <v>1609</v>
      </c>
      <c r="G58" s="183" t="s">
        <v>1610</v>
      </c>
      <c r="H58" s="185">
        <v>0</v>
      </c>
      <c r="I58" s="185">
        <v>938452</v>
      </c>
      <c r="J58" s="183" t="s">
        <v>984</v>
      </c>
      <c r="K58" s="182" t="s">
        <v>976</v>
      </c>
    </row>
    <row r="59" spans="1:14" ht="15.75">
      <c r="A59" s="181" t="s">
        <v>1199</v>
      </c>
      <c r="B59" s="182" t="s">
        <v>1595</v>
      </c>
      <c r="C59" s="183" t="s">
        <v>1268</v>
      </c>
      <c r="D59" s="182" t="s">
        <v>1596</v>
      </c>
      <c r="E59" s="183" t="s">
        <v>1193</v>
      </c>
      <c r="F59" s="183" t="s">
        <v>1611</v>
      </c>
      <c r="G59" s="183" t="s">
        <v>1612</v>
      </c>
      <c r="H59" s="185">
        <v>0</v>
      </c>
      <c r="I59" s="185">
        <v>959826</v>
      </c>
      <c r="J59" s="183" t="s">
        <v>982</v>
      </c>
      <c r="K59" s="182" t="s">
        <v>976</v>
      </c>
    </row>
    <row r="60" spans="1:14" ht="15.75">
      <c r="A60" s="181" t="s">
        <v>1199</v>
      </c>
      <c r="B60" s="182" t="s">
        <v>1595</v>
      </c>
      <c r="C60" s="183" t="s">
        <v>1270</v>
      </c>
      <c r="D60" s="182" t="s">
        <v>1596</v>
      </c>
      <c r="E60" s="183" t="s">
        <v>1193</v>
      </c>
      <c r="F60" s="183" t="s">
        <v>1613</v>
      </c>
      <c r="G60" s="183" t="s">
        <v>1614</v>
      </c>
      <c r="H60" s="185">
        <v>0</v>
      </c>
      <c r="I60" s="185">
        <v>619119</v>
      </c>
      <c r="J60" s="183" t="s">
        <v>980</v>
      </c>
      <c r="K60" s="182" t="s">
        <v>976</v>
      </c>
    </row>
    <row r="61" spans="1:14" ht="15.75">
      <c r="A61" s="181" t="s">
        <v>1199</v>
      </c>
      <c r="B61" s="182" t="s">
        <v>1595</v>
      </c>
      <c r="C61" s="183" t="s">
        <v>1272</v>
      </c>
      <c r="D61" s="182" t="s">
        <v>1596</v>
      </c>
      <c r="E61" s="183" t="s">
        <v>1193</v>
      </c>
      <c r="F61" s="183" t="s">
        <v>1615</v>
      </c>
      <c r="G61" s="183" t="s">
        <v>1616</v>
      </c>
      <c r="H61" s="185">
        <v>0</v>
      </c>
      <c r="I61" s="185">
        <v>1010277</v>
      </c>
      <c r="J61" s="183" t="s">
        <v>985</v>
      </c>
      <c r="K61" s="182" t="s">
        <v>976</v>
      </c>
    </row>
    <row r="62" spans="1:14" ht="15.75">
      <c r="A62" s="181" t="s">
        <v>1199</v>
      </c>
      <c r="B62" s="182" t="s">
        <v>1595</v>
      </c>
      <c r="C62" s="183" t="s">
        <v>1274</v>
      </c>
      <c r="D62" s="182" t="s">
        <v>1596</v>
      </c>
      <c r="E62" s="183" t="s">
        <v>1193</v>
      </c>
      <c r="F62" s="183" t="s">
        <v>1617</v>
      </c>
      <c r="G62" s="183" t="s">
        <v>1618</v>
      </c>
      <c r="H62" s="185">
        <v>0</v>
      </c>
      <c r="I62" s="185">
        <v>878267</v>
      </c>
      <c r="J62" s="183" t="s">
        <v>981</v>
      </c>
      <c r="K62" s="182" t="s">
        <v>976</v>
      </c>
    </row>
    <row r="63" spans="1:14" ht="15.75">
      <c r="A63" s="181" t="s">
        <v>1199</v>
      </c>
      <c r="B63" s="182" t="s">
        <v>1595</v>
      </c>
      <c r="C63" s="183" t="s">
        <v>1276</v>
      </c>
      <c r="D63" s="182" t="s">
        <v>1596</v>
      </c>
      <c r="E63" s="183" t="s">
        <v>1193</v>
      </c>
      <c r="F63" s="183" t="s">
        <v>1619</v>
      </c>
      <c r="G63" s="183" t="s">
        <v>1620</v>
      </c>
      <c r="H63" s="185">
        <v>0</v>
      </c>
      <c r="I63" s="185">
        <v>909740</v>
      </c>
      <c r="J63" s="183" t="s">
        <v>979</v>
      </c>
      <c r="K63" s="182" t="s">
        <v>976</v>
      </c>
    </row>
    <row r="64" spans="1:14" ht="15.75">
      <c r="A64" s="181" t="s">
        <v>1199</v>
      </c>
      <c r="B64" s="182" t="s">
        <v>1595</v>
      </c>
      <c r="C64" s="183" t="s">
        <v>1278</v>
      </c>
      <c r="D64" s="182" t="s">
        <v>1596</v>
      </c>
      <c r="E64" s="183" t="s">
        <v>1193</v>
      </c>
      <c r="F64" s="183" t="s">
        <v>1621</v>
      </c>
      <c r="G64" s="183" t="s">
        <v>1383</v>
      </c>
      <c r="H64" s="185">
        <v>0</v>
      </c>
      <c r="I64" s="185">
        <v>1455445</v>
      </c>
      <c r="J64" s="183" t="s">
        <v>987</v>
      </c>
      <c r="K64" s="182" t="s">
        <v>976</v>
      </c>
    </row>
    <row r="65" spans="1:11" ht="15.75">
      <c r="A65" s="181" t="s">
        <v>1199</v>
      </c>
      <c r="B65" s="182" t="s">
        <v>1595</v>
      </c>
      <c r="C65" s="183" t="s">
        <v>1280</v>
      </c>
      <c r="D65" s="182" t="s">
        <v>1596</v>
      </c>
      <c r="E65" s="183" t="s">
        <v>1193</v>
      </c>
      <c r="F65" s="183" t="s">
        <v>1622</v>
      </c>
      <c r="G65" s="183" t="s">
        <v>1623</v>
      </c>
      <c r="H65" s="185">
        <v>0</v>
      </c>
      <c r="I65" s="185">
        <v>1017757</v>
      </c>
      <c r="J65" s="183" t="s">
        <v>988</v>
      </c>
      <c r="K65" s="182" t="s">
        <v>976</v>
      </c>
    </row>
    <row r="66" spans="1:11" ht="15.75">
      <c r="A66" s="181" t="s">
        <v>1199</v>
      </c>
      <c r="B66" s="182" t="s">
        <v>1595</v>
      </c>
      <c r="C66" s="183" t="s">
        <v>1282</v>
      </c>
      <c r="D66" s="182" t="s">
        <v>1596</v>
      </c>
      <c r="E66" s="183" t="s">
        <v>1193</v>
      </c>
      <c r="F66" s="183" t="s">
        <v>1624</v>
      </c>
      <c r="G66" s="183" t="s">
        <v>1625</v>
      </c>
      <c r="H66" s="185">
        <v>0</v>
      </c>
      <c r="I66" s="185">
        <v>914966</v>
      </c>
      <c r="J66" s="183" t="s">
        <v>991</v>
      </c>
      <c r="K66" s="182" t="s">
        <v>976</v>
      </c>
    </row>
    <row r="67" spans="1:11" ht="15.75">
      <c r="A67" s="181" t="s">
        <v>1199</v>
      </c>
      <c r="B67" s="182" t="s">
        <v>1595</v>
      </c>
      <c r="C67" s="183" t="s">
        <v>1284</v>
      </c>
      <c r="D67" s="182" t="s">
        <v>1596</v>
      </c>
      <c r="E67" s="183" t="s">
        <v>1193</v>
      </c>
      <c r="F67" s="183" t="s">
        <v>1626</v>
      </c>
      <c r="G67" s="183" t="s">
        <v>1627</v>
      </c>
      <c r="H67" s="185">
        <v>0</v>
      </c>
      <c r="I67" s="185">
        <v>957857</v>
      </c>
      <c r="J67" s="183" t="s">
        <v>990</v>
      </c>
      <c r="K67" s="182" t="s">
        <v>976</v>
      </c>
    </row>
    <row r="68" spans="1:11" ht="15.75">
      <c r="A68" s="181" t="s">
        <v>1199</v>
      </c>
      <c r="B68" s="182" t="s">
        <v>1595</v>
      </c>
      <c r="C68" s="183" t="s">
        <v>1286</v>
      </c>
      <c r="D68" s="182" t="s">
        <v>1596</v>
      </c>
      <c r="E68" s="183" t="s">
        <v>1193</v>
      </c>
      <c r="F68" s="183" t="s">
        <v>1628</v>
      </c>
      <c r="G68" s="183" t="s">
        <v>1629</v>
      </c>
      <c r="H68" s="185">
        <v>0</v>
      </c>
      <c r="I68" s="185">
        <v>897815</v>
      </c>
      <c r="J68" s="183" t="s">
        <v>995</v>
      </c>
      <c r="K68" s="182" t="s">
        <v>976</v>
      </c>
    </row>
    <row r="69" spans="1:11" ht="15.75">
      <c r="A69" s="181" t="s">
        <v>1199</v>
      </c>
      <c r="B69" s="182" t="s">
        <v>1595</v>
      </c>
      <c r="C69" s="183" t="s">
        <v>1288</v>
      </c>
      <c r="D69" s="182" t="s">
        <v>1596</v>
      </c>
      <c r="E69" s="183" t="s">
        <v>1193</v>
      </c>
      <c r="F69" s="183" t="s">
        <v>1630</v>
      </c>
      <c r="G69" s="183" t="s">
        <v>1631</v>
      </c>
      <c r="H69" s="185">
        <v>0</v>
      </c>
      <c r="I69" s="185">
        <v>876583</v>
      </c>
      <c r="J69" s="183" t="s">
        <v>992</v>
      </c>
      <c r="K69" s="182" t="s">
        <v>976</v>
      </c>
    </row>
    <row r="70" spans="1:11" ht="15.75">
      <c r="A70" s="181" t="s">
        <v>1199</v>
      </c>
      <c r="B70" s="182" t="s">
        <v>1595</v>
      </c>
      <c r="C70" s="183" t="s">
        <v>1290</v>
      </c>
      <c r="D70" s="182" t="s">
        <v>1596</v>
      </c>
      <c r="E70" s="183" t="s">
        <v>1193</v>
      </c>
      <c r="F70" s="183" t="s">
        <v>1632</v>
      </c>
      <c r="G70" s="183" t="s">
        <v>1633</v>
      </c>
      <c r="H70" s="185">
        <v>0</v>
      </c>
      <c r="I70" s="185">
        <v>959541</v>
      </c>
      <c r="J70" s="183" t="s">
        <v>994</v>
      </c>
      <c r="K70" s="182" t="s">
        <v>976</v>
      </c>
    </row>
    <row r="71" spans="1:11" ht="15.75">
      <c r="A71" s="181" t="s">
        <v>1199</v>
      </c>
      <c r="B71" s="182" t="s">
        <v>1595</v>
      </c>
      <c r="C71" s="183" t="s">
        <v>1292</v>
      </c>
      <c r="D71" s="182" t="s">
        <v>1596</v>
      </c>
      <c r="E71" s="183" t="s">
        <v>1193</v>
      </c>
      <c r="F71" s="183" t="s">
        <v>1634</v>
      </c>
      <c r="G71" s="183" t="s">
        <v>1635</v>
      </c>
      <c r="H71" s="185">
        <v>0</v>
      </c>
      <c r="I71" s="185">
        <v>1048946</v>
      </c>
      <c r="J71" s="183" t="s">
        <v>998</v>
      </c>
      <c r="K71" s="182" t="s">
        <v>976</v>
      </c>
    </row>
    <row r="72" spans="1:11" ht="15.75">
      <c r="A72" s="181" t="s">
        <v>1199</v>
      </c>
      <c r="B72" s="182" t="s">
        <v>1595</v>
      </c>
      <c r="C72" s="183" t="s">
        <v>1294</v>
      </c>
      <c r="D72" s="182" t="s">
        <v>1596</v>
      </c>
      <c r="E72" s="183" t="s">
        <v>1193</v>
      </c>
      <c r="F72" s="183" t="s">
        <v>1636</v>
      </c>
      <c r="G72" s="183" t="s">
        <v>1637</v>
      </c>
      <c r="H72" s="185">
        <v>0</v>
      </c>
      <c r="I72" s="185">
        <v>1169031</v>
      </c>
      <c r="J72" s="183" t="s">
        <v>997</v>
      </c>
      <c r="K72" s="182" t="s">
        <v>976</v>
      </c>
    </row>
    <row r="73" spans="1:11" ht="15.75">
      <c r="A73" s="181" t="s">
        <v>1199</v>
      </c>
      <c r="B73" s="182" t="s">
        <v>1595</v>
      </c>
      <c r="C73" s="183" t="s">
        <v>1296</v>
      </c>
      <c r="D73" s="182" t="s">
        <v>1596</v>
      </c>
      <c r="E73" s="183" t="s">
        <v>1193</v>
      </c>
      <c r="F73" s="183" t="s">
        <v>1638</v>
      </c>
      <c r="G73" s="183" t="s">
        <v>1350</v>
      </c>
      <c r="H73" s="185">
        <v>0</v>
      </c>
      <c r="I73" s="185">
        <v>869103</v>
      </c>
      <c r="J73" s="183" t="s">
        <v>996</v>
      </c>
      <c r="K73" s="182" t="s">
        <v>976</v>
      </c>
    </row>
    <row r="74" spans="1:11" ht="15.75">
      <c r="A74" s="181" t="s">
        <v>1199</v>
      </c>
      <c r="B74" s="182" t="s">
        <v>1595</v>
      </c>
      <c r="C74" s="183" t="s">
        <v>1298</v>
      </c>
      <c r="D74" s="182" t="s">
        <v>1596</v>
      </c>
      <c r="E74" s="183" t="s">
        <v>1193</v>
      </c>
      <c r="F74" s="183" t="s">
        <v>1639</v>
      </c>
      <c r="G74" s="183" t="s">
        <v>1640</v>
      </c>
      <c r="H74" s="185">
        <v>0</v>
      </c>
      <c r="I74" s="185">
        <v>878409</v>
      </c>
      <c r="J74" s="183" t="s">
        <v>999</v>
      </c>
      <c r="K74" s="182" t="s">
        <v>976</v>
      </c>
    </row>
    <row r="75" spans="1:11" ht="15.75">
      <c r="A75" s="181" t="s">
        <v>1199</v>
      </c>
      <c r="B75" s="182" t="s">
        <v>1595</v>
      </c>
      <c r="C75" s="183" t="s">
        <v>1300</v>
      </c>
      <c r="D75" s="182" t="s">
        <v>1596</v>
      </c>
      <c r="E75" s="183" t="s">
        <v>1193</v>
      </c>
      <c r="F75" s="183" t="s">
        <v>1641</v>
      </c>
      <c r="G75" s="183" t="s">
        <v>1642</v>
      </c>
      <c r="H75" s="185">
        <v>0</v>
      </c>
      <c r="I75" s="185">
        <v>476498</v>
      </c>
      <c r="J75" s="183" t="s">
        <v>993</v>
      </c>
      <c r="K75" s="182" t="s">
        <v>976</v>
      </c>
    </row>
    <row r="76" spans="1:11" ht="15.75">
      <c r="A76" s="181" t="s">
        <v>1199</v>
      </c>
      <c r="B76" s="182" t="s">
        <v>1595</v>
      </c>
      <c r="C76" s="183" t="s">
        <v>1302</v>
      </c>
      <c r="D76" s="182" t="s">
        <v>1596</v>
      </c>
      <c r="E76" s="183" t="s">
        <v>1193</v>
      </c>
      <c r="F76" s="183" t="s">
        <v>1643</v>
      </c>
      <c r="G76" s="183" t="s">
        <v>1644</v>
      </c>
      <c r="H76" s="185">
        <v>0</v>
      </c>
      <c r="I76" s="185">
        <v>1079911</v>
      </c>
      <c r="J76" s="183" t="s">
        <v>1000</v>
      </c>
      <c r="K76" s="182" t="s">
        <v>976</v>
      </c>
    </row>
    <row r="77" spans="1:11" ht="15.75">
      <c r="A77" s="181" t="s">
        <v>1199</v>
      </c>
      <c r="B77" s="182" t="s">
        <v>1595</v>
      </c>
      <c r="C77" s="183" t="s">
        <v>1304</v>
      </c>
      <c r="D77" s="182" t="s">
        <v>1596</v>
      </c>
      <c r="E77" s="183" t="s">
        <v>1193</v>
      </c>
      <c r="F77" s="183" t="s">
        <v>1645</v>
      </c>
      <c r="G77" s="183" t="s">
        <v>1646</v>
      </c>
      <c r="H77" s="185">
        <v>0</v>
      </c>
      <c r="I77" s="185">
        <v>897815</v>
      </c>
      <c r="J77" s="183" t="s">
        <v>977</v>
      </c>
      <c r="K77" s="182" t="s">
        <v>976</v>
      </c>
    </row>
    <row r="78" spans="1:11" ht="15.75">
      <c r="A78" s="181" t="s">
        <v>1199</v>
      </c>
      <c r="B78" s="182" t="s">
        <v>1595</v>
      </c>
      <c r="C78" s="183" t="s">
        <v>1306</v>
      </c>
      <c r="D78" s="182" t="s">
        <v>1596</v>
      </c>
      <c r="E78" s="183" t="s">
        <v>1193</v>
      </c>
      <c r="F78" s="183" t="s">
        <v>1647</v>
      </c>
      <c r="G78" s="183" t="s">
        <v>1380</v>
      </c>
      <c r="H78" s="185">
        <v>0</v>
      </c>
      <c r="I78" s="185">
        <v>1048803</v>
      </c>
      <c r="J78" s="183" t="s">
        <v>986</v>
      </c>
      <c r="K78" s="182" t="s">
        <v>976</v>
      </c>
    </row>
    <row r="79" spans="1:11" ht="15.75">
      <c r="A79" s="181" t="s">
        <v>1199</v>
      </c>
      <c r="B79" s="182" t="s">
        <v>1595</v>
      </c>
      <c r="C79" s="183" t="s">
        <v>1308</v>
      </c>
      <c r="D79" s="182" t="s">
        <v>1596</v>
      </c>
      <c r="E79" s="183" t="s">
        <v>1193</v>
      </c>
      <c r="F79" s="183" t="s">
        <v>1648</v>
      </c>
      <c r="G79" s="183" t="s">
        <v>1649</v>
      </c>
      <c r="H79" s="185">
        <v>0</v>
      </c>
      <c r="I79" s="185">
        <v>788456</v>
      </c>
      <c r="J79" s="183" t="s">
        <v>429</v>
      </c>
      <c r="K79" s="182" t="s">
        <v>405</v>
      </c>
    </row>
    <row r="80" spans="1:11" ht="15.75">
      <c r="A80" s="181" t="s">
        <v>1199</v>
      </c>
      <c r="B80" s="182" t="s">
        <v>1595</v>
      </c>
      <c r="C80" s="183" t="s">
        <v>1310</v>
      </c>
      <c r="D80" s="182" t="s">
        <v>1596</v>
      </c>
      <c r="E80" s="183" t="s">
        <v>1193</v>
      </c>
      <c r="F80" s="183" t="s">
        <v>1622</v>
      </c>
      <c r="G80" s="183" t="s">
        <v>1623</v>
      </c>
      <c r="H80" s="185">
        <v>0</v>
      </c>
      <c r="I80" s="185">
        <v>1019520</v>
      </c>
      <c r="J80" s="183" t="s">
        <v>430</v>
      </c>
      <c r="K80" s="182" t="s">
        <v>405</v>
      </c>
    </row>
    <row r="81" spans="1:14" ht="15.75">
      <c r="A81" s="181" t="s">
        <v>1199</v>
      </c>
      <c r="B81" s="182" t="s">
        <v>1595</v>
      </c>
      <c r="C81" s="183" t="s">
        <v>1311</v>
      </c>
      <c r="D81" s="182" t="s">
        <v>1596</v>
      </c>
      <c r="E81" s="183" t="s">
        <v>1193</v>
      </c>
      <c r="F81" s="183" t="s">
        <v>1650</v>
      </c>
      <c r="G81" s="183" t="s">
        <v>1651</v>
      </c>
      <c r="H81" s="185">
        <v>0</v>
      </c>
      <c r="I81" s="185">
        <v>965200</v>
      </c>
      <c r="J81" s="183" t="s">
        <v>433</v>
      </c>
      <c r="K81" s="182" t="s">
        <v>405</v>
      </c>
    </row>
    <row r="82" spans="1:14" ht="15.75">
      <c r="A82" s="181" t="s">
        <v>1199</v>
      </c>
      <c r="B82" s="182" t="s">
        <v>1595</v>
      </c>
      <c r="C82" s="183" t="s">
        <v>1313</v>
      </c>
      <c r="D82" s="182" t="s">
        <v>1596</v>
      </c>
      <c r="E82" s="183" t="s">
        <v>1193</v>
      </c>
      <c r="F82" s="183" t="s">
        <v>1652</v>
      </c>
      <c r="G82" s="183" t="s">
        <v>1653</v>
      </c>
      <c r="H82" s="185">
        <v>0</v>
      </c>
      <c r="I82" s="185">
        <v>770323</v>
      </c>
      <c r="J82" s="183" t="s">
        <v>428</v>
      </c>
      <c r="K82" s="182" t="s">
        <v>405</v>
      </c>
    </row>
    <row r="83" spans="1:14" ht="15.75">
      <c r="A83" s="181" t="s">
        <v>1199</v>
      </c>
      <c r="B83" s="182" t="s">
        <v>1595</v>
      </c>
      <c r="C83" s="183" t="s">
        <v>1315</v>
      </c>
      <c r="D83" s="182" t="s">
        <v>1596</v>
      </c>
      <c r="E83" s="183" t="s">
        <v>1193</v>
      </c>
      <c r="F83" s="183" t="s">
        <v>1654</v>
      </c>
      <c r="G83" s="183" t="s">
        <v>1368</v>
      </c>
      <c r="H83" s="185">
        <v>0</v>
      </c>
      <c r="I83" s="185">
        <v>1008239</v>
      </c>
      <c r="J83" s="183" t="s">
        <v>419</v>
      </c>
      <c r="K83" s="182" t="s">
        <v>405</v>
      </c>
    </row>
    <row r="84" spans="1:14" ht="15.75">
      <c r="A84" s="181" t="s">
        <v>1199</v>
      </c>
      <c r="B84" s="182" t="s">
        <v>1595</v>
      </c>
      <c r="C84" s="183" t="s">
        <v>1317</v>
      </c>
      <c r="D84" s="182" t="s">
        <v>1596</v>
      </c>
      <c r="E84" s="183" t="s">
        <v>1193</v>
      </c>
      <c r="F84" s="183" t="s">
        <v>1655</v>
      </c>
      <c r="G84" s="183" t="s">
        <v>1656</v>
      </c>
      <c r="H84" s="185">
        <v>0</v>
      </c>
      <c r="I84" s="185">
        <v>826982</v>
      </c>
      <c r="J84" s="183" t="s">
        <v>417</v>
      </c>
      <c r="K84" s="182" t="s">
        <v>405</v>
      </c>
    </row>
    <row r="85" spans="1:14" ht="15.75">
      <c r="A85" s="181" t="s">
        <v>1199</v>
      </c>
      <c r="B85" s="182" t="s">
        <v>1657</v>
      </c>
      <c r="C85" s="183" t="s">
        <v>1319</v>
      </c>
      <c r="D85" s="182" t="s">
        <v>1658</v>
      </c>
      <c r="E85" s="183" t="s">
        <v>1193</v>
      </c>
      <c r="F85" s="183" t="s">
        <v>1386</v>
      </c>
      <c r="G85" s="183" t="s">
        <v>1387</v>
      </c>
      <c r="H85" s="185">
        <v>0</v>
      </c>
      <c r="I85" s="185">
        <v>16854031</v>
      </c>
      <c r="J85" s="183" t="s">
        <v>1659</v>
      </c>
      <c r="K85" s="182" t="s">
        <v>1660</v>
      </c>
      <c r="M85">
        <f t="shared" ref="M85:M93" si="2">+J85*1</f>
        <v>8645</v>
      </c>
      <c r="N85" s="188">
        <f t="shared" ref="N85:N93" si="3">+I85</f>
        <v>16854031</v>
      </c>
    </row>
    <row r="86" spans="1:14" ht="15.75">
      <c r="A86" s="181" t="s">
        <v>1199</v>
      </c>
      <c r="B86" s="182" t="s">
        <v>1657</v>
      </c>
      <c r="C86" s="183" t="s">
        <v>1320</v>
      </c>
      <c r="D86" s="182" t="s">
        <v>1658</v>
      </c>
      <c r="E86" s="183" t="s">
        <v>1193</v>
      </c>
      <c r="F86" s="183" t="s">
        <v>1386</v>
      </c>
      <c r="G86" s="183" t="s">
        <v>1387</v>
      </c>
      <c r="H86" s="185">
        <v>0</v>
      </c>
      <c r="I86" s="185">
        <v>10509413</v>
      </c>
      <c r="J86" s="183" t="s">
        <v>1661</v>
      </c>
      <c r="K86" s="182" t="s">
        <v>1660</v>
      </c>
      <c r="M86">
        <f t="shared" si="2"/>
        <v>8646</v>
      </c>
      <c r="N86" s="188">
        <f t="shared" si="3"/>
        <v>10509413</v>
      </c>
    </row>
    <row r="87" spans="1:14" ht="15.75">
      <c r="A87" s="181" t="s">
        <v>1199</v>
      </c>
      <c r="B87" s="182" t="s">
        <v>1657</v>
      </c>
      <c r="C87" s="183" t="s">
        <v>1321</v>
      </c>
      <c r="D87" s="182" t="s">
        <v>1658</v>
      </c>
      <c r="E87" s="183" t="s">
        <v>1193</v>
      </c>
      <c r="F87" s="183" t="s">
        <v>1662</v>
      </c>
      <c r="G87" s="183" t="s">
        <v>1663</v>
      </c>
      <c r="H87" s="185">
        <v>0</v>
      </c>
      <c r="I87" s="185">
        <v>871578</v>
      </c>
      <c r="J87" s="183" t="s">
        <v>1664</v>
      </c>
      <c r="K87" s="182" t="s">
        <v>1660</v>
      </c>
      <c r="M87">
        <f t="shared" si="2"/>
        <v>8989</v>
      </c>
      <c r="N87" s="188">
        <f t="shared" si="3"/>
        <v>871578</v>
      </c>
    </row>
    <row r="88" spans="1:14" ht="15.75">
      <c r="A88" s="181" t="s">
        <v>1199</v>
      </c>
      <c r="B88" s="182" t="s">
        <v>1657</v>
      </c>
      <c r="C88" s="183" t="s">
        <v>1323</v>
      </c>
      <c r="D88" s="182" t="s">
        <v>1658</v>
      </c>
      <c r="E88" s="183" t="s">
        <v>1193</v>
      </c>
      <c r="F88" s="183" t="s">
        <v>1622</v>
      </c>
      <c r="G88" s="183" t="s">
        <v>1623</v>
      </c>
      <c r="H88" s="185">
        <v>0</v>
      </c>
      <c r="I88" s="185">
        <v>944876</v>
      </c>
      <c r="J88" s="183" t="s">
        <v>1665</v>
      </c>
      <c r="K88" s="182" t="s">
        <v>1660</v>
      </c>
      <c r="M88">
        <f t="shared" si="2"/>
        <v>8990</v>
      </c>
      <c r="N88" s="188">
        <f t="shared" si="3"/>
        <v>944876</v>
      </c>
    </row>
    <row r="89" spans="1:14" ht="15.75">
      <c r="A89" s="181" t="s">
        <v>1199</v>
      </c>
      <c r="B89" s="182" t="s">
        <v>1657</v>
      </c>
      <c r="C89" s="183" t="s">
        <v>1324</v>
      </c>
      <c r="D89" s="182" t="s">
        <v>1658</v>
      </c>
      <c r="E89" s="183" t="s">
        <v>1193</v>
      </c>
      <c r="F89" s="183" t="s">
        <v>1666</v>
      </c>
      <c r="G89" s="183" t="s">
        <v>1667</v>
      </c>
      <c r="H89" s="185">
        <v>0</v>
      </c>
      <c r="I89" s="185">
        <v>983070</v>
      </c>
      <c r="J89" s="183" t="s">
        <v>1668</v>
      </c>
      <c r="K89" s="182" t="s">
        <v>1660</v>
      </c>
      <c r="M89">
        <f t="shared" si="2"/>
        <v>8991</v>
      </c>
      <c r="N89" s="188">
        <f t="shared" si="3"/>
        <v>983070</v>
      </c>
    </row>
    <row r="90" spans="1:14" ht="15.75">
      <c r="A90" s="181" t="s">
        <v>1206</v>
      </c>
      <c r="B90" s="182" t="s">
        <v>1669</v>
      </c>
      <c r="C90" s="183" t="s">
        <v>1326</v>
      </c>
      <c r="D90" s="182" t="s">
        <v>1670</v>
      </c>
      <c r="E90" s="183" t="s">
        <v>1193</v>
      </c>
      <c r="F90" s="183" t="s">
        <v>1386</v>
      </c>
      <c r="G90" s="183" t="s">
        <v>1387</v>
      </c>
      <c r="H90" s="185">
        <v>0</v>
      </c>
      <c r="I90" s="185">
        <v>27517291</v>
      </c>
      <c r="J90" s="183" t="s">
        <v>1671</v>
      </c>
      <c r="K90" s="182" t="s">
        <v>1672</v>
      </c>
      <c r="M90">
        <f t="shared" si="2"/>
        <v>10476</v>
      </c>
      <c r="N90" s="188">
        <f t="shared" si="3"/>
        <v>27517291</v>
      </c>
    </row>
    <row r="91" spans="1:14" ht="15.75">
      <c r="A91" s="181" t="s">
        <v>1206</v>
      </c>
      <c r="B91" s="182" t="s">
        <v>1669</v>
      </c>
      <c r="C91" s="183" t="s">
        <v>1327</v>
      </c>
      <c r="D91" s="182" t="s">
        <v>1673</v>
      </c>
      <c r="E91" s="183" t="s">
        <v>1193</v>
      </c>
      <c r="F91" s="183" t="s">
        <v>1386</v>
      </c>
      <c r="G91" s="183" t="s">
        <v>1387</v>
      </c>
      <c r="H91" s="185">
        <v>0</v>
      </c>
      <c r="I91" s="185">
        <v>10038965</v>
      </c>
      <c r="J91" s="183" t="s">
        <v>1674</v>
      </c>
      <c r="K91" s="182" t="s">
        <v>1675</v>
      </c>
      <c r="M91">
        <f t="shared" si="2"/>
        <v>13158</v>
      </c>
      <c r="N91" s="188">
        <f t="shared" si="3"/>
        <v>10038965</v>
      </c>
    </row>
    <row r="92" spans="1:14" ht="15.75">
      <c r="A92" s="181" t="s">
        <v>1206</v>
      </c>
      <c r="B92" s="182" t="s">
        <v>1676</v>
      </c>
      <c r="C92" s="183" t="s">
        <v>1332</v>
      </c>
      <c r="D92" s="182" t="s">
        <v>1677</v>
      </c>
      <c r="E92" s="183" t="s">
        <v>1193</v>
      </c>
      <c r="F92" s="183" t="s">
        <v>1386</v>
      </c>
      <c r="G92" s="183" t="s">
        <v>1387</v>
      </c>
      <c r="H92" s="185">
        <v>0</v>
      </c>
      <c r="I92" s="185">
        <v>5391406</v>
      </c>
      <c r="J92" s="183" t="s">
        <v>430</v>
      </c>
      <c r="K92" s="182" t="s">
        <v>1678</v>
      </c>
      <c r="M92">
        <f t="shared" si="2"/>
        <v>14838</v>
      </c>
      <c r="N92" s="188">
        <f t="shared" si="3"/>
        <v>5391406</v>
      </c>
    </row>
    <row r="93" spans="1:14" ht="15.75">
      <c r="A93" s="181" t="s">
        <v>1206</v>
      </c>
      <c r="B93" s="182" t="s">
        <v>1676</v>
      </c>
      <c r="C93" s="183" t="s">
        <v>1333</v>
      </c>
      <c r="D93" s="182" t="s">
        <v>1677</v>
      </c>
      <c r="E93" s="183" t="s">
        <v>1193</v>
      </c>
      <c r="F93" s="183" t="s">
        <v>1386</v>
      </c>
      <c r="G93" s="183" t="s">
        <v>1387</v>
      </c>
      <c r="H93" s="185">
        <v>0</v>
      </c>
      <c r="I93" s="185">
        <v>2942408</v>
      </c>
      <c r="J93" s="183" t="s">
        <v>1679</v>
      </c>
      <c r="K93" s="182" t="s">
        <v>1678</v>
      </c>
      <c r="M93">
        <f t="shared" si="2"/>
        <v>15032</v>
      </c>
      <c r="N93" s="188">
        <f t="shared" si="3"/>
        <v>2942408</v>
      </c>
    </row>
    <row r="94" spans="1:14">
      <c r="I94" s="187">
        <f>+SUM(I29:I93)</f>
        <v>494354680</v>
      </c>
    </row>
  </sheetData>
  <autoFilter ref="A3:K94" xr:uid="{5BD04B13-E5E1-4088-8630-366424384684}"/>
  <conditionalFormatting sqref="A5:K93">
    <cfRule type="expression" dxfId="3" priority="1">
      <formula>$Q5="A"</formula>
    </cfRule>
    <cfRule type="expression" dxfId="2" priority="2">
      <formula>$Q5="P"</formula>
    </cfRule>
  </conditionalFormatting>
  <conditionalFormatting sqref="I3:K4">
    <cfRule type="expression" dxfId="1" priority="3">
      <formula>$J3="A"</formula>
    </cfRule>
    <cfRule type="expression" dxfId="0" priority="4">
      <formula>$J3="P"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BC40F-A72B-4808-A854-762565007E02}">
  <dimension ref="A1:K23"/>
  <sheetViews>
    <sheetView workbookViewId="0">
      <selection activeCell="J4" sqref="J4:K23"/>
    </sheetView>
  </sheetViews>
  <sheetFormatPr defaultRowHeight="12.75"/>
  <cols>
    <col min="1" max="1" width="4.42578125" customWidth="1"/>
    <col min="2" max="3" width="11.85546875" customWidth="1"/>
    <col min="4" max="4" width="9.85546875" customWidth="1"/>
    <col min="5" max="5" width="32.42578125" customWidth="1"/>
    <col min="6" max="6" width="12.85546875" customWidth="1"/>
    <col min="7" max="7" width="42.5703125" customWidth="1"/>
    <col min="8" max="8" width="15.140625" customWidth="1"/>
    <col min="9" max="9" width="14" customWidth="1"/>
    <col min="10" max="11" width="16" customWidth="1"/>
  </cols>
  <sheetData>
    <row r="1" spans="1:11" ht="18.75">
      <c r="A1" s="124" t="s">
        <v>1420</v>
      </c>
      <c r="B1" s="124"/>
      <c r="C1" s="124"/>
      <c r="D1" s="124"/>
      <c r="E1" s="124"/>
      <c r="F1" s="116"/>
      <c r="G1" s="124"/>
      <c r="H1" s="124"/>
      <c r="I1" s="124"/>
      <c r="J1" s="124"/>
      <c r="K1" s="124"/>
    </row>
    <row r="2" spans="1:11" ht="15">
      <c r="A2" s="125" t="s">
        <v>1421</v>
      </c>
      <c r="B2" s="125"/>
      <c r="C2" s="125"/>
      <c r="D2" s="125"/>
      <c r="E2" s="125"/>
      <c r="F2" s="116"/>
      <c r="G2" s="125"/>
      <c r="H2" s="126">
        <f>+SUBTOTAL(9,H4:H23)</f>
        <v>51422739</v>
      </c>
      <c r="I2" s="126">
        <f>+SUBTOTAL(9,I4:I23)</f>
        <v>0</v>
      </c>
      <c r="J2" s="126">
        <f>+SUBTOTAL(9,J4:J23)</f>
        <v>5142273</v>
      </c>
      <c r="K2" s="126">
        <f>+SUBTOTAL(9,K4:K23)</f>
        <v>56565012</v>
      </c>
    </row>
    <row r="3" spans="1:11" ht="21">
      <c r="A3" s="116"/>
      <c r="B3" s="120" t="s">
        <v>4</v>
      </c>
      <c r="C3" s="121" t="s">
        <v>2</v>
      </c>
      <c r="D3" s="121" t="s">
        <v>1422</v>
      </c>
      <c r="E3" s="121" t="s">
        <v>1425</v>
      </c>
      <c r="F3" s="121" t="s">
        <v>1426</v>
      </c>
      <c r="G3" s="121" t="s">
        <v>1423</v>
      </c>
      <c r="H3" s="123" t="s">
        <v>1424</v>
      </c>
      <c r="I3" s="121" t="s">
        <v>11</v>
      </c>
      <c r="J3" s="123" t="s">
        <v>12</v>
      </c>
      <c r="K3" s="123" t="s">
        <v>1468</v>
      </c>
    </row>
    <row r="4" spans="1:11" ht="15">
      <c r="A4" s="116">
        <f>+MONTH(B4)</f>
        <v>4</v>
      </c>
      <c r="B4" s="122">
        <v>45022</v>
      </c>
      <c r="C4" s="119" t="s">
        <v>1427</v>
      </c>
      <c r="D4" s="119" t="s">
        <v>1428</v>
      </c>
      <c r="E4" s="119" t="s">
        <v>18</v>
      </c>
      <c r="F4" s="119" t="s">
        <v>20</v>
      </c>
      <c r="G4" s="119" t="s">
        <v>1429</v>
      </c>
      <c r="H4" s="118">
        <v>5903698</v>
      </c>
      <c r="I4" s="117" t="s">
        <v>1430</v>
      </c>
      <c r="J4" s="118">
        <v>590370</v>
      </c>
      <c r="K4" s="118">
        <f>+J4+H4</f>
        <v>6494068</v>
      </c>
    </row>
    <row r="5" spans="1:11" ht="15">
      <c r="A5" s="116">
        <f t="shared" ref="A5:A23" si="0">+MONTH(B5)</f>
        <v>4</v>
      </c>
      <c r="B5" s="122">
        <v>45024</v>
      </c>
      <c r="C5" s="119" t="s">
        <v>1431</v>
      </c>
      <c r="D5" s="119" t="s">
        <v>1428</v>
      </c>
      <c r="E5" s="119" t="s">
        <v>18</v>
      </c>
      <c r="F5" s="119" t="s">
        <v>20</v>
      </c>
      <c r="G5" s="119" t="s">
        <v>1432</v>
      </c>
      <c r="H5" s="118">
        <v>2727382</v>
      </c>
      <c r="I5" s="117" t="s">
        <v>1430</v>
      </c>
      <c r="J5" s="118">
        <v>272738</v>
      </c>
      <c r="K5" s="118">
        <f t="shared" ref="K5:K19" si="1">+J5+H5</f>
        <v>3000120</v>
      </c>
    </row>
    <row r="6" spans="1:11" ht="15">
      <c r="A6" s="116">
        <f t="shared" si="0"/>
        <v>4</v>
      </c>
      <c r="B6" s="122">
        <v>45029</v>
      </c>
      <c r="C6" s="119" t="s">
        <v>1433</v>
      </c>
      <c r="D6" s="119" t="s">
        <v>1428</v>
      </c>
      <c r="E6" s="119" t="s">
        <v>18</v>
      </c>
      <c r="F6" s="119" t="s">
        <v>20</v>
      </c>
      <c r="G6" s="119" t="s">
        <v>1434</v>
      </c>
      <c r="H6" s="118">
        <v>4426730</v>
      </c>
      <c r="I6" s="117" t="s">
        <v>1430</v>
      </c>
      <c r="J6" s="118">
        <v>442673</v>
      </c>
      <c r="K6" s="118">
        <f t="shared" si="1"/>
        <v>4869403</v>
      </c>
    </row>
    <row r="7" spans="1:11" ht="15">
      <c r="A7" s="116">
        <f t="shared" si="0"/>
        <v>4</v>
      </c>
      <c r="B7" s="122">
        <v>45030</v>
      </c>
      <c r="C7" s="119" t="s">
        <v>1435</v>
      </c>
      <c r="D7" s="119" t="s">
        <v>1428</v>
      </c>
      <c r="E7" s="119" t="s">
        <v>18</v>
      </c>
      <c r="F7" s="119" t="s">
        <v>20</v>
      </c>
      <c r="G7" s="119" t="s">
        <v>1436</v>
      </c>
      <c r="H7" s="118">
        <v>3795262</v>
      </c>
      <c r="I7" s="117" t="s">
        <v>1430</v>
      </c>
      <c r="J7" s="118">
        <v>379526</v>
      </c>
      <c r="K7" s="118">
        <f t="shared" si="1"/>
        <v>4174788</v>
      </c>
    </row>
    <row r="8" spans="1:11" ht="15">
      <c r="A8" s="116">
        <f t="shared" si="0"/>
        <v>4</v>
      </c>
      <c r="B8" s="122">
        <v>45036</v>
      </c>
      <c r="C8" s="119" t="s">
        <v>1437</v>
      </c>
      <c r="D8" s="119" t="s">
        <v>1428</v>
      </c>
      <c r="E8" s="119" t="s">
        <v>18</v>
      </c>
      <c r="F8" s="119" t="s">
        <v>20</v>
      </c>
      <c r="G8" s="119" t="s">
        <v>1438</v>
      </c>
      <c r="H8" s="118">
        <v>6518470</v>
      </c>
      <c r="I8" s="117" t="s">
        <v>1430</v>
      </c>
      <c r="J8" s="118">
        <v>651847</v>
      </c>
      <c r="K8" s="118">
        <f t="shared" si="1"/>
        <v>7170317</v>
      </c>
    </row>
    <row r="9" spans="1:11" ht="15">
      <c r="A9" s="116">
        <f t="shared" si="0"/>
        <v>4</v>
      </c>
      <c r="B9" s="122">
        <v>45040</v>
      </c>
      <c r="C9" s="119" t="s">
        <v>1439</v>
      </c>
      <c r="D9" s="119" t="s">
        <v>1428</v>
      </c>
      <c r="E9" s="119" t="s">
        <v>18</v>
      </c>
      <c r="F9" s="119" t="s">
        <v>20</v>
      </c>
      <c r="G9" s="119" t="s">
        <v>1440</v>
      </c>
      <c r="H9" s="118">
        <v>4053314</v>
      </c>
      <c r="I9" s="117" t="s">
        <v>1430</v>
      </c>
      <c r="J9" s="118">
        <v>405331</v>
      </c>
      <c r="K9" s="118">
        <f t="shared" si="1"/>
        <v>4458645</v>
      </c>
    </row>
    <row r="10" spans="1:11" ht="15">
      <c r="A10" s="116">
        <f t="shared" si="0"/>
        <v>4</v>
      </c>
      <c r="B10" s="122">
        <v>45044</v>
      </c>
      <c r="C10" s="119" t="s">
        <v>1445</v>
      </c>
      <c r="D10" s="119" t="s">
        <v>1428</v>
      </c>
      <c r="E10" s="119" t="s">
        <v>18</v>
      </c>
      <c r="F10" s="119" t="s">
        <v>20</v>
      </c>
      <c r="G10" s="119" t="s">
        <v>1446</v>
      </c>
      <c r="H10" s="118">
        <v>4204350</v>
      </c>
      <c r="I10" s="117" t="s">
        <v>1430</v>
      </c>
      <c r="J10" s="118">
        <v>420435</v>
      </c>
      <c r="K10" s="118">
        <f t="shared" si="1"/>
        <v>4624785</v>
      </c>
    </row>
    <row r="11" spans="1:11" ht="15">
      <c r="A11" s="116">
        <f t="shared" si="0"/>
        <v>4</v>
      </c>
      <c r="B11" s="122">
        <v>45044</v>
      </c>
      <c r="C11" s="119" t="s">
        <v>1447</v>
      </c>
      <c r="D11" s="119" t="s">
        <v>1428</v>
      </c>
      <c r="E11" s="119" t="s">
        <v>18</v>
      </c>
      <c r="F11" s="119" t="s">
        <v>20</v>
      </c>
      <c r="G11" s="119" t="s">
        <v>1448</v>
      </c>
      <c r="H11" s="118">
        <v>6696830</v>
      </c>
      <c r="I11" s="117" t="s">
        <v>1430</v>
      </c>
      <c r="J11" s="118">
        <v>669683</v>
      </c>
      <c r="K11" s="118">
        <f t="shared" si="1"/>
        <v>7366513</v>
      </c>
    </row>
    <row r="12" spans="1:11" ht="15">
      <c r="A12" s="116">
        <f t="shared" si="0"/>
        <v>5</v>
      </c>
      <c r="B12" s="122">
        <v>45059</v>
      </c>
      <c r="C12" s="119" t="s">
        <v>1451</v>
      </c>
      <c r="D12" s="119" t="s">
        <v>1428</v>
      </c>
      <c r="E12" s="119" t="s">
        <v>18</v>
      </c>
      <c r="F12" s="119" t="s">
        <v>20</v>
      </c>
      <c r="G12" s="119" t="s">
        <v>1452</v>
      </c>
      <c r="H12" s="118">
        <v>1290260</v>
      </c>
      <c r="I12" s="117" t="s">
        <v>1430</v>
      </c>
      <c r="J12" s="118">
        <v>129026</v>
      </c>
      <c r="K12" s="118">
        <f t="shared" si="1"/>
        <v>1419286</v>
      </c>
    </row>
    <row r="13" spans="1:11" ht="15">
      <c r="A13" s="116">
        <f t="shared" si="0"/>
        <v>5</v>
      </c>
      <c r="B13" s="122">
        <v>45059</v>
      </c>
      <c r="C13" s="119" t="s">
        <v>1453</v>
      </c>
      <c r="D13" s="119" t="s">
        <v>1428</v>
      </c>
      <c r="E13" s="119" t="s">
        <v>18</v>
      </c>
      <c r="F13" s="119" t="s">
        <v>20</v>
      </c>
      <c r="G13" s="119" t="s">
        <v>1454</v>
      </c>
      <c r="H13" s="118">
        <v>4124658</v>
      </c>
      <c r="I13" s="117" t="s">
        <v>1430</v>
      </c>
      <c r="J13" s="118">
        <v>412466</v>
      </c>
      <c r="K13" s="118">
        <f t="shared" si="1"/>
        <v>4537124</v>
      </c>
    </row>
    <row r="14" spans="1:11" ht="15">
      <c r="A14" s="116">
        <f t="shared" si="0"/>
        <v>5</v>
      </c>
      <c r="B14" s="122">
        <v>45059</v>
      </c>
      <c r="C14" s="119" t="s">
        <v>1455</v>
      </c>
      <c r="D14" s="119" t="s">
        <v>1428</v>
      </c>
      <c r="E14" s="119" t="s">
        <v>18</v>
      </c>
      <c r="F14" s="119" t="s">
        <v>20</v>
      </c>
      <c r="G14" s="119" t="s">
        <v>1456</v>
      </c>
      <c r="H14" s="118">
        <v>9615094</v>
      </c>
      <c r="I14" s="117" t="s">
        <v>1430</v>
      </c>
      <c r="J14" s="118">
        <v>961509</v>
      </c>
      <c r="K14" s="118">
        <f t="shared" si="1"/>
        <v>10576603</v>
      </c>
    </row>
    <row r="15" spans="1:11" ht="15">
      <c r="A15" s="116">
        <f t="shared" si="0"/>
        <v>5</v>
      </c>
      <c r="B15" s="122">
        <v>45065</v>
      </c>
      <c r="C15" s="119" t="s">
        <v>1458</v>
      </c>
      <c r="D15" s="119" t="s">
        <v>1428</v>
      </c>
      <c r="E15" s="119" t="s">
        <v>18</v>
      </c>
      <c r="F15" s="119" t="s">
        <v>20</v>
      </c>
      <c r="G15" s="119" t="s">
        <v>1459</v>
      </c>
      <c r="H15" s="118">
        <v>9214354</v>
      </c>
      <c r="I15" s="117" t="s">
        <v>1430</v>
      </c>
      <c r="J15" s="118">
        <v>921435</v>
      </c>
      <c r="K15" s="118">
        <f t="shared" si="1"/>
        <v>10135789</v>
      </c>
    </row>
    <row r="16" spans="1:11" ht="15">
      <c r="A16" s="116">
        <f t="shared" si="0"/>
        <v>5</v>
      </c>
      <c r="B16" s="122">
        <v>45065</v>
      </c>
      <c r="C16" s="119" t="s">
        <v>1460</v>
      </c>
      <c r="D16" s="119" t="s">
        <v>1428</v>
      </c>
      <c r="E16" s="119" t="s">
        <v>18</v>
      </c>
      <c r="F16" s="119" t="s">
        <v>20</v>
      </c>
      <c r="G16" s="119" t="s">
        <v>1461</v>
      </c>
      <c r="H16" s="118">
        <v>2842746</v>
      </c>
      <c r="I16" s="117" t="s">
        <v>1430</v>
      </c>
      <c r="J16" s="118">
        <v>284275</v>
      </c>
      <c r="K16" s="118">
        <f t="shared" si="1"/>
        <v>3127021</v>
      </c>
    </row>
    <row r="17" spans="1:11" ht="15">
      <c r="A17" s="116">
        <f t="shared" si="0"/>
        <v>5</v>
      </c>
      <c r="B17" s="122">
        <v>45073</v>
      </c>
      <c r="C17" s="119" t="s">
        <v>1462</v>
      </c>
      <c r="D17" s="119" t="s">
        <v>1428</v>
      </c>
      <c r="E17" s="119" t="s">
        <v>18</v>
      </c>
      <c r="F17" s="119" t="s">
        <v>20</v>
      </c>
      <c r="G17" s="119" t="s">
        <v>1463</v>
      </c>
      <c r="H17" s="118">
        <v>4200176</v>
      </c>
      <c r="I17" s="117" t="s">
        <v>1430</v>
      </c>
      <c r="J17" s="118">
        <v>420018</v>
      </c>
      <c r="K17" s="118">
        <f t="shared" si="1"/>
        <v>4620194</v>
      </c>
    </row>
    <row r="18" spans="1:11" ht="15">
      <c r="A18" s="116">
        <f t="shared" si="0"/>
        <v>5</v>
      </c>
      <c r="B18" s="122">
        <v>45073</v>
      </c>
      <c r="C18" s="119" t="s">
        <v>1464</v>
      </c>
      <c r="D18" s="119" t="s">
        <v>1428</v>
      </c>
      <c r="E18" s="119" t="s">
        <v>18</v>
      </c>
      <c r="F18" s="119" t="s">
        <v>20</v>
      </c>
      <c r="G18" s="119" t="s">
        <v>1465</v>
      </c>
      <c r="H18" s="118">
        <v>4170765</v>
      </c>
      <c r="I18" s="117" t="s">
        <v>1430</v>
      </c>
      <c r="J18" s="118">
        <v>417077</v>
      </c>
      <c r="K18" s="118">
        <f t="shared" si="1"/>
        <v>4587842</v>
      </c>
    </row>
    <row r="19" spans="1:11" ht="15">
      <c r="A19" s="116">
        <f t="shared" si="0"/>
        <v>5</v>
      </c>
      <c r="B19" s="122">
        <v>45077</v>
      </c>
      <c r="C19" s="119" t="s">
        <v>1466</v>
      </c>
      <c r="D19" s="119" t="s">
        <v>1428</v>
      </c>
      <c r="E19" s="119" t="s">
        <v>18</v>
      </c>
      <c r="F19" s="119" t="s">
        <v>20</v>
      </c>
      <c r="G19" s="119" t="s">
        <v>1467</v>
      </c>
      <c r="H19" s="118">
        <v>6050560</v>
      </c>
      <c r="I19" s="117" t="s">
        <v>1430</v>
      </c>
      <c r="J19" s="118">
        <v>605056</v>
      </c>
      <c r="K19" s="118">
        <f t="shared" si="1"/>
        <v>6655616</v>
      </c>
    </row>
    <row r="20" spans="1:11" ht="15">
      <c r="A20" s="116">
        <f t="shared" si="0"/>
        <v>4</v>
      </c>
      <c r="B20" s="122">
        <v>45043</v>
      </c>
      <c r="C20" s="119" t="s">
        <v>1441</v>
      </c>
      <c r="D20" s="119" t="s">
        <v>1442</v>
      </c>
      <c r="E20" s="119" t="s">
        <v>18</v>
      </c>
      <c r="F20" s="119" t="s">
        <v>20</v>
      </c>
      <c r="G20" s="119" t="s">
        <v>1443</v>
      </c>
      <c r="H20" s="118">
        <v>-9980342</v>
      </c>
      <c r="I20" s="117" t="s">
        <v>1430</v>
      </c>
      <c r="J20" s="118">
        <v>-998035</v>
      </c>
      <c r="K20" s="118">
        <v>-10978377</v>
      </c>
    </row>
    <row r="21" spans="1:11" ht="15">
      <c r="A21" s="116">
        <f t="shared" si="0"/>
        <v>4</v>
      </c>
      <c r="B21" s="122">
        <v>45043</v>
      </c>
      <c r="C21" s="119" t="s">
        <v>1444</v>
      </c>
      <c r="D21" s="119" t="s">
        <v>1442</v>
      </c>
      <c r="E21" s="119" t="s">
        <v>18</v>
      </c>
      <c r="F21" s="119" t="s">
        <v>20</v>
      </c>
      <c r="G21" s="119" t="s">
        <v>1443</v>
      </c>
      <c r="H21" s="118">
        <v>-855217</v>
      </c>
      <c r="I21" s="117" t="s">
        <v>1430</v>
      </c>
      <c r="J21" s="118">
        <v>-85522</v>
      </c>
      <c r="K21" s="118">
        <v>-940739</v>
      </c>
    </row>
    <row r="22" spans="1:11" ht="15">
      <c r="A22" s="116">
        <f t="shared" si="0"/>
        <v>5</v>
      </c>
      <c r="B22" s="122">
        <v>45056</v>
      </c>
      <c r="C22" s="119" t="s">
        <v>1449</v>
      </c>
      <c r="D22" s="119" t="s">
        <v>1428</v>
      </c>
      <c r="E22" s="119" t="s">
        <v>18</v>
      </c>
      <c r="F22" s="119" t="s">
        <v>20</v>
      </c>
      <c r="G22" s="119" t="s">
        <v>1450</v>
      </c>
      <c r="H22" s="118">
        <v>-7550840</v>
      </c>
      <c r="I22" s="117" t="s">
        <v>1430</v>
      </c>
      <c r="J22" s="118">
        <v>-755084</v>
      </c>
      <c r="K22" s="118">
        <v>-8305924</v>
      </c>
    </row>
    <row r="23" spans="1:11" ht="15">
      <c r="A23" s="116">
        <f t="shared" si="0"/>
        <v>5</v>
      </c>
      <c r="B23" s="122">
        <v>45064</v>
      </c>
      <c r="C23" s="119" t="s">
        <v>1457</v>
      </c>
      <c r="D23" s="119" t="s">
        <v>1442</v>
      </c>
      <c r="E23" s="119" t="s">
        <v>18</v>
      </c>
      <c r="F23" s="119" t="s">
        <v>20</v>
      </c>
      <c r="G23" s="119" t="s">
        <v>1443</v>
      </c>
      <c r="H23" s="118">
        <v>-10025511</v>
      </c>
      <c r="I23" s="117" t="s">
        <v>1430</v>
      </c>
      <c r="J23" s="118">
        <v>-1002551</v>
      </c>
      <c r="K23" s="118">
        <v>-11028062</v>
      </c>
    </row>
  </sheetData>
  <autoFilter ref="A3:K23" xr:uid="{467BC40F-A72B-4808-A854-762565007E02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5"/>
  <sheetViews>
    <sheetView showZeros="0" workbookViewId="0">
      <selection activeCell="I23" sqref="I23"/>
    </sheetView>
  </sheetViews>
  <sheetFormatPr defaultColWidth="25.5703125" defaultRowHeight="15.75"/>
  <cols>
    <col min="1" max="1" width="9.5703125" style="14" customWidth="1"/>
    <col min="2" max="2" width="16.140625" style="14" customWidth="1"/>
    <col min="3" max="3" width="11.5703125" style="14" bestFit="1" customWidth="1"/>
    <col min="4" max="4" width="11.5703125" style="14" customWidth="1"/>
    <col min="5" max="5" width="38.28515625" style="15" customWidth="1"/>
    <col min="6" max="6" width="12.7109375" style="16" customWidth="1"/>
    <col min="7" max="7" width="12.7109375" style="14" bestFit="1" customWidth="1"/>
    <col min="8" max="8" width="19.42578125" style="14" customWidth="1"/>
    <col min="9" max="9" width="13.42578125" style="14" bestFit="1" customWidth="1"/>
    <col min="10" max="10" width="19.85546875" style="14" bestFit="1" customWidth="1"/>
    <col min="11" max="11" width="8.7109375" style="14" bestFit="1" customWidth="1"/>
    <col min="12" max="12" width="13.42578125" style="14" bestFit="1" customWidth="1"/>
    <col min="13" max="13" width="18.42578125" style="14" bestFit="1" customWidth="1"/>
    <col min="14" max="16384" width="25.5703125" style="7"/>
  </cols>
  <sheetData>
    <row r="1" spans="1:13" s="1" customFormat="1" ht="20.25" customHeight="1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s="1" customFormat="1" ht="20.25" customHeight="1">
      <c r="A2" s="160" t="s">
        <v>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</row>
    <row r="3" spans="1:13" s="2" customFormat="1" ht="20.100000000000001" customHeight="1">
      <c r="A3" s="161" t="s">
        <v>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13" s="1" customFormat="1" ht="20.25" customHeight="1">
      <c r="E4" s="3"/>
      <c r="F4" s="4"/>
      <c r="H4" s="41">
        <f t="shared" ref="H4:L4" si="0">+SUBTOTAL(9,H6:H1075)</f>
        <v>1568981356</v>
      </c>
      <c r="I4" s="41">
        <f t="shared" si="0"/>
        <v>0</v>
      </c>
      <c r="J4" s="41">
        <f t="shared" si="0"/>
        <v>1568981356</v>
      </c>
      <c r="K4" s="41"/>
      <c r="L4" s="41">
        <f t="shared" si="0"/>
        <v>125518510</v>
      </c>
      <c r="M4" s="41">
        <f>+SUBTOTAL(9,M6:M1075)</f>
        <v>1694499866</v>
      </c>
    </row>
    <row r="5" spans="1:13" ht="36.75" customHeight="1">
      <c r="A5" s="5"/>
      <c r="B5" s="5" t="s">
        <v>2</v>
      </c>
      <c r="C5" s="5" t="s">
        <v>3</v>
      </c>
      <c r="D5" s="5" t="s">
        <v>4</v>
      </c>
      <c r="E5" s="6" t="s">
        <v>5</v>
      </c>
      <c r="F5" s="6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</row>
    <row r="6" spans="1:13">
      <c r="A6" s="8">
        <f>+MONTH(D6)</f>
        <v>3</v>
      </c>
      <c r="B6" s="9" t="s">
        <v>17</v>
      </c>
      <c r="C6" s="9" t="s">
        <v>15</v>
      </c>
      <c r="D6" s="10" t="s">
        <v>16</v>
      </c>
      <c r="E6" s="11" t="s">
        <v>18</v>
      </c>
      <c r="F6" s="12" t="s">
        <v>19</v>
      </c>
      <c r="G6" s="9" t="s">
        <v>20</v>
      </c>
      <c r="H6" s="13">
        <v>720252</v>
      </c>
      <c r="I6" s="13">
        <v>0</v>
      </c>
      <c r="J6" s="13">
        <v>720252</v>
      </c>
      <c r="K6" s="17">
        <v>0.08</v>
      </c>
      <c r="L6" s="13">
        <v>57620</v>
      </c>
      <c r="M6" s="13">
        <v>777872</v>
      </c>
    </row>
    <row r="7" spans="1:13">
      <c r="A7" s="8">
        <f t="shared" ref="A7:A70" si="1">+MONTH(D7)</f>
        <v>3</v>
      </c>
      <c r="B7" s="9" t="s">
        <v>22</v>
      </c>
      <c r="C7" s="9" t="s">
        <v>15</v>
      </c>
      <c r="D7" s="10" t="s">
        <v>21</v>
      </c>
      <c r="E7" s="11" t="s">
        <v>18</v>
      </c>
      <c r="F7" s="12" t="s">
        <v>19</v>
      </c>
      <c r="G7" s="9" t="s">
        <v>20</v>
      </c>
      <c r="H7" s="13">
        <v>720252</v>
      </c>
      <c r="I7" s="13">
        <v>0</v>
      </c>
      <c r="J7" s="13">
        <v>720252</v>
      </c>
      <c r="K7" s="17">
        <v>0.08</v>
      </c>
      <c r="L7" s="13">
        <v>57620</v>
      </c>
      <c r="M7" s="13">
        <v>777872</v>
      </c>
    </row>
    <row r="8" spans="1:13">
      <c r="A8" s="8">
        <f t="shared" si="1"/>
        <v>3</v>
      </c>
      <c r="B8" s="9" t="s">
        <v>23</v>
      </c>
      <c r="C8" s="9" t="s">
        <v>15</v>
      </c>
      <c r="D8" s="10" t="s">
        <v>21</v>
      </c>
      <c r="E8" s="11" t="s">
        <v>18</v>
      </c>
      <c r="F8" s="12" t="s">
        <v>19</v>
      </c>
      <c r="G8" s="9" t="s">
        <v>20</v>
      </c>
      <c r="H8" s="13">
        <v>720252</v>
      </c>
      <c r="I8" s="13">
        <v>0</v>
      </c>
      <c r="J8" s="13">
        <v>720252</v>
      </c>
      <c r="K8" s="17">
        <v>0.08</v>
      </c>
      <c r="L8" s="13">
        <v>57620</v>
      </c>
      <c r="M8" s="13">
        <v>777872</v>
      </c>
    </row>
    <row r="9" spans="1:13">
      <c r="A9" s="8">
        <f t="shared" si="1"/>
        <v>3</v>
      </c>
      <c r="B9" s="9" t="s">
        <v>24</v>
      </c>
      <c r="C9" s="9" t="s">
        <v>15</v>
      </c>
      <c r="D9" s="10" t="s">
        <v>21</v>
      </c>
      <c r="E9" s="11" t="s">
        <v>18</v>
      </c>
      <c r="F9" s="12" t="s">
        <v>19</v>
      </c>
      <c r="G9" s="9" t="s">
        <v>20</v>
      </c>
      <c r="H9" s="13">
        <v>720252</v>
      </c>
      <c r="I9" s="13">
        <v>0</v>
      </c>
      <c r="J9" s="13">
        <v>720252</v>
      </c>
      <c r="K9" s="17">
        <v>0.08</v>
      </c>
      <c r="L9" s="13">
        <v>57620</v>
      </c>
      <c r="M9" s="13">
        <v>777872</v>
      </c>
    </row>
    <row r="10" spans="1:13">
      <c r="A10" s="8">
        <f t="shared" si="1"/>
        <v>3</v>
      </c>
      <c r="B10" s="9" t="s">
        <v>25</v>
      </c>
      <c r="C10" s="9" t="s">
        <v>15</v>
      </c>
      <c r="D10" s="10" t="s">
        <v>21</v>
      </c>
      <c r="E10" s="11" t="s">
        <v>18</v>
      </c>
      <c r="F10" s="12" t="s">
        <v>19</v>
      </c>
      <c r="G10" s="9" t="s">
        <v>20</v>
      </c>
      <c r="H10" s="13">
        <v>720252</v>
      </c>
      <c r="I10" s="13">
        <v>0</v>
      </c>
      <c r="J10" s="13">
        <v>720252</v>
      </c>
      <c r="K10" s="17">
        <v>0.08</v>
      </c>
      <c r="L10" s="13">
        <v>57620</v>
      </c>
      <c r="M10" s="13">
        <v>777872</v>
      </c>
    </row>
    <row r="11" spans="1:13">
      <c r="A11" s="8">
        <f t="shared" si="1"/>
        <v>3</v>
      </c>
      <c r="B11" s="9" t="s">
        <v>26</v>
      </c>
      <c r="C11" s="9" t="s">
        <v>15</v>
      </c>
      <c r="D11" s="10" t="s">
        <v>21</v>
      </c>
      <c r="E11" s="11" t="s">
        <v>18</v>
      </c>
      <c r="F11" s="12" t="s">
        <v>19</v>
      </c>
      <c r="G11" s="9" t="s">
        <v>20</v>
      </c>
      <c r="H11" s="13">
        <v>960336</v>
      </c>
      <c r="I11" s="13">
        <v>0</v>
      </c>
      <c r="J11" s="13">
        <v>960336</v>
      </c>
      <c r="K11" s="17">
        <v>0.08</v>
      </c>
      <c r="L11" s="13">
        <v>76827</v>
      </c>
      <c r="M11" s="13">
        <v>1037163</v>
      </c>
    </row>
    <row r="12" spans="1:13">
      <c r="A12" s="8">
        <f t="shared" si="1"/>
        <v>3</v>
      </c>
      <c r="B12" s="9" t="s">
        <v>27</v>
      </c>
      <c r="C12" s="9" t="s">
        <v>15</v>
      </c>
      <c r="D12" s="10" t="s">
        <v>21</v>
      </c>
      <c r="E12" s="11" t="s">
        <v>18</v>
      </c>
      <c r="F12" s="12" t="s">
        <v>19</v>
      </c>
      <c r="G12" s="9" t="s">
        <v>20</v>
      </c>
      <c r="H12" s="13">
        <v>720252</v>
      </c>
      <c r="I12" s="13">
        <v>0</v>
      </c>
      <c r="J12" s="13">
        <v>720252</v>
      </c>
      <c r="K12" s="17">
        <v>0.08</v>
      </c>
      <c r="L12" s="13">
        <v>57620</v>
      </c>
      <c r="M12" s="13">
        <v>777872</v>
      </c>
    </row>
    <row r="13" spans="1:13">
      <c r="A13" s="8">
        <f t="shared" si="1"/>
        <v>3</v>
      </c>
      <c r="B13" s="9" t="s">
        <v>28</v>
      </c>
      <c r="C13" s="9" t="s">
        <v>15</v>
      </c>
      <c r="D13" s="10" t="s">
        <v>21</v>
      </c>
      <c r="E13" s="11" t="s">
        <v>18</v>
      </c>
      <c r="F13" s="12" t="s">
        <v>19</v>
      </c>
      <c r="G13" s="9" t="s">
        <v>20</v>
      </c>
      <c r="H13" s="13">
        <v>720252</v>
      </c>
      <c r="I13" s="13">
        <v>0</v>
      </c>
      <c r="J13" s="13">
        <v>720252</v>
      </c>
      <c r="K13" s="17">
        <v>0.08</v>
      </c>
      <c r="L13" s="13">
        <v>57620</v>
      </c>
      <c r="M13" s="13">
        <v>777872</v>
      </c>
    </row>
    <row r="14" spans="1:13">
      <c r="A14" s="8">
        <f t="shared" si="1"/>
        <v>3</v>
      </c>
      <c r="B14" s="9" t="s">
        <v>29</v>
      </c>
      <c r="C14" s="9" t="s">
        <v>15</v>
      </c>
      <c r="D14" s="10" t="s">
        <v>21</v>
      </c>
      <c r="E14" s="11" t="s">
        <v>18</v>
      </c>
      <c r="F14" s="12" t="s">
        <v>19</v>
      </c>
      <c r="G14" s="9" t="s">
        <v>20</v>
      </c>
      <c r="H14" s="13">
        <v>664789</v>
      </c>
      <c r="I14" s="13">
        <v>0</v>
      </c>
      <c r="J14" s="13">
        <v>664789</v>
      </c>
      <c r="K14" s="17">
        <v>0.08</v>
      </c>
      <c r="L14" s="13">
        <v>53183</v>
      </c>
      <c r="M14" s="13">
        <v>717972</v>
      </c>
    </row>
    <row r="15" spans="1:13">
      <c r="A15" s="8">
        <f t="shared" si="1"/>
        <v>3</v>
      </c>
      <c r="B15" s="9" t="s">
        <v>30</v>
      </c>
      <c r="C15" s="9" t="s">
        <v>15</v>
      </c>
      <c r="D15" s="10" t="s">
        <v>21</v>
      </c>
      <c r="E15" s="11" t="s">
        <v>18</v>
      </c>
      <c r="F15" s="12" t="s">
        <v>19</v>
      </c>
      <c r="G15" s="9" t="s">
        <v>20</v>
      </c>
      <c r="H15" s="13">
        <v>609194</v>
      </c>
      <c r="I15" s="13">
        <v>0</v>
      </c>
      <c r="J15" s="13">
        <v>609194</v>
      </c>
      <c r="K15" s="17">
        <v>0.08</v>
      </c>
      <c r="L15" s="13">
        <v>48736</v>
      </c>
      <c r="M15" s="13">
        <v>657930</v>
      </c>
    </row>
    <row r="16" spans="1:13">
      <c r="A16" s="8">
        <f t="shared" si="1"/>
        <v>3</v>
      </c>
      <c r="B16" s="9" t="s">
        <v>31</v>
      </c>
      <c r="C16" s="9" t="s">
        <v>15</v>
      </c>
      <c r="D16" s="10" t="s">
        <v>21</v>
      </c>
      <c r="E16" s="11" t="s">
        <v>18</v>
      </c>
      <c r="F16" s="12" t="s">
        <v>19</v>
      </c>
      <c r="G16" s="9" t="s">
        <v>20</v>
      </c>
      <c r="H16" s="13">
        <v>720252</v>
      </c>
      <c r="I16" s="13">
        <v>0</v>
      </c>
      <c r="J16" s="13">
        <v>720252</v>
      </c>
      <c r="K16" s="17">
        <v>0.08</v>
      </c>
      <c r="L16" s="13">
        <v>57620</v>
      </c>
      <c r="M16" s="13">
        <v>777872</v>
      </c>
    </row>
    <row r="17" spans="1:13">
      <c r="A17" s="8">
        <f t="shared" si="1"/>
        <v>3</v>
      </c>
      <c r="B17" s="9" t="s">
        <v>32</v>
      </c>
      <c r="C17" s="9" t="s">
        <v>15</v>
      </c>
      <c r="D17" s="10" t="s">
        <v>21</v>
      </c>
      <c r="E17" s="11" t="s">
        <v>18</v>
      </c>
      <c r="F17" s="12" t="s">
        <v>19</v>
      </c>
      <c r="G17" s="9" t="s">
        <v>20</v>
      </c>
      <c r="H17" s="13">
        <v>720252</v>
      </c>
      <c r="I17" s="13">
        <v>0</v>
      </c>
      <c r="J17" s="13">
        <v>720252</v>
      </c>
      <c r="K17" s="17">
        <v>0.08</v>
      </c>
      <c r="L17" s="13">
        <v>57620</v>
      </c>
      <c r="M17" s="13">
        <v>777872</v>
      </c>
    </row>
    <row r="18" spans="1:13">
      <c r="A18" s="8">
        <f t="shared" si="1"/>
        <v>3</v>
      </c>
      <c r="B18" s="9" t="s">
        <v>33</v>
      </c>
      <c r="C18" s="9" t="s">
        <v>15</v>
      </c>
      <c r="D18" s="10" t="s">
        <v>21</v>
      </c>
      <c r="E18" s="11" t="s">
        <v>18</v>
      </c>
      <c r="F18" s="12" t="s">
        <v>19</v>
      </c>
      <c r="G18" s="9" t="s">
        <v>20</v>
      </c>
      <c r="H18" s="13">
        <v>720252</v>
      </c>
      <c r="I18" s="13">
        <v>0</v>
      </c>
      <c r="J18" s="13">
        <v>720252</v>
      </c>
      <c r="K18" s="17">
        <v>0.08</v>
      </c>
      <c r="L18" s="13">
        <v>57620</v>
      </c>
      <c r="M18" s="13">
        <v>777872</v>
      </c>
    </row>
    <row r="19" spans="1:13">
      <c r="A19" s="8">
        <f t="shared" si="1"/>
        <v>3</v>
      </c>
      <c r="B19" s="9" t="s">
        <v>34</v>
      </c>
      <c r="C19" s="9" t="s">
        <v>15</v>
      </c>
      <c r="D19" s="10" t="s">
        <v>21</v>
      </c>
      <c r="E19" s="11" t="s">
        <v>18</v>
      </c>
      <c r="F19" s="12" t="s">
        <v>19</v>
      </c>
      <c r="G19" s="9" t="s">
        <v>20</v>
      </c>
      <c r="H19" s="13">
        <v>720252</v>
      </c>
      <c r="I19" s="13">
        <v>0</v>
      </c>
      <c r="J19" s="13">
        <v>720252</v>
      </c>
      <c r="K19" s="17">
        <v>0.08</v>
      </c>
      <c r="L19" s="13">
        <v>57620</v>
      </c>
      <c r="M19" s="13">
        <v>777872</v>
      </c>
    </row>
    <row r="20" spans="1:13">
      <c r="A20" s="8">
        <f t="shared" si="1"/>
        <v>3</v>
      </c>
      <c r="B20" s="9" t="s">
        <v>35</v>
      </c>
      <c r="C20" s="9" t="s">
        <v>15</v>
      </c>
      <c r="D20" s="10" t="s">
        <v>21</v>
      </c>
      <c r="E20" s="11" t="s">
        <v>18</v>
      </c>
      <c r="F20" s="12" t="s">
        <v>19</v>
      </c>
      <c r="G20" s="9" t="s">
        <v>20</v>
      </c>
      <c r="H20" s="13">
        <v>646821</v>
      </c>
      <c r="I20" s="13">
        <v>0</v>
      </c>
      <c r="J20" s="13">
        <v>646821</v>
      </c>
      <c r="K20" s="17">
        <v>0.08</v>
      </c>
      <c r="L20" s="13">
        <v>51746</v>
      </c>
      <c r="M20" s="13">
        <v>698567</v>
      </c>
    </row>
    <row r="21" spans="1:13">
      <c r="A21" s="8">
        <f t="shared" si="1"/>
        <v>3</v>
      </c>
      <c r="B21" s="9" t="s">
        <v>36</v>
      </c>
      <c r="C21" s="9" t="s">
        <v>15</v>
      </c>
      <c r="D21" s="10" t="s">
        <v>21</v>
      </c>
      <c r="E21" s="11" t="s">
        <v>18</v>
      </c>
      <c r="F21" s="12" t="s">
        <v>19</v>
      </c>
      <c r="G21" s="9" t="s">
        <v>20</v>
      </c>
      <c r="H21" s="13">
        <v>646821</v>
      </c>
      <c r="I21" s="13">
        <v>0</v>
      </c>
      <c r="J21" s="13">
        <v>646821</v>
      </c>
      <c r="K21" s="17">
        <v>0.08</v>
      </c>
      <c r="L21" s="13">
        <v>51746</v>
      </c>
      <c r="M21" s="13">
        <v>698567</v>
      </c>
    </row>
    <row r="22" spans="1:13">
      <c r="A22" s="8">
        <f t="shared" si="1"/>
        <v>3</v>
      </c>
      <c r="B22" s="9" t="s">
        <v>37</v>
      </c>
      <c r="C22" s="9" t="s">
        <v>15</v>
      </c>
      <c r="D22" s="10" t="s">
        <v>21</v>
      </c>
      <c r="E22" s="11" t="s">
        <v>18</v>
      </c>
      <c r="F22" s="12" t="s">
        <v>19</v>
      </c>
      <c r="G22" s="9" t="s">
        <v>20</v>
      </c>
      <c r="H22" s="13">
        <v>646821</v>
      </c>
      <c r="I22" s="13">
        <v>0</v>
      </c>
      <c r="J22" s="13">
        <v>646821</v>
      </c>
      <c r="K22" s="17">
        <v>0.08</v>
      </c>
      <c r="L22" s="13">
        <v>51746</v>
      </c>
      <c r="M22" s="13">
        <v>698567</v>
      </c>
    </row>
    <row r="23" spans="1:13">
      <c r="A23" s="8">
        <f t="shared" si="1"/>
        <v>3</v>
      </c>
      <c r="B23" s="9" t="s">
        <v>38</v>
      </c>
      <c r="C23" s="9" t="s">
        <v>15</v>
      </c>
      <c r="D23" s="10" t="s">
        <v>21</v>
      </c>
      <c r="E23" s="11" t="s">
        <v>18</v>
      </c>
      <c r="F23" s="12" t="s">
        <v>19</v>
      </c>
      <c r="G23" s="9" t="s">
        <v>20</v>
      </c>
      <c r="H23" s="13">
        <v>720252</v>
      </c>
      <c r="I23" s="13">
        <v>0</v>
      </c>
      <c r="J23" s="13">
        <v>720252</v>
      </c>
      <c r="K23" s="17">
        <v>0.08</v>
      </c>
      <c r="L23" s="13">
        <v>57620</v>
      </c>
      <c r="M23" s="13">
        <v>777872</v>
      </c>
    </row>
    <row r="24" spans="1:13">
      <c r="A24" s="8">
        <f t="shared" si="1"/>
        <v>3</v>
      </c>
      <c r="B24" s="9" t="s">
        <v>39</v>
      </c>
      <c r="C24" s="9" t="s">
        <v>15</v>
      </c>
      <c r="D24" s="10" t="s">
        <v>21</v>
      </c>
      <c r="E24" s="11" t="s">
        <v>18</v>
      </c>
      <c r="F24" s="12" t="s">
        <v>19</v>
      </c>
      <c r="G24" s="9" t="s">
        <v>20</v>
      </c>
      <c r="H24" s="13">
        <v>720252</v>
      </c>
      <c r="I24" s="13">
        <v>0</v>
      </c>
      <c r="J24" s="13">
        <v>720252</v>
      </c>
      <c r="K24" s="17">
        <v>0.08</v>
      </c>
      <c r="L24" s="13">
        <v>57620</v>
      </c>
      <c r="M24" s="13">
        <v>777872</v>
      </c>
    </row>
    <row r="25" spans="1:13">
      <c r="A25" s="8">
        <f t="shared" si="1"/>
        <v>3</v>
      </c>
      <c r="B25" s="9" t="s">
        <v>40</v>
      </c>
      <c r="C25" s="9" t="s">
        <v>15</v>
      </c>
      <c r="D25" s="10" t="s">
        <v>21</v>
      </c>
      <c r="E25" s="11" t="s">
        <v>18</v>
      </c>
      <c r="F25" s="12" t="s">
        <v>19</v>
      </c>
      <c r="G25" s="9" t="s">
        <v>20</v>
      </c>
      <c r="H25" s="13">
        <v>609194</v>
      </c>
      <c r="I25" s="13">
        <v>0</v>
      </c>
      <c r="J25" s="13">
        <v>609194</v>
      </c>
      <c r="K25" s="17">
        <v>0.08</v>
      </c>
      <c r="L25" s="13">
        <v>48736</v>
      </c>
      <c r="M25" s="13">
        <v>657930</v>
      </c>
    </row>
    <row r="26" spans="1:13">
      <c r="A26" s="8">
        <f t="shared" si="1"/>
        <v>3</v>
      </c>
      <c r="B26" s="9" t="s">
        <v>41</v>
      </c>
      <c r="C26" s="9" t="s">
        <v>15</v>
      </c>
      <c r="D26" s="10" t="s">
        <v>21</v>
      </c>
      <c r="E26" s="11" t="s">
        <v>18</v>
      </c>
      <c r="F26" s="12" t="s">
        <v>19</v>
      </c>
      <c r="G26" s="9" t="s">
        <v>20</v>
      </c>
      <c r="H26" s="13">
        <v>646821</v>
      </c>
      <c r="I26" s="13">
        <v>0</v>
      </c>
      <c r="J26" s="13">
        <v>646821</v>
      </c>
      <c r="K26" s="17">
        <v>0.08</v>
      </c>
      <c r="L26" s="13">
        <v>51746</v>
      </c>
      <c r="M26" s="13">
        <v>698567</v>
      </c>
    </row>
    <row r="27" spans="1:13">
      <c r="A27" s="8">
        <f t="shared" si="1"/>
        <v>3</v>
      </c>
      <c r="B27" s="9" t="s">
        <v>42</v>
      </c>
      <c r="C27" s="9" t="s">
        <v>15</v>
      </c>
      <c r="D27" s="10" t="s">
        <v>21</v>
      </c>
      <c r="E27" s="11" t="s">
        <v>18</v>
      </c>
      <c r="F27" s="12" t="s">
        <v>19</v>
      </c>
      <c r="G27" s="9" t="s">
        <v>20</v>
      </c>
      <c r="H27" s="13">
        <v>444364</v>
      </c>
      <c r="I27" s="13">
        <v>0</v>
      </c>
      <c r="J27" s="13">
        <v>444364</v>
      </c>
      <c r="K27" s="17">
        <v>0.08</v>
      </c>
      <c r="L27" s="13">
        <v>35549</v>
      </c>
      <c r="M27" s="13">
        <v>479913</v>
      </c>
    </row>
    <row r="28" spans="1:13">
      <c r="A28" s="8">
        <f t="shared" si="1"/>
        <v>3</v>
      </c>
      <c r="B28" s="9" t="s">
        <v>43</v>
      </c>
      <c r="C28" s="9" t="s">
        <v>15</v>
      </c>
      <c r="D28" s="10" t="s">
        <v>21</v>
      </c>
      <c r="E28" s="11" t="s">
        <v>18</v>
      </c>
      <c r="F28" s="12" t="s">
        <v>19</v>
      </c>
      <c r="G28" s="9" t="s">
        <v>20</v>
      </c>
      <c r="H28" s="13">
        <v>1144825</v>
      </c>
      <c r="I28" s="13">
        <v>0</v>
      </c>
      <c r="J28" s="13">
        <v>1144825</v>
      </c>
      <c r="K28" s="17">
        <v>0.08</v>
      </c>
      <c r="L28" s="13">
        <v>91586</v>
      </c>
      <c r="M28" s="13">
        <v>1236411</v>
      </c>
    </row>
    <row r="29" spans="1:13">
      <c r="A29" s="8">
        <f t="shared" si="1"/>
        <v>3</v>
      </c>
      <c r="B29" s="9" t="s">
        <v>44</v>
      </c>
      <c r="C29" s="9" t="s">
        <v>15</v>
      </c>
      <c r="D29" s="10" t="s">
        <v>21</v>
      </c>
      <c r="E29" s="11" t="s">
        <v>18</v>
      </c>
      <c r="F29" s="12" t="s">
        <v>19</v>
      </c>
      <c r="G29" s="9" t="s">
        <v>20</v>
      </c>
      <c r="H29" s="13">
        <v>1920672</v>
      </c>
      <c r="I29" s="13">
        <v>0</v>
      </c>
      <c r="J29" s="13">
        <v>1920672</v>
      </c>
      <c r="K29" s="17">
        <v>0.08</v>
      </c>
      <c r="L29" s="13">
        <v>153654</v>
      </c>
      <c r="M29" s="13">
        <v>2074326</v>
      </c>
    </row>
    <row r="30" spans="1:13">
      <c r="A30" s="8">
        <f t="shared" si="1"/>
        <v>3</v>
      </c>
      <c r="B30" s="9" t="s">
        <v>45</v>
      </c>
      <c r="C30" s="9" t="s">
        <v>15</v>
      </c>
      <c r="D30" s="10" t="s">
        <v>21</v>
      </c>
      <c r="E30" s="11" t="s">
        <v>18</v>
      </c>
      <c r="F30" s="12" t="s">
        <v>19</v>
      </c>
      <c r="G30" s="9" t="s">
        <v>20</v>
      </c>
      <c r="H30" s="13">
        <v>720252</v>
      </c>
      <c r="I30" s="13">
        <v>0</v>
      </c>
      <c r="J30" s="13">
        <v>720252</v>
      </c>
      <c r="K30" s="17">
        <v>0.08</v>
      </c>
      <c r="L30" s="13">
        <v>57620</v>
      </c>
      <c r="M30" s="13">
        <v>777872</v>
      </c>
    </row>
    <row r="31" spans="1:13">
      <c r="A31" s="8">
        <f t="shared" si="1"/>
        <v>3</v>
      </c>
      <c r="B31" s="9" t="s">
        <v>46</v>
      </c>
      <c r="C31" s="9" t="s">
        <v>15</v>
      </c>
      <c r="D31" s="10" t="s">
        <v>21</v>
      </c>
      <c r="E31" s="11" t="s">
        <v>18</v>
      </c>
      <c r="F31" s="12" t="s">
        <v>19</v>
      </c>
      <c r="G31" s="9" t="s">
        <v>20</v>
      </c>
      <c r="H31" s="13">
        <v>720252</v>
      </c>
      <c r="I31" s="13">
        <v>0</v>
      </c>
      <c r="J31" s="13">
        <v>720252</v>
      </c>
      <c r="K31" s="17">
        <v>0.08</v>
      </c>
      <c r="L31" s="13">
        <v>57620</v>
      </c>
      <c r="M31" s="13">
        <v>777872</v>
      </c>
    </row>
    <row r="32" spans="1:13">
      <c r="A32" s="8">
        <f t="shared" si="1"/>
        <v>3</v>
      </c>
      <c r="B32" s="9" t="s">
        <v>47</v>
      </c>
      <c r="C32" s="9" t="s">
        <v>15</v>
      </c>
      <c r="D32" s="10" t="s">
        <v>21</v>
      </c>
      <c r="E32" s="11" t="s">
        <v>18</v>
      </c>
      <c r="F32" s="12" t="s">
        <v>19</v>
      </c>
      <c r="G32" s="9" t="s">
        <v>20</v>
      </c>
      <c r="H32" s="13">
        <v>720252</v>
      </c>
      <c r="I32" s="13">
        <v>0</v>
      </c>
      <c r="J32" s="13">
        <v>720252</v>
      </c>
      <c r="K32" s="17">
        <v>0.08</v>
      </c>
      <c r="L32" s="13">
        <v>57620</v>
      </c>
      <c r="M32" s="13">
        <v>777872</v>
      </c>
    </row>
    <row r="33" spans="1:13">
      <c r="A33" s="8">
        <f t="shared" si="1"/>
        <v>3</v>
      </c>
      <c r="B33" s="9" t="s">
        <v>48</v>
      </c>
      <c r="C33" s="9" t="s">
        <v>15</v>
      </c>
      <c r="D33" s="10" t="s">
        <v>21</v>
      </c>
      <c r="E33" s="11" t="s">
        <v>18</v>
      </c>
      <c r="F33" s="12" t="s">
        <v>19</v>
      </c>
      <c r="G33" s="9" t="s">
        <v>20</v>
      </c>
      <c r="H33" s="13">
        <v>646821</v>
      </c>
      <c r="I33" s="13">
        <v>0</v>
      </c>
      <c r="J33" s="13">
        <v>646821</v>
      </c>
      <c r="K33" s="17">
        <v>0.08</v>
      </c>
      <c r="L33" s="13">
        <v>51746</v>
      </c>
      <c r="M33" s="13">
        <v>698567</v>
      </c>
    </row>
    <row r="34" spans="1:13">
      <c r="A34" s="8">
        <f t="shared" si="1"/>
        <v>3</v>
      </c>
      <c r="B34" s="9" t="s">
        <v>49</v>
      </c>
      <c r="C34" s="9" t="s">
        <v>15</v>
      </c>
      <c r="D34" s="10" t="s">
        <v>21</v>
      </c>
      <c r="E34" s="11" t="s">
        <v>18</v>
      </c>
      <c r="F34" s="12" t="s">
        <v>19</v>
      </c>
      <c r="G34" s="9" t="s">
        <v>20</v>
      </c>
      <c r="H34" s="13">
        <v>702284</v>
      </c>
      <c r="I34" s="13">
        <v>0</v>
      </c>
      <c r="J34" s="13">
        <v>702284</v>
      </c>
      <c r="K34" s="17">
        <v>0.08</v>
      </c>
      <c r="L34" s="13">
        <v>56183</v>
      </c>
      <c r="M34" s="13">
        <v>758467</v>
      </c>
    </row>
    <row r="35" spans="1:13">
      <c r="A35" s="8">
        <f t="shared" si="1"/>
        <v>3</v>
      </c>
      <c r="B35" s="9" t="s">
        <v>50</v>
      </c>
      <c r="C35" s="9" t="s">
        <v>15</v>
      </c>
      <c r="D35" s="10" t="s">
        <v>21</v>
      </c>
      <c r="E35" s="11" t="s">
        <v>18</v>
      </c>
      <c r="F35" s="12" t="s">
        <v>19</v>
      </c>
      <c r="G35" s="9" t="s">
        <v>20</v>
      </c>
      <c r="H35" s="13">
        <v>720252</v>
      </c>
      <c r="I35" s="13">
        <v>0</v>
      </c>
      <c r="J35" s="13">
        <v>720252</v>
      </c>
      <c r="K35" s="17">
        <v>0.08</v>
      </c>
      <c r="L35" s="13">
        <v>57620</v>
      </c>
      <c r="M35" s="13">
        <v>777872</v>
      </c>
    </row>
    <row r="36" spans="1:13">
      <c r="A36" s="8">
        <f t="shared" si="1"/>
        <v>3</v>
      </c>
      <c r="B36" s="9" t="s">
        <v>51</v>
      </c>
      <c r="C36" s="9" t="s">
        <v>15</v>
      </c>
      <c r="D36" s="10" t="s">
        <v>21</v>
      </c>
      <c r="E36" s="11" t="s">
        <v>18</v>
      </c>
      <c r="F36" s="12" t="s">
        <v>19</v>
      </c>
      <c r="G36" s="9" t="s">
        <v>20</v>
      </c>
      <c r="H36" s="13">
        <v>720252</v>
      </c>
      <c r="I36" s="13">
        <v>0</v>
      </c>
      <c r="J36" s="13">
        <v>720252</v>
      </c>
      <c r="K36" s="17">
        <v>0.08</v>
      </c>
      <c r="L36" s="13">
        <v>57620</v>
      </c>
      <c r="M36" s="13">
        <v>777872</v>
      </c>
    </row>
    <row r="37" spans="1:13">
      <c r="A37" s="8">
        <f t="shared" si="1"/>
        <v>3</v>
      </c>
      <c r="B37" s="9" t="s">
        <v>52</v>
      </c>
      <c r="C37" s="9" t="s">
        <v>15</v>
      </c>
      <c r="D37" s="10" t="s">
        <v>21</v>
      </c>
      <c r="E37" s="11" t="s">
        <v>18</v>
      </c>
      <c r="F37" s="12" t="s">
        <v>19</v>
      </c>
      <c r="G37" s="9" t="s">
        <v>20</v>
      </c>
      <c r="H37" s="13">
        <v>720252</v>
      </c>
      <c r="I37" s="13">
        <v>0</v>
      </c>
      <c r="J37" s="13">
        <v>720252</v>
      </c>
      <c r="K37" s="17">
        <v>0.08</v>
      </c>
      <c r="L37" s="13">
        <v>57620</v>
      </c>
      <c r="M37" s="13">
        <v>777872</v>
      </c>
    </row>
    <row r="38" spans="1:13">
      <c r="A38" s="8">
        <f t="shared" si="1"/>
        <v>3</v>
      </c>
      <c r="B38" s="9" t="s">
        <v>53</v>
      </c>
      <c r="C38" s="9" t="s">
        <v>15</v>
      </c>
      <c r="D38" s="10" t="s">
        <v>21</v>
      </c>
      <c r="E38" s="11" t="s">
        <v>18</v>
      </c>
      <c r="F38" s="12" t="s">
        <v>19</v>
      </c>
      <c r="G38" s="9" t="s">
        <v>20</v>
      </c>
      <c r="H38" s="13">
        <v>720252</v>
      </c>
      <c r="I38" s="13">
        <v>0</v>
      </c>
      <c r="J38" s="13">
        <v>720252</v>
      </c>
      <c r="K38" s="17">
        <v>0.08</v>
      </c>
      <c r="L38" s="13">
        <v>57620</v>
      </c>
      <c r="M38" s="13">
        <v>777872</v>
      </c>
    </row>
    <row r="39" spans="1:13">
      <c r="A39" s="8">
        <f t="shared" si="1"/>
        <v>3</v>
      </c>
      <c r="B39" s="9" t="s">
        <v>54</v>
      </c>
      <c r="C39" s="9" t="s">
        <v>15</v>
      </c>
      <c r="D39" s="10" t="s">
        <v>21</v>
      </c>
      <c r="E39" s="11" t="s">
        <v>18</v>
      </c>
      <c r="F39" s="12" t="s">
        <v>19</v>
      </c>
      <c r="G39" s="9" t="s">
        <v>20</v>
      </c>
      <c r="H39" s="13">
        <v>646821</v>
      </c>
      <c r="I39" s="13">
        <v>0</v>
      </c>
      <c r="J39" s="13">
        <v>646821</v>
      </c>
      <c r="K39" s="17">
        <v>0.08</v>
      </c>
      <c r="L39" s="13">
        <v>51746</v>
      </c>
      <c r="M39" s="13">
        <v>698567</v>
      </c>
    </row>
    <row r="40" spans="1:13">
      <c r="A40" s="8">
        <f t="shared" si="1"/>
        <v>3</v>
      </c>
      <c r="B40" s="9" t="s">
        <v>55</v>
      </c>
      <c r="C40" s="9" t="s">
        <v>15</v>
      </c>
      <c r="D40" s="10" t="s">
        <v>21</v>
      </c>
      <c r="E40" s="11" t="s">
        <v>18</v>
      </c>
      <c r="F40" s="12" t="s">
        <v>19</v>
      </c>
      <c r="G40" s="9" t="s">
        <v>20</v>
      </c>
      <c r="H40" s="13">
        <v>664789</v>
      </c>
      <c r="I40" s="13">
        <v>0</v>
      </c>
      <c r="J40" s="13">
        <v>664789</v>
      </c>
      <c r="K40" s="17">
        <v>0.08</v>
      </c>
      <c r="L40" s="13">
        <v>53183</v>
      </c>
      <c r="M40" s="13">
        <v>717972</v>
      </c>
    </row>
    <row r="41" spans="1:13">
      <c r="A41" s="8">
        <f t="shared" si="1"/>
        <v>3</v>
      </c>
      <c r="B41" s="9" t="s">
        <v>56</v>
      </c>
      <c r="C41" s="9" t="s">
        <v>15</v>
      </c>
      <c r="D41" s="10" t="s">
        <v>21</v>
      </c>
      <c r="E41" s="11" t="s">
        <v>18</v>
      </c>
      <c r="F41" s="12" t="s">
        <v>19</v>
      </c>
      <c r="G41" s="9" t="s">
        <v>20</v>
      </c>
      <c r="H41" s="13">
        <v>646821</v>
      </c>
      <c r="I41" s="13">
        <v>0</v>
      </c>
      <c r="J41" s="13">
        <v>646821</v>
      </c>
      <c r="K41" s="17">
        <v>0.08</v>
      </c>
      <c r="L41" s="13">
        <v>51746</v>
      </c>
      <c r="M41" s="13">
        <v>698567</v>
      </c>
    </row>
    <row r="42" spans="1:13">
      <c r="A42" s="8">
        <f t="shared" si="1"/>
        <v>3</v>
      </c>
      <c r="B42" s="9" t="s">
        <v>57</v>
      </c>
      <c r="C42" s="9" t="s">
        <v>15</v>
      </c>
      <c r="D42" s="10" t="s">
        <v>21</v>
      </c>
      <c r="E42" s="11" t="s">
        <v>18</v>
      </c>
      <c r="F42" s="12" t="s">
        <v>19</v>
      </c>
      <c r="G42" s="9" t="s">
        <v>20</v>
      </c>
      <c r="H42" s="13">
        <v>646821</v>
      </c>
      <c r="I42" s="13">
        <v>0</v>
      </c>
      <c r="J42" s="13">
        <v>646821</v>
      </c>
      <c r="K42" s="17">
        <v>0.08</v>
      </c>
      <c r="L42" s="13">
        <v>51746</v>
      </c>
      <c r="M42" s="13">
        <v>698567</v>
      </c>
    </row>
    <row r="43" spans="1:13">
      <c r="A43" s="8">
        <f t="shared" si="1"/>
        <v>3</v>
      </c>
      <c r="B43" s="9" t="s">
        <v>58</v>
      </c>
      <c r="C43" s="9" t="s">
        <v>15</v>
      </c>
      <c r="D43" s="10" t="s">
        <v>21</v>
      </c>
      <c r="E43" s="11" t="s">
        <v>18</v>
      </c>
      <c r="F43" s="12" t="s">
        <v>19</v>
      </c>
      <c r="G43" s="9" t="s">
        <v>20</v>
      </c>
      <c r="H43" s="13">
        <v>960336</v>
      </c>
      <c r="I43" s="13">
        <v>0</v>
      </c>
      <c r="J43" s="13">
        <v>960336</v>
      </c>
      <c r="K43" s="17">
        <v>0.08</v>
      </c>
      <c r="L43" s="13">
        <v>76827</v>
      </c>
      <c r="M43" s="13">
        <v>1037163</v>
      </c>
    </row>
    <row r="44" spans="1:13">
      <c r="A44" s="8">
        <f t="shared" si="1"/>
        <v>3</v>
      </c>
      <c r="B44" s="9" t="s">
        <v>59</v>
      </c>
      <c r="C44" s="9" t="s">
        <v>15</v>
      </c>
      <c r="D44" s="10" t="s">
        <v>21</v>
      </c>
      <c r="E44" s="11" t="s">
        <v>18</v>
      </c>
      <c r="F44" s="12" t="s">
        <v>19</v>
      </c>
      <c r="G44" s="9" t="s">
        <v>20</v>
      </c>
      <c r="H44" s="13">
        <v>960336</v>
      </c>
      <c r="I44" s="13">
        <v>0</v>
      </c>
      <c r="J44" s="13">
        <v>960336</v>
      </c>
      <c r="K44" s="17">
        <v>0.08</v>
      </c>
      <c r="L44" s="13">
        <v>76827</v>
      </c>
      <c r="M44" s="13">
        <v>1037163</v>
      </c>
    </row>
    <row r="45" spans="1:13">
      <c r="A45" s="8">
        <f t="shared" si="1"/>
        <v>3</v>
      </c>
      <c r="B45" s="9" t="s">
        <v>60</v>
      </c>
      <c r="C45" s="9" t="s">
        <v>15</v>
      </c>
      <c r="D45" s="10" t="s">
        <v>21</v>
      </c>
      <c r="E45" s="11" t="s">
        <v>18</v>
      </c>
      <c r="F45" s="12" t="s">
        <v>19</v>
      </c>
      <c r="G45" s="9" t="s">
        <v>20</v>
      </c>
      <c r="H45" s="13">
        <v>591358</v>
      </c>
      <c r="I45" s="13">
        <v>0</v>
      </c>
      <c r="J45" s="13">
        <v>591358</v>
      </c>
      <c r="K45" s="17">
        <v>0.08</v>
      </c>
      <c r="L45" s="13">
        <v>47309</v>
      </c>
      <c r="M45" s="13">
        <v>638667</v>
      </c>
    </row>
    <row r="46" spans="1:13">
      <c r="A46" s="8">
        <f t="shared" si="1"/>
        <v>3</v>
      </c>
      <c r="B46" s="9" t="s">
        <v>61</v>
      </c>
      <c r="C46" s="9" t="s">
        <v>15</v>
      </c>
      <c r="D46" s="10" t="s">
        <v>21</v>
      </c>
      <c r="E46" s="11" t="s">
        <v>18</v>
      </c>
      <c r="F46" s="12" t="s">
        <v>19</v>
      </c>
      <c r="G46" s="9" t="s">
        <v>20</v>
      </c>
      <c r="H46" s="13">
        <v>720252</v>
      </c>
      <c r="I46" s="13">
        <v>0</v>
      </c>
      <c r="J46" s="13">
        <v>720252</v>
      </c>
      <c r="K46" s="17">
        <v>0.08</v>
      </c>
      <c r="L46" s="13">
        <v>57620</v>
      </c>
      <c r="M46" s="13">
        <v>777872</v>
      </c>
    </row>
    <row r="47" spans="1:13">
      <c r="A47" s="8">
        <f t="shared" si="1"/>
        <v>3</v>
      </c>
      <c r="B47" s="9" t="s">
        <v>62</v>
      </c>
      <c r="C47" s="9" t="s">
        <v>15</v>
      </c>
      <c r="D47" s="10" t="s">
        <v>21</v>
      </c>
      <c r="E47" s="11" t="s">
        <v>18</v>
      </c>
      <c r="F47" s="12" t="s">
        <v>19</v>
      </c>
      <c r="G47" s="9" t="s">
        <v>20</v>
      </c>
      <c r="H47" s="13">
        <v>720252</v>
      </c>
      <c r="I47" s="13">
        <v>0</v>
      </c>
      <c r="J47" s="13">
        <v>720252</v>
      </c>
      <c r="K47" s="17">
        <v>0.08</v>
      </c>
      <c r="L47" s="13">
        <v>57620</v>
      </c>
      <c r="M47" s="13">
        <v>777872</v>
      </c>
    </row>
    <row r="48" spans="1:13">
      <c r="A48" s="8">
        <f t="shared" si="1"/>
        <v>3</v>
      </c>
      <c r="B48" s="9" t="s">
        <v>63</v>
      </c>
      <c r="C48" s="9" t="s">
        <v>15</v>
      </c>
      <c r="D48" s="10" t="s">
        <v>21</v>
      </c>
      <c r="E48" s="11" t="s">
        <v>18</v>
      </c>
      <c r="F48" s="12" t="s">
        <v>19</v>
      </c>
      <c r="G48" s="9" t="s">
        <v>20</v>
      </c>
      <c r="H48" s="13">
        <v>646821</v>
      </c>
      <c r="I48" s="13">
        <v>0</v>
      </c>
      <c r="J48" s="13">
        <v>646821</v>
      </c>
      <c r="K48" s="17">
        <v>0.08</v>
      </c>
      <c r="L48" s="13">
        <v>51746</v>
      </c>
      <c r="M48" s="13">
        <v>698567</v>
      </c>
    </row>
    <row r="49" spans="1:13">
      <c r="A49" s="8">
        <f t="shared" si="1"/>
        <v>3</v>
      </c>
      <c r="B49" s="9" t="s">
        <v>64</v>
      </c>
      <c r="C49" s="9" t="s">
        <v>15</v>
      </c>
      <c r="D49" s="10" t="s">
        <v>21</v>
      </c>
      <c r="E49" s="11" t="s">
        <v>18</v>
      </c>
      <c r="F49" s="12" t="s">
        <v>19</v>
      </c>
      <c r="G49" s="9" t="s">
        <v>20</v>
      </c>
      <c r="H49" s="13">
        <v>646821</v>
      </c>
      <c r="I49" s="13">
        <v>0</v>
      </c>
      <c r="J49" s="13">
        <v>646821</v>
      </c>
      <c r="K49" s="17">
        <v>0.08</v>
      </c>
      <c r="L49" s="13">
        <v>51746</v>
      </c>
      <c r="M49" s="13">
        <v>698567</v>
      </c>
    </row>
    <row r="50" spans="1:13">
      <c r="A50" s="8">
        <f t="shared" si="1"/>
        <v>3</v>
      </c>
      <c r="B50" s="9" t="s">
        <v>65</v>
      </c>
      <c r="C50" s="9" t="s">
        <v>15</v>
      </c>
      <c r="D50" s="10" t="s">
        <v>21</v>
      </c>
      <c r="E50" s="11" t="s">
        <v>18</v>
      </c>
      <c r="F50" s="12" t="s">
        <v>19</v>
      </c>
      <c r="G50" s="9" t="s">
        <v>20</v>
      </c>
      <c r="H50" s="13">
        <v>682625</v>
      </c>
      <c r="I50" s="13">
        <v>0</v>
      </c>
      <c r="J50" s="13">
        <v>682625</v>
      </c>
      <c r="K50" s="17">
        <v>0.08</v>
      </c>
      <c r="L50" s="13">
        <v>54610</v>
      </c>
      <c r="M50" s="13">
        <v>737235</v>
      </c>
    </row>
    <row r="51" spans="1:13">
      <c r="A51" s="8">
        <f t="shared" si="1"/>
        <v>3</v>
      </c>
      <c r="B51" s="9" t="s">
        <v>66</v>
      </c>
      <c r="C51" s="9" t="s">
        <v>15</v>
      </c>
      <c r="D51" s="10" t="s">
        <v>21</v>
      </c>
      <c r="E51" s="11" t="s">
        <v>18</v>
      </c>
      <c r="F51" s="12" t="s">
        <v>19</v>
      </c>
      <c r="G51" s="9" t="s">
        <v>20</v>
      </c>
      <c r="H51" s="13">
        <v>720252</v>
      </c>
      <c r="I51" s="13">
        <v>0</v>
      </c>
      <c r="J51" s="13">
        <v>720252</v>
      </c>
      <c r="K51" s="17">
        <v>0.08</v>
      </c>
      <c r="L51" s="13">
        <v>57620</v>
      </c>
      <c r="M51" s="13">
        <v>777872</v>
      </c>
    </row>
    <row r="52" spans="1:13">
      <c r="A52" s="8">
        <f t="shared" si="1"/>
        <v>3</v>
      </c>
      <c r="B52" s="9" t="s">
        <v>67</v>
      </c>
      <c r="C52" s="9" t="s">
        <v>15</v>
      </c>
      <c r="D52" s="10" t="s">
        <v>21</v>
      </c>
      <c r="E52" s="11" t="s">
        <v>18</v>
      </c>
      <c r="F52" s="12" t="s">
        <v>19</v>
      </c>
      <c r="G52" s="9" t="s">
        <v>20</v>
      </c>
      <c r="H52" s="13">
        <v>720252</v>
      </c>
      <c r="I52" s="13">
        <v>0</v>
      </c>
      <c r="J52" s="13">
        <v>720252</v>
      </c>
      <c r="K52" s="17">
        <v>0.08</v>
      </c>
      <c r="L52" s="13">
        <v>57620</v>
      </c>
      <c r="M52" s="13">
        <v>777872</v>
      </c>
    </row>
    <row r="53" spans="1:13">
      <c r="A53" s="8">
        <f t="shared" si="1"/>
        <v>3</v>
      </c>
      <c r="B53" s="9" t="s">
        <v>68</v>
      </c>
      <c r="C53" s="9" t="s">
        <v>15</v>
      </c>
      <c r="D53" s="10" t="s">
        <v>21</v>
      </c>
      <c r="E53" s="11" t="s">
        <v>18</v>
      </c>
      <c r="F53" s="12" t="s">
        <v>19</v>
      </c>
      <c r="G53" s="9" t="s">
        <v>20</v>
      </c>
      <c r="H53" s="13">
        <v>720252</v>
      </c>
      <c r="I53" s="13">
        <v>0</v>
      </c>
      <c r="J53" s="13">
        <v>720252</v>
      </c>
      <c r="K53" s="17">
        <v>0.08</v>
      </c>
      <c r="L53" s="13">
        <v>57620</v>
      </c>
      <c r="M53" s="13">
        <v>777872</v>
      </c>
    </row>
    <row r="54" spans="1:13">
      <c r="A54" s="8">
        <f t="shared" si="1"/>
        <v>3</v>
      </c>
      <c r="B54" s="9" t="s">
        <v>69</v>
      </c>
      <c r="C54" s="9" t="s">
        <v>15</v>
      </c>
      <c r="D54" s="10" t="s">
        <v>21</v>
      </c>
      <c r="E54" s="11" t="s">
        <v>18</v>
      </c>
      <c r="F54" s="12" t="s">
        <v>19</v>
      </c>
      <c r="G54" s="9" t="s">
        <v>20</v>
      </c>
      <c r="H54" s="13">
        <v>958513</v>
      </c>
      <c r="I54" s="13">
        <v>0</v>
      </c>
      <c r="J54" s="13">
        <v>958513</v>
      </c>
      <c r="K54" s="17">
        <v>0.08</v>
      </c>
      <c r="L54" s="13">
        <v>76681</v>
      </c>
      <c r="M54" s="13">
        <v>1035194</v>
      </c>
    </row>
    <row r="55" spans="1:13">
      <c r="A55" s="8">
        <f t="shared" si="1"/>
        <v>3</v>
      </c>
      <c r="B55" s="9" t="s">
        <v>70</v>
      </c>
      <c r="C55" s="9" t="s">
        <v>15</v>
      </c>
      <c r="D55" s="10" t="s">
        <v>21</v>
      </c>
      <c r="E55" s="11" t="s">
        <v>18</v>
      </c>
      <c r="F55" s="12" t="s">
        <v>19</v>
      </c>
      <c r="G55" s="9" t="s">
        <v>20</v>
      </c>
      <c r="H55" s="13">
        <v>1200420</v>
      </c>
      <c r="I55" s="13">
        <v>0</v>
      </c>
      <c r="J55" s="13">
        <v>1200420</v>
      </c>
      <c r="K55" s="17">
        <v>0.08</v>
      </c>
      <c r="L55" s="13">
        <v>96034</v>
      </c>
      <c r="M55" s="13">
        <v>1296454</v>
      </c>
    </row>
    <row r="56" spans="1:13">
      <c r="A56" s="8">
        <f t="shared" si="1"/>
        <v>3</v>
      </c>
      <c r="B56" s="9" t="s">
        <v>71</v>
      </c>
      <c r="C56" s="9" t="s">
        <v>15</v>
      </c>
      <c r="D56" s="10" t="s">
        <v>21</v>
      </c>
      <c r="E56" s="11" t="s">
        <v>18</v>
      </c>
      <c r="F56" s="12" t="s">
        <v>19</v>
      </c>
      <c r="G56" s="9" t="s">
        <v>20</v>
      </c>
      <c r="H56" s="13">
        <v>664657</v>
      </c>
      <c r="I56" s="13">
        <v>0</v>
      </c>
      <c r="J56" s="13">
        <v>664657</v>
      </c>
      <c r="K56" s="17">
        <v>0.08</v>
      </c>
      <c r="L56" s="13">
        <v>53173</v>
      </c>
      <c r="M56" s="13">
        <v>717830</v>
      </c>
    </row>
    <row r="57" spans="1:13">
      <c r="A57" s="8">
        <f t="shared" si="1"/>
        <v>3</v>
      </c>
      <c r="B57" s="9" t="s">
        <v>72</v>
      </c>
      <c r="C57" s="9" t="s">
        <v>15</v>
      </c>
      <c r="D57" s="10" t="s">
        <v>21</v>
      </c>
      <c r="E57" s="11" t="s">
        <v>18</v>
      </c>
      <c r="F57" s="12" t="s">
        <v>19</v>
      </c>
      <c r="G57" s="9" t="s">
        <v>20</v>
      </c>
      <c r="H57" s="13">
        <v>664789</v>
      </c>
      <c r="I57" s="13">
        <v>0</v>
      </c>
      <c r="J57" s="13">
        <v>664789</v>
      </c>
      <c r="K57" s="17">
        <v>0.08</v>
      </c>
      <c r="L57" s="13">
        <v>53183</v>
      </c>
      <c r="M57" s="13">
        <v>717972</v>
      </c>
    </row>
    <row r="58" spans="1:13">
      <c r="A58" s="8">
        <f t="shared" si="1"/>
        <v>3</v>
      </c>
      <c r="B58" s="9" t="s">
        <v>73</v>
      </c>
      <c r="C58" s="9" t="s">
        <v>15</v>
      </c>
      <c r="D58" s="10" t="s">
        <v>21</v>
      </c>
      <c r="E58" s="11" t="s">
        <v>18</v>
      </c>
      <c r="F58" s="12" t="s">
        <v>19</v>
      </c>
      <c r="G58" s="9" t="s">
        <v>20</v>
      </c>
      <c r="H58" s="13">
        <v>720252</v>
      </c>
      <c r="I58" s="13">
        <v>0</v>
      </c>
      <c r="J58" s="13">
        <v>720252</v>
      </c>
      <c r="K58" s="17">
        <v>0.08</v>
      </c>
      <c r="L58" s="13">
        <v>57620</v>
      </c>
      <c r="M58" s="13">
        <v>777872</v>
      </c>
    </row>
    <row r="59" spans="1:13">
      <c r="A59" s="8">
        <f t="shared" si="1"/>
        <v>3</v>
      </c>
      <c r="B59" s="9" t="s">
        <v>74</v>
      </c>
      <c r="C59" s="9" t="s">
        <v>15</v>
      </c>
      <c r="D59" s="10" t="s">
        <v>21</v>
      </c>
      <c r="E59" s="11" t="s">
        <v>18</v>
      </c>
      <c r="F59" s="12" t="s">
        <v>19</v>
      </c>
      <c r="G59" s="9" t="s">
        <v>20</v>
      </c>
      <c r="H59" s="13">
        <v>720252</v>
      </c>
      <c r="I59" s="13">
        <v>0</v>
      </c>
      <c r="J59" s="13">
        <v>720252</v>
      </c>
      <c r="K59" s="17">
        <v>0.08</v>
      </c>
      <c r="L59" s="13">
        <v>57620</v>
      </c>
      <c r="M59" s="13">
        <v>777872</v>
      </c>
    </row>
    <row r="60" spans="1:13">
      <c r="A60" s="8">
        <f t="shared" si="1"/>
        <v>3</v>
      </c>
      <c r="B60" s="9" t="s">
        <v>75</v>
      </c>
      <c r="C60" s="9" t="s">
        <v>15</v>
      </c>
      <c r="D60" s="10" t="s">
        <v>21</v>
      </c>
      <c r="E60" s="11" t="s">
        <v>18</v>
      </c>
      <c r="F60" s="12" t="s">
        <v>19</v>
      </c>
      <c r="G60" s="9" t="s">
        <v>20</v>
      </c>
      <c r="H60" s="13">
        <v>720252</v>
      </c>
      <c r="I60" s="13">
        <v>0</v>
      </c>
      <c r="J60" s="13">
        <v>720252</v>
      </c>
      <c r="K60" s="17">
        <v>0.08</v>
      </c>
      <c r="L60" s="13">
        <v>57620</v>
      </c>
      <c r="M60" s="13">
        <v>777872</v>
      </c>
    </row>
    <row r="61" spans="1:13">
      <c r="A61" s="8">
        <f t="shared" si="1"/>
        <v>3</v>
      </c>
      <c r="B61" s="9" t="s">
        <v>76</v>
      </c>
      <c r="C61" s="9" t="s">
        <v>15</v>
      </c>
      <c r="D61" s="10" t="s">
        <v>21</v>
      </c>
      <c r="E61" s="11" t="s">
        <v>18</v>
      </c>
      <c r="F61" s="12" t="s">
        <v>19</v>
      </c>
      <c r="G61" s="9" t="s">
        <v>20</v>
      </c>
      <c r="H61" s="13">
        <v>720252</v>
      </c>
      <c r="I61" s="13">
        <v>0</v>
      </c>
      <c r="J61" s="13">
        <v>720252</v>
      </c>
      <c r="K61" s="17">
        <v>0.08</v>
      </c>
      <c r="L61" s="13">
        <v>57620</v>
      </c>
      <c r="M61" s="13">
        <v>777872</v>
      </c>
    </row>
    <row r="62" spans="1:13">
      <c r="A62" s="8">
        <f t="shared" si="1"/>
        <v>3</v>
      </c>
      <c r="B62" s="9" t="s">
        <v>77</v>
      </c>
      <c r="C62" s="9" t="s">
        <v>15</v>
      </c>
      <c r="D62" s="10" t="s">
        <v>21</v>
      </c>
      <c r="E62" s="11" t="s">
        <v>18</v>
      </c>
      <c r="F62" s="12" t="s">
        <v>19</v>
      </c>
      <c r="G62" s="9" t="s">
        <v>20</v>
      </c>
      <c r="H62" s="13">
        <v>682625</v>
      </c>
      <c r="I62" s="13">
        <v>0</v>
      </c>
      <c r="J62" s="13">
        <v>682625</v>
      </c>
      <c r="K62" s="17">
        <v>0.08</v>
      </c>
      <c r="L62" s="13">
        <v>54610</v>
      </c>
      <c r="M62" s="13">
        <v>737235</v>
      </c>
    </row>
    <row r="63" spans="1:13">
      <c r="A63" s="8">
        <f t="shared" si="1"/>
        <v>3</v>
      </c>
      <c r="B63" s="9" t="s">
        <v>78</v>
      </c>
      <c r="C63" s="9" t="s">
        <v>15</v>
      </c>
      <c r="D63" s="10" t="s">
        <v>21</v>
      </c>
      <c r="E63" s="11" t="s">
        <v>18</v>
      </c>
      <c r="F63" s="12" t="s">
        <v>19</v>
      </c>
      <c r="G63" s="9" t="s">
        <v>20</v>
      </c>
      <c r="H63" s="13">
        <v>720252</v>
      </c>
      <c r="I63" s="13">
        <v>0</v>
      </c>
      <c r="J63" s="13">
        <v>720252</v>
      </c>
      <c r="K63" s="17">
        <v>0.08</v>
      </c>
      <c r="L63" s="13">
        <v>57620</v>
      </c>
      <c r="M63" s="13">
        <v>777872</v>
      </c>
    </row>
    <row r="64" spans="1:13">
      <c r="A64" s="8">
        <f t="shared" si="1"/>
        <v>3</v>
      </c>
      <c r="B64" s="9" t="s">
        <v>79</v>
      </c>
      <c r="C64" s="9" t="s">
        <v>15</v>
      </c>
      <c r="D64" s="10" t="s">
        <v>21</v>
      </c>
      <c r="E64" s="11" t="s">
        <v>18</v>
      </c>
      <c r="F64" s="12" t="s">
        <v>19</v>
      </c>
      <c r="G64" s="9" t="s">
        <v>20</v>
      </c>
      <c r="H64" s="13">
        <v>720252</v>
      </c>
      <c r="I64" s="13">
        <v>0</v>
      </c>
      <c r="J64" s="13">
        <v>720252</v>
      </c>
      <c r="K64" s="17">
        <v>0.08</v>
      </c>
      <c r="L64" s="13">
        <v>57620</v>
      </c>
      <c r="M64" s="13">
        <v>777872</v>
      </c>
    </row>
    <row r="65" spans="1:13">
      <c r="A65" s="8">
        <f t="shared" si="1"/>
        <v>3</v>
      </c>
      <c r="B65" s="9" t="s">
        <v>80</v>
      </c>
      <c r="C65" s="9" t="s">
        <v>15</v>
      </c>
      <c r="D65" s="10" t="s">
        <v>21</v>
      </c>
      <c r="E65" s="11" t="s">
        <v>18</v>
      </c>
      <c r="F65" s="12" t="s">
        <v>19</v>
      </c>
      <c r="G65" s="9" t="s">
        <v>20</v>
      </c>
      <c r="H65" s="13">
        <v>720252</v>
      </c>
      <c r="I65" s="13">
        <v>0</v>
      </c>
      <c r="J65" s="13">
        <v>720252</v>
      </c>
      <c r="K65" s="17">
        <v>0.08</v>
      </c>
      <c r="L65" s="13">
        <v>57620</v>
      </c>
      <c r="M65" s="13">
        <v>777872</v>
      </c>
    </row>
    <row r="66" spans="1:13">
      <c r="A66" s="8">
        <f t="shared" si="1"/>
        <v>3</v>
      </c>
      <c r="B66" s="9" t="s">
        <v>81</v>
      </c>
      <c r="C66" s="9" t="s">
        <v>15</v>
      </c>
      <c r="D66" s="10" t="s">
        <v>21</v>
      </c>
      <c r="E66" s="11" t="s">
        <v>18</v>
      </c>
      <c r="F66" s="12" t="s">
        <v>19</v>
      </c>
      <c r="G66" s="9" t="s">
        <v>20</v>
      </c>
      <c r="H66" s="13">
        <v>720252</v>
      </c>
      <c r="I66" s="13">
        <v>0</v>
      </c>
      <c r="J66" s="13">
        <v>720252</v>
      </c>
      <c r="K66" s="17">
        <v>0.08</v>
      </c>
      <c r="L66" s="13">
        <v>57620</v>
      </c>
      <c r="M66" s="13">
        <v>777872</v>
      </c>
    </row>
    <row r="67" spans="1:13">
      <c r="A67" s="8">
        <f t="shared" si="1"/>
        <v>3</v>
      </c>
      <c r="B67" s="9" t="s">
        <v>82</v>
      </c>
      <c r="C67" s="9" t="s">
        <v>15</v>
      </c>
      <c r="D67" s="10" t="s">
        <v>21</v>
      </c>
      <c r="E67" s="11" t="s">
        <v>18</v>
      </c>
      <c r="F67" s="12" t="s">
        <v>19</v>
      </c>
      <c r="G67" s="9" t="s">
        <v>20</v>
      </c>
      <c r="H67" s="13">
        <v>646821</v>
      </c>
      <c r="I67" s="13">
        <v>0</v>
      </c>
      <c r="J67" s="13">
        <v>646821</v>
      </c>
      <c r="K67" s="17">
        <v>0.08</v>
      </c>
      <c r="L67" s="13">
        <v>51746</v>
      </c>
      <c r="M67" s="13">
        <v>698567</v>
      </c>
    </row>
    <row r="68" spans="1:13">
      <c r="A68" s="8">
        <f t="shared" si="1"/>
        <v>3</v>
      </c>
      <c r="B68" s="9" t="s">
        <v>83</v>
      </c>
      <c r="C68" s="9" t="s">
        <v>15</v>
      </c>
      <c r="D68" s="10" t="s">
        <v>21</v>
      </c>
      <c r="E68" s="11" t="s">
        <v>18</v>
      </c>
      <c r="F68" s="12" t="s">
        <v>19</v>
      </c>
      <c r="G68" s="9" t="s">
        <v>20</v>
      </c>
      <c r="H68" s="13">
        <v>646821</v>
      </c>
      <c r="I68" s="13">
        <v>0</v>
      </c>
      <c r="J68" s="13">
        <v>646821</v>
      </c>
      <c r="K68" s="17">
        <v>0.08</v>
      </c>
      <c r="L68" s="13">
        <v>51746</v>
      </c>
      <c r="M68" s="13">
        <v>698567</v>
      </c>
    </row>
    <row r="69" spans="1:13">
      <c r="A69" s="8">
        <f t="shared" si="1"/>
        <v>3</v>
      </c>
      <c r="B69" s="9" t="s">
        <v>84</v>
      </c>
      <c r="C69" s="9" t="s">
        <v>15</v>
      </c>
      <c r="D69" s="10" t="s">
        <v>21</v>
      </c>
      <c r="E69" s="11" t="s">
        <v>18</v>
      </c>
      <c r="F69" s="12" t="s">
        <v>19</v>
      </c>
      <c r="G69" s="9" t="s">
        <v>20</v>
      </c>
      <c r="H69" s="13">
        <v>720252</v>
      </c>
      <c r="I69" s="13">
        <v>0</v>
      </c>
      <c r="J69" s="13">
        <v>720252</v>
      </c>
      <c r="K69" s="17">
        <v>0.08</v>
      </c>
      <c r="L69" s="13">
        <v>57620</v>
      </c>
      <c r="M69" s="13">
        <v>777872</v>
      </c>
    </row>
    <row r="70" spans="1:13">
      <c r="A70" s="8">
        <f t="shared" si="1"/>
        <v>3</v>
      </c>
      <c r="B70" s="9" t="s">
        <v>85</v>
      </c>
      <c r="C70" s="9" t="s">
        <v>15</v>
      </c>
      <c r="D70" s="10" t="s">
        <v>21</v>
      </c>
      <c r="E70" s="11" t="s">
        <v>18</v>
      </c>
      <c r="F70" s="12" t="s">
        <v>19</v>
      </c>
      <c r="G70" s="9" t="s">
        <v>20</v>
      </c>
      <c r="H70" s="13">
        <v>720252</v>
      </c>
      <c r="I70" s="13">
        <v>0</v>
      </c>
      <c r="J70" s="13">
        <v>720252</v>
      </c>
      <c r="K70" s="17">
        <v>0.08</v>
      </c>
      <c r="L70" s="13">
        <v>57620</v>
      </c>
      <c r="M70" s="13">
        <v>777872</v>
      </c>
    </row>
    <row r="71" spans="1:13">
      <c r="A71" s="8">
        <f t="shared" ref="A71:A134" si="2">+MONTH(D71)</f>
        <v>3</v>
      </c>
      <c r="B71" s="9" t="s">
        <v>86</v>
      </c>
      <c r="C71" s="9" t="s">
        <v>15</v>
      </c>
      <c r="D71" s="10" t="s">
        <v>21</v>
      </c>
      <c r="E71" s="11" t="s">
        <v>18</v>
      </c>
      <c r="F71" s="12" t="s">
        <v>19</v>
      </c>
      <c r="G71" s="9" t="s">
        <v>20</v>
      </c>
      <c r="H71" s="13">
        <v>720252</v>
      </c>
      <c r="I71" s="13">
        <v>0</v>
      </c>
      <c r="J71" s="13">
        <v>720252</v>
      </c>
      <c r="K71" s="17">
        <v>0.08</v>
      </c>
      <c r="L71" s="13">
        <v>57620</v>
      </c>
      <c r="M71" s="13">
        <v>777872</v>
      </c>
    </row>
    <row r="72" spans="1:13">
      <c r="A72" s="8">
        <f t="shared" si="2"/>
        <v>3</v>
      </c>
      <c r="B72" s="9" t="s">
        <v>87</v>
      </c>
      <c r="C72" s="9" t="s">
        <v>15</v>
      </c>
      <c r="D72" s="10" t="s">
        <v>21</v>
      </c>
      <c r="E72" s="11" t="s">
        <v>18</v>
      </c>
      <c r="F72" s="12" t="s">
        <v>19</v>
      </c>
      <c r="G72" s="9" t="s">
        <v>20</v>
      </c>
      <c r="H72" s="13">
        <v>646821</v>
      </c>
      <c r="I72" s="13">
        <v>0</v>
      </c>
      <c r="J72" s="13">
        <v>646821</v>
      </c>
      <c r="K72" s="17">
        <v>0.08</v>
      </c>
      <c r="L72" s="13">
        <v>51746</v>
      </c>
      <c r="M72" s="13">
        <v>698567</v>
      </c>
    </row>
    <row r="73" spans="1:13">
      <c r="A73" s="8">
        <f t="shared" si="2"/>
        <v>3</v>
      </c>
      <c r="B73" s="9" t="s">
        <v>88</v>
      </c>
      <c r="C73" s="9" t="s">
        <v>15</v>
      </c>
      <c r="D73" s="10" t="s">
        <v>21</v>
      </c>
      <c r="E73" s="11" t="s">
        <v>18</v>
      </c>
      <c r="F73" s="12" t="s">
        <v>19</v>
      </c>
      <c r="G73" s="9" t="s">
        <v>20</v>
      </c>
      <c r="H73" s="13">
        <v>664657</v>
      </c>
      <c r="I73" s="13">
        <v>0</v>
      </c>
      <c r="J73" s="13">
        <v>664657</v>
      </c>
      <c r="K73" s="17">
        <v>0.08</v>
      </c>
      <c r="L73" s="13">
        <v>53173</v>
      </c>
      <c r="M73" s="13">
        <v>717830</v>
      </c>
    </row>
    <row r="74" spans="1:13">
      <c r="A74" s="8">
        <f t="shared" si="2"/>
        <v>3</v>
      </c>
      <c r="B74" s="9" t="s">
        <v>89</v>
      </c>
      <c r="C74" s="9" t="s">
        <v>15</v>
      </c>
      <c r="D74" s="10" t="s">
        <v>21</v>
      </c>
      <c r="E74" s="11" t="s">
        <v>18</v>
      </c>
      <c r="F74" s="12" t="s">
        <v>19</v>
      </c>
      <c r="G74" s="9" t="s">
        <v>20</v>
      </c>
      <c r="H74" s="13">
        <v>682625</v>
      </c>
      <c r="I74" s="13">
        <v>0</v>
      </c>
      <c r="J74" s="13">
        <v>682625</v>
      </c>
      <c r="K74" s="17">
        <v>0.08</v>
      </c>
      <c r="L74" s="13">
        <v>54610</v>
      </c>
      <c r="M74" s="13">
        <v>737235</v>
      </c>
    </row>
    <row r="75" spans="1:13">
      <c r="A75" s="8">
        <f t="shared" si="2"/>
        <v>3</v>
      </c>
      <c r="B75" s="9" t="s">
        <v>90</v>
      </c>
      <c r="C75" s="9" t="s">
        <v>15</v>
      </c>
      <c r="D75" s="10" t="s">
        <v>21</v>
      </c>
      <c r="E75" s="11" t="s">
        <v>18</v>
      </c>
      <c r="F75" s="12" t="s">
        <v>19</v>
      </c>
      <c r="G75" s="9" t="s">
        <v>20</v>
      </c>
      <c r="H75" s="13">
        <v>922445</v>
      </c>
      <c r="I75" s="13">
        <v>0</v>
      </c>
      <c r="J75" s="13">
        <v>922445</v>
      </c>
      <c r="K75" s="17">
        <v>0.08</v>
      </c>
      <c r="L75" s="13">
        <v>73796</v>
      </c>
      <c r="M75" s="13">
        <v>996241</v>
      </c>
    </row>
    <row r="76" spans="1:13">
      <c r="A76" s="8">
        <f t="shared" si="2"/>
        <v>3</v>
      </c>
      <c r="B76" s="9" t="s">
        <v>91</v>
      </c>
      <c r="C76" s="9" t="s">
        <v>15</v>
      </c>
      <c r="D76" s="10" t="s">
        <v>21</v>
      </c>
      <c r="E76" s="11" t="s">
        <v>18</v>
      </c>
      <c r="F76" s="12" t="s">
        <v>19</v>
      </c>
      <c r="G76" s="9" t="s">
        <v>20</v>
      </c>
      <c r="H76" s="13">
        <v>553467</v>
      </c>
      <c r="I76" s="13">
        <v>0</v>
      </c>
      <c r="J76" s="13">
        <v>553467</v>
      </c>
      <c r="K76" s="17">
        <v>0.08</v>
      </c>
      <c r="L76" s="13">
        <v>44277</v>
      </c>
      <c r="M76" s="13">
        <v>597744</v>
      </c>
    </row>
    <row r="77" spans="1:13">
      <c r="A77" s="8">
        <f t="shared" si="2"/>
        <v>3</v>
      </c>
      <c r="B77" s="9" t="s">
        <v>92</v>
      </c>
      <c r="C77" s="9" t="s">
        <v>15</v>
      </c>
      <c r="D77" s="10" t="s">
        <v>21</v>
      </c>
      <c r="E77" s="11" t="s">
        <v>18</v>
      </c>
      <c r="F77" s="12" t="s">
        <v>19</v>
      </c>
      <c r="G77" s="9" t="s">
        <v>20</v>
      </c>
      <c r="H77" s="13">
        <v>442409</v>
      </c>
      <c r="I77" s="13">
        <v>0</v>
      </c>
      <c r="J77" s="13">
        <v>442409</v>
      </c>
      <c r="K77" s="17">
        <v>0.08</v>
      </c>
      <c r="L77" s="13">
        <v>35393</v>
      </c>
      <c r="M77" s="13">
        <v>477802</v>
      </c>
    </row>
    <row r="78" spans="1:13">
      <c r="A78" s="8">
        <f t="shared" si="2"/>
        <v>3</v>
      </c>
      <c r="B78" s="9" t="s">
        <v>93</v>
      </c>
      <c r="C78" s="9" t="s">
        <v>15</v>
      </c>
      <c r="D78" s="10" t="s">
        <v>21</v>
      </c>
      <c r="E78" s="11" t="s">
        <v>18</v>
      </c>
      <c r="F78" s="12" t="s">
        <v>19</v>
      </c>
      <c r="G78" s="9" t="s">
        <v>20</v>
      </c>
      <c r="H78" s="13">
        <v>480036</v>
      </c>
      <c r="I78" s="13">
        <v>0</v>
      </c>
      <c r="J78" s="13">
        <v>480036</v>
      </c>
      <c r="K78" s="17">
        <v>0.08</v>
      </c>
      <c r="L78" s="13">
        <v>38403</v>
      </c>
      <c r="M78" s="13">
        <v>518439</v>
      </c>
    </row>
    <row r="79" spans="1:13">
      <c r="A79" s="8">
        <f t="shared" si="2"/>
        <v>3</v>
      </c>
      <c r="B79" s="9" t="s">
        <v>94</v>
      </c>
      <c r="C79" s="9" t="s">
        <v>15</v>
      </c>
      <c r="D79" s="10" t="s">
        <v>21</v>
      </c>
      <c r="E79" s="11" t="s">
        <v>18</v>
      </c>
      <c r="F79" s="12" t="s">
        <v>19</v>
      </c>
      <c r="G79" s="9" t="s">
        <v>20</v>
      </c>
      <c r="H79" s="13">
        <v>553467</v>
      </c>
      <c r="I79" s="13">
        <v>0</v>
      </c>
      <c r="J79" s="13">
        <v>553467</v>
      </c>
      <c r="K79" s="17">
        <v>0.08</v>
      </c>
      <c r="L79" s="13">
        <v>44277</v>
      </c>
      <c r="M79" s="13">
        <v>597744</v>
      </c>
    </row>
    <row r="80" spans="1:13">
      <c r="A80" s="8">
        <f t="shared" si="2"/>
        <v>3</v>
      </c>
      <c r="B80" s="9" t="s">
        <v>95</v>
      </c>
      <c r="C80" s="9" t="s">
        <v>15</v>
      </c>
      <c r="D80" s="10" t="s">
        <v>21</v>
      </c>
      <c r="E80" s="11" t="s">
        <v>18</v>
      </c>
      <c r="F80" s="12" t="s">
        <v>19</v>
      </c>
      <c r="G80" s="9" t="s">
        <v>20</v>
      </c>
      <c r="H80" s="13">
        <v>553467</v>
      </c>
      <c r="I80" s="13">
        <v>0</v>
      </c>
      <c r="J80" s="13">
        <v>553467</v>
      </c>
      <c r="K80" s="17">
        <v>0.08</v>
      </c>
      <c r="L80" s="13">
        <v>44277</v>
      </c>
      <c r="M80" s="13">
        <v>597744</v>
      </c>
    </row>
    <row r="81" spans="1:13">
      <c r="A81" s="8">
        <f t="shared" si="2"/>
        <v>3</v>
      </c>
      <c r="B81" s="9" t="s">
        <v>96</v>
      </c>
      <c r="C81" s="9" t="s">
        <v>15</v>
      </c>
      <c r="D81" s="10" t="s">
        <v>21</v>
      </c>
      <c r="E81" s="11" t="s">
        <v>18</v>
      </c>
      <c r="F81" s="12" t="s">
        <v>19</v>
      </c>
      <c r="G81" s="9" t="s">
        <v>20</v>
      </c>
      <c r="H81" s="13">
        <v>553467</v>
      </c>
      <c r="I81" s="13">
        <v>0</v>
      </c>
      <c r="J81" s="13">
        <v>553467</v>
      </c>
      <c r="K81" s="17">
        <v>0.08</v>
      </c>
      <c r="L81" s="13">
        <v>44277</v>
      </c>
      <c r="M81" s="13">
        <v>597744</v>
      </c>
    </row>
    <row r="82" spans="1:13">
      <c r="A82" s="8">
        <f t="shared" si="2"/>
        <v>3</v>
      </c>
      <c r="B82" s="9" t="s">
        <v>97</v>
      </c>
      <c r="C82" s="9" t="s">
        <v>15</v>
      </c>
      <c r="D82" s="10" t="s">
        <v>21</v>
      </c>
      <c r="E82" s="11" t="s">
        <v>18</v>
      </c>
      <c r="F82" s="12" t="s">
        <v>19</v>
      </c>
      <c r="G82" s="9" t="s">
        <v>20</v>
      </c>
      <c r="H82" s="13">
        <v>368978</v>
      </c>
      <c r="I82" s="13">
        <v>0</v>
      </c>
      <c r="J82" s="13">
        <v>368978</v>
      </c>
      <c r="K82" s="17">
        <v>0.08</v>
      </c>
      <c r="L82" s="13">
        <v>29518</v>
      </c>
      <c r="M82" s="13">
        <v>398496</v>
      </c>
    </row>
    <row r="83" spans="1:13">
      <c r="A83" s="8">
        <f t="shared" si="2"/>
        <v>3</v>
      </c>
      <c r="B83" s="9" t="s">
        <v>98</v>
      </c>
      <c r="C83" s="9" t="s">
        <v>15</v>
      </c>
      <c r="D83" s="10" t="s">
        <v>21</v>
      </c>
      <c r="E83" s="11" t="s">
        <v>18</v>
      </c>
      <c r="F83" s="12" t="s">
        <v>19</v>
      </c>
      <c r="G83" s="9" t="s">
        <v>20</v>
      </c>
      <c r="H83" s="13">
        <v>442409</v>
      </c>
      <c r="I83" s="13">
        <v>0</v>
      </c>
      <c r="J83" s="13">
        <v>442409</v>
      </c>
      <c r="K83" s="17">
        <v>0.08</v>
      </c>
      <c r="L83" s="13">
        <v>35393</v>
      </c>
      <c r="M83" s="13">
        <v>477802</v>
      </c>
    </row>
    <row r="84" spans="1:13">
      <c r="A84" s="8">
        <f t="shared" si="2"/>
        <v>3</v>
      </c>
      <c r="B84" s="9" t="s">
        <v>99</v>
      </c>
      <c r="C84" s="9" t="s">
        <v>15</v>
      </c>
      <c r="D84" s="10" t="s">
        <v>21</v>
      </c>
      <c r="E84" s="11" t="s">
        <v>18</v>
      </c>
      <c r="F84" s="12" t="s">
        <v>19</v>
      </c>
      <c r="G84" s="9" t="s">
        <v>20</v>
      </c>
      <c r="H84" s="13">
        <v>480036</v>
      </c>
      <c r="I84" s="13">
        <v>0</v>
      </c>
      <c r="J84" s="13">
        <v>480036</v>
      </c>
      <c r="K84" s="17">
        <v>0.08</v>
      </c>
      <c r="L84" s="13">
        <v>38403</v>
      </c>
      <c r="M84" s="13">
        <v>518439</v>
      </c>
    </row>
    <row r="85" spans="1:13">
      <c r="A85" s="8">
        <f t="shared" si="2"/>
        <v>3</v>
      </c>
      <c r="B85" s="9" t="s">
        <v>100</v>
      </c>
      <c r="C85" s="9" t="s">
        <v>15</v>
      </c>
      <c r="D85" s="10" t="s">
        <v>21</v>
      </c>
      <c r="E85" s="11" t="s">
        <v>18</v>
      </c>
      <c r="F85" s="12" t="s">
        <v>19</v>
      </c>
      <c r="G85" s="9" t="s">
        <v>20</v>
      </c>
      <c r="H85" s="13">
        <v>922445</v>
      </c>
      <c r="I85" s="13">
        <v>0</v>
      </c>
      <c r="J85" s="13">
        <v>922445</v>
      </c>
      <c r="K85" s="17">
        <v>0.08</v>
      </c>
      <c r="L85" s="13">
        <v>73796</v>
      </c>
      <c r="M85" s="13">
        <v>996241</v>
      </c>
    </row>
    <row r="86" spans="1:13">
      <c r="A86" s="8">
        <f t="shared" si="2"/>
        <v>3</v>
      </c>
      <c r="B86" s="9" t="s">
        <v>101</v>
      </c>
      <c r="C86" s="9" t="s">
        <v>15</v>
      </c>
      <c r="D86" s="10" t="s">
        <v>21</v>
      </c>
      <c r="E86" s="11" t="s">
        <v>18</v>
      </c>
      <c r="F86" s="12" t="s">
        <v>19</v>
      </c>
      <c r="G86" s="9" t="s">
        <v>20</v>
      </c>
      <c r="H86" s="13">
        <v>664657</v>
      </c>
      <c r="I86" s="13">
        <v>0</v>
      </c>
      <c r="J86" s="13">
        <v>664657</v>
      </c>
      <c r="K86" s="17">
        <v>0.08</v>
      </c>
      <c r="L86" s="13">
        <v>53173</v>
      </c>
      <c r="M86" s="13">
        <v>717830</v>
      </c>
    </row>
    <row r="87" spans="1:13">
      <c r="A87" s="8">
        <f t="shared" si="2"/>
        <v>3</v>
      </c>
      <c r="B87" s="9" t="s">
        <v>102</v>
      </c>
      <c r="C87" s="9" t="s">
        <v>15</v>
      </c>
      <c r="D87" s="10" t="s">
        <v>21</v>
      </c>
      <c r="E87" s="11" t="s">
        <v>18</v>
      </c>
      <c r="F87" s="12" t="s">
        <v>19</v>
      </c>
      <c r="G87" s="9" t="s">
        <v>20</v>
      </c>
      <c r="H87" s="13">
        <v>664657</v>
      </c>
      <c r="I87" s="13">
        <v>0</v>
      </c>
      <c r="J87" s="13">
        <v>664657</v>
      </c>
      <c r="K87" s="17">
        <v>0.08</v>
      </c>
      <c r="L87" s="13">
        <v>53173</v>
      </c>
      <c r="M87" s="13">
        <v>717830</v>
      </c>
    </row>
    <row r="88" spans="1:13">
      <c r="A88" s="8">
        <f t="shared" si="2"/>
        <v>3</v>
      </c>
      <c r="B88" s="9" t="s">
        <v>103</v>
      </c>
      <c r="C88" s="9" t="s">
        <v>15</v>
      </c>
      <c r="D88" s="10" t="s">
        <v>21</v>
      </c>
      <c r="E88" s="11" t="s">
        <v>18</v>
      </c>
      <c r="F88" s="12" t="s">
        <v>19</v>
      </c>
      <c r="G88" s="9" t="s">
        <v>20</v>
      </c>
      <c r="H88" s="13">
        <v>555290</v>
      </c>
      <c r="I88" s="13">
        <v>0</v>
      </c>
      <c r="J88" s="13">
        <v>555290</v>
      </c>
      <c r="K88" s="17">
        <v>0.08</v>
      </c>
      <c r="L88" s="13">
        <v>44423</v>
      </c>
      <c r="M88" s="13">
        <v>599713</v>
      </c>
    </row>
    <row r="89" spans="1:13">
      <c r="A89" s="8">
        <f t="shared" si="2"/>
        <v>3</v>
      </c>
      <c r="B89" s="9" t="s">
        <v>104</v>
      </c>
      <c r="C89" s="9" t="s">
        <v>15</v>
      </c>
      <c r="D89" s="10" t="s">
        <v>21</v>
      </c>
      <c r="E89" s="11" t="s">
        <v>18</v>
      </c>
      <c r="F89" s="12" t="s">
        <v>19</v>
      </c>
      <c r="G89" s="9" t="s">
        <v>20</v>
      </c>
      <c r="H89" s="13">
        <v>591094</v>
      </c>
      <c r="I89" s="13">
        <v>0</v>
      </c>
      <c r="J89" s="13">
        <v>591094</v>
      </c>
      <c r="K89" s="17">
        <v>0.08</v>
      </c>
      <c r="L89" s="13">
        <v>47288</v>
      </c>
      <c r="M89" s="13">
        <v>638382</v>
      </c>
    </row>
    <row r="90" spans="1:13">
      <c r="A90" s="8">
        <f t="shared" si="2"/>
        <v>3</v>
      </c>
      <c r="B90" s="9" t="s">
        <v>105</v>
      </c>
      <c r="C90" s="9" t="s">
        <v>15</v>
      </c>
      <c r="D90" s="10" t="s">
        <v>21</v>
      </c>
      <c r="E90" s="11" t="s">
        <v>18</v>
      </c>
      <c r="F90" s="12" t="s">
        <v>19</v>
      </c>
      <c r="G90" s="9" t="s">
        <v>20</v>
      </c>
      <c r="H90" s="13">
        <v>553467</v>
      </c>
      <c r="I90" s="13">
        <v>0</v>
      </c>
      <c r="J90" s="13">
        <v>553467</v>
      </c>
      <c r="K90" s="17">
        <v>0.08</v>
      </c>
      <c r="L90" s="13">
        <v>44277</v>
      </c>
      <c r="M90" s="13">
        <v>597744</v>
      </c>
    </row>
    <row r="91" spans="1:13">
      <c r="A91" s="8">
        <f t="shared" si="2"/>
        <v>3</v>
      </c>
      <c r="B91" s="9" t="s">
        <v>106</v>
      </c>
      <c r="C91" s="9" t="s">
        <v>15</v>
      </c>
      <c r="D91" s="10" t="s">
        <v>21</v>
      </c>
      <c r="E91" s="11" t="s">
        <v>18</v>
      </c>
      <c r="F91" s="12" t="s">
        <v>19</v>
      </c>
      <c r="G91" s="9" t="s">
        <v>20</v>
      </c>
      <c r="H91" s="13">
        <v>333174</v>
      </c>
      <c r="I91" s="13">
        <v>0</v>
      </c>
      <c r="J91" s="13">
        <v>333174</v>
      </c>
      <c r="K91" s="17">
        <v>0.08</v>
      </c>
      <c r="L91" s="13">
        <v>26654</v>
      </c>
      <c r="M91" s="13">
        <v>359828</v>
      </c>
    </row>
    <row r="92" spans="1:13">
      <c r="A92" s="8">
        <f t="shared" si="2"/>
        <v>3</v>
      </c>
      <c r="B92" s="9" t="s">
        <v>107</v>
      </c>
      <c r="C92" s="9" t="s">
        <v>15</v>
      </c>
      <c r="D92" s="10" t="s">
        <v>21</v>
      </c>
      <c r="E92" s="11" t="s">
        <v>18</v>
      </c>
      <c r="F92" s="12" t="s">
        <v>19</v>
      </c>
      <c r="G92" s="9" t="s">
        <v>20</v>
      </c>
      <c r="H92" s="13">
        <v>553467</v>
      </c>
      <c r="I92" s="13">
        <v>0</v>
      </c>
      <c r="J92" s="13">
        <v>553467</v>
      </c>
      <c r="K92" s="17">
        <v>0.08</v>
      </c>
      <c r="L92" s="13">
        <v>44277</v>
      </c>
      <c r="M92" s="13">
        <v>597744</v>
      </c>
    </row>
    <row r="93" spans="1:13">
      <c r="A93" s="8">
        <f t="shared" si="2"/>
        <v>3</v>
      </c>
      <c r="B93" s="9" t="s">
        <v>108</v>
      </c>
      <c r="C93" s="9" t="s">
        <v>15</v>
      </c>
      <c r="D93" s="10" t="s">
        <v>21</v>
      </c>
      <c r="E93" s="11" t="s">
        <v>18</v>
      </c>
      <c r="F93" s="12" t="s">
        <v>19</v>
      </c>
      <c r="G93" s="9" t="s">
        <v>20</v>
      </c>
      <c r="H93" s="13">
        <v>515840</v>
      </c>
      <c r="I93" s="13">
        <v>0</v>
      </c>
      <c r="J93" s="13">
        <v>515840</v>
      </c>
      <c r="K93" s="17">
        <v>0.08</v>
      </c>
      <c r="L93" s="13">
        <v>41267</v>
      </c>
      <c r="M93" s="13">
        <v>557107</v>
      </c>
    </row>
    <row r="94" spans="1:13">
      <c r="A94" s="8">
        <f t="shared" si="2"/>
        <v>3</v>
      </c>
      <c r="B94" s="9" t="s">
        <v>109</v>
      </c>
      <c r="C94" s="9" t="s">
        <v>15</v>
      </c>
      <c r="D94" s="10" t="s">
        <v>21</v>
      </c>
      <c r="E94" s="11" t="s">
        <v>18</v>
      </c>
      <c r="F94" s="12" t="s">
        <v>19</v>
      </c>
      <c r="G94" s="9" t="s">
        <v>20</v>
      </c>
      <c r="H94" s="13">
        <v>720252</v>
      </c>
      <c r="I94" s="13">
        <v>0</v>
      </c>
      <c r="J94" s="13">
        <v>720252</v>
      </c>
      <c r="K94" s="17">
        <v>0.08</v>
      </c>
      <c r="L94" s="13">
        <v>57620</v>
      </c>
      <c r="M94" s="13">
        <v>777872</v>
      </c>
    </row>
    <row r="95" spans="1:13">
      <c r="A95" s="8">
        <f t="shared" si="2"/>
        <v>3</v>
      </c>
      <c r="B95" s="9" t="s">
        <v>110</v>
      </c>
      <c r="C95" s="9" t="s">
        <v>15</v>
      </c>
      <c r="D95" s="10" t="s">
        <v>21</v>
      </c>
      <c r="E95" s="11" t="s">
        <v>18</v>
      </c>
      <c r="F95" s="12" t="s">
        <v>19</v>
      </c>
      <c r="G95" s="9" t="s">
        <v>20</v>
      </c>
      <c r="H95" s="13">
        <v>849498</v>
      </c>
      <c r="I95" s="13">
        <v>0</v>
      </c>
      <c r="J95" s="13">
        <v>849498</v>
      </c>
      <c r="K95" s="17">
        <v>0.08</v>
      </c>
      <c r="L95" s="13">
        <v>67960</v>
      </c>
      <c r="M95" s="13">
        <v>917458</v>
      </c>
    </row>
    <row r="96" spans="1:13">
      <c r="A96" s="8">
        <f t="shared" si="2"/>
        <v>3</v>
      </c>
      <c r="B96" s="9" t="s">
        <v>111</v>
      </c>
      <c r="C96" s="9" t="s">
        <v>15</v>
      </c>
      <c r="D96" s="10" t="s">
        <v>21</v>
      </c>
      <c r="E96" s="11" t="s">
        <v>18</v>
      </c>
      <c r="F96" s="12" t="s">
        <v>19</v>
      </c>
      <c r="G96" s="9" t="s">
        <v>20</v>
      </c>
      <c r="H96" s="13">
        <v>738440</v>
      </c>
      <c r="I96" s="13">
        <v>0</v>
      </c>
      <c r="J96" s="13">
        <v>738440</v>
      </c>
      <c r="K96" s="17">
        <v>0.08</v>
      </c>
      <c r="L96" s="13">
        <v>59075</v>
      </c>
      <c r="M96" s="13">
        <v>797515</v>
      </c>
    </row>
    <row r="97" spans="1:13">
      <c r="A97" s="8">
        <f t="shared" si="2"/>
        <v>3</v>
      </c>
      <c r="B97" s="9" t="s">
        <v>112</v>
      </c>
      <c r="C97" s="9" t="s">
        <v>15</v>
      </c>
      <c r="D97" s="10" t="s">
        <v>21</v>
      </c>
      <c r="E97" s="11" t="s">
        <v>18</v>
      </c>
      <c r="F97" s="12" t="s">
        <v>19</v>
      </c>
      <c r="G97" s="9" t="s">
        <v>20</v>
      </c>
      <c r="H97" s="13">
        <v>720252</v>
      </c>
      <c r="I97" s="13">
        <v>0</v>
      </c>
      <c r="J97" s="13">
        <v>720252</v>
      </c>
      <c r="K97" s="17">
        <v>0.08</v>
      </c>
      <c r="L97" s="13">
        <v>57620</v>
      </c>
      <c r="M97" s="13">
        <v>777872</v>
      </c>
    </row>
    <row r="98" spans="1:13">
      <c r="A98" s="8">
        <f t="shared" si="2"/>
        <v>3</v>
      </c>
      <c r="B98" s="9" t="s">
        <v>113</v>
      </c>
      <c r="C98" s="9" t="s">
        <v>15</v>
      </c>
      <c r="D98" s="10" t="s">
        <v>21</v>
      </c>
      <c r="E98" s="11" t="s">
        <v>18</v>
      </c>
      <c r="F98" s="12" t="s">
        <v>19</v>
      </c>
      <c r="G98" s="9" t="s">
        <v>20</v>
      </c>
      <c r="H98" s="13">
        <v>682625</v>
      </c>
      <c r="I98" s="13">
        <v>0</v>
      </c>
      <c r="J98" s="13">
        <v>682625</v>
      </c>
      <c r="K98" s="17">
        <v>0.08</v>
      </c>
      <c r="L98" s="13">
        <v>54610</v>
      </c>
      <c r="M98" s="13">
        <v>737235</v>
      </c>
    </row>
    <row r="99" spans="1:13">
      <c r="A99" s="8">
        <f t="shared" si="2"/>
        <v>3</v>
      </c>
      <c r="B99" s="9" t="s">
        <v>114</v>
      </c>
      <c r="C99" s="9" t="s">
        <v>15</v>
      </c>
      <c r="D99" s="10" t="s">
        <v>21</v>
      </c>
      <c r="E99" s="11" t="s">
        <v>18</v>
      </c>
      <c r="F99" s="12" t="s">
        <v>19</v>
      </c>
      <c r="G99" s="9" t="s">
        <v>20</v>
      </c>
      <c r="H99" s="13">
        <v>553467</v>
      </c>
      <c r="I99" s="13">
        <v>0</v>
      </c>
      <c r="J99" s="13">
        <v>553467</v>
      </c>
      <c r="K99" s="17">
        <v>0.08</v>
      </c>
      <c r="L99" s="13">
        <v>44277</v>
      </c>
      <c r="M99" s="13">
        <v>597744</v>
      </c>
    </row>
    <row r="100" spans="1:13">
      <c r="A100" s="8">
        <f t="shared" si="2"/>
        <v>3</v>
      </c>
      <c r="B100" s="9" t="s">
        <v>115</v>
      </c>
      <c r="C100" s="9" t="s">
        <v>15</v>
      </c>
      <c r="D100" s="10" t="s">
        <v>21</v>
      </c>
      <c r="E100" s="11" t="s">
        <v>18</v>
      </c>
      <c r="F100" s="12" t="s">
        <v>19</v>
      </c>
      <c r="G100" s="9" t="s">
        <v>20</v>
      </c>
      <c r="H100" s="13">
        <v>553467</v>
      </c>
      <c r="I100" s="13">
        <v>0</v>
      </c>
      <c r="J100" s="13">
        <v>553467</v>
      </c>
      <c r="K100" s="17">
        <v>0.08</v>
      </c>
      <c r="L100" s="13">
        <v>44277</v>
      </c>
      <c r="M100" s="13">
        <v>597744</v>
      </c>
    </row>
    <row r="101" spans="1:13">
      <c r="A101" s="8">
        <f t="shared" si="2"/>
        <v>3</v>
      </c>
      <c r="B101" s="9" t="s">
        <v>116</v>
      </c>
      <c r="C101" s="9" t="s">
        <v>15</v>
      </c>
      <c r="D101" s="10" t="s">
        <v>21</v>
      </c>
      <c r="E101" s="11" t="s">
        <v>18</v>
      </c>
      <c r="F101" s="12" t="s">
        <v>19</v>
      </c>
      <c r="G101" s="9" t="s">
        <v>20</v>
      </c>
      <c r="H101" s="13">
        <v>553467</v>
      </c>
      <c r="I101" s="13">
        <v>0</v>
      </c>
      <c r="J101" s="13">
        <v>553467</v>
      </c>
      <c r="K101" s="17">
        <v>0.08</v>
      </c>
      <c r="L101" s="13">
        <v>44277</v>
      </c>
      <c r="M101" s="13">
        <v>597744</v>
      </c>
    </row>
    <row r="102" spans="1:13">
      <c r="A102" s="8">
        <f t="shared" si="2"/>
        <v>3</v>
      </c>
      <c r="B102" s="9" t="s">
        <v>117</v>
      </c>
      <c r="C102" s="9" t="s">
        <v>15</v>
      </c>
      <c r="D102" s="10" t="s">
        <v>21</v>
      </c>
      <c r="E102" s="11" t="s">
        <v>18</v>
      </c>
      <c r="F102" s="12" t="s">
        <v>19</v>
      </c>
      <c r="G102" s="9" t="s">
        <v>20</v>
      </c>
      <c r="H102" s="13">
        <v>553467</v>
      </c>
      <c r="I102" s="13">
        <v>0</v>
      </c>
      <c r="J102" s="13">
        <v>553467</v>
      </c>
      <c r="K102" s="17">
        <v>0.08</v>
      </c>
      <c r="L102" s="13">
        <v>44277</v>
      </c>
      <c r="M102" s="13">
        <v>597744</v>
      </c>
    </row>
    <row r="103" spans="1:13">
      <c r="A103" s="8">
        <f t="shared" si="2"/>
        <v>3</v>
      </c>
      <c r="B103" s="9" t="s">
        <v>118</v>
      </c>
      <c r="C103" s="9" t="s">
        <v>15</v>
      </c>
      <c r="D103" s="10" t="s">
        <v>21</v>
      </c>
      <c r="E103" s="11" t="s">
        <v>18</v>
      </c>
      <c r="F103" s="12" t="s">
        <v>19</v>
      </c>
      <c r="G103" s="9" t="s">
        <v>20</v>
      </c>
      <c r="H103" s="13">
        <v>553467</v>
      </c>
      <c r="I103" s="13">
        <v>0</v>
      </c>
      <c r="J103" s="13">
        <v>553467</v>
      </c>
      <c r="K103" s="17">
        <v>0.08</v>
      </c>
      <c r="L103" s="13">
        <v>44277</v>
      </c>
      <c r="M103" s="13">
        <v>597744</v>
      </c>
    </row>
    <row r="104" spans="1:13">
      <c r="A104" s="8">
        <f t="shared" si="2"/>
        <v>3</v>
      </c>
      <c r="B104" s="9" t="s">
        <v>119</v>
      </c>
      <c r="C104" s="9" t="s">
        <v>15</v>
      </c>
      <c r="D104" s="10" t="s">
        <v>21</v>
      </c>
      <c r="E104" s="11" t="s">
        <v>18</v>
      </c>
      <c r="F104" s="12" t="s">
        <v>19</v>
      </c>
      <c r="G104" s="9" t="s">
        <v>20</v>
      </c>
      <c r="H104" s="13">
        <v>646821</v>
      </c>
      <c r="I104" s="13">
        <v>0</v>
      </c>
      <c r="J104" s="13">
        <v>646821</v>
      </c>
      <c r="K104" s="17">
        <v>0.08</v>
      </c>
      <c r="L104" s="13">
        <v>51746</v>
      </c>
      <c r="M104" s="13">
        <v>698567</v>
      </c>
    </row>
    <row r="105" spans="1:13">
      <c r="A105" s="8">
        <f t="shared" si="2"/>
        <v>3</v>
      </c>
      <c r="B105" s="9" t="s">
        <v>120</v>
      </c>
      <c r="C105" s="9" t="s">
        <v>15</v>
      </c>
      <c r="D105" s="10" t="s">
        <v>21</v>
      </c>
      <c r="E105" s="11" t="s">
        <v>18</v>
      </c>
      <c r="F105" s="12" t="s">
        <v>19</v>
      </c>
      <c r="G105" s="9" t="s">
        <v>20</v>
      </c>
      <c r="H105" s="13">
        <v>646821</v>
      </c>
      <c r="I105" s="13">
        <v>0</v>
      </c>
      <c r="J105" s="13">
        <v>646821</v>
      </c>
      <c r="K105" s="17">
        <v>0.08</v>
      </c>
      <c r="L105" s="13">
        <v>51746</v>
      </c>
      <c r="M105" s="13">
        <v>698567</v>
      </c>
    </row>
    <row r="106" spans="1:13">
      <c r="A106" s="8">
        <f t="shared" si="2"/>
        <v>3</v>
      </c>
      <c r="B106" s="9" t="s">
        <v>121</v>
      </c>
      <c r="C106" s="9" t="s">
        <v>15</v>
      </c>
      <c r="D106" s="10" t="s">
        <v>21</v>
      </c>
      <c r="E106" s="11" t="s">
        <v>18</v>
      </c>
      <c r="F106" s="12" t="s">
        <v>19</v>
      </c>
      <c r="G106" s="9" t="s">
        <v>20</v>
      </c>
      <c r="H106" s="13">
        <v>553467</v>
      </c>
      <c r="I106" s="13">
        <v>0</v>
      </c>
      <c r="J106" s="13">
        <v>553467</v>
      </c>
      <c r="K106" s="17">
        <v>0.08</v>
      </c>
      <c r="L106" s="13">
        <v>44277</v>
      </c>
      <c r="M106" s="13">
        <v>597744</v>
      </c>
    </row>
    <row r="107" spans="1:13">
      <c r="A107" s="8">
        <f t="shared" si="2"/>
        <v>3</v>
      </c>
      <c r="B107" s="9" t="s">
        <v>122</v>
      </c>
      <c r="C107" s="9" t="s">
        <v>15</v>
      </c>
      <c r="D107" s="10" t="s">
        <v>21</v>
      </c>
      <c r="E107" s="11" t="s">
        <v>18</v>
      </c>
      <c r="F107" s="12" t="s">
        <v>19</v>
      </c>
      <c r="G107" s="9" t="s">
        <v>20</v>
      </c>
      <c r="H107" s="13">
        <v>555290</v>
      </c>
      <c r="I107" s="13">
        <v>0</v>
      </c>
      <c r="J107" s="13">
        <v>555290</v>
      </c>
      <c r="K107" s="17">
        <v>0.08</v>
      </c>
      <c r="L107" s="13">
        <v>44423</v>
      </c>
      <c r="M107" s="13">
        <v>599713</v>
      </c>
    </row>
    <row r="108" spans="1:13">
      <c r="A108" s="8">
        <f t="shared" si="2"/>
        <v>3</v>
      </c>
      <c r="B108" s="9" t="s">
        <v>123</v>
      </c>
      <c r="C108" s="9" t="s">
        <v>15</v>
      </c>
      <c r="D108" s="10" t="s">
        <v>21</v>
      </c>
      <c r="E108" s="11" t="s">
        <v>18</v>
      </c>
      <c r="F108" s="12" t="s">
        <v>19</v>
      </c>
      <c r="G108" s="9" t="s">
        <v>20</v>
      </c>
      <c r="H108" s="13">
        <v>515840</v>
      </c>
      <c r="I108" s="13">
        <v>0</v>
      </c>
      <c r="J108" s="13">
        <v>515840</v>
      </c>
      <c r="K108" s="17">
        <v>0.08</v>
      </c>
      <c r="L108" s="13">
        <v>41267</v>
      </c>
      <c r="M108" s="13">
        <v>557107</v>
      </c>
    </row>
    <row r="109" spans="1:13">
      <c r="A109" s="8">
        <f t="shared" si="2"/>
        <v>3</v>
      </c>
      <c r="B109" s="9" t="s">
        <v>124</v>
      </c>
      <c r="C109" s="9" t="s">
        <v>15</v>
      </c>
      <c r="D109" s="10" t="s">
        <v>21</v>
      </c>
      <c r="E109" s="11" t="s">
        <v>18</v>
      </c>
      <c r="F109" s="12" t="s">
        <v>19</v>
      </c>
      <c r="G109" s="9" t="s">
        <v>20</v>
      </c>
      <c r="H109" s="13">
        <v>389165</v>
      </c>
      <c r="I109" s="13">
        <v>0</v>
      </c>
      <c r="J109" s="13">
        <v>389165</v>
      </c>
      <c r="K109" s="17">
        <v>0.08</v>
      </c>
      <c r="L109" s="13">
        <v>31133</v>
      </c>
      <c r="M109" s="13">
        <v>420298</v>
      </c>
    </row>
    <row r="110" spans="1:13">
      <c r="A110" s="8">
        <f t="shared" si="2"/>
        <v>3</v>
      </c>
      <c r="B110" s="9" t="s">
        <v>125</v>
      </c>
      <c r="C110" s="9" t="s">
        <v>15</v>
      </c>
      <c r="D110" s="10" t="s">
        <v>21</v>
      </c>
      <c r="E110" s="11" t="s">
        <v>18</v>
      </c>
      <c r="F110" s="12" t="s">
        <v>19</v>
      </c>
      <c r="G110" s="9" t="s">
        <v>20</v>
      </c>
      <c r="H110" s="13">
        <v>553467</v>
      </c>
      <c r="I110" s="13">
        <v>0</v>
      </c>
      <c r="J110" s="13">
        <v>553467</v>
      </c>
      <c r="K110" s="17">
        <v>0.08</v>
      </c>
      <c r="L110" s="13">
        <v>44277</v>
      </c>
      <c r="M110" s="13">
        <v>597744</v>
      </c>
    </row>
    <row r="111" spans="1:13">
      <c r="A111" s="8">
        <f t="shared" si="2"/>
        <v>3</v>
      </c>
      <c r="B111" s="9" t="s">
        <v>126</v>
      </c>
      <c r="C111" s="9" t="s">
        <v>15</v>
      </c>
      <c r="D111" s="10" t="s">
        <v>21</v>
      </c>
      <c r="E111" s="11" t="s">
        <v>18</v>
      </c>
      <c r="F111" s="12" t="s">
        <v>19</v>
      </c>
      <c r="G111" s="9" t="s">
        <v>20</v>
      </c>
      <c r="H111" s="13">
        <v>664657</v>
      </c>
      <c r="I111" s="13">
        <v>0</v>
      </c>
      <c r="J111" s="13">
        <v>664657</v>
      </c>
      <c r="K111" s="17">
        <v>0.08</v>
      </c>
      <c r="L111" s="13">
        <v>53172</v>
      </c>
      <c r="M111" s="13">
        <v>717829</v>
      </c>
    </row>
    <row r="112" spans="1:13">
      <c r="A112" s="8">
        <f t="shared" si="2"/>
        <v>3</v>
      </c>
      <c r="B112" s="9" t="s">
        <v>127</v>
      </c>
      <c r="C112" s="9" t="s">
        <v>15</v>
      </c>
      <c r="D112" s="10" t="s">
        <v>21</v>
      </c>
      <c r="E112" s="11" t="s">
        <v>18</v>
      </c>
      <c r="F112" s="12" t="s">
        <v>19</v>
      </c>
      <c r="G112" s="9" t="s">
        <v>20</v>
      </c>
      <c r="H112" s="13">
        <v>555290</v>
      </c>
      <c r="I112" s="13">
        <v>0</v>
      </c>
      <c r="J112" s="13">
        <v>555290</v>
      </c>
      <c r="K112" s="17">
        <v>0.08</v>
      </c>
      <c r="L112" s="13">
        <v>44423</v>
      </c>
      <c r="M112" s="13">
        <v>599713</v>
      </c>
    </row>
    <row r="113" spans="1:13">
      <c r="A113" s="8">
        <f t="shared" si="2"/>
        <v>3</v>
      </c>
      <c r="B113" s="9" t="s">
        <v>128</v>
      </c>
      <c r="C113" s="9" t="s">
        <v>15</v>
      </c>
      <c r="D113" s="10" t="s">
        <v>21</v>
      </c>
      <c r="E113" s="11" t="s">
        <v>18</v>
      </c>
      <c r="F113" s="12" t="s">
        <v>19</v>
      </c>
      <c r="G113" s="9" t="s">
        <v>20</v>
      </c>
      <c r="H113" s="13">
        <v>646821</v>
      </c>
      <c r="I113" s="13">
        <v>0</v>
      </c>
      <c r="J113" s="13">
        <v>646821</v>
      </c>
      <c r="K113" s="17">
        <v>0.08</v>
      </c>
      <c r="L113" s="13">
        <v>51746</v>
      </c>
      <c r="M113" s="13">
        <v>698567</v>
      </c>
    </row>
    <row r="114" spans="1:13">
      <c r="A114" s="8">
        <f t="shared" si="2"/>
        <v>4</v>
      </c>
      <c r="B114" s="9" t="s">
        <v>130</v>
      </c>
      <c r="C114" s="9" t="s">
        <v>15</v>
      </c>
      <c r="D114" s="10" t="s">
        <v>129</v>
      </c>
      <c r="E114" s="11" t="s">
        <v>18</v>
      </c>
      <c r="F114" s="12" t="s">
        <v>19</v>
      </c>
      <c r="G114" s="9" t="s">
        <v>20</v>
      </c>
      <c r="H114" s="13">
        <v>835294</v>
      </c>
      <c r="I114" s="13">
        <v>0</v>
      </c>
      <c r="J114" s="13">
        <v>835294</v>
      </c>
      <c r="K114" s="17">
        <v>0.08</v>
      </c>
      <c r="L114" s="13">
        <v>66824</v>
      </c>
      <c r="M114" s="13">
        <v>902118</v>
      </c>
    </row>
    <row r="115" spans="1:13">
      <c r="A115" s="8">
        <f t="shared" si="2"/>
        <v>4</v>
      </c>
      <c r="B115" s="9" t="s">
        <v>131</v>
      </c>
      <c r="C115" s="9" t="s">
        <v>15</v>
      </c>
      <c r="D115" s="10" t="s">
        <v>129</v>
      </c>
      <c r="E115" s="11" t="s">
        <v>18</v>
      </c>
      <c r="F115" s="12" t="s">
        <v>19</v>
      </c>
      <c r="G115" s="9" t="s">
        <v>20</v>
      </c>
      <c r="H115" s="13">
        <v>1204536</v>
      </c>
      <c r="I115" s="13">
        <v>0</v>
      </c>
      <c r="J115" s="13">
        <v>1204536</v>
      </c>
      <c r="K115" s="17">
        <v>0.08</v>
      </c>
      <c r="L115" s="13">
        <v>96363</v>
      </c>
      <c r="M115" s="13">
        <v>1300899</v>
      </c>
    </row>
    <row r="116" spans="1:13">
      <c r="A116" s="8">
        <f t="shared" si="2"/>
        <v>4</v>
      </c>
      <c r="B116" s="9" t="s">
        <v>132</v>
      </c>
      <c r="C116" s="9" t="s">
        <v>15</v>
      </c>
      <c r="D116" s="10" t="s">
        <v>129</v>
      </c>
      <c r="E116" s="11" t="s">
        <v>18</v>
      </c>
      <c r="F116" s="12" t="s">
        <v>19</v>
      </c>
      <c r="G116" s="9" t="s">
        <v>20</v>
      </c>
      <c r="H116" s="13">
        <v>853394</v>
      </c>
      <c r="I116" s="13">
        <v>0</v>
      </c>
      <c r="J116" s="13">
        <v>853394</v>
      </c>
      <c r="K116" s="17">
        <v>0.08</v>
      </c>
      <c r="L116" s="13">
        <v>68272</v>
      </c>
      <c r="M116" s="13">
        <v>921666</v>
      </c>
    </row>
    <row r="117" spans="1:13">
      <c r="A117" s="8">
        <f t="shared" si="2"/>
        <v>4</v>
      </c>
      <c r="B117" s="9" t="s">
        <v>133</v>
      </c>
      <c r="C117" s="9" t="s">
        <v>15</v>
      </c>
      <c r="D117" s="10" t="s">
        <v>129</v>
      </c>
      <c r="E117" s="11" t="s">
        <v>18</v>
      </c>
      <c r="F117" s="12" t="s">
        <v>19</v>
      </c>
      <c r="G117" s="9" t="s">
        <v>20</v>
      </c>
      <c r="H117" s="13">
        <v>855217</v>
      </c>
      <c r="I117" s="13">
        <v>0</v>
      </c>
      <c r="J117" s="13">
        <v>855217</v>
      </c>
      <c r="K117" s="17">
        <v>0.08</v>
      </c>
      <c r="L117" s="13">
        <v>68417</v>
      </c>
      <c r="M117" s="13">
        <v>923634</v>
      </c>
    </row>
    <row r="118" spans="1:13">
      <c r="A118" s="8">
        <f t="shared" si="2"/>
        <v>4</v>
      </c>
      <c r="B118" s="9" t="s">
        <v>134</v>
      </c>
      <c r="C118" s="9" t="s">
        <v>15</v>
      </c>
      <c r="D118" s="10" t="s">
        <v>129</v>
      </c>
      <c r="E118" s="11" t="s">
        <v>18</v>
      </c>
      <c r="F118" s="12" t="s">
        <v>19</v>
      </c>
      <c r="G118" s="9" t="s">
        <v>20</v>
      </c>
      <c r="H118" s="13">
        <v>855217</v>
      </c>
      <c r="I118" s="13">
        <v>0</v>
      </c>
      <c r="J118" s="13">
        <v>855217</v>
      </c>
      <c r="K118" s="17">
        <v>0.08</v>
      </c>
      <c r="L118" s="13">
        <v>68417</v>
      </c>
      <c r="M118" s="13">
        <v>923634</v>
      </c>
    </row>
    <row r="119" spans="1:13">
      <c r="A119" s="8">
        <f t="shared" si="2"/>
        <v>4</v>
      </c>
      <c r="B119" s="9" t="s">
        <v>135</v>
      </c>
      <c r="C119" s="9" t="s">
        <v>15</v>
      </c>
      <c r="D119" s="10" t="s">
        <v>129</v>
      </c>
      <c r="E119" s="11" t="s">
        <v>18</v>
      </c>
      <c r="F119" s="12" t="s">
        <v>19</v>
      </c>
      <c r="G119" s="9" t="s">
        <v>20</v>
      </c>
      <c r="H119" s="13">
        <v>842352</v>
      </c>
      <c r="I119" s="13">
        <v>0</v>
      </c>
      <c r="J119" s="13">
        <v>842352</v>
      </c>
      <c r="K119" s="17">
        <v>0.08</v>
      </c>
      <c r="L119" s="13">
        <v>67388</v>
      </c>
      <c r="M119" s="13">
        <v>909740</v>
      </c>
    </row>
    <row r="120" spans="1:13">
      <c r="A120" s="8">
        <f t="shared" si="2"/>
        <v>4</v>
      </c>
      <c r="B120" s="9" t="s">
        <v>136</v>
      </c>
      <c r="C120" s="9" t="s">
        <v>15</v>
      </c>
      <c r="D120" s="10" t="s">
        <v>129</v>
      </c>
      <c r="E120" s="11" t="s">
        <v>18</v>
      </c>
      <c r="F120" s="12" t="s">
        <v>19</v>
      </c>
      <c r="G120" s="9" t="s">
        <v>20</v>
      </c>
      <c r="H120" s="13">
        <v>829971</v>
      </c>
      <c r="I120" s="13">
        <v>0</v>
      </c>
      <c r="J120" s="13">
        <v>829971</v>
      </c>
      <c r="K120" s="17">
        <v>0.08</v>
      </c>
      <c r="L120" s="13">
        <v>66398</v>
      </c>
      <c r="M120" s="13">
        <v>896369</v>
      </c>
    </row>
    <row r="121" spans="1:13">
      <c r="A121" s="8">
        <f t="shared" si="2"/>
        <v>4</v>
      </c>
      <c r="B121" s="9" t="s">
        <v>137</v>
      </c>
      <c r="C121" s="9" t="s">
        <v>15</v>
      </c>
      <c r="D121" s="10" t="s">
        <v>129</v>
      </c>
      <c r="E121" s="11" t="s">
        <v>18</v>
      </c>
      <c r="F121" s="12" t="s">
        <v>19</v>
      </c>
      <c r="G121" s="9" t="s">
        <v>20</v>
      </c>
      <c r="H121" s="13">
        <v>847807</v>
      </c>
      <c r="I121" s="13">
        <v>0</v>
      </c>
      <c r="J121" s="13">
        <v>847807</v>
      </c>
      <c r="K121" s="17">
        <v>0.08</v>
      </c>
      <c r="L121" s="13">
        <v>67825</v>
      </c>
      <c r="M121" s="13">
        <v>915632</v>
      </c>
    </row>
    <row r="122" spans="1:13">
      <c r="A122" s="8">
        <f t="shared" si="2"/>
        <v>4</v>
      </c>
      <c r="B122" s="9" t="s">
        <v>138</v>
      </c>
      <c r="C122" s="9" t="s">
        <v>15</v>
      </c>
      <c r="D122" s="10" t="s">
        <v>129</v>
      </c>
      <c r="E122" s="11" t="s">
        <v>18</v>
      </c>
      <c r="F122" s="12" t="s">
        <v>19</v>
      </c>
      <c r="G122" s="9" t="s">
        <v>20</v>
      </c>
      <c r="H122" s="13">
        <v>1182804</v>
      </c>
      <c r="I122" s="13">
        <v>0</v>
      </c>
      <c r="J122" s="13">
        <v>1182804</v>
      </c>
      <c r="K122" s="17">
        <v>0.08</v>
      </c>
      <c r="L122" s="13">
        <v>94624</v>
      </c>
      <c r="M122" s="13">
        <v>1277428</v>
      </c>
    </row>
    <row r="123" spans="1:13">
      <c r="A123" s="8">
        <f t="shared" si="2"/>
        <v>4</v>
      </c>
      <c r="B123" s="9" t="s">
        <v>139</v>
      </c>
      <c r="C123" s="9" t="s">
        <v>15</v>
      </c>
      <c r="D123" s="10" t="s">
        <v>129</v>
      </c>
      <c r="E123" s="11" t="s">
        <v>18</v>
      </c>
      <c r="F123" s="12" t="s">
        <v>19</v>
      </c>
      <c r="G123" s="9" t="s">
        <v>20</v>
      </c>
      <c r="H123" s="13">
        <v>810312</v>
      </c>
      <c r="I123" s="13">
        <v>0</v>
      </c>
      <c r="J123" s="13">
        <v>810312</v>
      </c>
      <c r="K123" s="17">
        <v>0.08</v>
      </c>
      <c r="L123" s="13">
        <v>64825</v>
      </c>
      <c r="M123" s="13">
        <v>875137</v>
      </c>
    </row>
    <row r="124" spans="1:13">
      <c r="A124" s="8">
        <f t="shared" si="2"/>
        <v>4</v>
      </c>
      <c r="B124" s="9" t="s">
        <v>140</v>
      </c>
      <c r="C124" s="9" t="s">
        <v>15</v>
      </c>
      <c r="D124" s="10" t="s">
        <v>129</v>
      </c>
      <c r="E124" s="11" t="s">
        <v>18</v>
      </c>
      <c r="F124" s="12" t="s">
        <v>19</v>
      </c>
      <c r="G124" s="9" t="s">
        <v>20</v>
      </c>
      <c r="H124" s="13">
        <v>817590</v>
      </c>
      <c r="I124" s="13">
        <v>0</v>
      </c>
      <c r="J124" s="13">
        <v>817590</v>
      </c>
      <c r="K124" s="17">
        <v>0.08</v>
      </c>
      <c r="L124" s="13">
        <v>65407</v>
      </c>
      <c r="M124" s="13">
        <v>882997</v>
      </c>
    </row>
    <row r="125" spans="1:13">
      <c r="A125" s="8">
        <f t="shared" si="2"/>
        <v>4</v>
      </c>
      <c r="B125" s="9" t="s">
        <v>141</v>
      </c>
      <c r="C125" s="9" t="s">
        <v>15</v>
      </c>
      <c r="D125" s="10" t="s">
        <v>129</v>
      </c>
      <c r="E125" s="11" t="s">
        <v>18</v>
      </c>
      <c r="F125" s="12" t="s">
        <v>19</v>
      </c>
      <c r="G125" s="9" t="s">
        <v>20</v>
      </c>
      <c r="H125" s="13">
        <v>847807</v>
      </c>
      <c r="I125" s="13">
        <v>0</v>
      </c>
      <c r="J125" s="13">
        <v>847807</v>
      </c>
      <c r="K125" s="17">
        <v>0.08</v>
      </c>
      <c r="L125" s="13">
        <v>67825</v>
      </c>
      <c r="M125" s="13">
        <v>915632</v>
      </c>
    </row>
    <row r="126" spans="1:13">
      <c r="A126" s="8">
        <f t="shared" si="2"/>
        <v>4</v>
      </c>
      <c r="B126" s="9" t="s">
        <v>142</v>
      </c>
      <c r="C126" s="9" t="s">
        <v>15</v>
      </c>
      <c r="D126" s="10" t="s">
        <v>129</v>
      </c>
      <c r="E126" s="11" t="s">
        <v>18</v>
      </c>
      <c r="F126" s="12" t="s">
        <v>19</v>
      </c>
      <c r="G126" s="9" t="s">
        <v>20</v>
      </c>
      <c r="H126" s="13">
        <v>879979</v>
      </c>
      <c r="I126" s="13">
        <v>0</v>
      </c>
      <c r="J126" s="13">
        <v>879979</v>
      </c>
      <c r="K126" s="17">
        <v>0.08</v>
      </c>
      <c r="L126" s="13">
        <v>70398</v>
      </c>
      <c r="M126" s="13">
        <v>950377</v>
      </c>
    </row>
    <row r="127" spans="1:13">
      <c r="A127" s="8">
        <f t="shared" si="2"/>
        <v>4</v>
      </c>
      <c r="B127" s="9" t="s">
        <v>143</v>
      </c>
      <c r="C127" s="9" t="s">
        <v>15</v>
      </c>
      <c r="D127" s="10" t="s">
        <v>129</v>
      </c>
      <c r="E127" s="11" t="s">
        <v>18</v>
      </c>
      <c r="F127" s="12" t="s">
        <v>19</v>
      </c>
      <c r="G127" s="9" t="s">
        <v>20</v>
      </c>
      <c r="H127" s="13">
        <v>815899</v>
      </c>
      <c r="I127" s="13">
        <v>0</v>
      </c>
      <c r="J127" s="13">
        <v>815899</v>
      </c>
      <c r="K127" s="17">
        <v>0.08</v>
      </c>
      <c r="L127" s="13">
        <v>65272</v>
      </c>
      <c r="M127" s="13">
        <v>881171</v>
      </c>
    </row>
    <row r="128" spans="1:13">
      <c r="A128" s="8">
        <f t="shared" si="2"/>
        <v>4</v>
      </c>
      <c r="B128" s="9" t="s">
        <v>144</v>
      </c>
      <c r="C128" s="9" t="s">
        <v>15</v>
      </c>
      <c r="D128" s="10" t="s">
        <v>129</v>
      </c>
      <c r="E128" s="11" t="s">
        <v>18</v>
      </c>
      <c r="F128" s="12" t="s">
        <v>19</v>
      </c>
      <c r="G128" s="9" t="s">
        <v>20</v>
      </c>
      <c r="H128" s="13">
        <v>844645</v>
      </c>
      <c r="I128" s="13">
        <v>0</v>
      </c>
      <c r="J128" s="13">
        <v>844645</v>
      </c>
      <c r="K128" s="17">
        <v>0.08</v>
      </c>
      <c r="L128" s="13">
        <v>67572</v>
      </c>
      <c r="M128" s="13">
        <v>912217</v>
      </c>
    </row>
    <row r="129" spans="1:13">
      <c r="A129" s="8">
        <f t="shared" si="2"/>
        <v>4</v>
      </c>
      <c r="B129" s="9" t="s">
        <v>145</v>
      </c>
      <c r="C129" s="9" t="s">
        <v>15</v>
      </c>
      <c r="D129" s="10" t="s">
        <v>129</v>
      </c>
      <c r="E129" s="11" t="s">
        <v>18</v>
      </c>
      <c r="F129" s="12" t="s">
        <v>19</v>
      </c>
      <c r="G129" s="9" t="s">
        <v>20</v>
      </c>
      <c r="H129" s="13">
        <v>810048</v>
      </c>
      <c r="I129" s="13">
        <v>0</v>
      </c>
      <c r="J129" s="13">
        <v>810048</v>
      </c>
      <c r="K129" s="17">
        <v>0.08</v>
      </c>
      <c r="L129" s="13">
        <v>64804</v>
      </c>
      <c r="M129" s="13">
        <v>874852</v>
      </c>
    </row>
    <row r="130" spans="1:13">
      <c r="A130" s="8">
        <f t="shared" si="2"/>
        <v>4</v>
      </c>
      <c r="B130" s="9" t="s">
        <v>146</v>
      </c>
      <c r="C130" s="9" t="s">
        <v>15</v>
      </c>
      <c r="D130" s="10" t="s">
        <v>129</v>
      </c>
      <c r="E130" s="11" t="s">
        <v>18</v>
      </c>
      <c r="F130" s="12" t="s">
        <v>19</v>
      </c>
      <c r="G130" s="9" t="s">
        <v>20</v>
      </c>
      <c r="H130" s="13">
        <v>847939</v>
      </c>
      <c r="I130" s="13">
        <v>0</v>
      </c>
      <c r="J130" s="13">
        <v>847939</v>
      </c>
      <c r="K130" s="17">
        <v>0.08</v>
      </c>
      <c r="L130" s="13">
        <v>67835</v>
      </c>
      <c r="M130" s="13">
        <v>915774</v>
      </c>
    </row>
    <row r="131" spans="1:13">
      <c r="A131" s="8">
        <f t="shared" si="2"/>
        <v>4</v>
      </c>
      <c r="B131" s="9" t="s">
        <v>147</v>
      </c>
      <c r="C131" s="9" t="s">
        <v>15</v>
      </c>
      <c r="D131" s="10" t="s">
        <v>129</v>
      </c>
      <c r="E131" s="11" t="s">
        <v>18</v>
      </c>
      <c r="F131" s="12" t="s">
        <v>19</v>
      </c>
      <c r="G131" s="9" t="s">
        <v>20</v>
      </c>
      <c r="H131" s="13">
        <v>829971</v>
      </c>
      <c r="I131" s="13">
        <v>0</v>
      </c>
      <c r="J131" s="13">
        <v>829971</v>
      </c>
      <c r="K131" s="17">
        <v>0.08</v>
      </c>
      <c r="L131" s="13">
        <v>66398</v>
      </c>
      <c r="M131" s="13">
        <v>896369</v>
      </c>
    </row>
    <row r="132" spans="1:13">
      <c r="A132" s="8">
        <f t="shared" si="2"/>
        <v>4</v>
      </c>
      <c r="B132" s="9" t="s">
        <v>148</v>
      </c>
      <c r="C132" s="9" t="s">
        <v>15</v>
      </c>
      <c r="D132" s="10" t="s">
        <v>129</v>
      </c>
      <c r="E132" s="11" t="s">
        <v>18</v>
      </c>
      <c r="F132" s="12" t="s">
        <v>19</v>
      </c>
      <c r="G132" s="9" t="s">
        <v>20</v>
      </c>
      <c r="H132" s="13">
        <v>865775</v>
      </c>
      <c r="I132" s="13">
        <v>0</v>
      </c>
      <c r="J132" s="13">
        <v>865775</v>
      </c>
      <c r="K132" s="17">
        <v>0.08</v>
      </c>
      <c r="L132" s="13">
        <v>69262</v>
      </c>
      <c r="M132" s="13">
        <v>935037</v>
      </c>
    </row>
    <row r="133" spans="1:13">
      <c r="A133" s="8">
        <f t="shared" si="2"/>
        <v>4</v>
      </c>
      <c r="B133" s="9" t="s">
        <v>149</v>
      </c>
      <c r="C133" s="9" t="s">
        <v>15</v>
      </c>
      <c r="D133" s="10" t="s">
        <v>129</v>
      </c>
      <c r="E133" s="11" t="s">
        <v>18</v>
      </c>
      <c r="F133" s="12" t="s">
        <v>19</v>
      </c>
      <c r="G133" s="9" t="s">
        <v>20</v>
      </c>
      <c r="H133" s="13">
        <v>903402</v>
      </c>
      <c r="I133" s="13">
        <v>0</v>
      </c>
      <c r="J133" s="13">
        <v>903402</v>
      </c>
      <c r="K133" s="17">
        <v>0.08</v>
      </c>
      <c r="L133" s="13">
        <v>72272</v>
      </c>
      <c r="M133" s="13">
        <v>975674</v>
      </c>
    </row>
    <row r="134" spans="1:13">
      <c r="A134" s="8">
        <f t="shared" si="2"/>
        <v>4</v>
      </c>
      <c r="B134" s="9" t="s">
        <v>150</v>
      </c>
      <c r="C134" s="9" t="s">
        <v>15</v>
      </c>
      <c r="D134" s="10" t="s">
        <v>129</v>
      </c>
      <c r="E134" s="11" t="s">
        <v>18</v>
      </c>
      <c r="F134" s="12" t="s">
        <v>19</v>
      </c>
      <c r="G134" s="9" t="s">
        <v>20</v>
      </c>
      <c r="H134" s="13">
        <v>1200420</v>
      </c>
      <c r="I134" s="13">
        <v>0</v>
      </c>
      <c r="J134" s="13">
        <v>1200420</v>
      </c>
      <c r="K134" s="17">
        <v>0.08</v>
      </c>
      <c r="L134" s="13">
        <v>96034</v>
      </c>
      <c r="M134" s="13">
        <v>1296454</v>
      </c>
    </row>
    <row r="135" spans="1:13">
      <c r="A135" s="8">
        <f t="shared" ref="A135:A198" si="3">+MONTH(D135)</f>
        <v>4</v>
      </c>
      <c r="B135" s="9" t="s">
        <v>151</v>
      </c>
      <c r="C135" s="9" t="s">
        <v>15</v>
      </c>
      <c r="D135" s="10" t="s">
        <v>129</v>
      </c>
      <c r="E135" s="11" t="s">
        <v>18</v>
      </c>
      <c r="F135" s="12" t="s">
        <v>19</v>
      </c>
      <c r="G135" s="9" t="s">
        <v>20</v>
      </c>
      <c r="H135" s="13">
        <v>855349</v>
      </c>
      <c r="I135" s="13">
        <v>0</v>
      </c>
      <c r="J135" s="13">
        <v>855349</v>
      </c>
      <c r="K135" s="17">
        <v>0.08</v>
      </c>
      <c r="L135" s="13">
        <v>68428</v>
      </c>
      <c r="M135" s="13">
        <v>923777</v>
      </c>
    </row>
    <row r="136" spans="1:13">
      <c r="A136" s="8">
        <f t="shared" si="3"/>
        <v>4</v>
      </c>
      <c r="B136" s="9" t="s">
        <v>152</v>
      </c>
      <c r="C136" s="9" t="s">
        <v>15</v>
      </c>
      <c r="D136" s="10" t="s">
        <v>129</v>
      </c>
      <c r="E136" s="11" t="s">
        <v>18</v>
      </c>
      <c r="F136" s="12" t="s">
        <v>19</v>
      </c>
      <c r="G136" s="9" t="s">
        <v>20</v>
      </c>
      <c r="H136" s="13">
        <v>803518</v>
      </c>
      <c r="I136" s="13">
        <v>0</v>
      </c>
      <c r="J136" s="13">
        <v>803518</v>
      </c>
      <c r="K136" s="17">
        <v>0.08</v>
      </c>
      <c r="L136" s="13">
        <v>64281</v>
      </c>
      <c r="M136" s="13">
        <v>867799</v>
      </c>
    </row>
    <row r="137" spans="1:13">
      <c r="A137" s="8">
        <f t="shared" si="3"/>
        <v>4</v>
      </c>
      <c r="B137" s="9" t="s">
        <v>153</v>
      </c>
      <c r="C137" s="9" t="s">
        <v>15</v>
      </c>
      <c r="D137" s="10" t="s">
        <v>129</v>
      </c>
      <c r="E137" s="11" t="s">
        <v>18</v>
      </c>
      <c r="F137" s="12" t="s">
        <v>19</v>
      </c>
      <c r="G137" s="9" t="s">
        <v>20</v>
      </c>
      <c r="H137" s="13">
        <v>910812</v>
      </c>
      <c r="I137" s="13">
        <v>0</v>
      </c>
      <c r="J137" s="13">
        <v>910812</v>
      </c>
      <c r="K137" s="17">
        <v>0.08</v>
      </c>
      <c r="L137" s="13">
        <v>72865</v>
      </c>
      <c r="M137" s="13">
        <v>983677</v>
      </c>
    </row>
    <row r="138" spans="1:13">
      <c r="A138" s="8">
        <f t="shared" si="3"/>
        <v>4</v>
      </c>
      <c r="B138" s="9" t="s">
        <v>154</v>
      </c>
      <c r="C138" s="9" t="s">
        <v>15</v>
      </c>
      <c r="D138" s="10" t="s">
        <v>129</v>
      </c>
      <c r="E138" s="11" t="s">
        <v>18</v>
      </c>
      <c r="F138" s="12" t="s">
        <v>19</v>
      </c>
      <c r="G138" s="9" t="s">
        <v>20</v>
      </c>
      <c r="H138" s="13">
        <v>916399</v>
      </c>
      <c r="I138" s="13">
        <v>0</v>
      </c>
      <c r="J138" s="13">
        <v>916399</v>
      </c>
      <c r="K138" s="17">
        <v>0.08</v>
      </c>
      <c r="L138" s="13">
        <v>73312</v>
      </c>
      <c r="M138" s="13">
        <v>989711</v>
      </c>
    </row>
    <row r="139" spans="1:13">
      <c r="A139" s="8">
        <f t="shared" si="3"/>
        <v>4</v>
      </c>
      <c r="B139" s="9" t="s">
        <v>155</v>
      </c>
      <c r="C139" s="9" t="s">
        <v>15</v>
      </c>
      <c r="D139" s="10" t="s">
        <v>129</v>
      </c>
      <c r="E139" s="11" t="s">
        <v>18</v>
      </c>
      <c r="F139" s="12" t="s">
        <v>19</v>
      </c>
      <c r="G139" s="9" t="s">
        <v>20</v>
      </c>
      <c r="H139" s="13">
        <v>855349</v>
      </c>
      <c r="I139" s="13">
        <v>0</v>
      </c>
      <c r="J139" s="13">
        <v>855349</v>
      </c>
      <c r="K139" s="17">
        <v>0.08</v>
      </c>
      <c r="L139" s="13">
        <v>68428</v>
      </c>
      <c r="M139" s="13">
        <v>923777</v>
      </c>
    </row>
    <row r="140" spans="1:13">
      <c r="A140" s="8">
        <f t="shared" si="3"/>
        <v>4</v>
      </c>
      <c r="B140" s="9" t="s">
        <v>156</v>
      </c>
      <c r="C140" s="9" t="s">
        <v>15</v>
      </c>
      <c r="D140" s="10" t="s">
        <v>129</v>
      </c>
      <c r="E140" s="11" t="s">
        <v>18</v>
      </c>
      <c r="F140" s="12" t="s">
        <v>19</v>
      </c>
      <c r="G140" s="9" t="s">
        <v>20</v>
      </c>
      <c r="H140" s="13">
        <v>815899</v>
      </c>
      <c r="I140" s="13">
        <v>0</v>
      </c>
      <c r="J140" s="13">
        <v>815899</v>
      </c>
      <c r="K140" s="17">
        <v>0.08</v>
      </c>
      <c r="L140" s="13">
        <v>65272</v>
      </c>
      <c r="M140" s="13">
        <v>881171</v>
      </c>
    </row>
    <row r="141" spans="1:13">
      <c r="A141" s="8">
        <f t="shared" si="3"/>
        <v>4</v>
      </c>
      <c r="B141" s="9" t="s">
        <v>157</v>
      </c>
      <c r="C141" s="9" t="s">
        <v>15</v>
      </c>
      <c r="D141" s="10" t="s">
        <v>129</v>
      </c>
      <c r="E141" s="11" t="s">
        <v>18</v>
      </c>
      <c r="F141" s="12" t="s">
        <v>19</v>
      </c>
      <c r="G141" s="9" t="s">
        <v>20</v>
      </c>
      <c r="H141" s="13">
        <v>824648</v>
      </c>
      <c r="I141" s="13">
        <v>0</v>
      </c>
      <c r="J141" s="13">
        <v>824648</v>
      </c>
      <c r="K141" s="17">
        <v>0.08</v>
      </c>
      <c r="L141" s="13">
        <v>65972</v>
      </c>
      <c r="M141" s="13">
        <v>890620</v>
      </c>
    </row>
    <row r="142" spans="1:13">
      <c r="A142" s="8">
        <f t="shared" si="3"/>
        <v>4</v>
      </c>
      <c r="B142" s="9" t="s">
        <v>158</v>
      </c>
      <c r="C142" s="9" t="s">
        <v>15</v>
      </c>
      <c r="D142" s="10" t="s">
        <v>129</v>
      </c>
      <c r="E142" s="11" t="s">
        <v>18</v>
      </c>
      <c r="F142" s="12" t="s">
        <v>19</v>
      </c>
      <c r="G142" s="9" t="s">
        <v>20</v>
      </c>
      <c r="H142" s="13">
        <v>847675</v>
      </c>
      <c r="I142" s="13">
        <v>0</v>
      </c>
      <c r="J142" s="13">
        <v>847675</v>
      </c>
      <c r="K142" s="17">
        <v>0.08</v>
      </c>
      <c r="L142" s="13">
        <v>67814</v>
      </c>
      <c r="M142" s="13">
        <v>915489</v>
      </c>
    </row>
    <row r="143" spans="1:13">
      <c r="A143" s="8">
        <f t="shared" si="3"/>
        <v>4</v>
      </c>
      <c r="B143" s="9" t="s">
        <v>159</v>
      </c>
      <c r="C143" s="9" t="s">
        <v>15</v>
      </c>
      <c r="D143" s="10" t="s">
        <v>129</v>
      </c>
      <c r="E143" s="11" t="s">
        <v>18</v>
      </c>
      <c r="F143" s="12" t="s">
        <v>19</v>
      </c>
      <c r="G143" s="9" t="s">
        <v>20</v>
      </c>
      <c r="H143" s="13">
        <v>646821</v>
      </c>
      <c r="I143" s="13">
        <v>0</v>
      </c>
      <c r="J143" s="13">
        <v>646821</v>
      </c>
      <c r="K143" s="17">
        <v>0.08</v>
      </c>
      <c r="L143" s="13">
        <v>51746</v>
      </c>
      <c r="M143" s="13">
        <v>698567</v>
      </c>
    </row>
    <row r="144" spans="1:13">
      <c r="A144" s="8">
        <f t="shared" si="3"/>
        <v>4</v>
      </c>
      <c r="B144" s="9" t="s">
        <v>160</v>
      </c>
      <c r="C144" s="9" t="s">
        <v>15</v>
      </c>
      <c r="D144" s="10" t="s">
        <v>129</v>
      </c>
      <c r="E144" s="11" t="s">
        <v>18</v>
      </c>
      <c r="F144" s="12" t="s">
        <v>19</v>
      </c>
      <c r="G144" s="9" t="s">
        <v>20</v>
      </c>
      <c r="H144" s="13">
        <v>847807</v>
      </c>
      <c r="I144" s="13">
        <v>0</v>
      </c>
      <c r="J144" s="13">
        <v>847807</v>
      </c>
      <c r="K144" s="17">
        <v>0.08</v>
      </c>
      <c r="L144" s="13">
        <v>67825</v>
      </c>
      <c r="M144" s="13">
        <v>915632</v>
      </c>
    </row>
    <row r="145" spans="1:13">
      <c r="A145" s="8">
        <f t="shared" si="3"/>
        <v>4</v>
      </c>
      <c r="B145" s="9" t="s">
        <v>161</v>
      </c>
      <c r="C145" s="9" t="s">
        <v>15</v>
      </c>
      <c r="D145" s="10" t="s">
        <v>129</v>
      </c>
      <c r="E145" s="11" t="s">
        <v>18</v>
      </c>
      <c r="F145" s="12" t="s">
        <v>19</v>
      </c>
      <c r="G145" s="9" t="s">
        <v>20</v>
      </c>
      <c r="H145" s="13">
        <v>847807</v>
      </c>
      <c r="I145" s="13">
        <v>0</v>
      </c>
      <c r="J145" s="13">
        <v>847807</v>
      </c>
      <c r="K145" s="17">
        <v>0.08</v>
      </c>
      <c r="L145" s="13">
        <v>67825</v>
      </c>
      <c r="M145" s="13">
        <v>915632</v>
      </c>
    </row>
    <row r="146" spans="1:13">
      <c r="A146" s="8">
        <f t="shared" si="3"/>
        <v>4</v>
      </c>
      <c r="B146" s="9" t="s">
        <v>162</v>
      </c>
      <c r="C146" s="9" t="s">
        <v>15</v>
      </c>
      <c r="D146" s="10" t="s">
        <v>129</v>
      </c>
      <c r="E146" s="11" t="s">
        <v>18</v>
      </c>
      <c r="F146" s="12" t="s">
        <v>19</v>
      </c>
      <c r="G146" s="9" t="s">
        <v>20</v>
      </c>
      <c r="H146" s="13">
        <v>829971</v>
      </c>
      <c r="I146" s="13">
        <v>0</v>
      </c>
      <c r="J146" s="13">
        <v>829971</v>
      </c>
      <c r="K146" s="17">
        <v>0.08</v>
      </c>
      <c r="L146" s="13">
        <v>66398</v>
      </c>
      <c r="M146" s="13">
        <v>896369</v>
      </c>
    </row>
    <row r="147" spans="1:13">
      <c r="A147" s="8">
        <f t="shared" si="3"/>
        <v>4</v>
      </c>
      <c r="B147" s="9" t="s">
        <v>163</v>
      </c>
      <c r="C147" s="9" t="s">
        <v>15</v>
      </c>
      <c r="D147" s="10" t="s">
        <v>129</v>
      </c>
      <c r="E147" s="11" t="s">
        <v>18</v>
      </c>
      <c r="F147" s="12" t="s">
        <v>19</v>
      </c>
      <c r="G147" s="9" t="s">
        <v>20</v>
      </c>
      <c r="H147" s="13">
        <v>810928</v>
      </c>
      <c r="I147" s="13">
        <v>0</v>
      </c>
      <c r="J147" s="13">
        <v>810928</v>
      </c>
      <c r="K147" s="17">
        <v>0.08</v>
      </c>
      <c r="L147" s="13">
        <v>64874</v>
      </c>
      <c r="M147" s="13">
        <v>875802</v>
      </c>
    </row>
    <row r="148" spans="1:13">
      <c r="A148" s="8">
        <f t="shared" si="3"/>
        <v>4</v>
      </c>
      <c r="B148" s="9" t="s">
        <v>164</v>
      </c>
      <c r="C148" s="9" t="s">
        <v>15</v>
      </c>
      <c r="D148" s="10" t="s">
        <v>129</v>
      </c>
      <c r="E148" s="11" t="s">
        <v>18</v>
      </c>
      <c r="F148" s="12" t="s">
        <v>19</v>
      </c>
      <c r="G148" s="9" t="s">
        <v>20</v>
      </c>
      <c r="H148" s="13">
        <v>829971</v>
      </c>
      <c r="I148" s="13">
        <v>0</v>
      </c>
      <c r="J148" s="13">
        <v>829971</v>
      </c>
      <c r="K148" s="17">
        <v>0.08</v>
      </c>
      <c r="L148" s="13">
        <v>66398</v>
      </c>
      <c r="M148" s="13">
        <v>896369</v>
      </c>
    </row>
    <row r="149" spans="1:13">
      <c r="A149" s="8">
        <f t="shared" si="3"/>
        <v>4</v>
      </c>
      <c r="B149" s="9" t="s">
        <v>166</v>
      </c>
      <c r="C149" s="9" t="s">
        <v>15</v>
      </c>
      <c r="D149" s="10" t="s">
        <v>165</v>
      </c>
      <c r="E149" s="11" t="s">
        <v>18</v>
      </c>
      <c r="F149" s="12" t="s">
        <v>19</v>
      </c>
      <c r="G149" s="9" t="s">
        <v>20</v>
      </c>
      <c r="H149" s="13">
        <v>903402</v>
      </c>
      <c r="I149" s="13">
        <v>0</v>
      </c>
      <c r="J149" s="13">
        <v>903402</v>
      </c>
      <c r="K149" s="17">
        <v>0.08</v>
      </c>
      <c r="L149" s="13">
        <v>72272</v>
      </c>
      <c r="M149" s="13">
        <v>975674</v>
      </c>
    </row>
    <row r="150" spans="1:13">
      <c r="A150" s="8">
        <f t="shared" si="3"/>
        <v>4</v>
      </c>
      <c r="B150" s="9" t="s">
        <v>167</v>
      </c>
      <c r="C150" s="9" t="s">
        <v>15</v>
      </c>
      <c r="D150" s="10" t="s">
        <v>165</v>
      </c>
      <c r="E150" s="11" t="s">
        <v>18</v>
      </c>
      <c r="F150" s="12" t="s">
        <v>19</v>
      </c>
      <c r="G150" s="9" t="s">
        <v>20</v>
      </c>
      <c r="H150" s="13">
        <v>847807</v>
      </c>
      <c r="I150" s="13">
        <v>0</v>
      </c>
      <c r="J150" s="13">
        <v>847807</v>
      </c>
      <c r="K150" s="17">
        <v>0.08</v>
      </c>
      <c r="L150" s="13">
        <v>67825</v>
      </c>
      <c r="M150" s="13">
        <v>915632</v>
      </c>
    </row>
    <row r="151" spans="1:13">
      <c r="A151" s="8">
        <f t="shared" si="3"/>
        <v>4</v>
      </c>
      <c r="B151" s="9" t="s">
        <v>168</v>
      </c>
      <c r="C151" s="9" t="s">
        <v>15</v>
      </c>
      <c r="D151" s="10" t="s">
        <v>165</v>
      </c>
      <c r="E151" s="11" t="s">
        <v>18</v>
      </c>
      <c r="F151" s="12" t="s">
        <v>19</v>
      </c>
      <c r="G151" s="9" t="s">
        <v>20</v>
      </c>
      <c r="H151" s="13">
        <v>842352</v>
      </c>
      <c r="I151" s="13">
        <v>0</v>
      </c>
      <c r="J151" s="13">
        <v>842352</v>
      </c>
      <c r="K151" s="17">
        <v>0.08</v>
      </c>
      <c r="L151" s="13">
        <v>67388</v>
      </c>
      <c r="M151" s="13">
        <v>909740</v>
      </c>
    </row>
    <row r="152" spans="1:13">
      <c r="A152" s="8">
        <f t="shared" si="3"/>
        <v>4</v>
      </c>
      <c r="B152" s="9" t="s">
        <v>169</v>
      </c>
      <c r="C152" s="9" t="s">
        <v>15</v>
      </c>
      <c r="D152" s="10" t="s">
        <v>165</v>
      </c>
      <c r="E152" s="11" t="s">
        <v>18</v>
      </c>
      <c r="F152" s="12" t="s">
        <v>19</v>
      </c>
      <c r="G152" s="9" t="s">
        <v>20</v>
      </c>
      <c r="H152" s="13">
        <v>847675</v>
      </c>
      <c r="I152" s="13">
        <v>0</v>
      </c>
      <c r="J152" s="13">
        <v>847675</v>
      </c>
      <c r="K152" s="17">
        <v>0.08</v>
      </c>
      <c r="L152" s="13">
        <v>67814</v>
      </c>
      <c r="M152" s="13">
        <v>915489</v>
      </c>
    </row>
    <row r="153" spans="1:13">
      <c r="A153" s="8">
        <f t="shared" si="3"/>
        <v>4</v>
      </c>
      <c r="B153" s="9" t="s">
        <v>170</v>
      </c>
      <c r="C153" s="9" t="s">
        <v>15</v>
      </c>
      <c r="D153" s="10" t="s">
        <v>165</v>
      </c>
      <c r="E153" s="11" t="s">
        <v>18</v>
      </c>
      <c r="F153" s="12" t="s">
        <v>19</v>
      </c>
      <c r="G153" s="9" t="s">
        <v>20</v>
      </c>
      <c r="H153" s="13">
        <v>841277</v>
      </c>
      <c r="I153" s="13">
        <v>0</v>
      </c>
      <c r="J153" s="13">
        <v>841277</v>
      </c>
      <c r="K153" s="17">
        <v>0.08</v>
      </c>
      <c r="L153" s="13">
        <v>67302</v>
      </c>
      <c r="M153" s="13">
        <v>908579</v>
      </c>
    </row>
    <row r="154" spans="1:13">
      <c r="A154" s="8">
        <f t="shared" si="3"/>
        <v>4</v>
      </c>
      <c r="B154" s="9" t="s">
        <v>171</v>
      </c>
      <c r="C154" s="9" t="s">
        <v>15</v>
      </c>
      <c r="D154" s="10" t="s">
        <v>165</v>
      </c>
      <c r="E154" s="11" t="s">
        <v>18</v>
      </c>
      <c r="F154" s="12" t="s">
        <v>19</v>
      </c>
      <c r="G154" s="9" t="s">
        <v>20</v>
      </c>
      <c r="H154" s="13">
        <v>903402</v>
      </c>
      <c r="I154" s="13">
        <v>0</v>
      </c>
      <c r="J154" s="13">
        <v>903402</v>
      </c>
      <c r="K154" s="17">
        <v>0.08</v>
      </c>
      <c r="L154" s="13">
        <v>72272</v>
      </c>
      <c r="M154" s="13">
        <v>975674</v>
      </c>
    </row>
    <row r="155" spans="1:13">
      <c r="A155" s="8">
        <f t="shared" si="3"/>
        <v>4</v>
      </c>
      <c r="B155" s="9" t="s">
        <v>172</v>
      </c>
      <c r="C155" s="9" t="s">
        <v>15</v>
      </c>
      <c r="D155" s="10" t="s">
        <v>165</v>
      </c>
      <c r="E155" s="11" t="s">
        <v>18</v>
      </c>
      <c r="F155" s="12" t="s">
        <v>19</v>
      </c>
      <c r="G155" s="9" t="s">
        <v>20</v>
      </c>
      <c r="H155" s="13">
        <v>853262</v>
      </c>
      <c r="I155" s="13">
        <v>0</v>
      </c>
      <c r="J155" s="13">
        <v>853262</v>
      </c>
      <c r="K155" s="17">
        <v>0.08</v>
      </c>
      <c r="L155" s="13">
        <v>68261</v>
      </c>
      <c r="M155" s="13">
        <v>921523</v>
      </c>
    </row>
    <row r="156" spans="1:13">
      <c r="A156" s="8">
        <f t="shared" si="3"/>
        <v>4</v>
      </c>
      <c r="B156" s="9" t="s">
        <v>173</v>
      </c>
      <c r="C156" s="9" t="s">
        <v>15</v>
      </c>
      <c r="D156" s="10" t="s">
        <v>165</v>
      </c>
      <c r="E156" s="11" t="s">
        <v>18</v>
      </c>
      <c r="F156" s="12" t="s">
        <v>19</v>
      </c>
      <c r="G156" s="9" t="s">
        <v>20</v>
      </c>
      <c r="H156" s="13">
        <v>910812</v>
      </c>
      <c r="I156" s="13">
        <v>0</v>
      </c>
      <c r="J156" s="13">
        <v>910812</v>
      </c>
      <c r="K156" s="17">
        <v>0.08</v>
      </c>
      <c r="L156" s="13">
        <v>72865</v>
      </c>
      <c r="M156" s="13">
        <v>983677</v>
      </c>
    </row>
    <row r="157" spans="1:13">
      <c r="A157" s="8">
        <f t="shared" si="3"/>
        <v>4</v>
      </c>
      <c r="B157" s="9" t="s">
        <v>174</v>
      </c>
      <c r="C157" s="9" t="s">
        <v>15</v>
      </c>
      <c r="D157" s="10" t="s">
        <v>165</v>
      </c>
      <c r="E157" s="11" t="s">
        <v>18</v>
      </c>
      <c r="F157" s="12" t="s">
        <v>19</v>
      </c>
      <c r="G157" s="9" t="s">
        <v>20</v>
      </c>
      <c r="H157" s="13">
        <v>1020047</v>
      </c>
      <c r="I157" s="13">
        <v>0</v>
      </c>
      <c r="J157" s="13">
        <v>1020047</v>
      </c>
      <c r="K157" s="17">
        <v>0.08</v>
      </c>
      <c r="L157" s="13">
        <v>81604</v>
      </c>
      <c r="M157" s="13">
        <v>1101651</v>
      </c>
    </row>
    <row r="158" spans="1:13">
      <c r="A158" s="8">
        <f t="shared" si="3"/>
        <v>4</v>
      </c>
      <c r="B158" s="9" t="s">
        <v>175</v>
      </c>
      <c r="C158" s="9" t="s">
        <v>15</v>
      </c>
      <c r="D158" s="10" t="s">
        <v>165</v>
      </c>
      <c r="E158" s="11" t="s">
        <v>18</v>
      </c>
      <c r="F158" s="12" t="s">
        <v>19</v>
      </c>
      <c r="G158" s="9" t="s">
        <v>20</v>
      </c>
      <c r="H158" s="13">
        <v>847807</v>
      </c>
      <c r="I158" s="13">
        <v>0</v>
      </c>
      <c r="J158" s="13">
        <v>847807</v>
      </c>
      <c r="K158" s="17">
        <v>0.08</v>
      </c>
      <c r="L158" s="13">
        <v>67825</v>
      </c>
      <c r="M158" s="13">
        <v>915632</v>
      </c>
    </row>
    <row r="159" spans="1:13">
      <c r="A159" s="8">
        <f t="shared" si="3"/>
        <v>4</v>
      </c>
      <c r="B159" s="9" t="s">
        <v>176</v>
      </c>
      <c r="C159" s="9" t="s">
        <v>15</v>
      </c>
      <c r="D159" s="10" t="s">
        <v>165</v>
      </c>
      <c r="E159" s="11" t="s">
        <v>18</v>
      </c>
      <c r="F159" s="12" t="s">
        <v>19</v>
      </c>
      <c r="G159" s="9" t="s">
        <v>20</v>
      </c>
      <c r="H159" s="13">
        <v>1394612</v>
      </c>
      <c r="I159" s="13">
        <v>0</v>
      </c>
      <c r="J159" s="13">
        <v>1394612</v>
      </c>
      <c r="K159" s="17">
        <v>0.08</v>
      </c>
      <c r="L159" s="13">
        <v>111569</v>
      </c>
      <c r="M159" s="13">
        <v>1506181</v>
      </c>
    </row>
    <row r="160" spans="1:13">
      <c r="A160" s="8">
        <f t="shared" si="3"/>
        <v>4</v>
      </c>
      <c r="B160" s="9" t="s">
        <v>177</v>
      </c>
      <c r="C160" s="9" t="s">
        <v>15</v>
      </c>
      <c r="D160" s="10" t="s">
        <v>165</v>
      </c>
      <c r="E160" s="11" t="s">
        <v>18</v>
      </c>
      <c r="F160" s="12" t="s">
        <v>19</v>
      </c>
      <c r="G160" s="9" t="s">
        <v>20</v>
      </c>
      <c r="H160" s="13">
        <v>855217</v>
      </c>
      <c r="I160" s="13">
        <v>0</v>
      </c>
      <c r="J160" s="13">
        <v>855217</v>
      </c>
      <c r="K160" s="17">
        <v>0.08</v>
      </c>
      <c r="L160" s="13">
        <v>68417</v>
      </c>
      <c r="M160" s="13">
        <v>923634</v>
      </c>
    </row>
    <row r="161" spans="1:13">
      <c r="A161" s="8">
        <f t="shared" si="3"/>
        <v>4</v>
      </c>
      <c r="B161" s="9" t="s">
        <v>178</v>
      </c>
      <c r="C161" s="9" t="s">
        <v>15</v>
      </c>
      <c r="D161" s="10" t="s">
        <v>165</v>
      </c>
      <c r="E161" s="11" t="s">
        <v>18</v>
      </c>
      <c r="F161" s="12" t="s">
        <v>19</v>
      </c>
      <c r="G161" s="9" t="s">
        <v>20</v>
      </c>
      <c r="H161" s="13">
        <v>1093346</v>
      </c>
      <c r="I161" s="13">
        <v>0</v>
      </c>
      <c r="J161" s="13">
        <v>1093346</v>
      </c>
      <c r="K161" s="17">
        <v>0.08</v>
      </c>
      <c r="L161" s="13">
        <v>87468</v>
      </c>
      <c r="M161" s="13">
        <v>1180814</v>
      </c>
    </row>
    <row r="162" spans="1:13">
      <c r="A162" s="8">
        <f t="shared" si="3"/>
        <v>4</v>
      </c>
      <c r="B162" s="9" t="s">
        <v>179</v>
      </c>
      <c r="C162" s="9" t="s">
        <v>15</v>
      </c>
      <c r="D162" s="10" t="s">
        <v>165</v>
      </c>
      <c r="E162" s="11" t="s">
        <v>18</v>
      </c>
      <c r="F162" s="12" t="s">
        <v>19</v>
      </c>
      <c r="G162" s="9" t="s">
        <v>20</v>
      </c>
      <c r="H162" s="13">
        <v>847807</v>
      </c>
      <c r="I162" s="13">
        <v>0</v>
      </c>
      <c r="J162" s="13">
        <v>847807</v>
      </c>
      <c r="K162" s="17">
        <v>0.08</v>
      </c>
      <c r="L162" s="13">
        <v>67825</v>
      </c>
      <c r="M162" s="13">
        <v>915632</v>
      </c>
    </row>
    <row r="163" spans="1:13">
      <c r="A163" s="8">
        <f t="shared" si="3"/>
        <v>4</v>
      </c>
      <c r="B163" s="9" t="s">
        <v>180</v>
      </c>
      <c r="C163" s="9" t="s">
        <v>15</v>
      </c>
      <c r="D163" s="10" t="s">
        <v>165</v>
      </c>
      <c r="E163" s="11" t="s">
        <v>18</v>
      </c>
      <c r="F163" s="12" t="s">
        <v>19</v>
      </c>
      <c r="G163" s="9" t="s">
        <v>20</v>
      </c>
      <c r="H163" s="13">
        <v>1204536</v>
      </c>
      <c r="I163" s="13">
        <v>0</v>
      </c>
      <c r="J163" s="13">
        <v>1204536</v>
      </c>
      <c r="K163" s="17">
        <v>0.08</v>
      </c>
      <c r="L163" s="13">
        <v>96363</v>
      </c>
      <c r="M163" s="13">
        <v>1300899</v>
      </c>
    </row>
    <row r="164" spans="1:13">
      <c r="A164" s="8">
        <f t="shared" si="3"/>
        <v>4</v>
      </c>
      <c r="B164" s="9" t="s">
        <v>181</v>
      </c>
      <c r="C164" s="9" t="s">
        <v>15</v>
      </c>
      <c r="D164" s="10" t="s">
        <v>165</v>
      </c>
      <c r="E164" s="11" t="s">
        <v>18</v>
      </c>
      <c r="F164" s="12" t="s">
        <v>19</v>
      </c>
      <c r="G164" s="9" t="s">
        <v>20</v>
      </c>
      <c r="H164" s="13">
        <v>805209</v>
      </c>
      <c r="I164" s="13">
        <v>0</v>
      </c>
      <c r="J164" s="13">
        <v>805209</v>
      </c>
      <c r="K164" s="17">
        <v>0.08</v>
      </c>
      <c r="L164" s="13">
        <v>64417</v>
      </c>
      <c r="M164" s="13">
        <v>869626</v>
      </c>
    </row>
    <row r="165" spans="1:13">
      <c r="A165" s="8">
        <f t="shared" si="3"/>
        <v>4</v>
      </c>
      <c r="B165" s="9" t="s">
        <v>182</v>
      </c>
      <c r="C165" s="9" t="s">
        <v>15</v>
      </c>
      <c r="D165" s="10" t="s">
        <v>165</v>
      </c>
      <c r="E165" s="11" t="s">
        <v>18</v>
      </c>
      <c r="F165" s="12" t="s">
        <v>19</v>
      </c>
      <c r="G165" s="9" t="s">
        <v>20</v>
      </c>
      <c r="H165" s="13">
        <v>844175</v>
      </c>
      <c r="I165" s="13">
        <v>0</v>
      </c>
      <c r="J165" s="13">
        <v>844175</v>
      </c>
      <c r="K165" s="17">
        <v>0.08</v>
      </c>
      <c r="L165" s="13">
        <v>67534</v>
      </c>
      <c r="M165" s="13">
        <v>911709</v>
      </c>
    </row>
    <row r="166" spans="1:13">
      <c r="A166" s="8">
        <f t="shared" si="3"/>
        <v>4</v>
      </c>
      <c r="B166" s="9" t="s">
        <v>183</v>
      </c>
      <c r="C166" s="9" t="s">
        <v>15</v>
      </c>
      <c r="D166" s="10" t="s">
        <v>165</v>
      </c>
      <c r="E166" s="11" t="s">
        <v>18</v>
      </c>
      <c r="F166" s="12" t="s">
        <v>19</v>
      </c>
      <c r="G166" s="9" t="s">
        <v>20</v>
      </c>
      <c r="H166" s="13">
        <v>849630</v>
      </c>
      <c r="I166" s="13">
        <v>0</v>
      </c>
      <c r="J166" s="13">
        <v>849630</v>
      </c>
      <c r="K166" s="17">
        <v>0.08</v>
      </c>
      <c r="L166" s="13">
        <v>67970</v>
      </c>
      <c r="M166" s="13">
        <v>917600</v>
      </c>
    </row>
    <row r="167" spans="1:13">
      <c r="A167" s="8">
        <f t="shared" si="3"/>
        <v>4</v>
      </c>
      <c r="B167" s="9" t="s">
        <v>184</v>
      </c>
      <c r="C167" s="9" t="s">
        <v>15</v>
      </c>
      <c r="D167" s="10" t="s">
        <v>165</v>
      </c>
      <c r="E167" s="11" t="s">
        <v>18</v>
      </c>
      <c r="F167" s="12" t="s">
        <v>19</v>
      </c>
      <c r="G167" s="9" t="s">
        <v>20</v>
      </c>
      <c r="H167" s="13">
        <v>903402</v>
      </c>
      <c r="I167" s="13">
        <v>0</v>
      </c>
      <c r="J167" s="13">
        <v>903402</v>
      </c>
      <c r="K167" s="17">
        <v>0.08</v>
      </c>
      <c r="L167" s="13">
        <v>72272</v>
      </c>
      <c r="M167" s="13">
        <v>975674</v>
      </c>
    </row>
    <row r="168" spans="1:13">
      <c r="A168" s="8">
        <f t="shared" si="3"/>
        <v>4</v>
      </c>
      <c r="B168" s="9" t="s">
        <v>185</v>
      </c>
      <c r="C168" s="9" t="s">
        <v>15</v>
      </c>
      <c r="D168" s="10" t="s">
        <v>165</v>
      </c>
      <c r="E168" s="11" t="s">
        <v>18</v>
      </c>
      <c r="F168" s="12" t="s">
        <v>19</v>
      </c>
      <c r="G168" s="9" t="s">
        <v>20</v>
      </c>
      <c r="H168" s="13">
        <v>905225</v>
      </c>
      <c r="I168" s="13">
        <v>0</v>
      </c>
      <c r="J168" s="13">
        <v>905225</v>
      </c>
      <c r="K168" s="17">
        <v>0.08</v>
      </c>
      <c r="L168" s="13">
        <v>72418</v>
      </c>
      <c r="M168" s="13">
        <v>977643</v>
      </c>
    </row>
    <row r="169" spans="1:13">
      <c r="A169" s="8">
        <f t="shared" si="3"/>
        <v>4</v>
      </c>
      <c r="B169" s="9" t="s">
        <v>186</v>
      </c>
      <c r="C169" s="9" t="s">
        <v>15</v>
      </c>
      <c r="D169" s="10" t="s">
        <v>165</v>
      </c>
      <c r="E169" s="11" t="s">
        <v>18</v>
      </c>
      <c r="F169" s="12" t="s">
        <v>19</v>
      </c>
      <c r="G169" s="9" t="s">
        <v>20</v>
      </c>
      <c r="H169" s="13">
        <v>1505670</v>
      </c>
      <c r="I169" s="13">
        <v>0</v>
      </c>
      <c r="J169" s="13">
        <v>1505670</v>
      </c>
      <c r="K169" s="17">
        <v>0.08</v>
      </c>
      <c r="L169" s="13">
        <v>120454</v>
      </c>
      <c r="M169" s="13">
        <v>1626124</v>
      </c>
    </row>
    <row r="170" spans="1:13">
      <c r="A170" s="8">
        <f t="shared" si="3"/>
        <v>4</v>
      </c>
      <c r="B170" s="9" t="s">
        <v>187</v>
      </c>
      <c r="C170" s="9" t="s">
        <v>15</v>
      </c>
      <c r="D170" s="10" t="s">
        <v>165</v>
      </c>
      <c r="E170" s="11" t="s">
        <v>18</v>
      </c>
      <c r="F170" s="12" t="s">
        <v>19</v>
      </c>
      <c r="G170" s="9" t="s">
        <v>20</v>
      </c>
      <c r="H170" s="13">
        <v>1204536</v>
      </c>
      <c r="I170" s="13">
        <v>0</v>
      </c>
      <c r="J170" s="13">
        <v>1204536</v>
      </c>
      <c r="K170" s="17">
        <v>0.08</v>
      </c>
      <c r="L170" s="13">
        <v>96363</v>
      </c>
      <c r="M170" s="13">
        <v>1300899</v>
      </c>
    </row>
    <row r="171" spans="1:13">
      <c r="A171" s="8">
        <f t="shared" si="3"/>
        <v>4</v>
      </c>
      <c r="B171" s="9" t="s">
        <v>188</v>
      </c>
      <c r="C171" s="9" t="s">
        <v>15</v>
      </c>
      <c r="D171" s="10" t="s">
        <v>165</v>
      </c>
      <c r="E171" s="11" t="s">
        <v>18</v>
      </c>
      <c r="F171" s="12" t="s">
        <v>19</v>
      </c>
      <c r="G171" s="9" t="s">
        <v>20</v>
      </c>
      <c r="H171" s="13">
        <v>720252</v>
      </c>
      <c r="I171" s="13">
        <v>0</v>
      </c>
      <c r="J171" s="13">
        <v>720252</v>
      </c>
      <c r="K171" s="17">
        <v>0.08</v>
      </c>
      <c r="L171" s="13">
        <v>57620</v>
      </c>
      <c r="M171" s="13">
        <v>777872</v>
      </c>
    </row>
    <row r="172" spans="1:13">
      <c r="A172" s="8">
        <f t="shared" si="3"/>
        <v>4</v>
      </c>
      <c r="B172" s="9" t="s">
        <v>189</v>
      </c>
      <c r="C172" s="9" t="s">
        <v>15</v>
      </c>
      <c r="D172" s="10" t="s">
        <v>165</v>
      </c>
      <c r="E172" s="11" t="s">
        <v>18</v>
      </c>
      <c r="F172" s="12" t="s">
        <v>19</v>
      </c>
      <c r="G172" s="9" t="s">
        <v>20</v>
      </c>
      <c r="H172" s="13">
        <v>888464</v>
      </c>
      <c r="I172" s="13">
        <v>0</v>
      </c>
      <c r="J172" s="13">
        <v>888464</v>
      </c>
      <c r="K172" s="17">
        <v>0.08</v>
      </c>
      <c r="L172" s="13">
        <v>71077</v>
      </c>
      <c r="M172" s="13">
        <v>959541</v>
      </c>
    </row>
    <row r="173" spans="1:13">
      <c r="A173" s="8">
        <f t="shared" si="3"/>
        <v>4</v>
      </c>
      <c r="B173" s="9" t="s">
        <v>190</v>
      </c>
      <c r="C173" s="9" t="s">
        <v>15</v>
      </c>
      <c r="D173" s="10" t="s">
        <v>165</v>
      </c>
      <c r="E173" s="11" t="s">
        <v>18</v>
      </c>
      <c r="F173" s="12" t="s">
        <v>19</v>
      </c>
      <c r="G173" s="9" t="s">
        <v>20</v>
      </c>
      <c r="H173" s="13">
        <v>628985</v>
      </c>
      <c r="I173" s="13">
        <v>0</v>
      </c>
      <c r="J173" s="13">
        <v>628985</v>
      </c>
      <c r="K173" s="17">
        <v>0.08</v>
      </c>
      <c r="L173" s="13">
        <v>50319</v>
      </c>
      <c r="M173" s="13">
        <v>679304</v>
      </c>
    </row>
    <row r="174" spans="1:13">
      <c r="A174" s="8">
        <f t="shared" si="3"/>
        <v>4</v>
      </c>
      <c r="B174" s="9" t="s">
        <v>191</v>
      </c>
      <c r="C174" s="9" t="s">
        <v>15</v>
      </c>
      <c r="D174" s="10" t="s">
        <v>165</v>
      </c>
      <c r="E174" s="11" t="s">
        <v>18</v>
      </c>
      <c r="F174" s="12" t="s">
        <v>19</v>
      </c>
      <c r="G174" s="9" t="s">
        <v>20</v>
      </c>
      <c r="H174" s="13">
        <v>867114</v>
      </c>
      <c r="I174" s="13">
        <v>0</v>
      </c>
      <c r="J174" s="13">
        <v>867114</v>
      </c>
      <c r="K174" s="17">
        <v>0.08</v>
      </c>
      <c r="L174" s="13">
        <v>69369</v>
      </c>
      <c r="M174" s="13">
        <v>936483</v>
      </c>
    </row>
    <row r="175" spans="1:13">
      <c r="A175" s="8">
        <f t="shared" si="3"/>
        <v>4</v>
      </c>
      <c r="B175" s="9" t="s">
        <v>192</v>
      </c>
      <c r="C175" s="9" t="s">
        <v>15</v>
      </c>
      <c r="D175" s="10" t="s">
        <v>165</v>
      </c>
      <c r="E175" s="11" t="s">
        <v>18</v>
      </c>
      <c r="F175" s="12" t="s">
        <v>19</v>
      </c>
      <c r="G175" s="9" t="s">
        <v>20</v>
      </c>
      <c r="H175" s="13">
        <v>777670</v>
      </c>
      <c r="I175" s="13">
        <v>0</v>
      </c>
      <c r="J175" s="13">
        <v>777670</v>
      </c>
      <c r="K175" s="17">
        <v>0.08</v>
      </c>
      <c r="L175" s="13">
        <v>62214</v>
      </c>
      <c r="M175" s="13">
        <v>839884</v>
      </c>
    </row>
    <row r="176" spans="1:13">
      <c r="A176" s="8">
        <f t="shared" si="3"/>
        <v>4</v>
      </c>
      <c r="B176" s="9" t="s">
        <v>193</v>
      </c>
      <c r="C176" s="9" t="s">
        <v>15</v>
      </c>
      <c r="D176" s="10" t="s">
        <v>165</v>
      </c>
      <c r="E176" s="11" t="s">
        <v>18</v>
      </c>
      <c r="F176" s="12" t="s">
        <v>19</v>
      </c>
      <c r="G176" s="9" t="s">
        <v>20</v>
      </c>
      <c r="H176" s="13">
        <v>806886</v>
      </c>
      <c r="I176" s="13">
        <v>0</v>
      </c>
      <c r="J176" s="13">
        <v>806886</v>
      </c>
      <c r="K176" s="17">
        <v>0.08</v>
      </c>
      <c r="L176" s="13">
        <v>64551</v>
      </c>
      <c r="M176" s="13">
        <v>871437</v>
      </c>
    </row>
    <row r="177" spans="1:13">
      <c r="A177" s="8">
        <f t="shared" si="3"/>
        <v>4</v>
      </c>
      <c r="B177" s="9" t="s">
        <v>194</v>
      </c>
      <c r="C177" s="9" t="s">
        <v>15</v>
      </c>
      <c r="D177" s="10" t="s">
        <v>165</v>
      </c>
      <c r="E177" s="11" t="s">
        <v>18</v>
      </c>
      <c r="F177" s="12" t="s">
        <v>19</v>
      </c>
      <c r="G177" s="9" t="s">
        <v>20</v>
      </c>
      <c r="H177" s="13">
        <v>664789</v>
      </c>
      <c r="I177" s="13">
        <v>0</v>
      </c>
      <c r="J177" s="13">
        <v>664789</v>
      </c>
      <c r="K177" s="17">
        <v>0.08</v>
      </c>
      <c r="L177" s="13">
        <v>53183</v>
      </c>
      <c r="M177" s="13">
        <v>717972</v>
      </c>
    </row>
    <row r="178" spans="1:13">
      <c r="A178" s="8">
        <f t="shared" si="3"/>
        <v>4</v>
      </c>
      <c r="B178" s="9" t="s">
        <v>195</v>
      </c>
      <c r="C178" s="9" t="s">
        <v>15</v>
      </c>
      <c r="D178" s="10" t="s">
        <v>165</v>
      </c>
      <c r="E178" s="11" t="s">
        <v>18</v>
      </c>
      <c r="F178" s="12" t="s">
        <v>19</v>
      </c>
      <c r="G178" s="9" t="s">
        <v>20</v>
      </c>
      <c r="H178" s="13">
        <v>720252</v>
      </c>
      <c r="I178" s="13">
        <v>0</v>
      </c>
      <c r="J178" s="13">
        <v>720252</v>
      </c>
      <c r="K178" s="17">
        <v>0.08</v>
      </c>
      <c r="L178" s="13">
        <v>57620</v>
      </c>
      <c r="M178" s="13">
        <v>777872</v>
      </c>
    </row>
    <row r="179" spans="1:13">
      <c r="A179" s="8">
        <f t="shared" si="3"/>
        <v>4</v>
      </c>
      <c r="B179" s="9" t="s">
        <v>196</v>
      </c>
      <c r="C179" s="9" t="s">
        <v>15</v>
      </c>
      <c r="D179" s="10" t="s">
        <v>165</v>
      </c>
      <c r="E179" s="11" t="s">
        <v>18</v>
      </c>
      <c r="F179" s="12" t="s">
        <v>19</v>
      </c>
      <c r="G179" s="9" t="s">
        <v>20</v>
      </c>
      <c r="H179" s="13">
        <v>903402</v>
      </c>
      <c r="I179" s="13">
        <v>0</v>
      </c>
      <c r="J179" s="13">
        <v>903402</v>
      </c>
      <c r="K179" s="17">
        <v>0.08</v>
      </c>
      <c r="L179" s="13">
        <v>72272</v>
      </c>
      <c r="M179" s="13">
        <v>975674</v>
      </c>
    </row>
    <row r="180" spans="1:13">
      <c r="A180" s="8">
        <f t="shared" si="3"/>
        <v>4</v>
      </c>
      <c r="B180" s="9" t="s">
        <v>197</v>
      </c>
      <c r="C180" s="9" t="s">
        <v>15</v>
      </c>
      <c r="D180" s="10" t="s">
        <v>165</v>
      </c>
      <c r="E180" s="11" t="s">
        <v>18</v>
      </c>
      <c r="F180" s="12" t="s">
        <v>19</v>
      </c>
      <c r="G180" s="9" t="s">
        <v>20</v>
      </c>
      <c r="H180" s="13">
        <v>910812</v>
      </c>
      <c r="I180" s="13">
        <v>0</v>
      </c>
      <c r="J180" s="13">
        <v>910812</v>
      </c>
      <c r="K180" s="17">
        <v>0.08</v>
      </c>
      <c r="L180" s="13">
        <v>72865</v>
      </c>
      <c r="M180" s="13">
        <v>983677</v>
      </c>
    </row>
    <row r="181" spans="1:13">
      <c r="A181" s="8">
        <f t="shared" si="3"/>
        <v>4</v>
      </c>
      <c r="B181" s="9" t="s">
        <v>198</v>
      </c>
      <c r="C181" s="9" t="s">
        <v>15</v>
      </c>
      <c r="D181" s="10" t="s">
        <v>165</v>
      </c>
      <c r="E181" s="11" t="s">
        <v>18</v>
      </c>
      <c r="F181" s="12" t="s">
        <v>19</v>
      </c>
      <c r="G181" s="9" t="s">
        <v>20</v>
      </c>
      <c r="H181" s="13">
        <v>571699</v>
      </c>
      <c r="I181" s="13">
        <v>0</v>
      </c>
      <c r="J181" s="13">
        <v>571699</v>
      </c>
      <c r="K181" s="17">
        <v>0.08</v>
      </c>
      <c r="L181" s="13">
        <v>45736</v>
      </c>
      <c r="M181" s="13">
        <v>617435</v>
      </c>
    </row>
    <row r="182" spans="1:13">
      <c r="A182" s="8">
        <f t="shared" si="3"/>
        <v>4</v>
      </c>
      <c r="B182" s="9" t="s">
        <v>199</v>
      </c>
      <c r="C182" s="9" t="s">
        <v>15</v>
      </c>
      <c r="D182" s="10" t="s">
        <v>165</v>
      </c>
      <c r="E182" s="11" t="s">
        <v>18</v>
      </c>
      <c r="F182" s="12" t="s">
        <v>19</v>
      </c>
      <c r="G182" s="9" t="s">
        <v>20</v>
      </c>
      <c r="H182" s="13">
        <v>768921</v>
      </c>
      <c r="I182" s="13">
        <v>0</v>
      </c>
      <c r="J182" s="13">
        <v>768921</v>
      </c>
      <c r="K182" s="17">
        <v>0.08</v>
      </c>
      <c r="L182" s="13">
        <v>61514</v>
      </c>
      <c r="M182" s="13">
        <v>830435</v>
      </c>
    </row>
    <row r="183" spans="1:13">
      <c r="A183" s="8">
        <f t="shared" si="3"/>
        <v>4</v>
      </c>
      <c r="B183" s="9" t="s">
        <v>200</v>
      </c>
      <c r="C183" s="9" t="s">
        <v>15</v>
      </c>
      <c r="D183" s="10" t="s">
        <v>165</v>
      </c>
      <c r="E183" s="11" t="s">
        <v>18</v>
      </c>
      <c r="F183" s="12" t="s">
        <v>19</v>
      </c>
      <c r="G183" s="9" t="s">
        <v>20</v>
      </c>
      <c r="H183" s="13">
        <v>829971</v>
      </c>
      <c r="I183" s="13">
        <v>0</v>
      </c>
      <c r="J183" s="13">
        <v>829971</v>
      </c>
      <c r="K183" s="17">
        <v>0.08</v>
      </c>
      <c r="L183" s="13">
        <v>66398</v>
      </c>
      <c r="M183" s="13">
        <v>896369</v>
      </c>
    </row>
    <row r="184" spans="1:13">
      <c r="A184" s="8">
        <f t="shared" si="3"/>
        <v>4</v>
      </c>
      <c r="B184" s="9" t="s">
        <v>201</v>
      </c>
      <c r="C184" s="9" t="s">
        <v>15</v>
      </c>
      <c r="D184" s="10" t="s">
        <v>165</v>
      </c>
      <c r="E184" s="11" t="s">
        <v>18</v>
      </c>
      <c r="F184" s="12" t="s">
        <v>19</v>
      </c>
      <c r="G184" s="9" t="s">
        <v>20</v>
      </c>
      <c r="H184" s="13">
        <v>829971</v>
      </c>
      <c r="I184" s="13">
        <v>0</v>
      </c>
      <c r="J184" s="13">
        <v>829971</v>
      </c>
      <c r="K184" s="17">
        <v>0.08</v>
      </c>
      <c r="L184" s="13">
        <v>66398</v>
      </c>
      <c r="M184" s="13">
        <v>896369</v>
      </c>
    </row>
    <row r="185" spans="1:13">
      <c r="A185" s="8">
        <f t="shared" si="3"/>
        <v>4</v>
      </c>
      <c r="B185" s="9" t="s">
        <v>202</v>
      </c>
      <c r="C185" s="9" t="s">
        <v>15</v>
      </c>
      <c r="D185" s="10" t="s">
        <v>165</v>
      </c>
      <c r="E185" s="11" t="s">
        <v>18</v>
      </c>
      <c r="F185" s="12" t="s">
        <v>19</v>
      </c>
      <c r="G185" s="9" t="s">
        <v>20</v>
      </c>
      <c r="H185" s="13">
        <v>849278</v>
      </c>
      <c r="I185" s="13">
        <v>0</v>
      </c>
      <c r="J185" s="13">
        <v>849278</v>
      </c>
      <c r="K185" s="17">
        <v>0.08</v>
      </c>
      <c r="L185" s="13">
        <v>67942</v>
      </c>
      <c r="M185" s="13">
        <v>917220</v>
      </c>
    </row>
    <row r="186" spans="1:13">
      <c r="A186" s="8">
        <f t="shared" si="3"/>
        <v>4</v>
      </c>
      <c r="B186" s="9" t="s">
        <v>203</v>
      </c>
      <c r="C186" s="9" t="s">
        <v>15</v>
      </c>
      <c r="D186" s="10" t="s">
        <v>165</v>
      </c>
      <c r="E186" s="11" t="s">
        <v>18</v>
      </c>
      <c r="F186" s="12" t="s">
        <v>19</v>
      </c>
      <c r="G186" s="9" t="s">
        <v>20</v>
      </c>
      <c r="H186" s="13">
        <v>368978</v>
      </c>
      <c r="I186" s="13">
        <v>0</v>
      </c>
      <c r="J186" s="13">
        <v>368978</v>
      </c>
      <c r="K186" s="17">
        <v>0.08</v>
      </c>
      <c r="L186" s="13">
        <v>29518</v>
      </c>
      <c r="M186" s="13">
        <v>398496</v>
      </c>
    </row>
    <row r="187" spans="1:13">
      <c r="A187" s="8">
        <f t="shared" si="3"/>
        <v>4</v>
      </c>
      <c r="B187" s="9" t="s">
        <v>204</v>
      </c>
      <c r="C187" s="9" t="s">
        <v>15</v>
      </c>
      <c r="D187" s="10" t="s">
        <v>165</v>
      </c>
      <c r="E187" s="11" t="s">
        <v>18</v>
      </c>
      <c r="F187" s="12" t="s">
        <v>19</v>
      </c>
      <c r="G187" s="9" t="s">
        <v>20</v>
      </c>
      <c r="H187" s="13">
        <v>1138515</v>
      </c>
      <c r="I187" s="13">
        <v>0</v>
      </c>
      <c r="J187" s="13">
        <v>1138515</v>
      </c>
      <c r="K187" s="17">
        <v>0.08</v>
      </c>
      <c r="L187" s="13">
        <v>91081</v>
      </c>
      <c r="M187" s="13">
        <v>1229596</v>
      </c>
    </row>
    <row r="188" spans="1:13">
      <c r="A188" s="8">
        <f t="shared" si="3"/>
        <v>4</v>
      </c>
      <c r="B188" s="9" t="s">
        <v>205</v>
      </c>
      <c r="C188" s="9" t="s">
        <v>15</v>
      </c>
      <c r="D188" s="10" t="s">
        <v>165</v>
      </c>
      <c r="E188" s="11" t="s">
        <v>18</v>
      </c>
      <c r="F188" s="12" t="s">
        <v>19</v>
      </c>
      <c r="G188" s="9" t="s">
        <v>20</v>
      </c>
      <c r="H188" s="13">
        <v>847807</v>
      </c>
      <c r="I188" s="13">
        <v>0</v>
      </c>
      <c r="J188" s="13">
        <v>847807</v>
      </c>
      <c r="K188" s="17">
        <v>0.08</v>
      </c>
      <c r="L188" s="13">
        <v>67825</v>
      </c>
      <c r="M188" s="13">
        <v>915632</v>
      </c>
    </row>
    <row r="189" spans="1:13">
      <c r="A189" s="8">
        <f t="shared" si="3"/>
        <v>4</v>
      </c>
      <c r="B189" s="9" t="s">
        <v>206</v>
      </c>
      <c r="C189" s="9" t="s">
        <v>15</v>
      </c>
      <c r="D189" s="10" t="s">
        <v>165</v>
      </c>
      <c r="E189" s="11" t="s">
        <v>18</v>
      </c>
      <c r="F189" s="12" t="s">
        <v>19</v>
      </c>
      <c r="G189" s="9" t="s">
        <v>20</v>
      </c>
      <c r="H189" s="13">
        <v>903402</v>
      </c>
      <c r="I189" s="13">
        <v>0</v>
      </c>
      <c r="J189" s="13">
        <v>903402</v>
      </c>
      <c r="K189" s="17">
        <v>0.08</v>
      </c>
      <c r="L189" s="13">
        <v>72272</v>
      </c>
      <c r="M189" s="13">
        <v>975674</v>
      </c>
    </row>
    <row r="190" spans="1:13">
      <c r="A190" s="8">
        <f t="shared" si="3"/>
        <v>4</v>
      </c>
      <c r="B190" s="9" t="s">
        <v>207</v>
      </c>
      <c r="C190" s="9" t="s">
        <v>15</v>
      </c>
      <c r="D190" s="10" t="s">
        <v>165</v>
      </c>
      <c r="E190" s="11" t="s">
        <v>18</v>
      </c>
      <c r="F190" s="12" t="s">
        <v>19</v>
      </c>
      <c r="G190" s="9" t="s">
        <v>20</v>
      </c>
      <c r="H190" s="13">
        <v>847675</v>
      </c>
      <c r="I190" s="13">
        <v>0</v>
      </c>
      <c r="J190" s="13">
        <v>847675</v>
      </c>
      <c r="K190" s="17">
        <v>0.08</v>
      </c>
      <c r="L190" s="13">
        <v>67814</v>
      </c>
      <c r="M190" s="13">
        <v>915489</v>
      </c>
    </row>
    <row r="191" spans="1:13">
      <c r="A191" s="8">
        <f t="shared" si="3"/>
        <v>4</v>
      </c>
      <c r="B191" s="9" t="s">
        <v>208</v>
      </c>
      <c r="C191" s="9" t="s">
        <v>15</v>
      </c>
      <c r="D191" s="10" t="s">
        <v>165</v>
      </c>
      <c r="E191" s="11" t="s">
        <v>18</v>
      </c>
      <c r="F191" s="12" t="s">
        <v>19</v>
      </c>
      <c r="G191" s="9" t="s">
        <v>20</v>
      </c>
      <c r="H191" s="13">
        <v>888464</v>
      </c>
      <c r="I191" s="13">
        <v>0</v>
      </c>
      <c r="J191" s="13">
        <v>888464</v>
      </c>
      <c r="K191" s="17">
        <v>0.08</v>
      </c>
      <c r="L191" s="13">
        <v>71077</v>
      </c>
      <c r="M191" s="13">
        <v>959541</v>
      </c>
    </row>
    <row r="192" spans="1:13">
      <c r="A192" s="8">
        <f t="shared" si="3"/>
        <v>4</v>
      </c>
      <c r="B192" s="9" t="s">
        <v>209</v>
      </c>
      <c r="C192" s="9" t="s">
        <v>15</v>
      </c>
      <c r="D192" s="10" t="s">
        <v>165</v>
      </c>
      <c r="E192" s="11" t="s">
        <v>18</v>
      </c>
      <c r="F192" s="12" t="s">
        <v>19</v>
      </c>
      <c r="G192" s="9" t="s">
        <v>20</v>
      </c>
      <c r="H192" s="13">
        <v>982156</v>
      </c>
      <c r="I192" s="13">
        <v>0</v>
      </c>
      <c r="J192" s="13">
        <v>982156</v>
      </c>
      <c r="K192" s="17">
        <v>0.08</v>
      </c>
      <c r="L192" s="13">
        <v>78572</v>
      </c>
      <c r="M192" s="13">
        <v>1060728</v>
      </c>
    </row>
    <row r="193" spans="1:13">
      <c r="A193" s="8">
        <f t="shared" si="3"/>
        <v>4</v>
      </c>
      <c r="B193" s="9" t="s">
        <v>210</v>
      </c>
      <c r="C193" s="9" t="s">
        <v>15</v>
      </c>
      <c r="D193" s="10" t="s">
        <v>165</v>
      </c>
      <c r="E193" s="11" t="s">
        <v>18</v>
      </c>
      <c r="F193" s="12" t="s">
        <v>19</v>
      </c>
      <c r="G193" s="9" t="s">
        <v>20</v>
      </c>
      <c r="H193" s="13">
        <v>872569</v>
      </c>
      <c r="I193" s="13">
        <v>0</v>
      </c>
      <c r="J193" s="13">
        <v>872569</v>
      </c>
      <c r="K193" s="17">
        <v>0.08</v>
      </c>
      <c r="L193" s="13">
        <v>69806</v>
      </c>
      <c r="M193" s="13">
        <v>942375</v>
      </c>
    </row>
    <row r="194" spans="1:13">
      <c r="A194" s="8">
        <f t="shared" si="3"/>
        <v>4</v>
      </c>
      <c r="B194" s="9" t="s">
        <v>211</v>
      </c>
      <c r="C194" s="9" t="s">
        <v>15</v>
      </c>
      <c r="D194" s="10" t="s">
        <v>165</v>
      </c>
      <c r="E194" s="11" t="s">
        <v>18</v>
      </c>
      <c r="F194" s="12" t="s">
        <v>19</v>
      </c>
      <c r="G194" s="9" t="s">
        <v>20</v>
      </c>
      <c r="H194" s="13">
        <v>847675</v>
      </c>
      <c r="I194" s="13">
        <v>0</v>
      </c>
      <c r="J194" s="13">
        <v>847675</v>
      </c>
      <c r="K194" s="17">
        <v>0.08</v>
      </c>
      <c r="L194" s="13">
        <v>67814</v>
      </c>
      <c r="M194" s="13">
        <v>915489</v>
      </c>
    </row>
    <row r="195" spans="1:13">
      <c r="A195" s="8">
        <f t="shared" si="3"/>
        <v>4</v>
      </c>
      <c r="B195" s="9" t="s">
        <v>212</v>
      </c>
      <c r="C195" s="9" t="s">
        <v>15</v>
      </c>
      <c r="D195" s="10" t="s">
        <v>165</v>
      </c>
      <c r="E195" s="11" t="s">
        <v>18</v>
      </c>
      <c r="F195" s="12" t="s">
        <v>19</v>
      </c>
      <c r="G195" s="9" t="s">
        <v>20</v>
      </c>
      <c r="H195" s="13">
        <v>810532</v>
      </c>
      <c r="I195" s="13">
        <v>0</v>
      </c>
      <c r="J195" s="13">
        <v>810532</v>
      </c>
      <c r="K195" s="17">
        <v>0.08</v>
      </c>
      <c r="L195" s="13">
        <v>64843</v>
      </c>
      <c r="M195" s="13">
        <v>875375</v>
      </c>
    </row>
    <row r="196" spans="1:13">
      <c r="A196" s="8">
        <f t="shared" si="3"/>
        <v>4</v>
      </c>
      <c r="B196" s="9" t="s">
        <v>213</v>
      </c>
      <c r="C196" s="9" t="s">
        <v>15</v>
      </c>
      <c r="D196" s="10" t="s">
        <v>165</v>
      </c>
      <c r="E196" s="11" t="s">
        <v>18</v>
      </c>
      <c r="F196" s="12" t="s">
        <v>19</v>
      </c>
      <c r="G196" s="9" t="s">
        <v>20</v>
      </c>
      <c r="H196" s="13">
        <v>824384</v>
      </c>
      <c r="I196" s="13">
        <v>0</v>
      </c>
      <c r="J196" s="13">
        <v>824384</v>
      </c>
      <c r="K196" s="17">
        <v>0.08</v>
      </c>
      <c r="L196" s="13">
        <v>65951</v>
      </c>
      <c r="M196" s="13">
        <v>890335</v>
      </c>
    </row>
    <row r="197" spans="1:13">
      <c r="A197" s="8">
        <f t="shared" si="3"/>
        <v>4</v>
      </c>
      <c r="B197" s="9" t="s">
        <v>214</v>
      </c>
      <c r="C197" s="9" t="s">
        <v>15</v>
      </c>
      <c r="D197" s="10" t="s">
        <v>165</v>
      </c>
      <c r="E197" s="11" t="s">
        <v>18</v>
      </c>
      <c r="F197" s="12" t="s">
        <v>19</v>
      </c>
      <c r="G197" s="9" t="s">
        <v>20</v>
      </c>
      <c r="H197" s="13">
        <v>1131105</v>
      </c>
      <c r="I197" s="13">
        <v>0</v>
      </c>
      <c r="J197" s="13">
        <v>1131105</v>
      </c>
      <c r="K197" s="17">
        <v>0.08</v>
      </c>
      <c r="L197" s="13">
        <v>90488</v>
      </c>
      <c r="M197" s="13">
        <v>1221593</v>
      </c>
    </row>
    <row r="198" spans="1:13">
      <c r="A198" s="8">
        <f t="shared" si="3"/>
        <v>4</v>
      </c>
      <c r="B198" s="9" t="s">
        <v>215</v>
      </c>
      <c r="C198" s="9" t="s">
        <v>15</v>
      </c>
      <c r="D198" s="10" t="s">
        <v>165</v>
      </c>
      <c r="E198" s="11" t="s">
        <v>18</v>
      </c>
      <c r="F198" s="12" t="s">
        <v>19</v>
      </c>
      <c r="G198" s="9" t="s">
        <v>20</v>
      </c>
      <c r="H198" s="13">
        <v>910548</v>
      </c>
      <c r="I198" s="13">
        <v>0</v>
      </c>
      <c r="J198" s="13">
        <v>910548</v>
      </c>
      <c r="K198" s="17">
        <v>0.08</v>
      </c>
      <c r="L198" s="13">
        <v>72844</v>
      </c>
      <c r="M198" s="13">
        <v>983392</v>
      </c>
    </row>
    <row r="199" spans="1:13">
      <c r="A199" s="8">
        <f t="shared" ref="A199:A262" si="4">+MONTH(D199)</f>
        <v>4</v>
      </c>
      <c r="B199" s="9" t="s">
        <v>216</v>
      </c>
      <c r="C199" s="9" t="s">
        <v>15</v>
      </c>
      <c r="D199" s="10" t="s">
        <v>165</v>
      </c>
      <c r="E199" s="11" t="s">
        <v>18</v>
      </c>
      <c r="F199" s="12" t="s">
        <v>19</v>
      </c>
      <c r="G199" s="9" t="s">
        <v>20</v>
      </c>
      <c r="H199" s="13">
        <v>903402</v>
      </c>
      <c r="I199" s="13">
        <v>0</v>
      </c>
      <c r="J199" s="13">
        <v>903402</v>
      </c>
      <c r="K199" s="17">
        <v>0.08</v>
      </c>
      <c r="L199" s="13">
        <v>72272</v>
      </c>
      <c r="M199" s="13">
        <v>975674</v>
      </c>
    </row>
    <row r="200" spans="1:13">
      <c r="A200" s="8">
        <f t="shared" si="4"/>
        <v>4</v>
      </c>
      <c r="B200" s="9" t="s">
        <v>217</v>
      </c>
      <c r="C200" s="9" t="s">
        <v>15</v>
      </c>
      <c r="D200" s="10" t="s">
        <v>165</v>
      </c>
      <c r="E200" s="11" t="s">
        <v>18</v>
      </c>
      <c r="F200" s="12" t="s">
        <v>19</v>
      </c>
      <c r="G200" s="9" t="s">
        <v>20</v>
      </c>
      <c r="H200" s="13">
        <v>829971</v>
      </c>
      <c r="I200" s="13">
        <v>0</v>
      </c>
      <c r="J200" s="13">
        <v>829971</v>
      </c>
      <c r="K200" s="17">
        <v>0.08</v>
      </c>
      <c r="L200" s="13">
        <v>66398</v>
      </c>
      <c r="M200" s="13">
        <v>896369</v>
      </c>
    </row>
    <row r="201" spans="1:13">
      <c r="A201" s="8">
        <f t="shared" si="4"/>
        <v>4</v>
      </c>
      <c r="B201" s="9" t="s">
        <v>218</v>
      </c>
      <c r="C201" s="9" t="s">
        <v>15</v>
      </c>
      <c r="D201" s="10" t="s">
        <v>165</v>
      </c>
      <c r="E201" s="11" t="s">
        <v>18</v>
      </c>
      <c r="F201" s="12" t="s">
        <v>19</v>
      </c>
      <c r="G201" s="9" t="s">
        <v>20</v>
      </c>
      <c r="H201" s="13">
        <v>824516</v>
      </c>
      <c r="I201" s="13">
        <v>0</v>
      </c>
      <c r="J201" s="13">
        <v>824516</v>
      </c>
      <c r="K201" s="17">
        <v>0.08</v>
      </c>
      <c r="L201" s="13">
        <v>65961</v>
      </c>
      <c r="M201" s="13">
        <v>890477</v>
      </c>
    </row>
    <row r="202" spans="1:13">
      <c r="A202" s="8">
        <f t="shared" si="4"/>
        <v>4</v>
      </c>
      <c r="B202" s="9" t="s">
        <v>219</v>
      </c>
      <c r="C202" s="9" t="s">
        <v>15</v>
      </c>
      <c r="D202" s="10" t="s">
        <v>165</v>
      </c>
      <c r="E202" s="11" t="s">
        <v>18</v>
      </c>
      <c r="F202" s="12" t="s">
        <v>19</v>
      </c>
      <c r="G202" s="9" t="s">
        <v>20</v>
      </c>
      <c r="H202" s="13">
        <v>829839</v>
      </c>
      <c r="I202" s="13">
        <v>0</v>
      </c>
      <c r="J202" s="13">
        <v>829839</v>
      </c>
      <c r="K202" s="17">
        <v>0.08</v>
      </c>
      <c r="L202" s="13">
        <v>66387</v>
      </c>
      <c r="M202" s="13">
        <v>896226</v>
      </c>
    </row>
    <row r="203" spans="1:13">
      <c r="A203" s="8">
        <f t="shared" si="4"/>
        <v>4</v>
      </c>
      <c r="B203" s="9" t="s">
        <v>220</v>
      </c>
      <c r="C203" s="9" t="s">
        <v>15</v>
      </c>
      <c r="D203" s="10" t="s">
        <v>165</v>
      </c>
      <c r="E203" s="11" t="s">
        <v>18</v>
      </c>
      <c r="F203" s="12" t="s">
        <v>19</v>
      </c>
      <c r="G203" s="9" t="s">
        <v>20</v>
      </c>
      <c r="H203" s="13">
        <v>810048</v>
      </c>
      <c r="I203" s="13">
        <v>0</v>
      </c>
      <c r="J203" s="13">
        <v>810048</v>
      </c>
      <c r="K203" s="17">
        <v>0.08</v>
      </c>
      <c r="L203" s="13">
        <v>64804</v>
      </c>
      <c r="M203" s="13">
        <v>874852</v>
      </c>
    </row>
    <row r="204" spans="1:13">
      <c r="A204" s="8">
        <f t="shared" si="4"/>
        <v>4</v>
      </c>
      <c r="B204" s="9" t="s">
        <v>221</v>
      </c>
      <c r="C204" s="9" t="s">
        <v>15</v>
      </c>
      <c r="D204" s="10" t="s">
        <v>165</v>
      </c>
      <c r="E204" s="11" t="s">
        <v>18</v>
      </c>
      <c r="F204" s="12" t="s">
        <v>19</v>
      </c>
      <c r="G204" s="9" t="s">
        <v>20</v>
      </c>
      <c r="H204" s="13">
        <v>844307</v>
      </c>
      <c r="I204" s="13">
        <v>0</v>
      </c>
      <c r="J204" s="13">
        <v>844307</v>
      </c>
      <c r="K204" s="17">
        <v>0.08</v>
      </c>
      <c r="L204" s="13">
        <v>67545</v>
      </c>
      <c r="M204" s="13">
        <v>911852</v>
      </c>
    </row>
    <row r="205" spans="1:13">
      <c r="A205" s="8">
        <f t="shared" si="4"/>
        <v>4</v>
      </c>
      <c r="B205" s="9" t="s">
        <v>222</v>
      </c>
      <c r="C205" s="9" t="s">
        <v>15</v>
      </c>
      <c r="D205" s="10" t="s">
        <v>165</v>
      </c>
      <c r="E205" s="11" t="s">
        <v>18</v>
      </c>
      <c r="F205" s="12" t="s">
        <v>19</v>
      </c>
      <c r="G205" s="9" t="s">
        <v>20</v>
      </c>
      <c r="H205" s="13">
        <v>813342</v>
      </c>
      <c r="I205" s="13">
        <v>0</v>
      </c>
      <c r="J205" s="13">
        <v>813342</v>
      </c>
      <c r="K205" s="17">
        <v>0.08</v>
      </c>
      <c r="L205" s="13">
        <v>65067</v>
      </c>
      <c r="M205" s="13">
        <v>878409</v>
      </c>
    </row>
    <row r="206" spans="1:13">
      <c r="A206" s="8">
        <f t="shared" si="4"/>
        <v>4</v>
      </c>
      <c r="B206" s="9" t="s">
        <v>223</v>
      </c>
      <c r="C206" s="9" t="s">
        <v>15</v>
      </c>
      <c r="D206" s="10" t="s">
        <v>165</v>
      </c>
      <c r="E206" s="11" t="s">
        <v>18</v>
      </c>
      <c r="F206" s="12" t="s">
        <v>19</v>
      </c>
      <c r="G206" s="9" t="s">
        <v>20</v>
      </c>
      <c r="H206" s="13">
        <v>833265</v>
      </c>
      <c r="I206" s="13">
        <v>0</v>
      </c>
      <c r="J206" s="13">
        <v>833265</v>
      </c>
      <c r="K206" s="17">
        <v>0.08</v>
      </c>
      <c r="L206" s="13">
        <v>66661</v>
      </c>
      <c r="M206" s="13">
        <v>899926</v>
      </c>
    </row>
    <row r="207" spans="1:13">
      <c r="A207" s="8">
        <f t="shared" si="4"/>
        <v>4</v>
      </c>
      <c r="B207" s="9" t="s">
        <v>224</v>
      </c>
      <c r="C207" s="9" t="s">
        <v>15</v>
      </c>
      <c r="D207" s="10" t="s">
        <v>165</v>
      </c>
      <c r="E207" s="11" t="s">
        <v>18</v>
      </c>
      <c r="F207" s="12" t="s">
        <v>19</v>
      </c>
      <c r="G207" s="9" t="s">
        <v>20</v>
      </c>
      <c r="H207" s="13">
        <v>835558</v>
      </c>
      <c r="I207" s="13">
        <v>0</v>
      </c>
      <c r="J207" s="13">
        <v>835558</v>
      </c>
      <c r="K207" s="17">
        <v>0.08</v>
      </c>
      <c r="L207" s="13">
        <v>66845</v>
      </c>
      <c r="M207" s="13">
        <v>902403</v>
      </c>
    </row>
    <row r="208" spans="1:13">
      <c r="A208" s="8">
        <f t="shared" si="4"/>
        <v>4</v>
      </c>
      <c r="B208" s="9" t="s">
        <v>225</v>
      </c>
      <c r="C208" s="9" t="s">
        <v>15</v>
      </c>
      <c r="D208" s="10" t="s">
        <v>165</v>
      </c>
      <c r="E208" s="11" t="s">
        <v>18</v>
      </c>
      <c r="F208" s="12" t="s">
        <v>19</v>
      </c>
      <c r="G208" s="9" t="s">
        <v>20</v>
      </c>
      <c r="H208" s="13">
        <v>903402</v>
      </c>
      <c r="I208" s="13">
        <v>0</v>
      </c>
      <c r="J208" s="13">
        <v>903402</v>
      </c>
      <c r="K208" s="17">
        <v>0.08</v>
      </c>
      <c r="L208" s="13">
        <v>72272</v>
      </c>
      <c r="M208" s="13">
        <v>975674</v>
      </c>
    </row>
    <row r="209" spans="1:13">
      <c r="A209" s="8">
        <f t="shared" si="4"/>
        <v>4</v>
      </c>
      <c r="B209" s="9" t="s">
        <v>226</v>
      </c>
      <c r="C209" s="9" t="s">
        <v>15</v>
      </c>
      <c r="D209" s="10" t="s">
        <v>165</v>
      </c>
      <c r="E209" s="11" t="s">
        <v>18</v>
      </c>
      <c r="F209" s="12" t="s">
        <v>19</v>
      </c>
      <c r="G209" s="9" t="s">
        <v>20</v>
      </c>
      <c r="H209" s="13">
        <v>849014</v>
      </c>
      <c r="I209" s="13">
        <v>0</v>
      </c>
      <c r="J209" s="13">
        <v>849014</v>
      </c>
      <c r="K209" s="17">
        <v>0.08</v>
      </c>
      <c r="L209" s="13">
        <v>67921</v>
      </c>
      <c r="M209" s="13">
        <v>916935</v>
      </c>
    </row>
    <row r="210" spans="1:13">
      <c r="A210" s="8">
        <f t="shared" si="4"/>
        <v>4</v>
      </c>
      <c r="B210" s="9" t="s">
        <v>227</v>
      </c>
      <c r="C210" s="9" t="s">
        <v>15</v>
      </c>
      <c r="D210" s="10" t="s">
        <v>165</v>
      </c>
      <c r="E210" s="11" t="s">
        <v>18</v>
      </c>
      <c r="F210" s="12" t="s">
        <v>19</v>
      </c>
      <c r="G210" s="9" t="s">
        <v>20</v>
      </c>
      <c r="H210" s="13">
        <v>824384</v>
      </c>
      <c r="I210" s="13">
        <v>0</v>
      </c>
      <c r="J210" s="13">
        <v>824384</v>
      </c>
      <c r="K210" s="17">
        <v>0.08</v>
      </c>
      <c r="L210" s="13">
        <v>65951</v>
      </c>
      <c r="M210" s="13">
        <v>890335</v>
      </c>
    </row>
    <row r="211" spans="1:13">
      <c r="A211" s="8">
        <f t="shared" si="4"/>
        <v>4</v>
      </c>
      <c r="B211" s="9" t="s">
        <v>228</v>
      </c>
      <c r="C211" s="9" t="s">
        <v>15</v>
      </c>
      <c r="D211" s="10" t="s">
        <v>165</v>
      </c>
      <c r="E211" s="11" t="s">
        <v>18</v>
      </c>
      <c r="F211" s="12" t="s">
        <v>19</v>
      </c>
      <c r="G211" s="9" t="s">
        <v>20</v>
      </c>
      <c r="H211" s="13">
        <v>720252</v>
      </c>
      <c r="I211" s="13">
        <v>0</v>
      </c>
      <c r="J211" s="13">
        <v>720252</v>
      </c>
      <c r="K211" s="17">
        <v>0.08</v>
      </c>
      <c r="L211" s="13">
        <v>57620</v>
      </c>
      <c r="M211" s="13">
        <v>777872</v>
      </c>
    </row>
    <row r="212" spans="1:13">
      <c r="A212" s="8">
        <f t="shared" si="4"/>
        <v>4</v>
      </c>
      <c r="B212" s="9" t="s">
        <v>229</v>
      </c>
      <c r="C212" s="9" t="s">
        <v>15</v>
      </c>
      <c r="D212" s="10" t="s">
        <v>165</v>
      </c>
      <c r="E212" s="11" t="s">
        <v>18</v>
      </c>
      <c r="F212" s="12" t="s">
        <v>19</v>
      </c>
      <c r="G212" s="9" t="s">
        <v>20</v>
      </c>
      <c r="H212" s="13">
        <v>884950</v>
      </c>
      <c r="I212" s="13">
        <v>0</v>
      </c>
      <c r="J212" s="13">
        <v>884950</v>
      </c>
      <c r="K212" s="17">
        <v>0.08</v>
      </c>
      <c r="L212" s="13">
        <v>70796</v>
      </c>
      <c r="M212" s="13">
        <v>955746</v>
      </c>
    </row>
    <row r="213" spans="1:13">
      <c r="A213" s="8">
        <f t="shared" si="4"/>
        <v>4</v>
      </c>
      <c r="B213" s="9" t="s">
        <v>230</v>
      </c>
      <c r="C213" s="9" t="s">
        <v>15</v>
      </c>
      <c r="D213" s="10" t="s">
        <v>165</v>
      </c>
      <c r="E213" s="11" t="s">
        <v>18</v>
      </c>
      <c r="F213" s="12" t="s">
        <v>19</v>
      </c>
      <c r="G213" s="9" t="s">
        <v>20</v>
      </c>
      <c r="H213" s="13">
        <v>828632</v>
      </c>
      <c r="I213" s="13">
        <v>0</v>
      </c>
      <c r="J213" s="13">
        <v>828632</v>
      </c>
      <c r="K213" s="17">
        <v>0.08</v>
      </c>
      <c r="L213" s="13">
        <v>66291</v>
      </c>
      <c r="M213" s="13">
        <v>894923</v>
      </c>
    </row>
    <row r="214" spans="1:13">
      <c r="A214" s="8">
        <f t="shared" si="4"/>
        <v>4</v>
      </c>
      <c r="B214" s="9" t="s">
        <v>231</v>
      </c>
      <c r="C214" s="9" t="s">
        <v>15</v>
      </c>
      <c r="D214" s="10" t="s">
        <v>165</v>
      </c>
      <c r="E214" s="11" t="s">
        <v>18</v>
      </c>
      <c r="F214" s="12" t="s">
        <v>19</v>
      </c>
      <c r="G214" s="9" t="s">
        <v>20</v>
      </c>
      <c r="H214" s="13">
        <v>888464</v>
      </c>
      <c r="I214" s="13">
        <v>0</v>
      </c>
      <c r="J214" s="13">
        <v>888464</v>
      </c>
      <c r="K214" s="17">
        <v>0.08</v>
      </c>
      <c r="L214" s="13">
        <v>71077</v>
      </c>
      <c r="M214" s="13">
        <v>959541</v>
      </c>
    </row>
    <row r="215" spans="1:13">
      <c r="A215" s="8">
        <f t="shared" si="4"/>
        <v>4</v>
      </c>
      <c r="B215" s="9" t="s">
        <v>232</v>
      </c>
      <c r="C215" s="9" t="s">
        <v>15</v>
      </c>
      <c r="D215" s="10" t="s">
        <v>165</v>
      </c>
      <c r="E215" s="11" t="s">
        <v>18</v>
      </c>
      <c r="F215" s="12" t="s">
        <v>19</v>
      </c>
      <c r="G215" s="9" t="s">
        <v>20</v>
      </c>
      <c r="H215" s="13">
        <v>903402</v>
      </c>
      <c r="I215" s="13">
        <v>0</v>
      </c>
      <c r="J215" s="13">
        <v>903402</v>
      </c>
      <c r="K215" s="17">
        <v>0.08</v>
      </c>
      <c r="L215" s="13">
        <v>72272</v>
      </c>
      <c r="M215" s="13">
        <v>975674</v>
      </c>
    </row>
    <row r="216" spans="1:13">
      <c r="A216" s="8">
        <f t="shared" si="4"/>
        <v>4</v>
      </c>
      <c r="B216" s="9" t="s">
        <v>233</v>
      </c>
      <c r="C216" s="9" t="s">
        <v>15</v>
      </c>
      <c r="D216" s="10" t="s">
        <v>165</v>
      </c>
      <c r="E216" s="11" t="s">
        <v>18</v>
      </c>
      <c r="F216" s="12" t="s">
        <v>19</v>
      </c>
      <c r="G216" s="9" t="s">
        <v>20</v>
      </c>
      <c r="H216" s="13">
        <v>824384</v>
      </c>
      <c r="I216" s="13">
        <v>0</v>
      </c>
      <c r="J216" s="13">
        <v>824384</v>
      </c>
      <c r="K216" s="17">
        <v>0.08</v>
      </c>
      <c r="L216" s="13">
        <v>65951</v>
      </c>
      <c r="M216" s="13">
        <v>890335</v>
      </c>
    </row>
    <row r="217" spans="1:13">
      <c r="A217" s="8">
        <f t="shared" si="4"/>
        <v>4</v>
      </c>
      <c r="B217" s="9" t="s">
        <v>234</v>
      </c>
      <c r="C217" s="9" t="s">
        <v>15</v>
      </c>
      <c r="D217" s="10" t="s">
        <v>165</v>
      </c>
      <c r="E217" s="11" t="s">
        <v>18</v>
      </c>
      <c r="F217" s="12" t="s">
        <v>19</v>
      </c>
      <c r="G217" s="9" t="s">
        <v>20</v>
      </c>
      <c r="H217" s="13">
        <v>953410</v>
      </c>
      <c r="I217" s="13">
        <v>0</v>
      </c>
      <c r="J217" s="13">
        <v>953410</v>
      </c>
      <c r="K217" s="17">
        <v>0.08</v>
      </c>
      <c r="L217" s="13">
        <v>76273</v>
      </c>
      <c r="M217" s="13">
        <v>1029683</v>
      </c>
    </row>
    <row r="218" spans="1:13">
      <c r="A218" s="8">
        <f t="shared" si="4"/>
        <v>4</v>
      </c>
      <c r="B218" s="9" t="s">
        <v>235</v>
      </c>
      <c r="C218" s="9" t="s">
        <v>15</v>
      </c>
      <c r="D218" s="10" t="s">
        <v>165</v>
      </c>
      <c r="E218" s="11" t="s">
        <v>18</v>
      </c>
      <c r="F218" s="12" t="s">
        <v>19</v>
      </c>
      <c r="G218" s="9" t="s">
        <v>20</v>
      </c>
      <c r="H218" s="13">
        <v>855217</v>
      </c>
      <c r="I218" s="13">
        <v>0</v>
      </c>
      <c r="J218" s="13">
        <v>855217</v>
      </c>
      <c r="K218" s="17">
        <v>0.08</v>
      </c>
      <c r="L218" s="13">
        <v>68417</v>
      </c>
      <c r="M218" s="13">
        <v>923634</v>
      </c>
    </row>
    <row r="219" spans="1:13">
      <c r="A219" s="8">
        <f t="shared" si="4"/>
        <v>4</v>
      </c>
      <c r="B219" s="9" t="s">
        <v>236</v>
      </c>
      <c r="C219" s="9" t="s">
        <v>15</v>
      </c>
      <c r="D219" s="10" t="s">
        <v>165</v>
      </c>
      <c r="E219" s="11" t="s">
        <v>18</v>
      </c>
      <c r="F219" s="12" t="s">
        <v>19</v>
      </c>
      <c r="G219" s="9" t="s">
        <v>20</v>
      </c>
      <c r="H219" s="13">
        <v>888464</v>
      </c>
      <c r="I219" s="13">
        <v>0</v>
      </c>
      <c r="J219" s="13">
        <v>888464</v>
      </c>
      <c r="K219" s="17">
        <v>0.08</v>
      </c>
      <c r="L219" s="13">
        <v>71077</v>
      </c>
      <c r="M219" s="13">
        <v>959541</v>
      </c>
    </row>
    <row r="220" spans="1:13">
      <c r="A220" s="8">
        <f t="shared" si="4"/>
        <v>4</v>
      </c>
      <c r="B220" s="9" t="s">
        <v>237</v>
      </c>
      <c r="C220" s="9" t="s">
        <v>15</v>
      </c>
      <c r="D220" s="10" t="s">
        <v>165</v>
      </c>
      <c r="E220" s="11" t="s">
        <v>18</v>
      </c>
      <c r="F220" s="12" t="s">
        <v>19</v>
      </c>
      <c r="G220" s="9" t="s">
        <v>20</v>
      </c>
      <c r="H220" s="13">
        <v>1505670</v>
      </c>
      <c r="I220" s="13">
        <v>0</v>
      </c>
      <c r="J220" s="13">
        <v>1505670</v>
      </c>
      <c r="K220" s="17">
        <v>0.08</v>
      </c>
      <c r="L220" s="13">
        <v>120454</v>
      </c>
      <c r="M220" s="13">
        <v>1626124</v>
      </c>
    </row>
    <row r="221" spans="1:13">
      <c r="A221" s="8">
        <f t="shared" si="4"/>
        <v>4</v>
      </c>
      <c r="B221" s="9" t="s">
        <v>238</v>
      </c>
      <c r="C221" s="9" t="s">
        <v>15</v>
      </c>
      <c r="D221" s="10" t="s">
        <v>165</v>
      </c>
      <c r="E221" s="11" t="s">
        <v>18</v>
      </c>
      <c r="F221" s="12" t="s">
        <v>19</v>
      </c>
      <c r="G221" s="9" t="s">
        <v>20</v>
      </c>
      <c r="H221" s="13">
        <v>831310</v>
      </c>
      <c r="I221" s="13">
        <v>0</v>
      </c>
      <c r="J221" s="13">
        <v>831310</v>
      </c>
      <c r="K221" s="17">
        <v>0.08</v>
      </c>
      <c r="L221" s="13">
        <v>66505</v>
      </c>
      <c r="M221" s="13">
        <v>897815</v>
      </c>
    </row>
    <row r="222" spans="1:13">
      <c r="A222" s="8">
        <f t="shared" si="4"/>
        <v>4</v>
      </c>
      <c r="B222" s="9" t="s">
        <v>239</v>
      </c>
      <c r="C222" s="9" t="s">
        <v>15</v>
      </c>
      <c r="D222" s="10" t="s">
        <v>165</v>
      </c>
      <c r="E222" s="11" t="s">
        <v>18</v>
      </c>
      <c r="F222" s="12" t="s">
        <v>19</v>
      </c>
      <c r="G222" s="9" t="s">
        <v>20</v>
      </c>
      <c r="H222" s="13">
        <v>1505670</v>
      </c>
      <c r="I222" s="13">
        <v>0</v>
      </c>
      <c r="J222" s="13">
        <v>1505670</v>
      </c>
      <c r="K222" s="17">
        <v>0.08</v>
      </c>
      <c r="L222" s="13">
        <v>120454</v>
      </c>
      <c r="M222" s="13">
        <v>1626124</v>
      </c>
    </row>
    <row r="223" spans="1:13">
      <c r="A223" s="8">
        <f t="shared" si="4"/>
        <v>4</v>
      </c>
      <c r="B223" s="9" t="s">
        <v>240</v>
      </c>
      <c r="C223" s="9" t="s">
        <v>15</v>
      </c>
      <c r="D223" s="10" t="s">
        <v>165</v>
      </c>
      <c r="E223" s="11" t="s">
        <v>18</v>
      </c>
      <c r="F223" s="12" t="s">
        <v>19</v>
      </c>
      <c r="G223" s="9" t="s">
        <v>20</v>
      </c>
      <c r="H223" s="13">
        <v>903402</v>
      </c>
      <c r="I223" s="13">
        <v>0</v>
      </c>
      <c r="J223" s="13">
        <v>903402</v>
      </c>
      <c r="K223" s="17">
        <v>0.08</v>
      </c>
      <c r="L223" s="13">
        <v>72272</v>
      </c>
      <c r="M223" s="13">
        <v>975674</v>
      </c>
    </row>
    <row r="224" spans="1:13">
      <c r="A224" s="8">
        <f t="shared" si="4"/>
        <v>4</v>
      </c>
      <c r="B224" s="9" t="s">
        <v>241</v>
      </c>
      <c r="C224" s="9" t="s">
        <v>15</v>
      </c>
      <c r="D224" s="10" t="s">
        <v>165</v>
      </c>
      <c r="E224" s="11" t="s">
        <v>18</v>
      </c>
      <c r="F224" s="12" t="s">
        <v>19</v>
      </c>
      <c r="G224" s="9" t="s">
        <v>20</v>
      </c>
      <c r="H224" s="13">
        <v>903402</v>
      </c>
      <c r="I224" s="13">
        <v>0</v>
      </c>
      <c r="J224" s="13">
        <v>903402</v>
      </c>
      <c r="K224" s="17">
        <v>0.08</v>
      </c>
      <c r="L224" s="13">
        <v>72272</v>
      </c>
      <c r="M224" s="13">
        <v>975674</v>
      </c>
    </row>
    <row r="225" spans="1:13">
      <c r="A225" s="8">
        <f t="shared" si="4"/>
        <v>4</v>
      </c>
      <c r="B225" s="9" t="s">
        <v>242</v>
      </c>
      <c r="C225" s="9" t="s">
        <v>15</v>
      </c>
      <c r="D225" s="10" t="s">
        <v>165</v>
      </c>
      <c r="E225" s="11" t="s">
        <v>18</v>
      </c>
      <c r="F225" s="12" t="s">
        <v>19</v>
      </c>
      <c r="G225" s="9" t="s">
        <v>20</v>
      </c>
      <c r="H225" s="13">
        <v>831310</v>
      </c>
      <c r="I225" s="13">
        <v>0</v>
      </c>
      <c r="J225" s="13">
        <v>831310</v>
      </c>
      <c r="K225" s="17">
        <v>0.08</v>
      </c>
      <c r="L225" s="13">
        <v>66505</v>
      </c>
      <c r="M225" s="13">
        <v>897815</v>
      </c>
    </row>
    <row r="226" spans="1:13">
      <c r="A226" s="8">
        <f t="shared" si="4"/>
        <v>4</v>
      </c>
      <c r="B226" s="9" t="s">
        <v>243</v>
      </c>
      <c r="C226" s="9" t="s">
        <v>15</v>
      </c>
      <c r="D226" s="10" t="s">
        <v>165</v>
      </c>
      <c r="E226" s="11" t="s">
        <v>18</v>
      </c>
      <c r="F226" s="12" t="s">
        <v>19</v>
      </c>
      <c r="G226" s="9" t="s">
        <v>20</v>
      </c>
      <c r="H226" s="13">
        <v>801093</v>
      </c>
      <c r="I226" s="13">
        <v>0</v>
      </c>
      <c r="J226" s="13">
        <v>801093</v>
      </c>
      <c r="K226" s="17">
        <v>0.08</v>
      </c>
      <c r="L226" s="13">
        <v>64087</v>
      </c>
      <c r="M226" s="13">
        <v>865180</v>
      </c>
    </row>
    <row r="227" spans="1:13">
      <c r="A227" s="8">
        <f t="shared" si="4"/>
        <v>4</v>
      </c>
      <c r="B227" s="9" t="s">
        <v>244</v>
      </c>
      <c r="C227" s="9" t="s">
        <v>15</v>
      </c>
      <c r="D227" s="10" t="s">
        <v>165</v>
      </c>
      <c r="E227" s="11" t="s">
        <v>18</v>
      </c>
      <c r="F227" s="12" t="s">
        <v>19</v>
      </c>
      <c r="G227" s="9" t="s">
        <v>20</v>
      </c>
      <c r="H227" s="13">
        <v>842352</v>
      </c>
      <c r="I227" s="13">
        <v>0</v>
      </c>
      <c r="J227" s="13">
        <v>842352</v>
      </c>
      <c r="K227" s="17">
        <v>0.08</v>
      </c>
      <c r="L227" s="13">
        <v>67388</v>
      </c>
      <c r="M227" s="13">
        <v>909740</v>
      </c>
    </row>
    <row r="228" spans="1:13">
      <c r="A228" s="8">
        <f t="shared" si="4"/>
        <v>4</v>
      </c>
      <c r="B228" s="9" t="s">
        <v>245</v>
      </c>
      <c r="C228" s="9" t="s">
        <v>15</v>
      </c>
      <c r="D228" s="10" t="s">
        <v>165</v>
      </c>
      <c r="E228" s="11" t="s">
        <v>18</v>
      </c>
      <c r="F228" s="12" t="s">
        <v>19</v>
      </c>
      <c r="G228" s="9" t="s">
        <v>20</v>
      </c>
      <c r="H228" s="13">
        <v>903402</v>
      </c>
      <c r="I228" s="13">
        <v>0</v>
      </c>
      <c r="J228" s="13">
        <v>903402</v>
      </c>
      <c r="K228" s="17">
        <v>0.08</v>
      </c>
      <c r="L228" s="13">
        <v>72272</v>
      </c>
      <c r="M228" s="13">
        <v>975674</v>
      </c>
    </row>
    <row r="229" spans="1:13">
      <c r="A229" s="8">
        <f t="shared" si="4"/>
        <v>4</v>
      </c>
      <c r="B229" s="9" t="s">
        <v>246</v>
      </c>
      <c r="C229" s="9" t="s">
        <v>15</v>
      </c>
      <c r="D229" s="10" t="s">
        <v>165</v>
      </c>
      <c r="E229" s="11" t="s">
        <v>18</v>
      </c>
      <c r="F229" s="12" t="s">
        <v>19</v>
      </c>
      <c r="G229" s="9" t="s">
        <v>20</v>
      </c>
      <c r="H229" s="13">
        <v>829971</v>
      </c>
      <c r="I229" s="13">
        <v>0</v>
      </c>
      <c r="J229" s="13">
        <v>829971</v>
      </c>
      <c r="K229" s="17">
        <v>0.08</v>
      </c>
      <c r="L229" s="13">
        <v>66398</v>
      </c>
      <c r="M229" s="13">
        <v>896369</v>
      </c>
    </row>
    <row r="230" spans="1:13">
      <c r="A230" s="8">
        <f t="shared" si="4"/>
        <v>4</v>
      </c>
      <c r="B230" s="9" t="s">
        <v>247</v>
      </c>
      <c r="C230" s="9" t="s">
        <v>15</v>
      </c>
      <c r="D230" s="10" t="s">
        <v>165</v>
      </c>
      <c r="E230" s="11" t="s">
        <v>18</v>
      </c>
      <c r="F230" s="12" t="s">
        <v>19</v>
      </c>
      <c r="G230" s="9" t="s">
        <v>20</v>
      </c>
      <c r="H230" s="13">
        <v>836897</v>
      </c>
      <c r="I230" s="13">
        <v>0</v>
      </c>
      <c r="J230" s="13">
        <v>836897</v>
      </c>
      <c r="K230" s="17">
        <v>0.08</v>
      </c>
      <c r="L230" s="13">
        <v>66952</v>
      </c>
      <c r="M230" s="13">
        <v>903849</v>
      </c>
    </row>
    <row r="231" spans="1:13">
      <c r="A231" s="8">
        <f t="shared" si="4"/>
        <v>4</v>
      </c>
      <c r="B231" s="9" t="s">
        <v>248</v>
      </c>
      <c r="C231" s="9" t="s">
        <v>15</v>
      </c>
      <c r="D231" s="10" t="s">
        <v>165</v>
      </c>
      <c r="E231" s="11" t="s">
        <v>18</v>
      </c>
      <c r="F231" s="12" t="s">
        <v>19</v>
      </c>
      <c r="G231" s="9" t="s">
        <v>20</v>
      </c>
      <c r="H231" s="13">
        <v>904741</v>
      </c>
      <c r="I231" s="13">
        <v>0</v>
      </c>
      <c r="J231" s="13">
        <v>904741</v>
      </c>
      <c r="K231" s="17">
        <v>0.08</v>
      </c>
      <c r="L231" s="13">
        <v>72379</v>
      </c>
      <c r="M231" s="13">
        <v>977120</v>
      </c>
    </row>
    <row r="232" spans="1:13">
      <c r="A232" s="8">
        <f t="shared" si="4"/>
        <v>4</v>
      </c>
      <c r="B232" s="9" t="s">
        <v>249</v>
      </c>
      <c r="C232" s="9" t="s">
        <v>15</v>
      </c>
      <c r="D232" s="10" t="s">
        <v>165</v>
      </c>
      <c r="E232" s="11" t="s">
        <v>18</v>
      </c>
      <c r="F232" s="12" t="s">
        <v>19</v>
      </c>
      <c r="G232" s="9" t="s">
        <v>20</v>
      </c>
      <c r="H232" s="13">
        <v>1009005</v>
      </c>
      <c r="I232" s="13">
        <v>0</v>
      </c>
      <c r="J232" s="13">
        <v>1009005</v>
      </c>
      <c r="K232" s="17">
        <v>0.08</v>
      </c>
      <c r="L232" s="13">
        <v>80720</v>
      </c>
      <c r="M232" s="13">
        <v>1089725</v>
      </c>
    </row>
    <row r="233" spans="1:13">
      <c r="A233" s="8">
        <f t="shared" si="4"/>
        <v>4</v>
      </c>
      <c r="B233" s="9" t="s">
        <v>250</v>
      </c>
      <c r="C233" s="9" t="s">
        <v>15</v>
      </c>
      <c r="D233" s="10" t="s">
        <v>165</v>
      </c>
      <c r="E233" s="11" t="s">
        <v>18</v>
      </c>
      <c r="F233" s="12" t="s">
        <v>19</v>
      </c>
      <c r="G233" s="9" t="s">
        <v>20</v>
      </c>
      <c r="H233" s="13">
        <v>850969</v>
      </c>
      <c r="I233" s="13">
        <v>0</v>
      </c>
      <c r="J233" s="13">
        <v>850969</v>
      </c>
      <c r="K233" s="17">
        <v>0.08</v>
      </c>
      <c r="L233" s="13">
        <v>68078</v>
      </c>
      <c r="M233" s="13">
        <v>919047</v>
      </c>
    </row>
    <row r="234" spans="1:13">
      <c r="A234" s="8">
        <f t="shared" si="4"/>
        <v>4</v>
      </c>
      <c r="B234" s="9" t="s">
        <v>251</v>
      </c>
      <c r="C234" s="9" t="s">
        <v>15</v>
      </c>
      <c r="D234" s="10" t="s">
        <v>165</v>
      </c>
      <c r="E234" s="11" t="s">
        <v>18</v>
      </c>
      <c r="F234" s="12" t="s">
        <v>19</v>
      </c>
      <c r="G234" s="9" t="s">
        <v>20</v>
      </c>
      <c r="H234" s="13">
        <v>903402</v>
      </c>
      <c r="I234" s="13">
        <v>0</v>
      </c>
      <c r="J234" s="13">
        <v>903402</v>
      </c>
      <c r="K234" s="17">
        <v>0.08</v>
      </c>
      <c r="L234" s="13">
        <v>72272</v>
      </c>
      <c r="M234" s="13">
        <v>975674</v>
      </c>
    </row>
    <row r="235" spans="1:13">
      <c r="A235" s="8">
        <f t="shared" si="4"/>
        <v>4</v>
      </c>
      <c r="B235" s="9" t="s">
        <v>252</v>
      </c>
      <c r="C235" s="9" t="s">
        <v>15</v>
      </c>
      <c r="D235" s="10" t="s">
        <v>165</v>
      </c>
      <c r="E235" s="11" t="s">
        <v>18</v>
      </c>
      <c r="F235" s="12" t="s">
        <v>19</v>
      </c>
      <c r="G235" s="9" t="s">
        <v>20</v>
      </c>
      <c r="H235" s="13">
        <v>908725</v>
      </c>
      <c r="I235" s="13">
        <v>0</v>
      </c>
      <c r="J235" s="13">
        <v>908725</v>
      </c>
      <c r="K235" s="17">
        <v>0.08</v>
      </c>
      <c r="L235" s="13">
        <v>72698</v>
      </c>
      <c r="M235" s="13">
        <v>981423</v>
      </c>
    </row>
    <row r="236" spans="1:13">
      <c r="A236" s="8">
        <f t="shared" si="4"/>
        <v>4</v>
      </c>
      <c r="B236" s="9" t="s">
        <v>253</v>
      </c>
      <c r="C236" s="9" t="s">
        <v>15</v>
      </c>
      <c r="D236" s="10" t="s">
        <v>165</v>
      </c>
      <c r="E236" s="11" t="s">
        <v>18</v>
      </c>
      <c r="F236" s="12" t="s">
        <v>19</v>
      </c>
      <c r="G236" s="9" t="s">
        <v>20</v>
      </c>
      <c r="H236" s="13">
        <v>892360</v>
      </c>
      <c r="I236" s="13">
        <v>0</v>
      </c>
      <c r="J236" s="13">
        <v>892360</v>
      </c>
      <c r="K236" s="17">
        <v>0.08</v>
      </c>
      <c r="L236" s="13">
        <v>71389</v>
      </c>
      <c r="M236" s="13">
        <v>963749</v>
      </c>
    </row>
    <row r="237" spans="1:13">
      <c r="A237" s="8">
        <f t="shared" si="4"/>
        <v>4</v>
      </c>
      <c r="B237" s="9" t="s">
        <v>254</v>
      </c>
      <c r="C237" s="9" t="s">
        <v>15</v>
      </c>
      <c r="D237" s="10" t="s">
        <v>165</v>
      </c>
      <c r="E237" s="11" t="s">
        <v>18</v>
      </c>
      <c r="F237" s="12" t="s">
        <v>19</v>
      </c>
      <c r="G237" s="9" t="s">
        <v>20</v>
      </c>
      <c r="H237" s="13">
        <v>835426</v>
      </c>
      <c r="I237" s="13">
        <v>0</v>
      </c>
      <c r="J237" s="13">
        <v>835426</v>
      </c>
      <c r="K237" s="17">
        <v>0.08</v>
      </c>
      <c r="L237" s="13">
        <v>66834</v>
      </c>
      <c r="M237" s="13">
        <v>902260</v>
      </c>
    </row>
    <row r="238" spans="1:13">
      <c r="A238" s="8">
        <f t="shared" si="4"/>
        <v>4</v>
      </c>
      <c r="B238" s="9" t="s">
        <v>255</v>
      </c>
      <c r="C238" s="9" t="s">
        <v>15</v>
      </c>
      <c r="D238" s="10" t="s">
        <v>165</v>
      </c>
      <c r="E238" s="11" t="s">
        <v>18</v>
      </c>
      <c r="F238" s="12" t="s">
        <v>19</v>
      </c>
      <c r="G238" s="9" t="s">
        <v>20</v>
      </c>
      <c r="H238" s="13">
        <v>860540</v>
      </c>
      <c r="I238" s="13">
        <v>0</v>
      </c>
      <c r="J238" s="13">
        <v>860540</v>
      </c>
      <c r="K238" s="17">
        <v>0.08</v>
      </c>
      <c r="L238" s="13">
        <v>68843</v>
      </c>
      <c r="M238" s="13">
        <v>929383</v>
      </c>
    </row>
    <row r="239" spans="1:13">
      <c r="A239" s="8">
        <f t="shared" si="4"/>
        <v>4</v>
      </c>
      <c r="B239" s="9" t="s">
        <v>256</v>
      </c>
      <c r="C239" s="9" t="s">
        <v>15</v>
      </c>
      <c r="D239" s="10" t="s">
        <v>165</v>
      </c>
      <c r="E239" s="11" t="s">
        <v>18</v>
      </c>
      <c r="F239" s="12" t="s">
        <v>19</v>
      </c>
      <c r="G239" s="9" t="s">
        <v>20</v>
      </c>
      <c r="H239" s="13">
        <v>982156</v>
      </c>
      <c r="I239" s="13">
        <v>0</v>
      </c>
      <c r="J239" s="13">
        <v>982156</v>
      </c>
      <c r="K239" s="17">
        <v>0.08</v>
      </c>
      <c r="L239" s="13">
        <v>78572</v>
      </c>
      <c r="M239" s="13">
        <v>1060728</v>
      </c>
    </row>
    <row r="240" spans="1:13">
      <c r="A240" s="8">
        <f t="shared" si="4"/>
        <v>4</v>
      </c>
      <c r="B240" s="9" t="s">
        <v>257</v>
      </c>
      <c r="C240" s="9" t="s">
        <v>15</v>
      </c>
      <c r="D240" s="10" t="s">
        <v>165</v>
      </c>
      <c r="E240" s="11" t="s">
        <v>18</v>
      </c>
      <c r="F240" s="12" t="s">
        <v>19</v>
      </c>
      <c r="G240" s="9" t="s">
        <v>20</v>
      </c>
      <c r="H240" s="13">
        <v>835426</v>
      </c>
      <c r="I240" s="13">
        <v>0</v>
      </c>
      <c r="J240" s="13">
        <v>835426</v>
      </c>
      <c r="K240" s="17">
        <v>0.08</v>
      </c>
      <c r="L240" s="13">
        <v>66834</v>
      </c>
      <c r="M240" s="13">
        <v>902260</v>
      </c>
    </row>
    <row r="241" spans="1:13">
      <c r="A241" s="8">
        <f t="shared" si="4"/>
        <v>4</v>
      </c>
      <c r="B241" s="9" t="s">
        <v>258</v>
      </c>
      <c r="C241" s="9" t="s">
        <v>15</v>
      </c>
      <c r="D241" s="10" t="s">
        <v>165</v>
      </c>
      <c r="E241" s="11" t="s">
        <v>18</v>
      </c>
      <c r="F241" s="12" t="s">
        <v>19</v>
      </c>
      <c r="G241" s="9" t="s">
        <v>20</v>
      </c>
      <c r="H241" s="13">
        <v>888464</v>
      </c>
      <c r="I241" s="13">
        <v>0</v>
      </c>
      <c r="J241" s="13">
        <v>888464</v>
      </c>
      <c r="K241" s="17">
        <v>0.08</v>
      </c>
      <c r="L241" s="13">
        <v>71077</v>
      </c>
      <c r="M241" s="13">
        <v>959541</v>
      </c>
    </row>
    <row r="242" spans="1:13">
      <c r="A242" s="8">
        <f t="shared" si="4"/>
        <v>4</v>
      </c>
      <c r="B242" s="9" t="s">
        <v>260</v>
      </c>
      <c r="C242" s="9" t="s">
        <v>15</v>
      </c>
      <c r="D242" s="10" t="s">
        <v>259</v>
      </c>
      <c r="E242" s="11" t="s">
        <v>18</v>
      </c>
      <c r="F242" s="12" t="s">
        <v>19</v>
      </c>
      <c r="G242" s="9" t="s">
        <v>20</v>
      </c>
      <c r="H242" s="13">
        <v>810312</v>
      </c>
      <c r="I242" s="13">
        <v>0</v>
      </c>
      <c r="J242" s="13">
        <v>810312</v>
      </c>
      <c r="K242" s="17">
        <v>0.08</v>
      </c>
      <c r="L242" s="13">
        <v>64825</v>
      </c>
      <c r="M242" s="13">
        <v>875137</v>
      </c>
    </row>
    <row r="243" spans="1:13">
      <c r="A243" s="8">
        <f t="shared" si="4"/>
        <v>4</v>
      </c>
      <c r="B243" s="9" t="s">
        <v>261</v>
      </c>
      <c r="C243" s="9" t="s">
        <v>15</v>
      </c>
      <c r="D243" s="10" t="s">
        <v>259</v>
      </c>
      <c r="E243" s="11" t="s">
        <v>18</v>
      </c>
      <c r="F243" s="12" t="s">
        <v>19</v>
      </c>
      <c r="G243" s="9" t="s">
        <v>20</v>
      </c>
      <c r="H243" s="13">
        <v>903402</v>
      </c>
      <c r="I243" s="13">
        <v>0</v>
      </c>
      <c r="J243" s="13">
        <v>903402</v>
      </c>
      <c r="K243" s="17">
        <v>0.08</v>
      </c>
      <c r="L243" s="13">
        <v>72272</v>
      </c>
      <c r="M243" s="13">
        <v>975674</v>
      </c>
    </row>
    <row r="244" spans="1:13">
      <c r="A244" s="8">
        <f t="shared" si="4"/>
        <v>5</v>
      </c>
      <c r="B244" s="9" t="s">
        <v>263</v>
      </c>
      <c r="C244" s="9" t="s">
        <v>15</v>
      </c>
      <c r="D244" s="10" t="s">
        <v>262</v>
      </c>
      <c r="E244" s="11" t="s">
        <v>18</v>
      </c>
      <c r="F244" s="12" t="s">
        <v>19</v>
      </c>
      <c r="G244" s="9" t="s">
        <v>20</v>
      </c>
      <c r="H244" s="13">
        <v>824384</v>
      </c>
      <c r="I244" s="13">
        <v>0</v>
      </c>
      <c r="J244" s="13">
        <v>824384</v>
      </c>
      <c r="K244" s="17">
        <v>0.08</v>
      </c>
      <c r="L244" s="13">
        <v>65951</v>
      </c>
      <c r="M244" s="13">
        <v>890335</v>
      </c>
    </row>
    <row r="245" spans="1:13">
      <c r="A245" s="8">
        <f t="shared" si="4"/>
        <v>5</v>
      </c>
      <c r="B245" s="9" t="s">
        <v>264</v>
      </c>
      <c r="C245" s="9" t="s">
        <v>15</v>
      </c>
      <c r="D245" s="10" t="s">
        <v>262</v>
      </c>
      <c r="E245" s="11" t="s">
        <v>18</v>
      </c>
      <c r="F245" s="12" t="s">
        <v>19</v>
      </c>
      <c r="G245" s="9" t="s">
        <v>20</v>
      </c>
      <c r="H245" s="13">
        <v>896344</v>
      </c>
      <c r="I245" s="13">
        <v>0</v>
      </c>
      <c r="J245" s="13">
        <v>896344</v>
      </c>
      <c r="K245" s="17">
        <v>0.08</v>
      </c>
      <c r="L245" s="13">
        <v>71708</v>
      </c>
      <c r="M245" s="13">
        <v>968052</v>
      </c>
    </row>
    <row r="246" spans="1:13">
      <c r="A246" s="8">
        <f t="shared" si="4"/>
        <v>5</v>
      </c>
      <c r="B246" s="9" t="s">
        <v>265</v>
      </c>
      <c r="C246" s="9" t="s">
        <v>15</v>
      </c>
      <c r="D246" s="10" t="s">
        <v>262</v>
      </c>
      <c r="E246" s="11" t="s">
        <v>18</v>
      </c>
      <c r="F246" s="12" t="s">
        <v>19</v>
      </c>
      <c r="G246" s="9" t="s">
        <v>20</v>
      </c>
      <c r="H246" s="13">
        <v>855217</v>
      </c>
      <c r="I246" s="13">
        <v>0</v>
      </c>
      <c r="J246" s="13">
        <v>855217</v>
      </c>
      <c r="K246" s="17">
        <v>0.08</v>
      </c>
      <c r="L246" s="13">
        <v>68417</v>
      </c>
      <c r="M246" s="13">
        <v>923634</v>
      </c>
    </row>
    <row r="247" spans="1:13">
      <c r="A247" s="8">
        <f t="shared" si="4"/>
        <v>5</v>
      </c>
      <c r="B247" s="9" t="s">
        <v>266</v>
      </c>
      <c r="C247" s="9" t="s">
        <v>15</v>
      </c>
      <c r="D247" s="10" t="s">
        <v>262</v>
      </c>
      <c r="E247" s="11" t="s">
        <v>18</v>
      </c>
      <c r="F247" s="12" t="s">
        <v>19</v>
      </c>
      <c r="G247" s="9" t="s">
        <v>20</v>
      </c>
      <c r="H247" s="13">
        <v>836765</v>
      </c>
      <c r="I247" s="13">
        <v>0</v>
      </c>
      <c r="J247" s="13">
        <v>836765</v>
      </c>
      <c r="K247" s="17">
        <v>0.08</v>
      </c>
      <c r="L247" s="13">
        <v>66941</v>
      </c>
      <c r="M247" s="13">
        <v>903706</v>
      </c>
    </row>
    <row r="248" spans="1:13">
      <c r="A248" s="8">
        <f t="shared" si="4"/>
        <v>5</v>
      </c>
      <c r="B248" s="9" t="s">
        <v>267</v>
      </c>
      <c r="C248" s="9" t="s">
        <v>15</v>
      </c>
      <c r="D248" s="10" t="s">
        <v>262</v>
      </c>
      <c r="E248" s="11" t="s">
        <v>18</v>
      </c>
      <c r="F248" s="12" t="s">
        <v>19</v>
      </c>
      <c r="G248" s="9" t="s">
        <v>20</v>
      </c>
      <c r="H248" s="13">
        <v>849014</v>
      </c>
      <c r="I248" s="13">
        <v>0</v>
      </c>
      <c r="J248" s="13">
        <v>849014</v>
      </c>
      <c r="K248" s="17">
        <v>0.08</v>
      </c>
      <c r="L248" s="13">
        <v>67921</v>
      </c>
      <c r="M248" s="13">
        <v>916935</v>
      </c>
    </row>
    <row r="249" spans="1:13">
      <c r="A249" s="8">
        <f t="shared" si="4"/>
        <v>5</v>
      </c>
      <c r="B249" s="9" t="s">
        <v>268</v>
      </c>
      <c r="C249" s="9" t="s">
        <v>15</v>
      </c>
      <c r="D249" s="10" t="s">
        <v>262</v>
      </c>
      <c r="E249" s="11" t="s">
        <v>18</v>
      </c>
      <c r="F249" s="12" t="s">
        <v>19</v>
      </c>
      <c r="G249" s="9" t="s">
        <v>20</v>
      </c>
      <c r="H249" s="13">
        <v>829971</v>
      </c>
      <c r="I249" s="13">
        <v>0</v>
      </c>
      <c r="J249" s="13">
        <v>829971</v>
      </c>
      <c r="K249" s="17">
        <v>0.08</v>
      </c>
      <c r="L249" s="13">
        <v>66398</v>
      </c>
      <c r="M249" s="13">
        <v>896369</v>
      </c>
    </row>
    <row r="250" spans="1:13">
      <c r="A250" s="8">
        <f t="shared" si="4"/>
        <v>5</v>
      </c>
      <c r="B250" s="9" t="s">
        <v>269</v>
      </c>
      <c r="C250" s="9" t="s">
        <v>15</v>
      </c>
      <c r="D250" s="10" t="s">
        <v>262</v>
      </c>
      <c r="E250" s="11" t="s">
        <v>18</v>
      </c>
      <c r="F250" s="12" t="s">
        <v>19</v>
      </c>
      <c r="G250" s="9" t="s">
        <v>20</v>
      </c>
      <c r="H250" s="13">
        <v>829971</v>
      </c>
      <c r="I250" s="13">
        <v>0</v>
      </c>
      <c r="J250" s="13">
        <v>829971</v>
      </c>
      <c r="K250" s="17">
        <v>0.08</v>
      </c>
      <c r="L250" s="13">
        <v>66398</v>
      </c>
      <c r="M250" s="13">
        <v>896369</v>
      </c>
    </row>
    <row r="251" spans="1:13">
      <c r="A251" s="8">
        <f t="shared" si="4"/>
        <v>5</v>
      </c>
      <c r="B251" s="9" t="s">
        <v>270</v>
      </c>
      <c r="C251" s="9" t="s">
        <v>15</v>
      </c>
      <c r="D251" s="10" t="s">
        <v>262</v>
      </c>
      <c r="E251" s="11" t="s">
        <v>18</v>
      </c>
      <c r="F251" s="12" t="s">
        <v>19</v>
      </c>
      <c r="G251" s="9" t="s">
        <v>20</v>
      </c>
      <c r="H251" s="13">
        <v>811783</v>
      </c>
      <c r="I251" s="13">
        <v>0</v>
      </c>
      <c r="J251" s="13">
        <v>811783</v>
      </c>
      <c r="K251" s="17">
        <v>0.08</v>
      </c>
      <c r="L251" s="13">
        <v>64943</v>
      </c>
      <c r="M251" s="13">
        <v>876726</v>
      </c>
    </row>
    <row r="252" spans="1:13">
      <c r="A252" s="8">
        <f t="shared" si="4"/>
        <v>5</v>
      </c>
      <c r="B252" s="9" t="s">
        <v>271</v>
      </c>
      <c r="C252" s="9" t="s">
        <v>15</v>
      </c>
      <c r="D252" s="10" t="s">
        <v>262</v>
      </c>
      <c r="E252" s="11" t="s">
        <v>18</v>
      </c>
      <c r="F252" s="12" t="s">
        <v>19</v>
      </c>
      <c r="G252" s="9" t="s">
        <v>20</v>
      </c>
      <c r="H252" s="13">
        <v>888464</v>
      </c>
      <c r="I252" s="13">
        <v>0</v>
      </c>
      <c r="J252" s="13">
        <v>888464</v>
      </c>
      <c r="K252" s="17">
        <v>0.08</v>
      </c>
      <c r="L252" s="13">
        <v>71077</v>
      </c>
      <c r="M252" s="13">
        <v>959541</v>
      </c>
    </row>
    <row r="253" spans="1:13">
      <c r="A253" s="8">
        <f t="shared" si="4"/>
        <v>5</v>
      </c>
      <c r="B253" s="9" t="s">
        <v>272</v>
      </c>
      <c r="C253" s="9" t="s">
        <v>15</v>
      </c>
      <c r="D253" s="10" t="s">
        <v>262</v>
      </c>
      <c r="E253" s="11" t="s">
        <v>18</v>
      </c>
      <c r="F253" s="12" t="s">
        <v>19</v>
      </c>
      <c r="G253" s="9" t="s">
        <v>20</v>
      </c>
      <c r="H253" s="13">
        <v>810048</v>
      </c>
      <c r="I253" s="13">
        <v>0</v>
      </c>
      <c r="J253" s="13">
        <v>810048</v>
      </c>
      <c r="K253" s="17">
        <v>0.08</v>
      </c>
      <c r="L253" s="13">
        <v>64804</v>
      </c>
      <c r="M253" s="13">
        <v>874852</v>
      </c>
    </row>
    <row r="254" spans="1:13">
      <c r="A254" s="8">
        <f t="shared" si="4"/>
        <v>5</v>
      </c>
      <c r="B254" s="9" t="s">
        <v>273</v>
      </c>
      <c r="C254" s="9" t="s">
        <v>15</v>
      </c>
      <c r="D254" s="10" t="s">
        <v>262</v>
      </c>
      <c r="E254" s="11" t="s">
        <v>18</v>
      </c>
      <c r="F254" s="12" t="s">
        <v>19</v>
      </c>
      <c r="G254" s="9" t="s">
        <v>20</v>
      </c>
      <c r="H254" s="13">
        <v>829971</v>
      </c>
      <c r="I254" s="13">
        <v>0</v>
      </c>
      <c r="J254" s="13">
        <v>829971</v>
      </c>
      <c r="K254" s="17">
        <v>0.08</v>
      </c>
      <c r="L254" s="13">
        <v>66398</v>
      </c>
      <c r="M254" s="13">
        <v>896369</v>
      </c>
    </row>
    <row r="255" spans="1:13">
      <c r="A255" s="8">
        <f t="shared" si="4"/>
        <v>5</v>
      </c>
      <c r="B255" s="9" t="s">
        <v>274</v>
      </c>
      <c r="C255" s="9" t="s">
        <v>15</v>
      </c>
      <c r="D255" s="10" t="s">
        <v>262</v>
      </c>
      <c r="E255" s="11" t="s">
        <v>18</v>
      </c>
      <c r="F255" s="12" t="s">
        <v>19</v>
      </c>
      <c r="G255" s="9" t="s">
        <v>20</v>
      </c>
      <c r="H255" s="13">
        <v>958997</v>
      </c>
      <c r="I255" s="13">
        <v>0</v>
      </c>
      <c r="J255" s="13">
        <v>958997</v>
      </c>
      <c r="K255" s="17">
        <v>0.08</v>
      </c>
      <c r="L255" s="13">
        <v>76720</v>
      </c>
      <c r="M255" s="13">
        <v>1035717</v>
      </c>
    </row>
    <row r="256" spans="1:13">
      <c r="A256" s="8">
        <f t="shared" si="4"/>
        <v>5</v>
      </c>
      <c r="B256" s="9" t="s">
        <v>275</v>
      </c>
      <c r="C256" s="9" t="s">
        <v>15</v>
      </c>
      <c r="D256" s="10" t="s">
        <v>262</v>
      </c>
      <c r="E256" s="11" t="s">
        <v>18</v>
      </c>
      <c r="F256" s="12" t="s">
        <v>19</v>
      </c>
      <c r="G256" s="9" t="s">
        <v>20</v>
      </c>
      <c r="H256" s="13">
        <v>892360</v>
      </c>
      <c r="I256" s="13">
        <v>0</v>
      </c>
      <c r="J256" s="13">
        <v>892360</v>
      </c>
      <c r="K256" s="17">
        <v>0.08</v>
      </c>
      <c r="L256" s="13">
        <v>71389</v>
      </c>
      <c r="M256" s="13">
        <v>963749</v>
      </c>
    </row>
    <row r="257" spans="1:13">
      <c r="A257" s="8">
        <f t="shared" si="4"/>
        <v>5</v>
      </c>
      <c r="B257" s="9" t="s">
        <v>276</v>
      </c>
      <c r="C257" s="9" t="s">
        <v>15</v>
      </c>
      <c r="D257" s="10" t="s">
        <v>262</v>
      </c>
      <c r="E257" s="11" t="s">
        <v>18</v>
      </c>
      <c r="F257" s="12" t="s">
        <v>19</v>
      </c>
      <c r="G257" s="9" t="s">
        <v>20</v>
      </c>
      <c r="H257" s="13">
        <v>835426</v>
      </c>
      <c r="I257" s="13">
        <v>0</v>
      </c>
      <c r="J257" s="13">
        <v>835426</v>
      </c>
      <c r="K257" s="17">
        <v>0.08</v>
      </c>
      <c r="L257" s="13">
        <v>66834</v>
      </c>
      <c r="M257" s="13">
        <v>902260</v>
      </c>
    </row>
    <row r="258" spans="1:13">
      <c r="A258" s="8">
        <f t="shared" si="4"/>
        <v>5</v>
      </c>
      <c r="B258" s="9" t="s">
        <v>277</v>
      </c>
      <c r="C258" s="9" t="s">
        <v>15</v>
      </c>
      <c r="D258" s="10" t="s">
        <v>262</v>
      </c>
      <c r="E258" s="11" t="s">
        <v>18</v>
      </c>
      <c r="F258" s="12" t="s">
        <v>19</v>
      </c>
      <c r="G258" s="9" t="s">
        <v>20</v>
      </c>
      <c r="H258" s="13">
        <v>842352</v>
      </c>
      <c r="I258" s="13">
        <v>0</v>
      </c>
      <c r="J258" s="13">
        <v>842352</v>
      </c>
      <c r="K258" s="17">
        <v>0.08</v>
      </c>
      <c r="L258" s="13">
        <v>67388</v>
      </c>
      <c r="M258" s="13">
        <v>909740</v>
      </c>
    </row>
    <row r="259" spans="1:13">
      <c r="A259" s="8">
        <f t="shared" si="4"/>
        <v>5</v>
      </c>
      <c r="B259" s="9" t="s">
        <v>278</v>
      </c>
      <c r="C259" s="9" t="s">
        <v>15</v>
      </c>
      <c r="D259" s="10" t="s">
        <v>262</v>
      </c>
      <c r="E259" s="11" t="s">
        <v>18</v>
      </c>
      <c r="F259" s="12" t="s">
        <v>19</v>
      </c>
      <c r="G259" s="9" t="s">
        <v>20</v>
      </c>
      <c r="H259" s="13">
        <v>835294</v>
      </c>
      <c r="I259" s="13">
        <v>0</v>
      </c>
      <c r="J259" s="13">
        <v>835294</v>
      </c>
      <c r="K259" s="17">
        <v>0.08</v>
      </c>
      <c r="L259" s="13">
        <v>66824</v>
      </c>
      <c r="M259" s="13">
        <v>902118</v>
      </c>
    </row>
    <row r="260" spans="1:13">
      <c r="A260" s="8">
        <f t="shared" si="4"/>
        <v>5</v>
      </c>
      <c r="B260" s="9" t="s">
        <v>279</v>
      </c>
      <c r="C260" s="9" t="s">
        <v>15</v>
      </c>
      <c r="D260" s="10" t="s">
        <v>262</v>
      </c>
      <c r="E260" s="11" t="s">
        <v>18</v>
      </c>
      <c r="F260" s="12" t="s">
        <v>19</v>
      </c>
      <c r="G260" s="9" t="s">
        <v>20</v>
      </c>
      <c r="H260" s="13">
        <v>812003</v>
      </c>
      <c r="I260" s="13">
        <v>0</v>
      </c>
      <c r="J260" s="13">
        <v>812003</v>
      </c>
      <c r="K260" s="17">
        <v>0.08</v>
      </c>
      <c r="L260" s="13">
        <v>64960</v>
      </c>
      <c r="M260" s="13">
        <v>876963</v>
      </c>
    </row>
    <row r="261" spans="1:13">
      <c r="A261" s="8">
        <f t="shared" si="4"/>
        <v>5</v>
      </c>
      <c r="B261" s="9" t="s">
        <v>280</v>
      </c>
      <c r="C261" s="9" t="s">
        <v>15</v>
      </c>
      <c r="D261" s="10" t="s">
        <v>262</v>
      </c>
      <c r="E261" s="11" t="s">
        <v>18</v>
      </c>
      <c r="F261" s="12" t="s">
        <v>19</v>
      </c>
      <c r="G261" s="9" t="s">
        <v>20</v>
      </c>
      <c r="H261" s="13">
        <v>842352</v>
      </c>
      <c r="I261" s="13">
        <v>0</v>
      </c>
      <c r="J261" s="13">
        <v>842352</v>
      </c>
      <c r="K261" s="17">
        <v>0.08</v>
      </c>
      <c r="L261" s="13">
        <v>67388</v>
      </c>
      <c r="M261" s="13">
        <v>909740</v>
      </c>
    </row>
    <row r="262" spans="1:13">
      <c r="A262" s="8">
        <f t="shared" si="4"/>
        <v>5</v>
      </c>
      <c r="B262" s="9" t="s">
        <v>281</v>
      </c>
      <c r="C262" s="9" t="s">
        <v>15</v>
      </c>
      <c r="D262" s="10" t="s">
        <v>262</v>
      </c>
      <c r="E262" s="11" t="s">
        <v>18</v>
      </c>
      <c r="F262" s="12" t="s">
        <v>19</v>
      </c>
      <c r="G262" s="9" t="s">
        <v>20</v>
      </c>
      <c r="H262" s="13">
        <v>829971</v>
      </c>
      <c r="I262" s="13">
        <v>0</v>
      </c>
      <c r="J262" s="13">
        <v>829971</v>
      </c>
      <c r="K262" s="17">
        <v>0.08</v>
      </c>
      <c r="L262" s="13">
        <v>66398</v>
      </c>
      <c r="M262" s="13">
        <v>896369</v>
      </c>
    </row>
    <row r="263" spans="1:13">
      <c r="A263" s="8">
        <f t="shared" ref="A263:A326" si="5">+MONTH(D263)</f>
        <v>5</v>
      </c>
      <c r="B263" s="9" t="s">
        <v>282</v>
      </c>
      <c r="C263" s="9" t="s">
        <v>15</v>
      </c>
      <c r="D263" s="10" t="s">
        <v>262</v>
      </c>
      <c r="E263" s="11" t="s">
        <v>18</v>
      </c>
      <c r="F263" s="12" t="s">
        <v>19</v>
      </c>
      <c r="G263" s="9" t="s">
        <v>20</v>
      </c>
      <c r="H263" s="13">
        <v>910812</v>
      </c>
      <c r="I263" s="13">
        <v>0</v>
      </c>
      <c r="J263" s="13">
        <v>910812</v>
      </c>
      <c r="K263" s="17">
        <v>0.08</v>
      </c>
      <c r="L263" s="13">
        <v>72865</v>
      </c>
      <c r="M263" s="13">
        <v>983677</v>
      </c>
    </row>
    <row r="264" spans="1:13">
      <c r="A264" s="8">
        <f t="shared" si="5"/>
        <v>5</v>
      </c>
      <c r="B264" s="9" t="s">
        <v>283</v>
      </c>
      <c r="C264" s="9" t="s">
        <v>15</v>
      </c>
      <c r="D264" s="10" t="s">
        <v>262</v>
      </c>
      <c r="E264" s="11" t="s">
        <v>18</v>
      </c>
      <c r="F264" s="12" t="s">
        <v>19</v>
      </c>
      <c r="G264" s="9" t="s">
        <v>20</v>
      </c>
      <c r="H264" s="13">
        <v>849630</v>
      </c>
      <c r="I264" s="13">
        <v>0</v>
      </c>
      <c r="J264" s="13">
        <v>849630</v>
      </c>
      <c r="K264" s="17">
        <v>0.08</v>
      </c>
      <c r="L264" s="13">
        <v>67970</v>
      </c>
      <c r="M264" s="13">
        <v>917600</v>
      </c>
    </row>
    <row r="265" spans="1:13">
      <c r="A265" s="8">
        <f t="shared" si="5"/>
        <v>5</v>
      </c>
      <c r="B265" s="9" t="s">
        <v>284</v>
      </c>
      <c r="C265" s="9" t="s">
        <v>15</v>
      </c>
      <c r="D265" s="10" t="s">
        <v>262</v>
      </c>
      <c r="E265" s="11" t="s">
        <v>18</v>
      </c>
      <c r="F265" s="12" t="s">
        <v>19</v>
      </c>
      <c r="G265" s="9" t="s">
        <v>20</v>
      </c>
      <c r="H265" s="13">
        <v>903402</v>
      </c>
      <c r="I265" s="13">
        <v>0</v>
      </c>
      <c r="J265" s="13">
        <v>903402</v>
      </c>
      <c r="K265" s="17">
        <v>0.08</v>
      </c>
      <c r="L265" s="13">
        <v>72272</v>
      </c>
      <c r="M265" s="13">
        <v>975674</v>
      </c>
    </row>
    <row r="266" spans="1:13">
      <c r="A266" s="8">
        <f t="shared" si="5"/>
        <v>5</v>
      </c>
      <c r="B266" s="9" t="s">
        <v>285</v>
      </c>
      <c r="C266" s="9" t="s">
        <v>15</v>
      </c>
      <c r="D266" s="10" t="s">
        <v>262</v>
      </c>
      <c r="E266" s="11" t="s">
        <v>18</v>
      </c>
      <c r="F266" s="12" t="s">
        <v>19</v>
      </c>
      <c r="G266" s="9" t="s">
        <v>20</v>
      </c>
      <c r="H266" s="13">
        <v>831310</v>
      </c>
      <c r="I266" s="13">
        <v>0</v>
      </c>
      <c r="J266" s="13">
        <v>831310</v>
      </c>
      <c r="K266" s="17">
        <v>0.08</v>
      </c>
      <c r="L266" s="13">
        <v>66505</v>
      </c>
      <c r="M266" s="13">
        <v>897815</v>
      </c>
    </row>
    <row r="267" spans="1:13">
      <c r="A267" s="8">
        <f t="shared" si="5"/>
        <v>5</v>
      </c>
      <c r="B267" s="9" t="s">
        <v>286</v>
      </c>
      <c r="C267" s="9" t="s">
        <v>15</v>
      </c>
      <c r="D267" s="10" t="s">
        <v>262</v>
      </c>
      <c r="E267" s="11" t="s">
        <v>18</v>
      </c>
      <c r="F267" s="12" t="s">
        <v>19</v>
      </c>
      <c r="G267" s="9" t="s">
        <v>20</v>
      </c>
      <c r="H267" s="13">
        <v>613178</v>
      </c>
      <c r="I267" s="13">
        <v>0</v>
      </c>
      <c r="J267" s="13">
        <v>613178</v>
      </c>
      <c r="K267" s="17">
        <v>0.08</v>
      </c>
      <c r="L267" s="13">
        <v>49054</v>
      </c>
      <c r="M267" s="13">
        <v>662232</v>
      </c>
    </row>
    <row r="268" spans="1:13">
      <c r="A268" s="8">
        <f t="shared" si="5"/>
        <v>5</v>
      </c>
      <c r="B268" s="9" t="s">
        <v>287</v>
      </c>
      <c r="C268" s="9" t="s">
        <v>15</v>
      </c>
      <c r="D268" s="10" t="s">
        <v>262</v>
      </c>
      <c r="E268" s="11" t="s">
        <v>18</v>
      </c>
      <c r="F268" s="12" t="s">
        <v>19</v>
      </c>
      <c r="G268" s="9" t="s">
        <v>20</v>
      </c>
      <c r="H268" s="13">
        <v>1505670</v>
      </c>
      <c r="I268" s="13">
        <v>0</v>
      </c>
      <c r="J268" s="13">
        <v>1505670</v>
      </c>
      <c r="K268" s="17">
        <v>0.08</v>
      </c>
      <c r="L268" s="13">
        <v>120454</v>
      </c>
      <c r="M268" s="13">
        <v>1626124</v>
      </c>
    </row>
    <row r="269" spans="1:13">
      <c r="A269" s="8">
        <f t="shared" si="5"/>
        <v>5</v>
      </c>
      <c r="B269" s="9" t="s">
        <v>288</v>
      </c>
      <c r="C269" s="9" t="s">
        <v>15</v>
      </c>
      <c r="D269" s="10" t="s">
        <v>262</v>
      </c>
      <c r="E269" s="11" t="s">
        <v>18</v>
      </c>
      <c r="F269" s="12" t="s">
        <v>19</v>
      </c>
      <c r="G269" s="9" t="s">
        <v>20</v>
      </c>
      <c r="H269" s="13">
        <v>888464</v>
      </c>
      <c r="I269" s="13">
        <v>0</v>
      </c>
      <c r="J269" s="13">
        <v>888464</v>
      </c>
      <c r="K269" s="17">
        <v>0.08</v>
      </c>
      <c r="L269" s="13">
        <v>71077</v>
      </c>
      <c r="M269" s="13">
        <v>959541</v>
      </c>
    </row>
    <row r="270" spans="1:13">
      <c r="A270" s="8">
        <f t="shared" si="5"/>
        <v>5</v>
      </c>
      <c r="B270" s="9" t="s">
        <v>289</v>
      </c>
      <c r="C270" s="9" t="s">
        <v>15</v>
      </c>
      <c r="D270" s="10" t="s">
        <v>262</v>
      </c>
      <c r="E270" s="11" t="s">
        <v>18</v>
      </c>
      <c r="F270" s="12" t="s">
        <v>19</v>
      </c>
      <c r="G270" s="9" t="s">
        <v>20</v>
      </c>
      <c r="H270" s="13">
        <v>786757</v>
      </c>
      <c r="I270" s="13">
        <v>0</v>
      </c>
      <c r="J270" s="13">
        <v>786757</v>
      </c>
      <c r="K270" s="17">
        <v>0.08</v>
      </c>
      <c r="L270" s="13">
        <v>62941</v>
      </c>
      <c r="M270" s="13">
        <v>849698</v>
      </c>
    </row>
    <row r="271" spans="1:13">
      <c r="A271" s="8">
        <f t="shared" si="5"/>
        <v>5</v>
      </c>
      <c r="B271" s="9" t="s">
        <v>290</v>
      </c>
      <c r="C271" s="9" t="s">
        <v>15</v>
      </c>
      <c r="D271" s="10" t="s">
        <v>262</v>
      </c>
      <c r="E271" s="11" t="s">
        <v>18</v>
      </c>
      <c r="F271" s="12" t="s">
        <v>19</v>
      </c>
      <c r="G271" s="9" t="s">
        <v>20</v>
      </c>
      <c r="H271" s="13">
        <v>737956</v>
      </c>
      <c r="I271" s="13">
        <v>0</v>
      </c>
      <c r="J271" s="13">
        <v>737956</v>
      </c>
      <c r="K271" s="17">
        <v>0.08</v>
      </c>
      <c r="L271" s="13">
        <v>59036</v>
      </c>
      <c r="M271" s="13">
        <v>796992</v>
      </c>
    </row>
    <row r="272" spans="1:13">
      <c r="A272" s="8">
        <f t="shared" si="5"/>
        <v>5</v>
      </c>
      <c r="B272" s="9" t="s">
        <v>291</v>
      </c>
      <c r="C272" s="9" t="s">
        <v>15</v>
      </c>
      <c r="D272" s="10" t="s">
        <v>262</v>
      </c>
      <c r="E272" s="11" t="s">
        <v>18</v>
      </c>
      <c r="F272" s="12" t="s">
        <v>19</v>
      </c>
      <c r="G272" s="9" t="s">
        <v>20</v>
      </c>
      <c r="H272" s="13">
        <v>884818</v>
      </c>
      <c r="I272" s="13">
        <v>0</v>
      </c>
      <c r="J272" s="13">
        <v>884818</v>
      </c>
      <c r="K272" s="17">
        <v>0.08</v>
      </c>
      <c r="L272" s="13">
        <v>70785</v>
      </c>
      <c r="M272" s="13">
        <v>955603</v>
      </c>
    </row>
    <row r="273" spans="1:13">
      <c r="A273" s="8">
        <f t="shared" si="5"/>
        <v>5</v>
      </c>
      <c r="B273" s="9" t="s">
        <v>292</v>
      </c>
      <c r="C273" s="9" t="s">
        <v>15</v>
      </c>
      <c r="D273" s="10" t="s">
        <v>262</v>
      </c>
      <c r="E273" s="11" t="s">
        <v>18</v>
      </c>
      <c r="F273" s="12" t="s">
        <v>19</v>
      </c>
      <c r="G273" s="9" t="s">
        <v>20</v>
      </c>
      <c r="H273" s="13">
        <v>903402</v>
      </c>
      <c r="I273" s="13">
        <v>0</v>
      </c>
      <c r="J273" s="13">
        <v>903402</v>
      </c>
      <c r="K273" s="17">
        <v>0.08</v>
      </c>
      <c r="L273" s="13">
        <v>72272</v>
      </c>
      <c r="M273" s="13">
        <v>975674</v>
      </c>
    </row>
    <row r="274" spans="1:13">
      <c r="A274" s="8">
        <f t="shared" si="5"/>
        <v>5</v>
      </c>
      <c r="B274" s="9" t="s">
        <v>293</v>
      </c>
      <c r="C274" s="9" t="s">
        <v>15</v>
      </c>
      <c r="D274" s="10" t="s">
        <v>262</v>
      </c>
      <c r="E274" s="11" t="s">
        <v>18</v>
      </c>
      <c r="F274" s="12" t="s">
        <v>19</v>
      </c>
      <c r="G274" s="9" t="s">
        <v>20</v>
      </c>
      <c r="H274" s="13">
        <v>835558</v>
      </c>
      <c r="I274" s="13">
        <v>0</v>
      </c>
      <c r="J274" s="13">
        <v>835558</v>
      </c>
      <c r="K274" s="17">
        <v>0.08</v>
      </c>
      <c r="L274" s="13">
        <v>66845</v>
      </c>
      <c r="M274" s="13">
        <v>902403</v>
      </c>
    </row>
    <row r="275" spans="1:13">
      <c r="A275" s="8">
        <f t="shared" si="5"/>
        <v>5</v>
      </c>
      <c r="B275" s="9" t="s">
        <v>295</v>
      </c>
      <c r="C275" s="9" t="s">
        <v>15</v>
      </c>
      <c r="D275" s="10" t="s">
        <v>294</v>
      </c>
      <c r="E275" s="11" t="s">
        <v>18</v>
      </c>
      <c r="F275" s="12" t="s">
        <v>19</v>
      </c>
      <c r="G275" s="9" t="s">
        <v>20</v>
      </c>
      <c r="H275" s="13">
        <v>713458</v>
      </c>
      <c r="I275" s="13">
        <v>0</v>
      </c>
      <c r="J275" s="13">
        <v>713458</v>
      </c>
      <c r="K275" s="17">
        <v>0.08</v>
      </c>
      <c r="L275" s="13">
        <v>57077</v>
      </c>
      <c r="M275" s="13">
        <v>770535</v>
      </c>
    </row>
    <row r="276" spans="1:13">
      <c r="A276" s="8">
        <f t="shared" si="5"/>
        <v>5</v>
      </c>
      <c r="B276" s="9" t="s">
        <v>296</v>
      </c>
      <c r="C276" s="9" t="s">
        <v>15</v>
      </c>
      <c r="D276" s="10" t="s">
        <v>294</v>
      </c>
      <c r="E276" s="11" t="s">
        <v>18</v>
      </c>
      <c r="F276" s="12" t="s">
        <v>19</v>
      </c>
      <c r="G276" s="9" t="s">
        <v>20</v>
      </c>
      <c r="H276" s="13">
        <v>813342</v>
      </c>
      <c r="I276" s="13">
        <v>0</v>
      </c>
      <c r="J276" s="13">
        <v>813342</v>
      </c>
      <c r="K276" s="17">
        <v>0.08</v>
      </c>
      <c r="L276" s="13">
        <v>65067</v>
      </c>
      <c r="M276" s="13">
        <v>878409</v>
      </c>
    </row>
    <row r="277" spans="1:13">
      <c r="A277" s="8">
        <f t="shared" si="5"/>
        <v>5</v>
      </c>
      <c r="B277" s="9" t="s">
        <v>297</v>
      </c>
      <c r="C277" s="9" t="s">
        <v>15</v>
      </c>
      <c r="D277" s="10" t="s">
        <v>294</v>
      </c>
      <c r="E277" s="11" t="s">
        <v>18</v>
      </c>
      <c r="F277" s="12" t="s">
        <v>19</v>
      </c>
      <c r="G277" s="9" t="s">
        <v>20</v>
      </c>
      <c r="H277" s="13">
        <v>849146</v>
      </c>
      <c r="I277" s="13">
        <v>0</v>
      </c>
      <c r="J277" s="13">
        <v>849146</v>
      </c>
      <c r="K277" s="17">
        <v>0.08</v>
      </c>
      <c r="L277" s="13">
        <v>67932</v>
      </c>
      <c r="M277" s="13">
        <v>917078</v>
      </c>
    </row>
    <row r="278" spans="1:13">
      <c r="A278" s="8">
        <f t="shared" si="5"/>
        <v>5</v>
      </c>
      <c r="B278" s="9" t="s">
        <v>298</v>
      </c>
      <c r="C278" s="9" t="s">
        <v>15</v>
      </c>
      <c r="D278" s="10" t="s">
        <v>294</v>
      </c>
      <c r="E278" s="11" t="s">
        <v>18</v>
      </c>
      <c r="F278" s="12" t="s">
        <v>19</v>
      </c>
      <c r="G278" s="9" t="s">
        <v>20</v>
      </c>
      <c r="H278" s="13">
        <v>1366218</v>
      </c>
      <c r="I278" s="13">
        <v>0</v>
      </c>
      <c r="J278" s="13">
        <v>1366218</v>
      </c>
      <c r="K278" s="17">
        <v>0.08</v>
      </c>
      <c r="L278" s="13">
        <v>109297</v>
      </c>
      <c r="M278" s="13">
        <v>1475515</v>
      </c>
    </row>
    <row r="279" spans="1:13">
      <c r="A279" s="8">
        <f t="shared" si="5"/>
        <v>5</v>
      </c>
      <c r="B279" s="9" t="s">
        <v>299</v>
      </c>
      <c r="C279" s="9" t="s">
        <v>15</v>
      </c>
      <c r="D279" s="10" t="s">
        <v>294</v>
      </c>
      <c r="E279" s="11" t="s">
        <v>18</v>
      </c>
      <c r="F279" s="12" t="s">
        <v>19</v>
      </c>
      <c r="G279" s="9" t="s">
        <v>20</v>
      </c>
      <c r="H279" s="13">
        <v>828280</v>
      </c>
      <c r="I279" s="13">
        <v>0</v>
      </c>
      <c r="J279" s="13">
        <v>828280</v>
      </c>
      <c r="K279" s="17">
        <v>0.08</v>
      </c>
      <c r="L279" s="13">
        <v>66262</v>
      </c>
      <c r="M279" s="13">
        <v>894542</v>
      </c>
    </row>
    <row r="280" spans="1:13">
      <c r="A280" s="8">
        <f t="shared" si="5"/>
        <v>5</v>
      </c>
      <c r="B280" s="9" t="s">
        <v>300</v>
      </c>
      <c r="C280" s="9" t="s">
        <v>15</v>
      </c>
      <c r="D280" s="10" t="s">
        <v>294</v>
      </c>
      <c r="E280" s="11" t="s">
        <v>18</v>
      </c>
      <c r="F280" s="12" t="s">
        <v>19</v>
      </c>
      <c r="G280" s="9" t="s">
        <v>20</v>
      </c>
      <c r="H280" s="13">
        <v>1100404</v>
      </c>
      <c r="I280" s="13">
        <v>0</v>
      </c>
      <c r="J280" s="13">
        <v>1100404</v>
      </c>
      <c r="K280" s="17">
        <v>0.08</v>
      </c>
      <c r="L280" s="13">
        <v>88032</v>
      </c>
      <c r="M280" s="13">
        <v>1188436</v>
      </c>
    </row>
    <row r="281" spans="1:13">
      <c r="A281" s="8">
        <f t="shared" si="5"/>
        <v>5</v>
      </c>
      <c r="B281" s="9" t="s">
        <v>301</v>
      </c>
      <c r="C281" s="9" t="s">
        <v>15</v>
      </c>
      <c r="D281" s="10" t="s">
        <v>294</v>
      </c>
      <c r="E281" s="11" t="s">
        <v>18</v>
      </c>
      <c r="F281" s="12" t="s">
        <v>19</v>
      </c>
      <c r="G281" s="9" t="s">
        <v>20</v>
      </c>
      <c r="H281" s="13">
        <v>858717</v>
      </c>
      <c r="I281" s="13">
        <v>0</v>
      </c>
      <c r="J281" s="13">
        <v>858717</v>
      </c>
      <c r="K281" s="17">
        <v>0.08</v>
      </c>
      <c r="L281" s="13">
        <v>68697</v>
      </c>
      <c r="M281" s="13">
        <v>927414</v>
      </c>
    </row>
    <row r="282" spans="1:13">
      <c r="A282" s="8">
        <f t="shared" si="5"/>
        <v>5</v>
      </c>
      <c r="B282" s="9" t="s">
        <v>302</v>
      </c>
      <c r="C282" s="9" t="s">
        <v>15</v>
      </c>
      <c r="D282" s="10" t="s">
        <v>294</v>
      </c>
      <c r="E282" s="11" t="s">
        <v>18</v>
      </c>
      <c r="F282" s="12" t="s">
        <v>19</v>
      </c>
      <c r="G282" s="9" t="s">
        <v>20</v>
      </c>
      <c r="H282" s="13">
        <v>586593</v>
      </c>
      <c r="I282" s="13">
        <v>0</v>
      </c>
      <c r="J282" s="13">
        <v>586593</v>
      </c>
      <c r="K282" s="17">
        <v>0.08</v>
      </c>
      <c r="L282" s="13">
        <v>46927</v>
      </c>
      <c r="M282" s="13">
        <v>633520</v>
      </c>
    </row>
    <row r="283" spans="1:13">
      <c r="A283" s="8">
        <f t="shared" si="5"/>
        <v>5</v>
      </c>
      <c r="B283" s="9" t="s">
        <v>303</v>
      </c>
      <c r="C283" s="9" t="s">
        <v>15</v>
      </c>
      <c r="D283" s="10" t="s">
        <v>294</v>
      </c>
      <c r="E283" s="11" t="s">
        <v>18</v>
      </c>
      <c r="F283" s="12" t="s">
        <v>19</v>
      </c>
      <c r="G283" s="9" t="s">
        <v>20</v>
      </c>
      <c r="H283" s="13">
        <v>860056</v>
      </c>
      <c r="I283" s="13">
        <v>0</v>
      </c>
      <c r="J283" s="13">
        <v>860056</v>
      </c>
      <c r="K283" s="17">
        <v>0.08</v>
      </c>
      <c r="L283" s="13">
        <v>68804</v>
      </c>
      <c r="M283" s="13">
        <v>928860</v>
      </c>
    </row>
    <row r="284" spans="1:13">
      <c r="A284" s="8">
        <f t="shared" si="5"/>
        <v>5</v>
      </c>
      <c r="B284" s="9" t="s">
        <v>304</v>
      </c>
      <c r="C284" s="9" t="s">
        <v>15</v>
      </c>
      <c r="D284" s="10" t="s">
        <v>294</v>
      </c>
      <c r="E284" s="11" t="s">
        <v>18</v>
      </c>
      <c r="F284" s="12" t="s">
        <v>19</v>
      </c>
      <c r="G284" s="9" t="s">
        <v>20</v>
      </c>
      <c r="H284" s="13">
        <v>999918</v>
      </c>
      <c r="I284" s="13">
        <v>0</v>
      </c>
      <c r="J284" s="13">
        <v>999918</v>
      </c>
      <c r="K284" s="17">
        <v>0.08</v>
      </c>
      <c r="L284" s="13">
        <v>79993</v>
      </c>
      <c r="M284" s="13">
        <v>1079911</v>
      </c>
    </row>
    <row r="285" spans="1:13">
      <c r="A285" s="8">
        <f t="shared" si="5"/>
        <v>5</v>
      </c>
      <c r="B285" s="9" t="s">
        <v>305</v>
      </c>
      <c r="C285" s="9" t="s">
        <v>15</v>
      </c>
      <c r="D285" s="10" t="s">
        <v>294</v>
      </c>
      <c r="E285" s="11" t="s">
        <v>18</v>
      </c>
      <c r="F285" s="12" t="s">
        <v>19</v>
      </c>
      <c r="G285" s="9" t="s">
        <v>20</v>
      </c>
      <c r="H285" s="13">
        <v>813342</v>
      </c>
      <c r="I285" s="13">
        <v>0</v>
      </c>
      <c r="J285" s="13">
        <v>813342</v>
      </c>
      <c r="K285" s="17">
        <v>0.08</v>
      </c>
      <c r="L285" s="13">
        <v>65067</v>
      </c>
      <c r="M285" s="13">
        <v>878409</v>
      </c>
    </row>
    <row r="286" spans="1:13">
      <c r="A286" s="8">
        <f t="shared" si="5"/>
        <v>5</v>
      </c>
      <c r="B286" s="9" t="s">
        <v>306</v>
      </c>
      <c r="C286" s="9" t="s">
        <v>15</v>
      </c>
      <c r="D286" s="10" t="s">
        <v>294</v>
      </c>
      <c r="E286" s="11" t="s">
        <v>18</v>
      </c>
      <c r="F286" s="12" t="s">
        <v>19</v>
      </c>
      <c r="G286" s="9" t="s">
        <v>20</v>
      </c>
      <c r="H286" s="13">
        <v>849146</v>
      </c>
      <c r="I286" s="13">
        <v>0</v>
      </c>
      <c r="J286" s="13">
        <v>849146</v>
      </c>
      <c r="K286" s="17">
        <v>0.08</v>
      </c>
      <c r="L286" s="13">
        <v>67932</v>
      </c>
      <c r="M286" s="13">
        <v>917078</v>
      </c>
    </row>
    <row r="287" spans="1:13">
      <c r="A287" s="8">
        <f t="shared" si="5"/>
        <v>5</v>
      </c>
      <c r="B287" s="9" t="s">
        <v>307</v>
      </c>
      <c r="C287" s="9" t="s">
        <v>15</v>
      </c>
      <c r="D287" s="10" t="s">
        <v>294</v>
      </c>
      <c r="E287" s="11" t="s">
        <v>18</v>
      </c>
      <c r="F287" s="12" t="s">
        <v>19</v>
      </c>
      <c r="G287" s="9" t="s">
        <v>20</v>
      </c>
      <c r="H287" s="13">
        <v>781302</v>
      </c>
      <c r="I287" s="13">
        <v>0</v>
      </c>
      <c r="J287" s="13">
        <v>781302</v>
      </c>
      <c r="K287" s="17">
        <v>0.08</v>
      </c>
      <c r="L287" s="13">
        <v>62504</v>
      </c>
      <c r="M287" s="13">
        <v>843806</v>
      </c>
    </row>
    <row r="288" spans="1:13">
      <c r="A288" s="8">
        <f t="shared" si="5"/>
        <v>5</v>
      </c>
      <c r="B288" s="9" t="s">
        <v>308</v>
      </c>
      <c r="C288" s="9" t="s">
        <v>15</v>
      </c>
      <c r="D288" s="10" t="s">
        <v>294</v>
      </c>
      <c r="E288" s="11" t="s">
        <v>18</v>
      </c>
      <c r="F288" s="12" t="s">
        <v>19</v>
      </c>
      <c r="G288" s="9" t="s">
        <v>20</v>
      </c>
      <c r="H288" s="13">
        <v>406605</v>
      </c>
      <c r="I288" s="13">
        <v>0</v>
      </c>
      <c r="J288" s="13">
        <v>406605</v>
      </c>
      <c r="K288" s="17">
        <v>0.08</v>
      </c>
      <c r="L288" s="13">
        <v>32528</v>
      </c>
      <c r="M288" s="13">
        <v>439133</v>
      </c>
    </row>
    <row r="289" spans="1:13">
      <c r="A289" s="8">
        <f t="shared" si="5"/>
        <v>5</v>
      </c>
      <c r="B289" s="9" t="s">
        <v>309</v>
      </c>
      <c r="C289" s="9" t="s">
        <v>15</v>
      </c>
      <c r="D289" s="10" t="s">
        <v>294</v>
      </c>
      <c r="E289" s="11" t="s">
        <v>18</v>
      </c>
      <c r="F289" s="12" t="s">
        <v>19</v>
      </c>
      <c r="G289" s="9" t="s">
        <v>20</v>
      </c>
      <c r="H289" s="13">
        <v>849014</v>
      </c>
      <c r="I289" s="13">
        <v>0</v>
      </c>
      <c r="J289" s="13">
        <v>849014</v>
      </c>
      <c r="K289" s="17">
        <v>0.08</v>
      </c>
      <c r="L289" s="13">
        <v>67921</v>
      </c>
      <c r="M289" s="13">
        <v>916935</v>
      </c>
    </row>
    <row r="290" spans="1:13">
      <c r="A290" s="8">
        <f t="shared" si="5"/>
        <v>5</v>
      </c>
      <c r="B290" s="9" t="s">
        <v>310</v>
      </c>
      <c r="C290" s="9" t="s">
        <v>15</v>
      </c>
      <c r="D290" s="10" t="s">
        <v>294</v>
      </c>
      <c r="E290" s="11" t="s">
        <v>18</v>
      </c>
      <c r="F290" s="12" t="s">
        <v>19</v>
      </c>
      <c r="G290" s="9" t="s">
        <v>20</v>
      </c>
      <c r="H290" s="13">
        <v>860540</v>
      </c>
      <c r="I290" s="13">
        <v>0</v>
      </c>
      <c r="J290" s="13">
        <v>860540</v>
      </c>
      <c r="K290" s="17">
        <v>0.08</v>
      </c>
      <c r="L290" s="13">
        <v>68843</v>
      </c>
      <c r="M290" s="13">
        <v>929383</v>
      </c>
    </row>
    <row r="291" spans="1:13">
      <c r="A291" s="8">
        <f t="shared" si="5"/>
        <v>5</v>
      </c>
      <c r="B291" s="9" t="s">
        <v>311</v>
      </c>
      <c r="C291" s="9" t="s">
        <v>15</v>
      </c>
      <c r="D291" s="10" t="s">
        <v>294</v>
      </c>
      <c r="E291" s="11" t="s">
        <v>18</v>
      </c>
      <c r="F291" s="12" t="s">
        <v>19</v>
      </c>
      <c r="G291" s="9" t="s">
        <v>20</v>
      </c>
      <c r="H291" s="13">
        <v>1061438</v>
      </c>
      <c r="I291" s="13">
        <v>0</v>
      </c>
      <c r="J291" s="13">
        <v>1061438</v>
      </c>
      <c r="K291" s="17">
        <v>0.08</v>
      </c>
      <c r="L291" s="13">
        <v>84915</v>
      </c>
      <c r="M291" s="13">
        <v>1146353</v>
      </c>
    </row>
    <row r="292" spans="1:13">
      <c r="A292" s="8">
        <f t="shared" si="5"/>
        <v>5</v>
      </c>
      <c r="B292" s="9" t="s">
        <v>312</v>
      </c>
      <c r="C292" s="9" t="s">
        <v>15</v>
      </c>
      <c r="D292" s="10" t="s">
        <v>294</v>
      </c>
      <c r="E292" s="11" t="s">
        <v>18</v>
      </c>
      <c r="F292" s="12" t="s">
        <v>19</v>
      </c>
      <c r="G292" s="9" t="s">
        <v>20</v>
      </c>
      <c r="H292" s="13">
        <v>1204536</v>
      </c>
      <c r="I292" s="13">
        <v>0</v>
      </c>
      <c r="J292" s="13">
        <v>1204536</v>
      </c>
      <c r="K292" s="17">
        <v>0.08</v>
      </c>
      <c r="L292" s="13">
        <v>96363</v>
      </c>
      <c r="M292" s="13">
        <v>1300899</v>
      </c>
    </row>
    <row r="293" spans="1:13">
      <c r="A293" s="8">
        <f t="shared" si="5"/>
        <v>5</v>
      </c>
      <c r="B293" s="9" t="s">
        <v>313</v>
      </c>
      <c r="C293" s="9" t="s">
        <v>15</v>
      </c>
      <c r="D293" s="10" t="s">
        <v>294</v>
      </c>
      <c r="E293" s="11" t="s">
        <v>18</v>
      </c>
      <c r="F293" s="12" t="s">
        <v>19</v>
      </c>
      <c r="G293" s="9" t="s">
        <v>20</v>
      </c>
      <c r="H293" s="13">
        <v>960336</v>
      </c>
      <c r="I293" s="13">
        <v>0</v>
      </c>
      <c r="J293" s="13">
        <v>960336</v>
      </c>
      <c r="K293" s="17">
        <v>0.08</v>
      </c>
      <c r="L293" s="13">
        <v>76827</v>
      </c>
      <c r="M293" s="13">
        <v>1037163</v>
      </c>
    </row>
    <row r="294" spans="1:13">
      <c r="A294" s="8">
        <f t="shared" si="5"/>
        <v>5</v>
      </c>
      <c r="B294" s="9" t="s">
        <v>314</v>
      </c>
      <c r="C294" s="9" t="s">
        <v>15</v>
      </c>
      <c r="D294" s="10" t="s">
        <v>294</v>
      </c>
      <c r="E294" s="11" t="s">
        <v>18</v>
      </c>
      <c r="F294" s="12" t="s">
        <v>19</v>
      </c>
      <c r="G294" s="9" t="s">
        <v>20</v>
      </c>
      <c r="H294" s="13">
        <v>922445</v>
      </c>
      <c r="I294" s="13">
        <v>0</v>
      </c>
      <c r="J294" s="13">
        <v>922445</v>
      </c>
      <c r="K294" s="17">
        <v>0.08</v>
      </c>
      <c r="L294" s="13">
        <v>73796</v>
      </c>
      <c r="M294" s="13">
        <v>996241</v>
      </c>
    </row>
    <row r="295" spans="1:13">
      <c r="A295" s="8">
        <f t="shared" si="5"/>
        <v>5</v>
      </c>
      <c r="B295" s="9" t="s">
        <v>315</v>
      </c>
      <c r="C295" s="9" t="s">
        <v>15</v>
      </c>
      <c r="D295" s="10" t="s">
        <v>294</v>
      </c>
      <c r="E295" s="11" t="s">
        <v>18</v>
      </c>
      <c r="F295" s="12" t="s">
        <v>19</v>
      </c>
      <c r="G295" s="9" t="s">
        <v>20</v>
      </c>
      <c r="H295" s="13">
        <v>989214</v>
      </c>
      <c r="I295" s="13">
        <v>0</v>
      </c>
      <c r="J295" s="13">
        <v>989214</v>
      </c>
      <c r="K295" s="17">
        <v>0.08</v>
      </c>
      <c r="L295" s="13">
        <v>79137</v>
      </c>
      <c r="M295" s="13">
        <v>1068351</v>
      </c>
    </row>
    <row r="296" spans="1:13">
      <c r="A296" s="8">
        <f t="shared" si="5"/>
        <v>5</v>
      </c>
      <c r="B296" s="9" t="s">
        <v>316</v>
      </c>
      <c r="C296" s="9" t="s">
        <v>15</v>
      </c>
      <c r="D296" s="10" t="s">
        <v>294</v>
      </c>
      <c r="E296" s="11" t="s">
        <v>18</v>
      </c>
      <c r="F296" s="12" t="s">
        <v>19</v>
      </c>
      <c r="G296" s="9" t="s">
        <v>20</v>
      </c>
      <c r="H296" s="13">
        <v>886773</v>
      </c>
      <c r="I296" s="13">
        <v>0</v>
      </c>
      <c r="J296" s="13">
        <v>886773</v>
      </c>
      <c r="K296" s="17">
        <v>0.08</v>
      </c>
      <c r="L296" s="13">
        <v>70942</v>
      </c>
      <c r="M296" s="13">
        <v>957715</v>
      </c>
    </row>
    <row r="297" spans="1:13">
      <c r="A297" s="8">
        <f t="shared" si="5"/>
        <v>5</v>
      </c>
      <c r="B297" s="9" t="s">
        <v>317</v>
      </c>
      <c r="C297" s="9" t="s">
        <v>15</v>
      </c>
      <c r="D297" s="10" t="s">
        <v>294</v>
      </c>
      <c r="E297" s="11" t="s">
        <v>18</v>
      </c>
      <c r="F297" s="12" t="s">
        <v>19</v>
      </c>
      <c r="G297" s="9" t="s">
        <v>20</v>
      </c>
      <c r="H297" s="13">
        <v>813474</v>
      </c>
      <c r="I297" s="13">
        <v>0</v>
      </c>
      <c r="J297" s="13">
        <v>813474</v>
      </c>
      <c r="K297" s="17">
        <v>0.08</v>
      </c>
      <c r="L297" s="13">
        <v>65078</v>
      </c>
      <c r="M297" s="13">
        <v>878552</v>
      </c>
    </row>
    <row r="298" spans="1:13">
      <c r="A298" s="8">
        <f t="shared" si="5"/>
        <v>5</v>
      </c>
      <c r="B298" s="9" t="s">
        <v>318</v>
      </c>
      <c r="C298" s="9" t="s">
        <v>15</v>
      </c>
      <c r="D298" s="10" t="s">
        <v>294</v>
      </c>
      <c r="E298" s="11" t="s">
        <v>18</v>
      </c>
      <c r="F298" s="12" t="s">
        <v>19</v>
      </c>
      <c r="G298" s="9" t="s">
        <v>20</v>
      </c>
      <c r="H298" s="13">
        <v>960336</v>
      </c>
      <c r="I298" s="13">
        <v>0</v>
      </c>
      <c r="J298" s="13">
        <v>960336</v>
      </c>
      <c r="K298" s="17">
        <v>0.08</v>
      </c>
      <c r="L298" s="13">
        <v>76827</v>
      </c>
      <c r="M298" s="13">
        <v>1037163</v>
      </c>
    </row>
    <row r="299" spans="1:13">
      <c r="A299" s="8">
        <f t="shared" si="5"/>
        <v>5</v>
      </c>
      <c r="B299" s="9" t="s">
        <v>319</v>
      </c>
      <c r="C299" s="9" t="s">
        <v>15</v>
      </c>
      <c r="D299" s="10" t="s">
        <v>294</v>
      </c>
      <c r="E299" s="11" t="s">
        <v>18</v>
      </c>
      <c r="F299" s="12" t="s">
        <v>19</v>
      </c>
      <c r="G299" s="9" t="s">
        <v>20</v>
      </c>
      <c r="H299" s="13">
        <v>768921</v>
      </c>
      <c r="I299" s="13">
        <v>0</v>
      </c>
      <c r="J299" s="13">
        <v>768921</v>
      </c>
      <c r="K299" s="17">
        <v>0.08</v>
      </c>
      <c r="L299" s="13">
        <v>61514</v>
      </c>
      <c r="M299" s="13">
        <v>830435</v>
      </c>
    </row>
    <row r="300" spans="1:13">
      <c r="A300" s="8">
        <f t="shared" si="5"/>
        <v>5</v>
      </c>
      <c r="B300" s="9" t="s">
        <v>320</v>
      </c>
      <c r="C300" s="9" t="s">
        <v>15</v>
      </c>
      <c r="D300" s="10" t="s">
        <v>294</v>
      </c>
      <c r="E300" s="11" t="s">
        <v>18</v>
      </c>
      <c r="F300" s="12" t="s">
        <v>19</v>
      </c>
      <c r="G300" s="9" t="s">
        <v>20</v>
      </c>
      <c r="H300" s="13">
        <v>846468</v>
      </c>
      <c r="I300" s="13">
        <v>0</v>
      </c>
      <c r="J300" s="13">
        <v>846468</v>
      </c>
      <c r="K300" s="17">
        <v>0.08</v>
      </c>
      <c r="L300" s="13">
        <v>67717</v>
      </c>
      <c r="M300" s="13">
        <v>914185</v>
      </c>
    </row>
    <row r="301" spans="1:13">
      <c r="A301" s="8">
        <f t="shared" si="5"/>
        <v>5</v>
      </c>
      <c r="B301" s="9" t="s">
        <v>321</v>
      </c>
      <c r="C301" s="9" t="s">
        <v>15</v>
      </c>
      <c r="D301" s="10" t="s">
        <v>294</v>
      </c>
      <c r="E301" s="11" t="s">
        <v>18</v>
      </c>
      <c r="F301" s="12" t="s">
        <v>19</v>
      </c>
      <c r="G301" s="9" t="s">
        <v>20</v>
      </c>
      <c r="H301" s="13">
        <v>888464</v>
      </c>
      <c r="I301" s="13">
        <v>0</v>
      </c>
      <c r="J301" s="13">
        <v>888464</v>
      </c>
      <c r="K301" s="17">
        <v>0.08</v>
      </c>
      <c r="L301" s="13">
        <v>71077</v>
      </c>
      <c r="M301" s="13">
        <v>959541</v>
      </c>
    </row>
    <row r="302" spans="1:13">
      <c r="A302" s="8">
        <f t="shared" si="5"/>
        <v>5</v>
      </c>
      <c r="B302" s="9" t="s">
        <v>322</v>
      </c>
      <c r="C302" s="9" t="s">
        <v>15</v>
      </c>
      <c r="D302" s="10" t="s">
        <v>294</v>
      </c>
      <c r="E302" s="11" t="s">
        <v>18</v>
      </c>
      <c r="F302" s="12" t="s">
        <v>19</v>
      </c>
      <c r="G302" s="9" t="s">
        <v>20</v>
      </c>
      <c r="H302" s="13">
        <v>903402</v>
      </c>
      <c r="I302" s="13">
        <v>0</v>
      </c>
      <c r="J302" s="13">
        <v>903402</v>
      </c>
      <c r="K302" s="17">
        <v>0.08</v>
      </c>
      <c r="L302" s="13">
        <v>72272</v>
      </c>
      <c r="M302" s="13">
        <v>975674</v>
      </c>
    </row>
    <row r="303" spans="1:13">
      <c r="A303" s="8">
        <f t="shared" si="5"/>
        <v>5</v>
      </c>
      <c r="B303" s="9" t="s">
        <v>323</v>
      </c>
      <c r="C303" s="9" t="s">
        <v>15</v>
      </c>
      <c r="D303" s="10" t="s">
        <v>294</v>
      </c>
      <c r="E303" s="11" t="s">
        <v>18</v>
      </c>
      <c r="F303" s="12" t="s">
        <v>19</v>
      </c>
      <c r="G303" s="9" t="s">
        <v>20</v>
      </c>
      <c r="H303" s="13">
        <v>855217</v>
      </c>
      <c r="I303" s="13">
        <v>0</v>
      </c>
      <c r="J303" s="13">
        <v>855217</v>
      </c>
      <c r="K303" s="17">
        <v>0.08</v>
      </c>
      <c r="L303" s="13">
        <v>68417</v>
      </c>
      <c r="M303" s="13">
        <v>923634</v>
      </c>
    </row>
    <row r="304" spans="1:13">
      <c r="A304" s="8">
        <f t="shared" si="5"/>
        <v>5</v>
      </c>
      <c r="B304" s="9" t="s">
        <v>324</v>
      </c>
      <c r="C304" s="9" t="s">
        <v>15</v>
      </c>
      <c r="D304" s="10" t="s">
        <v>294</v>
      </c>
      <c r="E304" s="11" t="s">
        <v>18</v>
      </c>
      <c r="F304" s="12" t="s">
        <v>19</v>
      </c>
      <c r="G304" s="9" t="s">
        <v>20</v>
      </c>
      <c r="H304" s="13">
        <v>821354</v>
      </c>
      <c r="I304" s="13">
        <v>0</v>
      </c>
      <c r="J304" s="13">
        <v>821354</v>
      </c>
      <c r="K304" s="17">
        <v>0.08</v>
      </c>
      <c r="L304" s="13">
        <v>65708</v>
      </c>
      <c r="M304" s="13">
        <v>887062</v>
      </c>
    </row>
    <row r="305" spans="1:13">
      <c r="A305" s="8">
        <f t="shared" si="5"/>
        <v>5</v>
      </c>
      <c r="B305" s="9" t="s">
        <v>325</v>
      </c>
      <c r="C305" s="9" t="s">
        <v>15</v>
      </c>
      <c r="D305" s="10" t="s">
        <v>294</v>
      </c>
      <c r="E305" s="11" t="s">
        <v>18</v>
      </c>
      <c r="F305" s="12" t="s">
        <v>19</v>
      </c>
      <c r="G305" s="9" t="s">
        <v>20</v>
      </c>
      <c r="H305" s="13">
        <v>684316</v>
      </c>
      <c r="I305" s="13">
        <v>0</v>
      </c>
      <c r="J305" s="13">
        <v>684316</v>
      </c>
      <c r="K305" s="17">
        <v>0.08</v>
      </c>
      <c r="L305" s="13">
        <v>54745</v>
      </c>
      <c r="M305" s="13">
        <v>739061</v>
      </c>
    </row>
    <row r="306" spans="1:13">
      <c r="A306" s="8">
        <f t="shared" si="5"/>
        <v>5</v>
      </c>
      <c r="B306" s="9" t="s">
        <v>326</v>
      </c>
      <c r="C306" s="9" t="s">
        <v>15</v>
      </c>
      <c r="D306" s="10" t="s">
        <v>294</v>
      </c>
      <c r="E306" s="11" t="s">
        <v>18</v>
      </c>
      <c r="F306" s="12" t="s">
        <v>19</v>
      </c>
      <c r="G306" s="9" t="s">
        <v>20</v>
      </c>
      <c r="H306" s="13">
        <v>899770</v>
      </c>
      <c r="I306" s="13">
        <v>0</v>
      </c>
      <c r="J306" s="13">
        <v>899770</v>
      </c>
      <c r="K306" s="17">
        <v>0.08</v>
      </c>
      <c r="L306" s="13">
        <v>71982</v>
      </c>
      <c r="M306" s="13">
        <v>971752</v>
      </c>
    </row>
    <row r="307" spans="1:13">
      <c r="A307" s="8">
        <f t="shared" si="5"/>
        <v>5</v>
      </c>
      <c r="B307" s="9" t="s">
        <v>327</v>
      </c>
      <c r="C307" s="9" t="s">
        <v>15</v>
      </c>
      <c r="D307" s="10" t="s">
        <v>294</v>
      </c>
      <c r="E307" s="11" t="s">
        <v>18</v>
      </c>
      <c r="F307" s="12" t="s">
        <v>19</v>
      </c>
      <c r="G307" s="9" t="s">
        <v>20</v>
      </c>
      <c r="H307" s="13">
        <v>849762</v>
      </c>
      <c r="I307" s="13">
        <v>0</v>
      </c>
      <c r="J307" s="13">
        <v>849762</v>
      </c>
      <c r="K307" s="17">
        <v>0.08</v>
      </c>
      <c r="L307" s="13">
        <v>67981</v>
      </c>
      <c r="M307" s="13">
        <v>917743</v>
      </c>
    </row>
    <row r="308" spans="1:13">
      <c r="A308" s="8">
        <f t="shared" si="5"/>
        <v>5</v>
      </c>
      <c r="B308" s="9" t="s">
        <v>328</v>
      </c>
      <c r="C308" s="9" t="s">
        <v>15</v>
      </c>
      <c r="D308" s="10" t="s">
        <v>294</v>
      </c>
      <c r="E308" s="11" t="s">
        <v>18</v>
      </c>
      <c r="F308" s="12" t="s">
        <v>19</v>
      </c>
      <c r="G308" s="9" t="s">
        <v>20</v>
      </c>
      <c r="H308" s="13">
        <v>829971</v>
      </c>
      <c r="I308" s="13">
        <v>0</v>
      </c>
      <c r="J308" s="13">
        <v>829971</v>
      </c>
      <c r="K308" s="17">
        <v>0.08</v>
      </c>
      <c r="L308" s="13">
        <v>66398</v>
      </c>
      <c r="M308" s="13">
        <v>896369</v>
      </c>
    </row>
    <row r="309" spans="1:13">
      <c r="A309" s="8">
        <f t="shared" si="5"/>
        <v>5</v>
      </c>
      <c r="B309" s="9" t="s">
        <v>329</v>
      </c>
      <c r="C309" s="9" t="s">
        <v>15</v>
      </c>
      <c r="D309" s="10" t="s">
        <v>294</v>
      </c>
      <c r="E309" s="11" t="s">
        <v>18</v>
      </c>
      <c r="F309" s="12" t="s">
        <v>19</v>
      </c>
      <c r="G309" s="9" t="s">
        <v>20</v>
      </c>
      <c r="H309" s="13">
        <v>849278</v>
      </c>
      <c r="I309" s="13">
        <v>0</v>
      </c>
      <c r="J309" s="13">
        <v>849278</v>
      </c>
      <c r="K309" s="17">
        <v>0.08</v>
      </c>
      <c r="L309" s="13">
        <v>67942</v>
      </c>
      <c r="M309" s="13">
        <v>917220</v>
      </c>
    </row>
    <row r="310" spans="1:13">
      <c r="A310" s="8">
        <f t="shared" si="5"/>
        <v>5</v>
      </c>
      <c r="B310" s="9" t="s">
        <v>330</v>
      </c>
      <c r="C310" s="9" t="s">
        <v>15</v>
      </c>
      <c r="D310" s="10" t="s">
        <v>294</v>
      </c>
      <c r="E310" s="11" t="s">
        <v>18</v>
      </c>
      <c r="F310" s="12" t="s">
        <v>19</v>
      </c>
      <c r="G310" s="9" t="s">
        <v>20</v>
      </c>
      <c r="H310" s="13">
        <v>860540</v>
      </c>
      <c r="I310" s="13">
        <v>0</v>
      </c>
      <c r="J310" s="13">
        <v>860540</v>
      </c>
      <c r="K310" s="17">
        <v>0.08</v>
      </c>
      <c r="L310" s="13">
        <v>68843</v>
      </c>
      <c r="M310" s="13">
        <v>929383</v>
      </c>
    </row>
    <row r="311" spans="1:13">
      <c r="A311" s="8">
        <f t="shared" si="5"/>
        <v>5</v>
      </c>
      <c r="B311" s="9" t="s">
        <v>331</v>
      </c>
      <c r="C311" s="9" t="s">
        <v>15</v>
      </c>
      <c r="D311" s="10" t="s">
        <v>294</v>
      </c>
      <c r="E311" s="11" t="s">
        <v>18</v>
      </c>
      <c r="F311" s="12" t="s">
        <v>19</v>
      </c>
      <c r="G311" s="9" t="s">
        <v>20</v>
      </c>
      <c r="H311" s="13">
        <v>842352</v>
      </c>
      <c r="I311" s="13">
        <v>0</v>
      </c>
      <c r="J311" s="13">
        <v>842352</v>
      </c>
      <c r="K311" s="17">
        <v>0.08</v>
      </c>
      <c r="L311" s="13">
        <v>67388</v>
      </c>
      <c r="M311" s="13">
        <v>909740</v>
      </c>
    </row>
    <row r="312" spans="1:13">
      <c r="A312" s="8">
        <f t="shared" si="5"/>
        <v>5</v>
      </c>
      <c r="B312" s="9" t="s">
        <v>332</v>
      </c>
      <c r="C312" s="9" t="s">
        <v>15</v>
      </c>
      <c r="D312" s="10" t="s">
        <v>294</v>
      </c>
      <c r="E312" s="11" t="s">
        <v>18</v>
      </c>
      <c r="F312" s="12" t="s">
        <v>19</v>
      </c>
      <c r="G312" s="9" t="s">
        <v>20</v>
      </c>
      <c r="H312" s="13">
        <v>868937</v>
      </c>
      <c r="I312" s="13">
        <v>0</v>
      </c>
      <c r="J312" s="13">
        <v>868937</v>
      </c>
      <c r="K312" s="17">
        <v>0.08</v>
      </c>
      <c r="L312" s="13">
        <v>69515</v>
      </c>
      <c r="M312" s="13">
        <v>938452</v>
      </c>
    </row>
    <row r="313" spans="1:13">
      <c r="A313" s="8">
        <f t="shared" si="5"/>
        <v>5</v>
      </c>
      <c r="B313" s="9" t="s">
        <v>333</v>
      </c>
      <c r="C313" s="9" t="s">
        <v>15</v>
      </c>
      <c r="D313" s="10" t="s">
        <v>294</v>
      </c>
      <c r="E313" s="11" t="s">
        <v>18</v>
      </c>
      <c r="F313" s="12" t="s">
        <v>19</v>
      </c>
      <c r="G313" s="9" t="s">
        <v>20</v>
      </c>
      <c r="H313" s="13">
        <v>722075</v>
      </c>
      <c r="I313" s="13">
        <v>0</v>
      </c>
      <c r="J313" s="13">
        <v>722075</v>
      </c>
      <c r="K313" s="17">
        <v>0.08</v>
      </c>
      <c r="L313" s="13">
        <v>57766</v>
      </c>
      <c r="M313" s="13">
        <v>779841</v>
      </c>
    </row>
    <row r="314" spans="1:13">
      <c r="A314" s="8">
        <f t="shared" si="5"/>
        <v>5</v>
      </c>
      <c r="B314" s="9" t="s">
        <v>334</v>
      </c>
      <c r="C314" s="9" t="s">
        <v>15</v>
      </c>
      <c r="D314" s="10" t="s">
        <v>294</v>
      </c>
      <c r="E314" s="11" t="s">
        <v>18</v>
      </c>
      <c r="F314" s="12" t="s">
        <v>19</v>
      </c>
      <c r="G314" s="9" t="s">
        <v>20</v>
      </c>
      <c r="H314" s="13">
        <v>847675</v>
      </c>
      <c r="I314" s="13">
        <v>0</v>
      </c>
      <c r="J314" s="13">
        <v>847675</v>
      </c>
      <c r="K314" s="17">
        <v>0.08</v>
      </c>
      <c r="L314" s="13">
        <v>67814</v>
      </c>
      <c r="M314" s="13">
        <v>915489</v>
      </c>
    </row>
    <row r="315" spans="1:13">
      <c r="A315" s="8">
        <f t="shared" si="5"/>
        <v>5</v>
      </c>
      <c r="B315" s="9" t="s">
        <v>335</v>
      </c>
      <c r="C315" s="9" t="s">
        <v>15</v>
      </c>
      <c r="D315" s="10" t="s">
        <v>294</v>
      </c>
      <c r="E315" s="11" t="s">
        <v>18</v>
      </c>
      <c r="F315" s="12" t="s">
        <v>19</v>
      </c>
      <c r="G315" s="9" t="s">
        <v>20</v>
      </c>
      <c r="H315" s="13">
        <v>1014460</v>
      </c>
      <c r="I315" s="13">
        <v>0</v>
      </c>
      <c r="J315" s="13">
        <v>1014460</v>
      </c>
      <c r="K315" s="17">
        <v>0.08</v>
      </c>
      <c r="L315" s="13">
        <v>81157</v>
      </c>
      <c r="M315" s="13">
        <v>1095617</v>
      </c>
    </row>
    <row r="316" spans="1:13">
      <c r="A316" s="8">
        <f t="shared" si="5"/>
        <v>5</v>
      </c>
      <c r="B316" s="9" t="s">
        <v>336</v>
      </c>
      <c r="C316" s="9" t="s">
        <v>15</v>
      </c>
      <c r="D316" s="10" t="s">
        <v>294</v>
      </c>
      <c r="E316" s="11" t="s">
        <v>18</v>
      </c>
      <c r="F316" s="12" t="s">
        <v>19</v>
      </c>
      <c r="G316" s="9" t="s">
        <v>20</v>
      </c>
      <c r="H316" s="13">
        <v>831310</v>
      </c>
      <c r="I316" s="13">
        <v>0</v>
      </c>
      <c r="J316" s="13">
        <v>831310</v>
      </c>
      <c r="K316" s="17">
        <v>0.08</v>
      </c>
      <c r="L316" s="13">
        <v>66505</v>
      </c>
      <c r="M316" s="13">
        <v>897815</v>
      </c>
    </row>
    <row r="317" spans="1:13">
      <c r="A317" s="8">
        <f t="shared" si="5"/>
        <v>5</v>
      </c>
      <c r="B317" s="9" t="s">
        <v>337</v>
      </c>
      <c r="C317" s="9" t="s">
        <v>15</v>
      </c>
      <c r="D317" s="10" t="s">
        <v>294</v>
      </c>
      <c r="E317" s="11" t="s">
        <v>18</v>
      </c>
      <c r="F317" s="12" t="s">
        <v>19</v>
      </c>
      <c r="G317" s="9" t="s">
        <v>20</v>
      </c>
      <c r="H317" s="13">
        <v>813342</v>
      </c>
      <c r="I317" s="13">
        <v>0</v>
      </c>
      <c r="J317" s="13">
        <v>813342</v>
      </c>
      <c r="K317" s="17">
        <v>0.08</v>
      </c>
      <c r="L317" s="13">
        <v>65067</v>
      </c>
      <c r="M317" s="13">
        <v>878409</v>
      </c>
    </row>
    <row r="318" spans="1:13">
      <c r="A318" s="8">
        <f t="shared" si="5"/>
        <v>5</v>
      </c>
      <c r="B318" s="9" t="s">
        <v>338</v>
      </c>
      <c r="C318" s="9" t="s">
        <v>15</v>
      </c>
      <c r="D318" s="10" t="s">
        <v>294</v>
      </c>
      <c r="E318" s="11" t="s">
        <v>18</v>
      </c>
      <c r="F318" s="12" t="s">
        <v>19</v>
      </c>
      <c r="G318" s="9" t="s">
        <v>20</v>
      </c>
      <c r="H318" s="13">
        <v>849014</v>
      </c>
      <c r="I318" s="13">
        <v>0</v>
      </c>
      <c r="J318" s="13">
        <v>849014</v>
      </c>
      <c r="K318" s="17">
        <v>0.08</v>
      </c>
      <c r="L318" s="13">
        <v>67921</v>
      </c>
      <c r="M318" s="13">
        <v>916935</v>
      </c>
    </row>
    <row r="319" spans="1:13">
      <c r="A319" s="8">
        <f t="shared" si="5"/>
        <v>5</v>
      </c>
      <c r="B319" s="9" t="s">
        <v>339</v>
      </c>
      <c r="C319" s="9" t="s">
        <v>15</v>
      </c>
      <c r="D319" s="10" t="s">
        <v>294</v>
      </c>
      <c r="E319" s="11" t="s">
        <v>18</v>
      </c>
      <c r="F319" s="12" t="s">
        <v>19</v>
      </c>
      <c r="G319" s="9" t="s">
        <v>20</v>
      </c>
      <c r="H319" s="13">
        <v>749482</v>
      </c>
      <c r="I319" s="13">
        <v>0</v>
      </c>
      <c r="J319" s="13">
        <v>749482</v>
      </c>
      <c r="K319" s="17">
        <v>0.08</v>
      </c>
      <c r="L319" s="13">
        <v>59959</v>
      </c>
      <c r="M319" s="13">
        <v>809441</v>
      </c>
    </row>
    <row r="320" spans="1:13">
      <c r="A320" s="8">
        <f t="shared" si="5"/>
        <v>5</v>
      </c>
      <c r="B320" s="9" t="s">
        <v>340</v>
      </c>
      <c r="C320" s="9" t="s">
        <v>15</v>
      </c>
      <c r="D320" s="10" t="s">
        <v>294</v>
      </c>
      <c r="E320" s="11" t="s">
        <v>18</v>
      </c>
      <c r="F320" s="12" t="s">
        <v>19</v>
      </c>
      <c r="G320" s="9" t="s">
        <v>20</v>
      </c>
      <c r="H320" s="13">
        <v>888464</v>
      </c>
      <c r="I320" s="13">
        <v>0</v>
      </c>
      <c r="J320" s="13">
        <v>888464</v>
      </c>
      <c r="K320" s="17">
        <v>0.08</v>
      </c>
      <c r="L320" s="13">
        <v>71077</v>
      </c>
      <c r="M320" s="13">
        <v>959541</v>
      </c>
    </row>
    <row r="321" spans="1:13">
      <c r="A321" s="8">
        <f t="shared" si="5"/>
        <v>5</v>
      </c>
      <c r="B321" s="9" t="s">
        <v>341</v>
      </c>
      <c r="C321" s="9" t="s">
        <v>15</v>
      </c>
      <c r="D321" s="10" t="s">
        <v>294</v>
      </c>
      <c r="E321" s="11" t="s">
        <v>18</v>
      </c>
      <c r="F321" s="12" t="s">
        <v>19</v>
      </c>
      <c r="G321" s="9" t="s">
        <v>20</v>
      </c>
      <c r="H321" s="13">
        <v>879979</v>
      </c>
      <c r="I321" s="13">
        <v>0</v>
      </c>
      <c r="J321" s="13">
        <v>879979</v>
      </c>
      <c r="K321" s="17">
        <v>0.08</v>
      </c>
      <c r="L321" s="13">
        <v>70398</v>
      </c>
      <c r="M321" s="13">
        <v>950377</v>
      </c>
    </row>
    <row r="322" spans="1:13">
      <c r="A322" s="8">
        <f t="shared" si="5"/>
        <v>5</v>
      </c>
      <c r="B322" s="9" t="s">
        <v>342</v>
      </c>
      <c r="C322" s="9" t="s">
        <v>15</v>
      </c>
      <c r="D322" s="10" t="s">
        <v>294</v>
      </c>
      <c r="E322" s="11" t="s">
        <v>18</v>
      </c>
      <c r="F322" s="12" t="s">
        <v>19</v>
      </c>
      <c r="G322" s="9" t="s">
        <v>20</v>
      </c>
      <c r="H322" s="13">
        <v>867466</v>
      </c>
      <c r="I322" s="13">
        <v>0</v>
      </c>
      <c r="J322" s="13">
        <v>867466</v>
      </c>
      <c r="K322" s="17">
        <v>0.08</v>
      </c>
      <c r="L322" s="13">
        <v>69397</v>
      </c>
      <c r="M322" s="13">
        <v>936863</v>
      </c>
    </row>
    <row r="323" spans="1:13">
      <c r="A323" s="8">
        <f t="shared" si="5"/>
        <v>5</v>
      </c>
      <c r="B323" s="9" t="s">
        <v>343</v>
      </c>
      <c r="C323" s="9" t="s">
        <v>15</v>
      </c>
      <c r="D323" s="10" t="s">
        <v>294</v>
      </c>
      <c r="E323" s="11" t="s">
        <v>18</v>
      </c>
      <c r="F323" s="12" t="s">
        <v>19</v>
      </c>
      <c r="G323" s="9" t="s">
        <v>20</v>
      </c>
      <c r="H323" s="13">
        <v>867598</v>
      </c>
      <c r="I323" s="13">
        <v>0</v>
      </c>
      <c r="J323" s="13">
        <v>867598</v>
      </c>
      <c r="K323" s="17">
        <v>0.08</v>
      </c>
      <c r="L323" s="13">
        <v>69408</v>
      </c>
      <c r="M323" s="13">
        <v>937006</v>
      </c>
    </row>
    <row r="324" spans="1:13">
      <c r="A324" s="8">
        <f t="shared" si="5"/>
        <v>5</v>
      </c>
      <c r="B324" s="9" t="s">
        <v>344</v>
      </c>
      <c r="C324" s="9" t="s">
        <v>15</v>
      </c>
      <c r="D324" s="10" t="s">
        <v>294</v>
      </c>
      <c r="E324" s="11" t="s">
        <v>18</v>
      </c>
      <c r="F324" s="12" t="s">
        <v>19</v>
      </c>
      <c r="G324" s="9" t="s">
        <v>20</v>
      </c>
      <c r="H324" s="13">
        <v>1071394</v>
      </c>
      <c r="I324" s="13">
        <v>0</v>
      </c>
      <c r="J324" s="13">
        <v>1071394</v>
      </c>
      <c r="K324" s="17">
        <v>0.08</v>
      </c>
      <c r="L324" s="13">
        <v>85712</v>
      </c>
      <c r="M324" s="13">
        <v>1157106</v>
      </c>
    </row>
    <row r="325" spans="1:13">
      <c r="A325" s="8">
        <f t="shared" si="5"/>
        <v>5</v>
      </c>
      <c r="B325" s="9" t="s">
        <v>346</v>
      </c>
      <c r="C325" s="9" t="s">
        <v>15</v>
      </c>
      <c r="D325" s="10" t="s">
        <v>345</v>
      </c>
      <c r="E325" s="11" t="s">
        <v>18</v>
      </c>
      <c r="F325" s="12" t="s">
        <v>19</v>
      </c>
      <c r="G325" s="9" t="s">
        <v>20</v>
      </c>
      <c r="H325" s="13">
        <v>806548</v>
      </c>
      <c r="I325" s="13">
        <v>0</v>
      </c>
      <c r="J325" s="13">
        <v>806548</v>
      </c>
      <c r="K325" s="17">
        <v>0.08</v>
      </c>
      <c r="L325" s="13">
        <v>64524</v>
      </c>
      <c r="M325" s="13">
        <v>871072</v>
      </c>
    </row>
    <row r="326" spans="1:13">
      <c r="A326" s="8">
        <f t="shared" si="5"/>
        <v>5</v>
      </c>
      <c r="B326" s="9" t="s">
        <v>347</v>
      </c>
      <c r="C326" s="9" t="s">
        <v>15</v>
      </c>
      <c r="D326" s="10" t="s">
        <v>345</v>
      </c>
      <c r="E326" s="11" t="s">
        <v>18</v>
      </c>
      <c r="F326" s="12" t="s">
        <v>19</v>
      </c>
      <c r="G326" s="9" t="s">
        <v>20</v>
      </c>
      <c r="H326" s="13">
        <v>829971</v>
      </c>
      <c r="I326" s="13">
        <v>0</v>
      </c>
      <c r="J326" s="13">
        <v>829971</v>
      </c>
      <c r="K326" s="17">
        <v>0.08</v>
      </c>
      <c r="L326" s="13">
        <v>66398</v>
      </c>
      <c r="M326" s="13">
        <v>896369</v>
      </c>
    </row>
    <row r="327" spans="1:13">
      <c r="A327" s="8">
        <f t="shared" ref="A327:A390" si="6">+MONTH(D327)</f>
        <v>5</v>
      </c>
      <c r="B327" s="9" t="s">
        <v>348</v>
      </c>
      <c r="C327" s="9" t="s">
        <v>15</v>
      </c>
      <c r="D327" s="10" t="s">
        <v>345</v>
      </c>
      <c r="E327" s="11" t="s">
        <v>18</v>
      </c>
      <c r="F327" s="12" t="s">
        <v>19</v>
      </c>
      <c r="G327" s="9" t="s">
        <v>20</v>
      </c>
      <c r="H327" s="13">
        <v>1148941</v>
      </c>
      <c r="I327" s="13">
        <v>0</v>
      </c>
      <c r="J327" s="13">
        <v>1148941</v>
      </c>
      <c r="K327" s="17">
        <v>0.08</v>
      </c>
      <c r="L327" s="13">
        <v>91915</v>
      </c>
      <c r="M327" s="13">
        <v>1240856</v>
      </c>
    </row>
    <row r="328" spans="1:13">
      <c r="A328" s="8">
        <f t="shared" si="6"/>
        <v>5</v>
      </c>
      <c r="B328" s="9" t="s">
        <v>349</v>
      </c>
      <c r="C328" s="9" t="s">
        <v>15</v>
      </c>
      <c r="D328" s="10" t="s">
        <v>345</v>
      </c>
      <c r="E328" s="11" t="s">
        <v>18</v>
      </c>
      <c r="F328" s="12" t="s">
        <v>19</v>
      </c>
      <c r="G328" s="9" t="s">
        <v>20</v>
      </c>
      <c r="H328" s="13">
        <v>903402</v>
      </c>
      <c r="I328" s="13">
        <v>0</v>
      </c>
      <c r="J328" s="13">
        <v>903402</v>
      </c>
      <c r="K328" s="17">
        <v>0.08</v>
      </c>
      <c r="L328" s="13">
        <v>72272</v>
      </c>
      <c r="M328" s="13">
        <v>975674</v>
      </c>
    </row>
    <row r="329" spans="1:13">
      <c r="A329" s="8">
        <f t="shared" si="6"/>
        <v>5</v>
      </c>
      <c r="B329" s="9" t="s">
        <v>350</v>
      </c>
      <c r="C329" s="9" t="s">
        <v>15</v>
      </c>
      <c r="D329" s="10" t="s">
        <v>345</v>
      </c>
      <c r="E329" s="11" t="s">
        <v>18</v>
      </c>
      <c r="F329" s="12" t="s">
        <v>19</v>
      </c>
      <c r="G329" s="9" t="s">
        <v>20</v>
      </c>
      <c r="H329" s="13">
        <v>897815</v>
      </c>
      <c r="I329" s="13">
        <v>0</v>
      </c>
      <c r="J329" s="13">
        <v>897815</v>
      </c>
      <c r="K329" s="17">
        <v>0.08</v>
      </c>
      <c r="L329" s="13">
        <v>71825</v>
      </c>
      <c r="M329" s="13">
        <v>969640</v>
      </c>
    </row>
    <row r="330" spans="1:13">
      <c r="A330" s="8">
        <f t="shared" si="6"/>
        <v>5</v>
      </c>
      <c r="B330" s="9" t="s">
        <v>351</v>
      </c>
      <c r="C330" s="9" t="s">
        <v>15</v>
      </c>
      <c r="D330" s="10" t="s">
        <v>345</v>
      </c>
      <c r="E330" s="11" t="s">
        <v>18</v>
      </c>
      <c r="F330" s="12" t="s">
        <v>19</v>
      </c>
      <c r="G330" s="9" t="s">
        <v>20</v>
      </c>
      <c r="H330" s="13">
        <v>1193626</v>
      </c>
      <c r="I330" s="13">
        <v>0</v>
      </c>
      <c r="J330" s="13">
        <v>1193626</v>
      </c>
      <c r="K330" s="17">
        <v>0.08</v>
      </c>
      <c r="L330" s="13">
        <v>95490</v>
      </c>
      <c r="M330" s="13">
        <v>1289116</v>
      </c>
    </row>
    <row r="331" spans="1:13">
      <c r="A331" s="8">
        <f t="shared" si="6"/>
        <v>5</v>
      </c>
      <c r="B331" s="9" t="s">
        <v>352</v>
      </c>
      <c r="C331" s="9" t="s">
        <v>15</v>
      </c>
      <c r="D331" s="10" t="s">
        <v>345</v>
      </c>
      <c r="E331" s="11" t="s">
        <v>18</v>
      </c>
      <c r="F331" s="12" t="s">
        <v>19</v>
      </c>
      <c r="G331" s="9" t="s">
        <v>20</v>
      </c>
      <c r="H331" s="13">
        <v>816974</v>
      </c>
      <c r="I331" s="13">
        <v>0</v>
      </c>
      <c r="J331" s="13">
        <v>816974</v>
      </c>
      <c r="K331" s="17">
        <v>0.08</v>
      </c>
      <c r="L331" s="13">
        <v>65358</v>
      </c>
      <c r="M331" s="13">
        <v>882332</v>
      </c>
    </row>
    <row r="332" spans="1:13">
      <c r="A332" s="8">
        <f t="shared" si="6"/>
        <v>5</v>
      </c>
      <c r="B332" s="9" t="s">
        <v>353</v>
      </c>
      <c r="C332" s="9" t="s">
        <v>15</v>
      </c>
      <c r="D332" s="10" t="s">
        <v>345</v>
      </c>
      <c r="E332" s="11" t="s">
        <v>18</v>
      </c>
      <c r="F332" s="12" t="s">
        <v>19</v>
      </c>
      <c r="G332" s="9" t="s">
        <v>20</v>
      </c>
      <c r="H332" s="13">
        <v>824648</v>
      </c>
      <c r="I332" s="13">
        <v>0</v>
      </c>
      <c r="J332" s="13">
        <v>824648</v>
      </c>
      <c r="K332" s="17">
        <v>0.08</v>
      </c>
      <c r="L332" s="13">
        <v>65972</v>
      </c>
      <c r="M332" s="13">
        <v>890620</v>
      </c>
    </row>
    <row r="333" spans="1:13">
      <c r="A333" s="8">
        <f t="shared" si="6"/>
        <v>5</v>
      </c>
      <c r="B333" s="9" t="s">
        <v>354</v>
      </c>
      <c r="C333" s="9" t="s">
        <v>15</v>
      </c>
      <c r="D333" s="10" t="s">
        <v>345</v>
      </c>
      <c r="E333" s="11" t="s">
        <v>18</v>
      </c>
      <c r="F333" s="12" t="s">
        <v>19</v>
      </c>
      <c r="G333" s="9" t="s">
        <v>20</v>
      </c>
      <c r="H333" s="13">
        <v>817458</v>
      </c>
      <c r="I333" s="13">
        <v>0</v>
      </c>
      <c r="J333" s="13">
        <v>817458</v>
      </c>
      <c r="K333" s="17">
        <v>0.08</v>
      </c>
      <c r="L333" s="13">
        <v>65397</v>
      </c>
      <c r="M333" s="13">
        <v>882855</v>
      </c>
    </row>
    <row r="334" spans="1:13">
      <c r="A334" s="8">
        <f t="shared" si="6"/>
        <v>5</v>
      </c>
      <c r="B334" s="9" t="s">
        <v>355</v>
      </c>
      <c r="C334" s="9" t="s">
        <v>15</v>
      </c>
      <c r="D334" s="10" t="s">
        <v>345</v>
      </c>
      <c r="E334" s="11" t="s">
        <v>18</v>
      </c>
      <c r="F334" s="12" t="s">
        <v>19</v>
      </c>
      <c r="G334" s="9" t="s">
        <v>20</v>
      </c>
      <c r="H334" s="13">
        <v>897815</v>
      </c>
      <c r="I334" s="13">
        <v>0</v>
      </c>
      <c r="J334" s="13">
        <v>897815</v>
      </c>
      <c r="K334" s="17">
        <v>0.08</v>
      </c>
      <c r="L334" s="13">
        <v>71825</v>
      </c>
      <c r="M334" s="13">
        <v>969640</v>
      </c>
    </row>
    <row r="335" spans="1:13">
      <c r="A335" s="8">
        <f t="shared" si="6"/>
        <v>5</v>
      </c>
      <c r="B335" s="9" t="s">
        <v>356</v>
      </c>
      <c r="C335" s="9" t="s">
        <v>15</v>
      </c>
      <c r="D335" s="10" t="s">
        <v>345</v>
      </c>
      <c r="E335" s="11" t="s">
        <v>18</v>
      </c>
      <c r="F335" s="12" t="s">
        <v>19</v>
      </c>
      <c r="G335" s="9" t="s">
        <v>20</v>
      </c>
      <c r="H335" s="13">
        <v>736617</v>
      </c>
      <c r="I335" s="13">
        <v>0</v>
      </c>
      <c r="J335" s="13">
        <v>736617</v>
      </c>
      <c r="K335" s="17">
        <v>0.08</v>
      </c>
      <c r="L335" s="13">
        <v>58929</v>
      </c>
      <c r="M335" s="13">
        <v>795546</v>
      </c>
    </row>
    <row r="336" spans="1:13">
      <c r="A336" s="8">
        <f t="shared" si="6"/>
        <v>5</v>
      </c>
      <c r="B336" s="9" t="s">
        <v>357</v>
      </c>
      <c r="C336" s="9" t="s">
        <v>15</v>
      </c>
      <c r="D336" s="10" t="s">
        <v>345</v>
      </c>
      <c r="E336" s="11" t="s">
        <v>18</v>
      </c>
      <c r="F336" s="12" t="s">
        <v>19</v>
      </c>
      <c r="G336" s="9" t="s">
        <v>20</v>
      </c>
      <c r="H336" s="13">
        <v>842352</v>
      </c>
      <c r="I336" s="13">
        <v>0</v>
      </c>
      <c r="J336" s="13">
        <v>842352</v>
      </c>
      <c r="K336" s="17">
        <v>0.08</v>
      </c>
      <c r="L336" s="13">
        <v>67388</v>
      </c>
      <c r="M336" s="13">
        <v>909740</v>
      </c>
    </row>
    <row r="337" spans="1:13">
      <c r="A337" s="8">
        <f t="shared" si="6"/>
        <v>5</v>
      </c>
      <c r="B337" s="9" t="s">
        <v>358</v>
      </c>
      <c r="C337" s="9" t="s">
        <v>15</v>
      </c>
      <c r="D337" s="10" t="s">
        <v>345</v>
      </c>
      <c r="E337" s="11" t="s">
        <v>18</v>
      </c>
      <c r="F337" s="12" t="s">
        <v>19</v>
      </c>
      <c r="G337" s="9" t="s">
        <v>20</v>
      </c>
      <c r="H337" s="13">
        <v>844175</v>
      </c>
      <c r="I337" s="13">
        <v>0</v>
      </c>
      <c r="J337" s="13">
        <v>844175</v>
      </c>
      <c r="K337" s="17">
        <v>0.08</v>
      </c>
      <c r="L337" s="13">
        <v>67534</v>
      </c>
      <c r="M337" s="13">
        <v>911709</v>
      </c>
    </row>
    <row r="338" spans="1:13">
      <c r="A338" s="8">
        <f t="shared" si="6"/>
        <v>5</v>
      </c>
      <c r="B338" s="9" t="s">
        <v>359</v>
      </c>
      <c r="C338" s="9" t="s">
        <v>15</v>
      </c>
      <c r="D338" s="10" t="s">
        <v>345</v>
      </c>
      <c r="E338" s="11" t="s">
        <v>18</v>
      </c>
      <c r="F338" s="12" t="s">
        <v>19</v>
      </c>
      <c r="G338" s="9" t="s">
        <v>20</v>
      </c>
      <c r="H338" s="13">
        <v>856424</v>
      </c>
      <c r="I338" s="13">
        <v>0</v>
      </c>
      <c r="J338" s="13">
        <v>856424</v>
      </c>
      <c r="K338" s="17">
        <v>0.08</v>
      </c>
      <c r="L338" s="13">
        <v>68514</v>
      </c>
      <c r="M338" s="13">
        <v>924938</v>
      </c>
    </row>
    <row r="339" spans="1:13">
      <c r="A339" s="8">
        <f t="shared" si="6"/>
        <v>5</v>
      </c>
      <c r="B339" s="9" t="s">
        <v>360</v>
      </c>
      <c r="C339" s="9" t="s">
        <v>15</v>
      </c>
      <c r="D339" s="10" t="s">
        <v>345</v>
      </c>
      <c r="E339" s="11" t="s">
        <v>18</v>
      </c>
      <c r="F339" s="12" t="s">
        <v>19</v>
      </c>
      <c r="G339" s="9" t="s">
        <v>20</v>
      </c>
      <c r="H339" s="13">
        <v>829971</v>
      </c>
      <c r="I339" s="13">
        <v>0</v>
      </c>
      <c r="J339" s="13">
        <v>829971</v>
      </c>
      <c r="K339" s="17">
        <v>0.08</v>
      </c>
      <c r="L339" s="13">
        <v>66398</v>
      </c>
      <c r="M339" s="13">
        <v>896369</v>
      </c>
    </row>
    <row r="340" spans="1:13">
      <c r="A340" s="8">
        <f t="shared" si="6"/>
        <v>5</v>
      </c>
      <c r="B340" s="9" t="s">
        <v>361</v>
      </c>
      <c r="C340" s="9" t="s">
        <v>15</v>
      </c>
      <c r="D340" s="10" t="s">
        <v>345</v>
      </c>
      <c r="E340" s="11" t="s">
        <v>18</v>
      </c>
      <c r="F340" s="12" t="s">
        <v>19</v>
      </c>
      <c r="G340" s="9" t="s">
        <v>20</v>
      </c>
      <c r="H340" s="13">
        <v>1404568</v>
      </c>
      <c r="I340" s="13">
        <v>0</v>
      </c>
      <c r="J340" s="13">
        <v>1404568</v>
      </c>
      <c r="K340" s="17">
        <v>0.08</v>
      </c>
      <c r="L340" s="13">
        <v>112365</v>
      </c>
      <c r="M340" s="13">
        <v>1516933</v>
      </c>
    </row>
    <row r="341" spans="1:13">
      <c r="A341" s="8">
        <f t="shared" si="6"/>
        <v>5</v>
      </c>
      <c r="B341" s="9" t="s">
        <v>362</v>
      </c>
      <c r="C341" s="9" t="s">
        <v>15</v>
      </c>
      <c r="D341" s="10" t="s">
        <v>345</v>
      </c>
      <c r="E341" s="11" t="s">
        <v>18</v>
      </c>
      <c r="F341" s="12" t="s">
        <v>19</v>
      </c>
      <c r="G341" s="9" t="s">
        <v>20</v>
      </c>
      <c r="H341" s="13">
        <v>899770</v>
      </c>
      <c r="I341" s="13">
        <v>0</v>
      </c>
      <c r="J341" s="13">
        <v>899770</v>
      </c>
      <c r="K341" s="17">
        <v>0.08</v>
      </c>
      <c r="L341" s="13">
        <v>71982</v>
      </c>
      <c r="M341" s="13">
        <v>971752</v>
      </c>
    </row>
    <row r="342" spans="1:13">
      <c r="A342" s="8">
        <f t="shared" si="6"/>
        <v>5</v>
      </c>
      <c r="B342" s="9" t="s">
        <v>363</v>
      </c>
      <c r="C342" s="9" t="s">
        <v>15</v>
      </c>
      <c r="D342" s="10" t="s">
        <v>345</v>
      </c>
      <c r="E342" s="11" t="s">
        <v>18</v>
      </c>
      <c r="F342" s="12" t="s">
        <v>19</v>
      </c>
      <c r="G342" s="9" t="s">
        <v>20</v>
      </c>
      <c r="H342" s="13">
        <v>847675</v>
      </c>
      <c r="I342" s="13">
        <v>0</v>
      </c>
      <c r="J342" s="13">
        <v>847675</v>
      </c>
      <c r="K342" s="17">
        <v>0.08</v>
      </c>
      <c r="L342" s="13">
        <v>67814</v>
      </c>
      <c r="M342" s="13">
        <v>915489</v>
      </c>
    </row>
    <row r="343" spans="1:13">
      <c r="A343" s="8">
        <f t="shared" si="6"/>
        <v>5</v>
      </c>
      <c r="B343" s="9" t="s">
        <v>364</v>
      </c>
      <c r="C343" s="9" t="s">
        <v>15</v>
      </c>
      <c r="D343" s="10" t="s">
        <v>345</v>
      </c>
      <c r="E343" s="11" t="s">
        <v>18</v>
      </c>
      <c r="F343" s="12" t="s">
        <v>19</v>
      </c>
      <c r="G343" s="9" t="s">
        <v>20</v>
      </c>
      <c r="H343" s="13">
        <v>727398</v>
      </c>
      <c r="I343" s="13">
        <v>0</v>
      </c>
      <c r="J343" s="13">
        <v>727398</v>
      </c>
      <c r="K343" s="17">
        <v>0.08</v>
      </c>
      <c r="L343" s="13">
        <v>58192</v>
      </c>
      <c r="M343" s="13">
        <v>785590</v>
      </c>
    </row>
    <row r="344" spans="1:13">
      <c r="A344" s="8">
        <f t="shared" si="6"/>
        <v>5</v>
      </c>
      <c r="B344" s="9" t="s">
        <v>365</v>
      </c>
      <c r="C344" s="9" t="s">
        <v>15</v>
      </c>
      <c r="D344" s="10" t="s">
        <v>345</v>
      </c>
      <c r="E344" s="11" t="s">
        <v>18</v>
      </c>
      <c r="F344" s="12" t="s">
        <v>19</v>
      </c>
      <c r="G344" s="9" t="s">
        <v>20</v>
      </c>
      <c r="H344" s="13">
        <v>810532</v>
      </c>
      <c r="I344" s="13">
        <v>0</v>
      </c>
      <c r="J344" s="13">
        <v>810532</v>
      </c>
      <c r="K344" s="17">
        <v>0.08</v>
      </c>
      <c r="L344" s="13">
        <v>64843</v>
      </c>
      <c r="M344" s="13">
        <v>875375</v>
      </c>
    </row>
    <row r="345" spans="1:13">
      <c r="A345" s="8">
        <f t="shared" si="6"/>
        <v>5</v>
      </c>
      <c r="B345" s="9" t="s">
        <v>366</v>
      </c>
      <c r="C345" s="9" t="s">
        <v>15</v>
      </c>
      <c r="D345" s="10" t="s">
        <v>345</v>
      </c>
      <c r="E345" s="11" t="s">
        <v>18</v>
      </c>
      <c r="F345" s="12" t="s">
        <v>19</v>
      </c>
      <c r="G345" s="9" t="s">
        <v>20</v>
      </c>
      <c r="H345" s="13">
        <v>982156</v>
      </c>
      <c r="I345" s="13">
        <v>0</v>
      </c>
      <c r="J345" s="13">
        <v>982156</v>
      </c>
      <c r="K345" s="17">
        <v>0.08</v>
      </c>
      <c r="L345" s="13">
        <v>78572</v>
      </c>
      <c r="M345" s="13">
        <v>1060728</v>
      </c>
    </row>
    <row r="346" spans="1:13">
      <c r="A346" s="8">
        <f t="shared" si="6"/>
        <v>5</v>
      </c>
      <c r="B346" s="9" t="s">
        <v>367</v>
      </c>
      <c r="C346" s="9" t="s">
        <v>15</v>
      </c>
      <c r="D346" s="10" t="s">
        <v>345</v>
      </c>
      <c r="E346" s="11" t="s">
        <v>18</v>
      </c>
      <c r="F346" s="12" t="s">
        <v>19</v>
      </c>
      <c r="G346" s="9" t="s">
        <v>20</v>
      </c>
      <c r="H346" s="13">
        <v>835558</v>
      </c>
      <c r="I346" s="13">
        <v>0</v>
      </c>
      <c r="J346" s="13">
        <v>835558</v>
      </c>
      <c r="K346" s="17">
        <v>0.08</v>
      </c>
      <c r="L346" s="13">
        <v>66845</v>
      </c>
      <c r="M346" s="13">
        <v>902403</v>
      </c>
    </row>
    <row r="347" spans="1:13">
      <c r="A347" s="8">
        <f t="shared" si="6"/>
        <v>5</v>
      </c>
      <c r="B347" s="9" t="s">
        <v>368</v>
      </c>
      <c r="C347" s="9" t="s">
        <v>15</v>
      </c>
      <c r="D347" s="10" t="s">
        <v>345</v>
      </c>
      <c r="E347" s="11" t="s">
        <v>18</v>
      </c>
      <c r="F347" s="12" t="s">
        <v>19</v>
      </c>
      <c r="G347" s="9" t="s">
        <v>20</v>
      </c>
      <c r="H347" s="13">
        <v>851101</v>
      </c>
      <c r="I347" s="13">
        <v>0</v>
      </c>
      <c r="J347" s="13">
        <v>851101</v>
      </c>
      <c r="K347" s="17">
        <v>0.08</v>
      </c>
      <c r="L347" s="13">
        <v>68088</v>
      </c>
      <c r="M347" s="13">
        <v>919189</v>
      </c>
    </row>
    <row r="348" spans="1:13">
      <c r="A348" s="8">
        <f t="shared" si="6"/>
        <v>5</v>
      </c>
      <c r="B348" s="9" t="s">
        <v>369</v>
      </c>
      <c r="C348" s="9" t="s">
        <v>15</v>
      </c>
      <c r="D348" s="10" t="s">
        <v>345</v>
      </c>
      <c r="E348" s="11" t="s">
        <v>18</v>
      </c>
      <c r="F348" s="12" t="s">
        <v>19</v>
      </c>
      <c r="G348" s="9" t="s">
        <v>20</v>
      </c>
      <c r="H348" s="13">
        <v>2164608</v>
      </c>
      <c r="I348" s="13">
        <v>0</v>
      </c>
      <c r="J348" s="13">
        <v>2164608</v>
      </c>
      <c r="K348" s="17">
        <v>0.08</v>
      </c>
      <c r="L348" s="13">
        <v>173169</v>
      </c>
      <c r="M348" s="13">
        <v>2337777</v>
      </c>
    </row>
    <row r="349" spans="1:13">
      <c r="A349" s="8">
        <f t="shared" si="6"/>
        <v>5</v>
      </c>
      <c r="B349" s="9" t="s">
        <v>370</v>
      </c>
      <c r="C349" s="9" t="s">
        <v>15</v>
      </c>
      <c r="D349" s="10" t="s">
        <v>345</v>
      </c>
      <c r="E349" s="11" t="s">
        <v>18</v>
      </c>
      <c r="F349" s="12" t="s">
        <v>19</v>
      </c>
      <c r="G349" s="9" t="s">
        <v>20</v>
      </c>
      <c r="H349" s="13">
        <v>888464</v>
      </c>
      <c r="I349" s="13">
        <v>0</v>
      </c>
      <c r="J349" s="13">
        <v>888464</v>
      </c>
      <c r="K349" s="17">
        <v>0.08</v>
      </c>
      <c r="L349" s="13">
        <v>71077</v>
      </c>
      <c r="M349" s="13">
        <v>959541</v>
      </c>
    </row>
    <row r="350" spans="1:13">
      <c r="A350" s="8">
        <f t="shared" si="6"/>
        <v>5</v>
      </c>
      <c r="B350" s="9" t="s">
        <v>371</v>
      </c>
      <c r="C350" s="9" t="s">
        <v>15</v>
      </c>
      <c r="D350" s="10" t="s">
        <v>345</v>
      </c>
      <c r="E350" s="11" t="s">
        <v>18</v>
      </c>
      <c r="F350" s="12" t="s">
        <v>19</v>
      </c>
      <c r="G350" s="9" t="s">
        <v>20</v>
      </c>
      <c r="H350" s="13">
        <v>702284</v>
      </c>
      <c r="I350" s="13">
        <v>0</v>
      </c>
      <c r="J350" s="13">
        <v>702284</v>
      </c>
      <c r="K350" s="17">
        <v>0.08</v>
      </c>
      <c r="L350" s="13">
        <v>56183</v>
      </c>
      <c r="M350" s="13">
        <v>758467</v>
      </c>
    </row>
    <row r="351" spans="1:13">
      <c r="A351" s="8">
        <f t="shared" si="6"/>
        <v>5</v>
      </c>
      <c r="B351" s="9" t="s">
        <v>372</v>
      </c>
      <c r="C351" s="9" t="s">
        <v>15</v>
      </c>
      <c r="D351" s="10" t="s">
        <v>345</v>
      </c>
      <c r="E351" s="11" t="s">
        <v>18</v>
      </c>
      <c r="F351" s="12" t="s">
        <v>19</v>
      </c>
      <c r="G351" s="9" t="s">
        <v>20</v>
      </c>
      <c r="H351" s="13">
        <v>824384</v>
      </c>
      <c r="I351" s="13">
        <v>0</v>
      </c>
      <c r="J351" s="13">
        <v>824384</v>
      </c>
      <c r="K351" s="17">
        <v>0.08</v>
      </c>
      <c r="L351" s="13">
        <v>65951</v>
      </c>
      <c r="M351" s="13">
        <v>890335</v>
      </c>
    </row>
    <row r="352" spans="1:13">
      <c r="A352" s="8">
        <f t="shared" si="6"/>
        <v>5</v>
      </c>
      <c r="B352" s="9" t="s">
        <v>373</v>
      </c>
      <c r="C352" s="9" t="s">
        <v>15</v>
      </c>
      <c r="D352" s="10" t="s">
        <v>345</v>
      </c>
      <c r="E352" s="11" t="s">
        <v>18</v>
      </c>
      <c r="F352" s="12" t="s">
        <v>19</v>
      </c>
      <c r="G352" s="9" t="s">
        <v>20</v>
      </c>
      <c r="H352" s="13">
        <v>725707</v>
      </c>
      <c r="I352" s="13">
        <v>0</v>
      </c>
      <c r="J352" s="13">
        <v>725707</v>
      </c>
      <c r="K352" s="17">
        <v>0.08</v>
      </c>
      <c r="L352" s="13">
        <v>58057</v>
      </c>
      <c r="M352" s="13">
        <v>783764</v>
      </c>
    </row>
    <row r="353" spans="1:13">
      <c r="A353" s="8">
        <f t="shared" si="6"/>
        <v>5</v>
      </c>
      <c r="B353" s="9" t="s">
        <v>374</v>
      </c>
      <c r="C353" s="9" t="s">
        <v>15</v>
      </c>
      <c r="D353" s="10" t="s">
        <v>345</v>
      </c>
      <c r="E353" s="11" t="s">
        <v>18</v>
      </c>
      <c r="F353" s="12" t="s">
        <v>19</v>
      </c>
      <c r="G353" s="9" t="s">
        <v>20</v>
      </c>
      <c r="H353" s="13">
        <v>664657</v>
      </c>
      <c r="I353" s="13">
        <v>0</v>
      </c>
      <c r="J353" s="13">
        <v>664657</v>
      </c>
      <c r="K353" s="17">
        <v>0.08</v>
      </c>
      <c r="L353" s="13">
        <v>53173</v>
      </c>
      <c r="M353" s="13">
        <v>717830</v>
      </c>
    </row>
    <row r="354" spans="1:13">
      <c r="A354" s="8">
        <f t="shared" si="6"/>
        <v>5</v>
      </c>
      <c r="B354" s="9" t="s">
        <v>375</v>
      </c>
      <c r="C354" s="9" t="s">
        <v>15</v>
      </c>
      <c r="D354" s="10" t="s">
        <v>345</v>
      </c>
      <c r="E354" s="11" t="s">
        <v>18</v>
      </c>
      <c r="F354" s="12" t="s">
        <v>19</v>
      </c>
      <c r="G354" s="9" t="s">
        <v>20</v>
      </c>
      <c r="H354" s="13">
        <v>389165</v>
      </c>
      <c r="I354" s="13">
        <v>0</v>
      </c>
      <c r="J354" s="13">
        <v>389165</v>
      </c>
      <c r="K354" s="17">
        <v>0.08</v>
      </c>
      <c r="L354" s="13">
        <v>31133</v>
      </c>
      <c r="M354" s="13">
        <v>420298</v>
      </c>
    </row>
    <row r="355" spans="1:13">
      <c r="A355" s="8">
        <f t="shared" si="6"/>
        <v>5</v>
      </c>
      <c r="B355" s="9" t="s">
        <v>376</v>
      </c>
      <c r="C355" s="9" t="s">
        <v>15</v>
      </c>
      <c r="D355" s="10" t="s">
        <v>345</v>
      </c>
      <c r="E355" s="11" t="s">
        <v>18</v>
      </c>
      <c r="F355" s="12" t="s">
        <v>19</v>
      </c>
      <c r="G355" s="9" t="s">
        <v>20</v>
      </c>
      <c r="H355" s="13">
        <v>664657</v>
      </c>
      <c r="I355" s="13">
        <v>0</v>
      </c>
      <c r="J355" s="13">
        <v>664657</v>
      </c>
      <c r="K355" s="17">
        <v>0.08</v>
      </c>
      <c r="L355" s="13">
        <v>53173</v>
      </c>
      <c r="M355" s="13">
        <v>717830</v>
      </c>
    </row>
    <row r="356" spans="1:13">
      <c r="A356" s="8">
        <f t="shared" si="6"/>
        <v>5</v>
      </c>
      <c r="B356" s="9" t="s">
        <v>377</v>
      </c>
      <c r="C356" s="9" t="s">
        <v>15</v>
      </c>
      <c r="D356" s="10" t="s">
        <v>345</v>
      </c>
      <c r="E356" s="11" t="s">
        <v>18</v>
      </c>
      <c r="F356" s="12" t="s">
        <v>19</v>
      </c>
      <c r="G356" s="9" t="s">
        <v>20</v>
      </c>
      <c r="H356" s="13">
        <v>835426</v>
      </c>
      <c r="I356" s="13">
        <v>0</v>
      </c>
      <c r="J356" s="13">
        <v>835426</v>
      </c>
      <c r="K356" s="17">
        <v>0.08</v>
      </c>
      <c r="L356" s="13">
        <v>66834</v>
      </c>
      <c r="M356" s="13">
        <v>902260</v>
      </c>
    </row>
    <row r="357" spans="1:13">
      <c r="A357" s="8">
        <f t="shared" si="6"/>
        <v>5</v>
      </c>
      <c r="B357" s="9" t="s">
        <v>378</v>
      </c>
      <c r="C357" s="9" t="s">
        <v>15</v>
      </c>
      <c r="D357" s="10" t="s">
        <v>345</v>
      </c>
      <c r="E357" s="11" t="s">
        <v>18</v>
      </c>
      <c r="F357" s="12" t="s">
        <v>19</v>
      </c>
      <c r="G357" s="9" t="s">
        <v>20</v>
      </c>
      <c r="H357" s="13">
        <v>847807</v>
      </c>
      <c r="I357" s="13">
        <v>0</v>
      </c>
      <c r="J357" s="13">
        <v>847807</v>
      </c>
      <c r="K357" s="17">
        <v>0.08</v>
      </c>
      <c r="L357" s="13">
        <v>67825</v>
      </c>
      <c r="M357" s="13">
        <v>915632</v>
      </c>
    </row>
    <row r="358" spans="1:13">
      <c r="A358" s="8">
        <f t="shared" si="6"/>
        <v>5</v>
      </c>
      <c r="B358" s="9" t="s">
        <v>379</v>
      </c>
      <c r="C358" s="9" t="s">
        <v>15</v>
      </c>
      <c r="D358" s="10" t="s">
        <v>345</v>
      </c>
      <c r="E358" s="11" t="s">
        <v>18</v>
      </c>
      <c r="F358" s="12" t="s">
        <v>19</v>
      </c>
      <c r="G358" s="9" t="s">
        <v>20</v>
      </c>
      <c r="H358" s="13">
        <v>824384</v>
      </c>
      <c r="I358" s="13">
        <v>0</v>
      </c>
      <c r="J358" s="13">
        <v>824384</v>
      </c>
      <c r="K358" s="17">
        <v>0.08</v>
      </c>
      <c r="L358" s="13">
        <v>65951</v>
      </c>
      <c r="M358" s="13">
        <v>890335</v>
      </c>
    </row>
    <row r="359" spans="1:13">
      <c r="A359" s="8">
        <f t="shared" si="6"/>
        <v>5</v>
      </c>
      <c r="B359" s="9" t="s">
        <v>380</v>
      </c>
      <c r="C359" s="9" t="s">
        <v>15</v>
      </c>
      <c r="D359" s="10" t="s">
        <v>345</v>
      </c>
      <c r="E359" s="11" t="s">
        <v>18</v>
      </c>
      <c r="F359" s="12" t="s">
        <v>19</v>
      </c>
      <c r="G359" s="9" t="s">
        <v>20</v>
      </c>
      <c r="H359" s="13">
        <v>847807</v>
      </c>
      <c r="I359" s="13">
        <v>0</v>
      </c>
      <c r="J359" s="13">
        <v>847807</v>
      </c>
      <c r="K359" s="17">
        <v>0.08</v>
      </c>
      <c r="L359" s="13">
        <v>67825</v>
      </c>
      <c r="M359" s="13">
        <v>915632</v>
      </c>
    </row>
    <row r="360" spans="1:13">
      <c r="A360" s="8">
        <f t="shared" si="6"/>
        <v>5</v>
      </c>
      <c r="B360" s="9" t="s">
        <v>381</v>
      </c>
      <c r="C360" s="9" t="s">
        <v>15</v>
      </c>
      <c r="D360" s="10" t="s">
        <v>345</v>
      </c>
      <c r="E360" s="11" t="s">
        <v>18</v>
      </c>
      <c r="F360" s="12" t="s">
        <v>19</v>
      </c>
      <c r="G360" s="9" t="s">
        <v>20</v>
      </c>
      <c r="H360" s="13">
        <v>884818</v>
      </c>
      <c r="I360" s="13">
        <v>0</v>
      </c>
      <c r="J360" s="13">
        <v>884818</v>
      </c>
      <c r="K360" s="17">
        <v>0.08</v>
      </c>
      <c r="L360" s="13">
        <v>70785</v>
      </c>
      <c r="M360" s="13">
        <v>955603</v>
      </c>
    </row>
    <row r="361" spans="1:13">
      <c r="A361" s="8">
        <f t="shared" si="6"/>
        <v>5</v>
      </c>
      <c r="B361" s="9" t="s">
        <v>382</v>
      </c>
      <c r="C361" s="9" t="s">
        <v>15</v>
      </c>
      <c r="D361" s="10" t="s">
        <v>345</v>
      </c>
      <c r="E361" s="11" t="s">
        <v>18</v>
      </c>
      <c r="F361" s="12" t="s">
        <v>19</v>
      </c>
      <c r="G361" s="9" t="s">
        <v>20</v>
      </c>
      <c r="H361" s="13">
        <v>910812</v>
      </c>
      <c r="I361" s="13">
        <v>0</v>
      </c>
      <c r="J361" s="13">
        <v>910812</v>
      </c>
      <c r="K361" s="17">
        <v>0.08</v>
      </c>
      <c r="L361" s="13">
        <v>72865</v>
      </c>
      <c r="M361" s="13">
        <v>983677</v>
      </c>
    </row>
    <row r="362" spans="1:13">
      <c r="A362" s="8">
        <f t="shared" si="6"/>
        <v>5</v>
      </c>
      <c r="B362" s="9" t="s">
        <v>383</v>
      </c>
      <c r="C362" s="9" t="s">
        <v>15</v>
      </c>
      <c r="D362" s="10" t="s">
        <v>345</v>
      </c>
      <c r="E362" s="11" t="s">
        <v>18</v>
      </c>
      <c r="F362" s="12" t="s">
        <v>19</v>
      </c>
      <c r="G362" s="9" t="s">
        <v>20</v>
      </c>
      <c r="H362" s="13">
        <v>1200420</v>
      </c>
      <c r="I362" s="13">
        <v>0</v>
      </c>
      <c r="J362" s="13">
        <v>1200420</v>
      </c>
      <c r="K362" s="17">
        <v>0.08</v>
      </c>
      <c r="L362" s="13">
        <v>96034</v>
      </c>
      <c r="M362" s="13">
        <v>1296454</v>
      </c>
    </row>
    <row r="363" spans="1:13">
      <c r="A363" s="8">
        <f t="shared" si="6"/>
        <v>5</v>
      </c>
      <c r="B363" s="9" t="s">
        <v>384</v>
      </c>
      <c r="C363" s="9" t="s">
        <v>15</v>
      </c>
      <c r="D363" s="10" t="s">
        <v>345</v>
      </c>
      <c r="E363" s="11" t="s">
        <v>18</v>
      </c>
      <c r="F363" s="12" t="s">
        <v>19</v>
      </c>
      <c r="G363" s="9" t="s">
        <v>20</v>
      </c>
      <c r="H363" s="13">
        <v>824384</v>
      </c>
      <c r="I363" s="13">
        <v>0</v>
      </c>
      <c r="J363" s="13">
        <v>824384</v>
      </c>
      <c r="K363" s="17">
        <v>0.08</v>
      </c>
      <c r="L363" s="13">
        <v>65951</v>
      </c>
      <c r="M363" s="13">
        <v>890335</v>
      </c>
    </row>
    <row r="364" spans="1:13">
      <c r="A364" s="8">
        <f t="shared" si="6"/>
        <v>5</v>
      </c>
      <c r="B364" s="9" t="s">
        <v>385</v>
      </c>
      <c r="C364" s="9" t="s">
        <v>15</v>
      </c>
      <c r="D364" s="10" t="s">
        <v>345</v>
      </c>
      <c r="E364" s="11" t="s">
        <v>18</v>
      </c>
      <c r="F364" s="12" t="s">
        <v>19</v>
      </c>
      <c r="G364" s="9" t="s">
        <v>20</v>
      </c>
      <c r="H364" s="13">
        <v>1008873</v>
      </c>
      <c r="I364" s="13">
        <v>0</v>
      </c>
      <c r="J364" s="13">
        <v>1008873</v>
      </c>
      <c r="K364" s="17">
        <v>0.08</v>
      </c>
      <c r="L364" s="13">
        <v>80710</v>
      </c>
      <c r="M364" s="13">
        <v>1089583</v>
      </c>
    </row>
    <row r="365" spans="1:13">
      <c r="A365" s="8">
        <f t="shared" si="6"/>
        <v>5</v>
      </c>
      <c r="B365" s="9" t="s">
        <v>386</v>
      </c>
      <c r="C365" s="9" t="s">
        <v>15</v>
      </c>
      <c r="D365" s="10" t="s">
        <v>345</v>
      </c>
      <c r="E365" s="11" t="s">
        <v>18</v>
      </c>
      <c r="F365" s="12" t="s">
        <v>19</v>
      </c>
      <c r="G365" s="9" t="s">
        <v>20</v>
      </c>
      <c r="H365" s="13">
        <v>903402</v>
      </c>
      <c r="I365" s="13">
        <v>0</v>
      </c>
      <c r="J365" s="13">
        <v>903402</v>
      </c>
      <c r="K365" s="17">
        <v>0.08</v>
      </c>
      <c r="L365" s="13">
        <v>72272</v>
      </c>
      <c r="M365" s="13">
        <v>975674</v>
      </c>
    </row>
    <row r="366" spans="1:13">
      <c r="A366" s="8">
        <f t="shared" si="6"/>
        <v>5</v>
      </c>
      <c r="B366" s="9" t="s">
        <v>387</v>
      </c>
      <c r="C366" s="9" t="s">
        <v>15</v>
      </c>
      <c r="D366" s="10" t="s">
        <v>345</v>
      </c>
      <c r="E366" s="11" t="s">
        <v>18</v>
      </c>
      <c r="F366" s="12" t="s">
        <v>19</v>
      </c>
      <c r="G366" s="9" t="s">
        <v>20</v>
      </c>
      <c r="H366" s="13">
        <v>849278</v>
      </c>
      <c r="I366" s="13">
        <v>0</v>
      </c>
      <c r="J366" s="13">
        <v>849278</v>
      </c>
      <c r="K366" s="17">
        <v>0.08</v>
      </c>
      <c r="L366" s="13">
        <v>67942</v>
      </c>
      <c r="M366" s="13">
        <v>917220</v>
      </c>
    </row>
    <row r="367" spans="1:13">
      <c r="A367" s="8">
        <f t="shared" si="6"/>
        <v>5</v>
      </c>
      <c r="B367" s="9" t="s">
        <v>388</v>
      </c>
      <c r="C367" s="9" t="s">
        <v>15</v>
      </c>
      <c r="D367" s="10" t="s">
        <v>345</v>
      </c>
      <c r="E367" s="11" t="s">
        <v>18</v>
      </c>
      <c r="F367" s="12" t="s">
        <v>19</v>
      </c>
      <c r="G367" s="9" t="s">
        <v>20</v>
      </c>
      <c r="H367" s="13">
        <v>903402</v>
      </c>
      <c r="I367" s="13">
        <v>0</v>
      </c>
      <c r="J367" s="13">
        <v>903402</v>
      </c>
      <c r="K367" s="17">
        <v>0.08</v>
      </c>
      <c r="L367" s="13">
        <v>72272</v>
      </c>
      <c r="M367" s="13">
        <v>975674</v>
      </c>
    </row>
    <row r="368" spans="1:13">
      <c r="A368" s="8">
        <f t="shared" si="6"/>
        <v>5</v>
      </c>
      <c r="B368" s="9" t="s">
        <v>389</v>
      </c>
      <c r="C368" s="9" t="s">
        <v>15</v>
      </c>
      <c r="D368" s="10" t="s">
        <v>345</v>
      </c>
      <c r="E368" s="11" t="s">
        <v>18</v>
      </c>
      <c r="F368" s="12" t="s">
        <v>19</v>
      </c>
      <c r="G368" s="9" t="s">
        <v>20</v>
      </c>
      <c r="H368" s="13">
        <v>844043</v>
      </c>
      <c r="I368" s="13">
        <v>0</v>
      </c>
      <c r="J368" s="13">
        <v>844043</v>
      </c>
      <c r="K368" s="17">
        <v>0.08</v>
      </c>
      <c r="L368" s="13">
        <v>67523</v>
      </c>
      <c r="M368" s="13">
        <v>911566</v>
      </c>
    </row>
    <row r="369" spans="1:13">
      <c r="A369" s="8">
        <f t="shared" si="6"/>
        <v>5</v>
      </c>
      <c r="B369" s="9" t="s">
        <v>390</v>
      </c>
      <c r="C369" s="9" t="s">
        <v>15</v>
      </c>
      <c r="D369" s="10" t="s">
        <v>345</v>
      </c>
      <c r="E369" s="11" t="s">
        <v>18</v>
      </c>
      <c r="F369" s="12" t="s">
        <v>19</v>
      </c>
      <c r="G369" s="9" t="s">
        <v>20</v>
      </c>
      <c r="H369" s="13">
        <v>720252</v>
      </c>
      <c r="I369" s="13">
        <v>0</v>
      </c>
      <c r="J369" s="13">
        <v>720252</v>
      </c>
      <c r="K369" s="17">
        <v>0.08</v>
      </c>
      <c r="L369" s="13">
        <v>57620</v>
      </c>
      <c r="M369" s="13">
        <v>777872</v>
      </c>
    </row>
    <row r="370" spans="1:13">
      <c r="A370" s="8">
        <f t="shared" si="6"/>
        <v>5</v>
      </c>
      <c r="B370" s="9" t="s">
        <v>391</v>
      </c>
      <c r="C370" s="9" t="s">
        <v>15</v>
      </c>
      <c r="D370" s="10" t="s">
        <v>345</v>
      </c>
      <c r="E370" s="11" t="s">
        <v>18</v>
      </c>
      <c r="F370" s="12" t="s">
        <v>19</v>
      </c>
      <c r="G370" s="9" t="s">
        <v>20</v>
      </c>
      <c r="H370" s="13">
        <v>810532</v>
      </c>
      <c r="I370" s="13">
        <v>0</v>
      </c>
      <c r="J370" s="13">
        <v>810532</v>
      </c>
      <c r="K370" s="17">
        <v>0.08</v>
      </c>
      <c r="L370" s="13">
        <v>64843</v>
      </c>
      <c r="M370" s="13">
        <v>875375</v>
      </c>
    </row>
    <row r="371" spans="1:13">
      <c r="A371" s="8">
        <f t="shared" si="6"/>
        <v>5</v>
      </c>
      <c r="B371" s="9" t="s">
        <v>393</v>
      </c>
      <c r="C371" s="9" t="s">
        <v>15</v>
      </c>
      <c r="D371" s="10" t="s">
        <v>392</v>
      </c>
      <c r="E371" s="11" t="s">
        <v>18</v>
      </c>
      <c r="F371" s="12" t="s">
        <v>19</v>
      </c>
      <c r="G371" s="9" t="s">
        <v>20</v>
      </c>
      <c r="H371" s="13">
        <v>836765</v>
      </c>
      <c r="I371" s="13">
        <v>0</v>
      </c>
      <c r="J371" s="13">
        <v>836765</v>
      </c>
      <c r="K371" s="17">
        <v>0.08</v>
      </c>
      <c r="L371" s="13">
        <v>66941</v>
      </c>
      <c r="M371" s="13">
        <v>903706</v>
      </c>
    </row>
    <row r="372" spans="1:13">
      <c r="A372" s="8">
        <f t="shared" si="6"/>
        <v>5</v>
      </c>
      <c r="B372" s="9" t="s">
        <v>394</v>
      </c>
      <c r="C372" s="9" t="s">
        <v>15</v>
      </c>
      <c r="D372" s="10" t="s">
        <v>392</v>
      </c>
      <c r="E372" s="11" t="s">
        <v>18</v>
      </c>
      <c r="F372" s="12" t="s">
        <v>19</v>
      </c>
      <c r="G372" s="9" t="s">
        <v>20</v>
      </c>
      <c r="H372" s="13">
        <v>833133</v>
      </c>
      <c r="I372" s="13">
        <v>0</v>
      </c>
      <c r="J372" s="13">
        <v>833133</v>
      </c>
      <c r="K372" s="17">
        <v>0.08</v>
      </c>
      <c r="L372" s="13">
        <v>66651</v>
      </c>
      <c r="M372" s="13">
        <v>899784</v>
      </c>
    </row>
    <row r="373" spans="1:13">
      <c r="A373" s="8">
        <f t="shared" si="6"/>
        <v>5</v>
      </c>
      <c r="B373" s="9" t="s">
        <v>395</v>
      </c>
      <c r="C373" s="9" t="s">
        <v>15</v>
      </c>
      <c r="D373" s="10" t="s">
        <v>392</v>
      </c>
      <c r="E373" s="11" t="s">
        <v>18</v>
      </c>
      <c r="F373" s="12" t="s">
        <v>19</v>
      </c>
      <c r="G373" s="9" t="s">
        <v>20</v>
      </c>
      <c r="H373" s="13">
        <v>849146</v>
      </c>
      <c r="I373" s="13">
        <v>0</v>
      </c>
      <c r="J373" s="13">
        <v>849146</v>
      </c>
      <c r="K373" s="17">
        <v>0.08</v>
      </c>
      <c r="L373" s="13">
        <v>67932</v>
      </c>
      <c r="M373" s="13">
        <v>917078</v>
      </c>
    </row>
    <row r="374" spans="1:13">
      <c r="A374" s="8">
        <f t="shared" si="6"/>
        <v>5</v>
      </c>
      <c r="B374" s="9" t="s">
        <v>396</v>
      </c>
      <c r="C374" s="9" t="s">
        <v>15</v>
      </c>
      <c r="D374" s="10" t="s">
        <v>392</v>
      </c>
      <c r="E374" s="11" t="s">
        <v>18</v>
      </c>
      <c r="F374" s="12" t="s">
        <v>19</v>
      </c>
      <c r="G374" s="9" t="s">
        <v>20</v>
      </c>
      <c r="H374" s="13">
        <v>849014</v>
      </c>
      <c r="I374" s="13">
        <v>0</v>
      </c>
      <c r="J374" s="13">
        <v>849014</v>
      </c>
      <c r="K374" s="17">
        <v>0.08</v>
      </c>
      <c r="L374" s="13">
        <v>67921</v>
      </c>
      <c r="M374" s="13">
        <v>916935</v>
      </c>
    </row>
    <row r="375" spans="1:13">
      <c r="A375" s="8">
        <f t="shared" si="6"/>
        <v>5</v>
      </c>
      <c r="B375" s="9" t="s">
        <v>397</v>
      </c>
      <c r="C375" s="9" t="s">
        <v>15</v>
      </c>
      <c r="D375" s="10" t="s">
        <v>392</v>
      </c>
      <c r="E375" s="11" t="s">
        <v>18</v>
      </c>
      <c r="F375" s="12" t="s">
        <v>19</v>
      </c>
      <c r="G375" s="9" t="s">
        <v>20</v>
      </c>
      <c r="H375" s="13">
        <v>835294</v>
      </c>
      <c r="I375" s="13">
        <v>0</v>
      </c>
      <c r="J375" s="13">
        <v>835294</v>
      </c>
      <c r="K375" s="17">
        <v>0.08</v>
      </c>
      <c r="L375" s="13">
        <v>66824</v>
      </c>
      <c r="M375" s="13">
        <v>902118</v>
      </c>
    </row>
    <row r="376" spans="1:13">
      <c r="A376" s="8">
        <f t="shared" si="6"/>
        <v>5</v>
      </c>
      <c r="B376" s="9" t="s">
        <v>398</v>
      </c>
      <c r="C376" s="9" t="s">
        <v>15</v>
      </c>
      <c r="D376" s="10" t="s">
        <v>392</v>
      </c>
      <c r="E376" s="11" t="s">
        <v>18</v>
      </c>
      <c r="F376" s="12" t="s">
        <v>19</v>
      </c>
      <c r="G376" s="9" t="s">
        <v>20</v>
      </c>
      <c r="H376" s="13">
        <v>842352</v>
      </c>
      <c r="I376" s="13">
        <v>0</v>
      </c>
      <c r="J376" s="13">
        <v>842352</v>
      </c>
      <c r="K376" s="17">
        <v>0.08</v>
      </c>
      <c r="L376" s="13">
        <v>67388</v>
      </c>
      <c r="M376" s="13">
        <v>909740</v>
      </c>
    </row>
    <row r="377" spans="1:13">
      <c r="A377" s="8">
        <f t="shared" si="6"/>
        <v>5</v>
      </c>
      <c r="B377" s="9" t="s">
        <v>399</v>
      </c>
      <c r="C377" s="9" t="s">
        <v>15</v>
      </c>
      <c r="D377" s="10" t="s">
        <v>392</v>
      </c>
      <c r="E377" s="11" t="s">
        <v>18</v>
      </c>
      <c r="F377" s="12" t="s">
        <v>19</v>
      </c>
      <c r="G377" s="9" t="s">
        <v>20</v>
      </c>
      <c r="H377" s="13">
        <v>799490</v>
      </c>
      <c r="I377" s="13">
        <v>0</v>
      </c>
      <c r="J377" s="13">
        <v>799490</v>
      </c>
      <c r="K377" s="17">
        <v>0.08</v>
      </c>
      <c r="L377" s="13">
        <v>63959</v>
      </c>
      <c r="M377" s="13">
        <v>863449</v>
      </c>
    </row>
    <row r="378" spans="1:13">
      <c r="A378" s="8">
        <f t="shared" si="6"/>
        <v>5</v>
      </c>
      <c r="B378" s="9" t="s">
        <v>400</v>
      </c>
      <c r="C378" s="9" t="s">
        <v>15</v>
      </c>
      <c r="D378" s="10" t="s">
        <v>392</v>
      </c>
      <c r="E378" s="11" t="s">
        <v>18</v>
      </c>
      <c r="F378" s="12" t="s">
        <v>19</v>
      </c>
      <c r="G378" s="9" t="s">
        <v>20</v>
      </c>
      <c r="H378" s="13">
        <v>903402</v>
      </c>
      <c r="I378" s="13">
        <v>0</v>
      </c>
      <c r="J378" s="13">
        <v>903402</v>
      </c>
      <c r="K378" s="17">
        <v>0.08</v>
      </c>
      <c r="L378" s="13">
        <v>72272</v>
      </c>
      <c r="M378" s="13">
        <v>975674</v>
      </c>
    </row>
    <row r="379" spans="1:13">
      <c r="A379" s="8">
        <f t="shared" si="6"/>
        <v>5</v>
      </c>
      <c r="B379" s="9" t="s">
        <v>401</v>
      </c>
      <c r="C379" s="9" t="s">
        <v>15</v>
      </c>
      <c r="D379" s="10" t="s">
        <v>392</v>
      </c>
      <c r="E379" s="11" t="s">
        <v>18</v>
      </c>
      <c r="F379" s="12" t="s">
        <v>19</v>
      </c>
      <c r="G379" s="9" t="s">
        <v>20</v>
      </c>
      <c r="H379" s="13">
        <v>442409</v>
      </c>
      <c r="I379" s="13">
        <v>0</v>
      </c>
      <c r="J379" s="13">
        <v>442409</v>
      </c>
      <c r="K379" s="17">
        <v>0.08</v>
      </c>
      <c r="L379" s="13">
        <v>35393</v>
      </c>
      <c r="M379" s="13">
        <v>477802</v>
      </c>
    </row>
    <row r="380" spans="1:13">
      <c r="A380" s="8">
        <f t="shared" si="6"/>
        <v>5</v>
      </c>
      <c r="B380" s="9" t="s">
        <v>402</v>
      </c>
      <c r="C380" s="9" t="s">
        <v>15</v>
      </c>
      <c r="D380" s="10" t="s">
        <v>392</v>
      </c>
      <c r="E380" s="11" t="s">
        <v>18</v>
      </c>
      <c r="F380" s="12" t="s">
        <v>19</v>
      </c>
      <c r="G380" s="9" t="s">
        <v>20</v>
      </c>
      <c r="H380" s="13">
        <v>805209</v>
      </c>
      <c r="I380" s="13">
        <v>0</v>
      </c>
      <c r="J380" s="13">
        <v>805209</v>
      </c>
      <c r="K380" s="17">
        <v>0.08</v>
      </c>
      <c r="L380" s="13">
        <v>64417</v>
      </c>
      <c r="M380" s="13">
        <v>869626</v>
      </c>
    </row>
    <row r="381" spans="1:13">
      <c r="A381" s="8">
        <f t="shared" si="6"/>
        <v>5</v>
      </c>
      <c r="B381" s="9" t="s">
        <v>404</v>
      </c>
      <c r="C381" s="9" t="s">
        <v>15</v>
      </c>
      <c r="D381" s="10" t="s">
        <v>403</v>
      </c>
      <c r="E381" s="11" t="s">
        <v>18</v>
      </c>
      <c r="F381" s="12" t="s">
        <v>19</v>
      </c>
      <c r="G381" s="9" t="s">
        <v>20</v>
      </c>
      <c r="H381" s="13">
        <v>824516</v>
      </c>
      <c r="I381" s="13">
        <v>0</v>
      </c>
      <c r="J381" s="13">
        <v>824516</v>
      </c>
      <c r="K381" s="17">
        <v>0.08</v>
      </c>
      <c r="L381" s="13">
        <v>65961</v>
      </c>
      <c r="M381" s="13">
        <v>890477</v>
      </c>
    </row>
    <row r="382" spans="1:13">
      <c r="A382" s="8">
        <f t="shared" si="6"/>
        <v>5</v>
      </c>
      <c r="B382" s="9" t="s">
        <v>406</v>
      </c>
      <c r="C382" s="9" t="s">
        <v>15</v>
      </c>
      <c r="D382" s="10" t="s">
        <v>405</v>
      </c>
      <c r="E382" s="11" t="s">
        <v>18</v>
      </c>
      <c r="F382" s="12" t="s">
        <v>19</v>
      </c>
      <c r="G382" s="9" t="s">
        <v>20</v>
      </c>
      <c r="H382" s="13">
        <v>664525</v>
      </c>
      <c r="I382" s="13">
        <v>0</v>
      </c>
      <c r="J382" s="13">
        <v>664525</v>
      </c>
      <c r="K382" s="17">
        <v>0.08</v>
      </c>
      <c r="L382" s="13">
        <v>53162</v>
      </c>
      <c r="M382" s="13">
        <v>717687</v>
      </c>
    </row>
    <row r="383" spans="1:13">
      <c r="A383" s="8">
        <f t="shared" si="6"/>
        <v>5</v>
      </c>
      <c r="B383" s="9" t="s">
        <v>407</v>
      </c>
      <c r="C383" s="9" t="s">
        <v>15</v>
      </c>
      <c r="D383" s="10" t="s">
        <v>405</v>
      </c>
      <c r="E383" s="11" t="s">
        <v>18</v>
      </c>
      <c r="F383" s="12" t="s">
        <v>19</v>
      </c>
      <c r="G383" s="9" t="s">
        <v>20</v>
      </c>
      <c r="H383" s="13">
        <v>677390</v>
      </c>
      <c r="I383" s="13">
        <v>0</v>
      </c>
      <c r="J383" s="13">
        <v>677390</v>
      </c>
      <c r="K383" s="17">
        <v>0.08</v>
      </c>
      <c r="L383" s="13">
        <v>54191</v>
      </c>
      <c r="M383" s="13">
        <v>731581</v>
      </c>
    </row>
    <row r="384" spans="1:13">
      <c r="A384" s="8">
        <f t="shared" si="6"/>
        <v>5</v>
      </c>
      <c r="B384" s="9" t="s">
        <v>408</v>
      </c>
      <c r="C384" s="9" t="s">
        <v>15</v>
      </c>
      <c r="D384" s="10" t="s">
        <v>405</v>
      </c>
      <c r="E384" s="11" t="s">
        <v>18</v>
      </c>
      <c r="F384" s="12" t="s">
        <v>19</v>
      </c>
      <c r="G384" s="9" t="s">
        <v>20</v>
      </c>
      <c r="H384" s="13">
        <v>637940</v>
      </c>
      <c r="I384" s="13">
        <v>0</v>
      </c>
      <c r="J384" s="13">
        <v>637940</v>
      </c>
      <c r="K384" s="17">
        <v>0.08</v>
      </c>
      <c r="L384" s="13">
        <v>51035</v>
      </c>
      <c r="M384" s="13">
        <v>688975</v>
      </c>
    </row>
    <row r="385" spans="1:13">
      <c r="A385" s="8">
        <f t="shared" si="6"/>
        <v>5</v>
      </c>
      <c r="B385" s="9" t="s">
        <v>409</v>
      </c>
      <c r="C385" s="9" t="s">
        <v>15</v>
      </c>
      <c r="D385" s="10" t="s">
        <v>405</v>
      </c>
      <c r="E385" s="11" t="s">
        <v>18</v>
      </c>
      <c r="F385" s="12" t="s">
        <v>19</v>
      </c>
      <c r="G385" s="9" t="s">
        <v>20</v>
      </c>
      <c r="H385" s="13">
        <v>664525</v>
      </c>
      <c r="I385" s="13">
        <v>0</v>
      </c>
      <c r="J385" s="13">
        <v>664525</v>
      </c>
      <c r="K385" s="17">
        <v>0.08</v>
      </c>
      <c r="L385" s="13">
        <v>53162</v>
      </c>
      <c r="M385" s="13">
        <v>717687</v>
      </c>
    </row>
    <row r="386" spans="1:13">
      <c r="A386" s="8">
        <f t="shared" si="6"/>
        <v>5</v>
      </c>
      <c r="B386" s="9" t="s">
        <v>410</v>
      </c>
      <c r="C386" s="9" t="s">
        <v>15</v>
      </c>
      <c r="D386" s="10" t="s">
        <v>405</v>
      </c>
      <c r="E386" s="11" t="s">
        <v>18</v>
      </c>
      <c r="F386" s="12" t="s">
        <v>19</v>
      </c>
      <c r="G386" s="9" t="s">
        <v>20</v>
      </c>
      <c r="H386" s="13">
        <v>639763</v>
      </c>
      <c r="I386" s="13">
        <v>0</v>
      </c>
      <c r="J386" s="13">
        <v>639763</v>
      </c>
      <c r="K386" s="17">
        <v>0.08</v>
      </c>
      <c r="L386" s="13">
        <v>51181</v>
      </c>
      <c r="M386" s="13">
        <v>690944</v>
      </c>
    </row>
    <row r="387" spans="1:13">
      <c r="A387" s="8">
        <f t="shared" si="6"/>
        <v>5</v>
      </c>
      <c r="B387" s="9" t="s">
        <v>411</v>
      </c>
      <c r="C387" s="9" t="s">
        <v>15</v>
      </c>
      <c r="D387" s="10" t="s">
        <v>405</v>
      </c>
      <c r="E387" s="11" t="s">
        <v>18</v>
      </c>
      <c r="F387" s="12" t="s">
        <v>19</v>
      </c>
      <c r="G387" s="9" t="s">
        <v>20</v>
      </c>
      <c r="H387" s="13">
        <v>713194</v>
      </c>
      <c r="I387" s="13">
        <v>0</v>
      </c>
      <c r="J387" s="13">
        <v>713194</v>
      </c>
      <c r="K387" s="17">
        <v>0.08</v>
      </c>
      <c r="L387" s="13">
        <v>57056</v>
      </c>
      <c r="M387" s="13">
        <v>770250</v>
      </c>
    </row>
    <row r="388" spans="1:13">
      <c r="A388" s="8">
        <f t="shared" si="6"/>
        <v>5</v>
      </c>
      <c r="B388" s="9" t="s">
        <v>412</v>
      </c>
      <c r="C388" s="9" t="s">
        <v>15</v>
      </c>
      <c r="D388" s="10" t="s">
        <v>405</v>
      </c>
      <c r="E388" s="11" t="s">
        <v>18</v>
      </c>
      <c r="F388" s="12" t="s">
        <v>19</v>
      </c>
      <c r="G388" s="9" t="s">
        <v>20</v>
      </c>
      <c r="H388" s="13">
        <v>849146</v>
      </c>
      <c r="I388" s="13">
        <v>0</v>
      </c>
      <c r="J388" s="13">
        <v>849146</v>
      </c>
      <c r="K388" s="17">
        <v>0.08</v>
      </c>
      <c r="L388" s="13">
        <v>67932</v>
      </c>
      <c r="M388" s="13">
        <v>917078</v>
      </c>
    </row>
    <row r="389" spans="1:13">
      <c r="A389" s="8">
        <f t="shared" si="6"/>
        <v>5</v>
      </c>
      <c r="B389" s="9" t="s">
        <v>413</v>
      </c>
      <c r="C389" s="9" t="s">
        <v>15</v>
      </c>
      <c r="D389" s="10" t="s">
        <v>405</v>
      </c>
      <c r="E389" s="11" t="s">
        <v>18</v>
      </c>
      <c r="F389" s="12" t="s">
        <v>19</v>
      </c>
      <c r="G389" s="9" t="s">
        <v>20</v>
      </c>
      <c r="H389" s="13">
        <v>739779</v>
      </c>
      <c r="I389" s="13">
        <v>0</v>
      </c>
      <c r="J389" s="13">
        <v>739779</v>
      </c>
      <c r="K389" s="17">
        <v>0.08</v>
      </c>
      <c r="L389" s="13">
        <v>59182</v>
      </c>
      <c r="M389" s="13">
        <v>798961</v>
      </c>
    </row>
    <row r="390" spans="1:13">
      <c r="A390" s="8">
        <f t="shared" si="6"/>
        <v>5</v>
      </c>
      <c r="B390" s="9" t="s">
        <v>414</v>
      </c>
      <c r="C390" s="9" t="s">
        <v>15</v>
      </c>
      <c r="D390" s="10" t="s">
        <v>405</v>
      </c>
      <c r="E390" s="11" t="s">
        <v>18</v>
      </c>
      <c r="F390" s="12" t="s">
        <v>19</v>
      </c>
      <c r="G390" s="9" t="s">
        <v>20</v>
      </c>
      <c r="H390" s="13">
        <v>813210</v>
      </c>
      <c r="I390" s="13">
        <v>0</v>
      </c>
      <c r="J390" s="13">
        <v>813210</v>
      </c>
      <c r="K390" s="17">
        <v>0.08</v>
      </c>
      <c r="L390" s="13">
        <v>65057</v>
      </c>
      <c r="M390" s="13">
        <v>878267</v>
      </c>
    </row>
    <row r="391" spans="1:13">
      <c r="A391" s="8">
        <f t="shared" ref="A391:A454" si="7">+MONTH(D391)</f>
        <v>5</v>
      </c>
      <c r="B391" s="9" t="s">
        <v>415</v>
      </c>
      <c r="C391" s="9" t="s">
        <v>15</v>
      </c>
      <c r="D391" s="10" t="s">
        <v>405</v>
      </c>
      <c r="E391" s="11" t="s">
        <v>18</v>
      </c>
      <c r="F391" s="12" t="s">
        <v>19</v>
      </c>
      <c r="G391" s="9" t="s">
        <v>20</v>
      </c>
      <c r="H391" s="13">
        <v>831310</v>
      </c>
      <c r="I391" s="13">
        <v>0</v>
      </c>
      <c r="J391" s="13">
        <v>831310</v>
      </c>
      <c r="K391" s="17">
        <v>0.08</v>
      </c>
      <c r="L391" s="13">
        <v>66505</v>
      </c>
      <c r="M391" s="13">
        <v>897815</v>
      </c>
    </row>
    <row r="392" spans="1:13">
      <c r="A392" s="8">
        <f t="shared" si="7"/>
        <v>5</v>
      </c>
      <c r="B392" s="9" t="s">
        <v>416</v>
      </c>
      <c r="C392" s="9" t="s">
        <v>15</v>
      </c>
      <c r="D392" s="10" t="s">
        <v>405</v>
      </c>
      <c r="E392" s="11" t="s">
        <v>18</v>
      </c>
      <c r="F392" s="12" t="s">
        <v>19</v>
      </c>
      <c r="G392" s="9" t="s">
        <v>20</v>
      </c>
      <c r="H392" s="13">
        <v>842352</v>
      </c>
      <c r="I392" s="13">
        <v>0</v>
      </c>
      <c r="J392" s="13">
        <v>842352</v>
      </c>
      <c r="K392" s="17">
        <v>0.08</v>
      </c>
      <c r="L392" s="13">
        <v>67388</v>
      </c>
      <c r="M392" s="13">
        <v>909740</v>
      </c>
    </row>
    <row r="393" spans="1:13">
      <c r="A393" s="8">
        <f t="shared" si="7"/>
        <v>5</v>
      </c>
      <c r="B393" s="9" t="s">
        <v>417</v>
      </c>
      <c r="C393" s="9" t="s">
        <v>15</v>
      </c>
      <c r="D393" s="10" t="s">
        <v>405</v>
      </c>
      <c r="E393" s="11" t="s">
        <v>18</v>
      </c>
      <c r="F393" s="12" t="s">
        <v>19</v>
      </c>
      <c r="G393" s="9" t="s">
        <v>20</v>
      </c>
      <c r="H393" s="13">
        <v>765724</v>
      </c>
      <c r="I393" s="13">
        <v>0</v>
      </c>
      <c r="J393" s="13">
        <v>765724</v>
      </c>
      <c r="K393" s="17">
        <v>0.08</v>
      </c>
      <c r="L393" s="13">
        <v>61258</v>
      </c>
      <c r="M393" s="13">
        <v>826982</v>
      </c>
    </row>
    <row r="394" spans="1:13">
      <c r="A394" s="8">
        <f t="shared" si="7"/>
        <v>5</v>
      </c>
      <c r="B394" s="9" t="s">
        <v>418</v>
      </c>
      <c r="C394" s="9" t="s">
        <v>15</v>
      </c>
      <c r="D394" s="10" t="s">
        <v>405</v>
      </c>
      <c r="E394" s="11" t="s">
        <v>18</v>
      </c>
      <c r="F394" s="12" t="s">
        <v>19</v>
      </c>
      <c r="G394" s="9" t="s">
        <v>20</v>
      </c>
      <c r="H394" s="13">
        <v>774062</v>
      </c>
      <c r="I394" s="13">
        <v>0</v>
      </c>
      <c r="J394" s="13">
        <v>774062</v>
      </c>
      <c r="K394" s="17">
        <v>0.08</v>
      </c>
      <c r="L394" s="13">
        <v>61925</v>
      </c>
      <c r="M394" s="13">
        <v>835987</v>
      </c>
    </row>
    <row r="395" spans="1:13">
      <c r="A395" s="8">
        <f t="shared" si="7"/>
        <v>5</v>
      </c>
      <c r="B395" s="9" t="s">
        <v>419</v>
      </c>
      <c r="C395" s="9" t="s">
        <v>15</v>
      </c>
      <c r="D395" s="10" t="s">
        <v>405</v>
      </c>
      <c r="E395" s="11" t="s">
        <v>18</v>
      </c>
      <c r="F395" s="12" t="s">
        <v>19</v>
      </c>
      <c r="G395" s="9" t="s">
        <v>20</v>
      </c>
      <c r="H395" s="13">
        <v>933555</v>
      </c>
      <c r="I395" s="13">
        <v>0</v>
      </c>
      <c r="J395" s="13">
        <v>933555</v>
      </c>
      <c r="K395" s="17">
        <v>0.08</v>
      </c>
      <c r="L395" s="13">
        <v>74684</v>
      </c>
      <c r="M395" s="13">
        <v>1008239</v>
      </c>
    </row>
    <row r="396" spans="1:13">
      <c r="A396" s="8">
        <f t="shared" si="7"/>
        <v>5</v>
      </c>
      <c r="B396" s="9" t="s">
        <v>420</v>
      </c>
      <c r="C396" s="9" t="s">
        <v>15</v>
      </c>
      <c r="D396" s="10" t="s">
        <v>405</v>
      </c>
      <c r="E396" s="11" t="s">
        <v>18</v>
      </c>
      <c r="F396" s="12" t="s">
        <v>19</v>
      </c>
      <c r="G396" s="9" t="s">
        <v>20</v>
      </c>
      <c r="H396" s="13">
        <v>692749</v>
      </c>
      <c r="I396" s="13">
        <v>0</v>
      </c>
      <c r="J396" s="13">
        <v>692749</v>
      </c>
      <c r="K396" s="17">
        <v>0.08</v>
      </c>
      <c r="L396" s="13">
        <v>55420</v>
      </c>
      <c r="M396" s="13">
        <v>748169</v>
      </c>
    </row>
    <row r="397" spans="1:13">
      <c r="A397" s="8">
        <f t="shared" si="7"/>
        <v>5</v>
      </c>
      <c r="B397" s="9" t="s">
        <v>421</v>
      </c>
      <c r="C397" s="9" t="s">
        <v>15</v>
      </c>
      <c r="D397" s="10" t="s">
        <v>405</v>
      </c>
      <c r="E397" s="11" t="s">
        <v>18</v>
      </c>
      <c r="F397" s="12" t="s">
        <v>19</v>
      </c>
      <c r="G397" s="9" t="s">
        <v>20</v>
      </c>
      <c r="H397" s="13">
        <v>755200</v>
      </c>
      <c r="I397" s="13">
        <v>0</v>
      </c>
      <c r="J397" s="13">
        <v>755200</v>
      </c>
      <c r="K397" s="17">
        <v>0.08</v>
      </c>
      <c r="L397" s="13">
        <v>60416</v>
      </c>
      <c r="M397" s="13">
        <v>815616</v>
      </c>
    </row>
    <row r="398" spans="1:13">
      <c r="A398" s="8">
        <f t="shared" si="7"/>
        <v>5</v>
      </c>
      <c r="B398" s="9" t="s">
        <v>422</v>
      </c>
      <c r="C398" s="9" t="s">
        <v>15</v>
      </c>
      <c r="D398" s="10" t="s">
        <v>405</v>
      </c>
      <c r="E398" s="11" t="s">
        <v>18</v>
      </c>
      <c r="F398" s="12" t="s">
        <v>19</v>
      </c>
      <c r="G398" s="9" t="s">
        <v>20</v>
      </c>
      <c r="H398" s="13">
        <v>764678</v>
      </c>
      <c r="I398" s="13">
        <v>0</v>
      </c>
      <c r="J398" s="13">
        <v>764678</v>
      </c>
      <c r="K398" s="17">
        <v>0.08</v>
      </c>
      <c r="L398" s="13">
        <v>61174</v>
      </c>
      <c r="M398" s="13">
        <v>825852</v>
      </c>
    </row>
    <row r="399" spans="1:13">
      <c r="A399" s="8">
        <f t="shared" si="7"/>
        <v>5</v>
      </c>
      <c r="B399" s="9" t="s">
        <v>423</v>
      </c>
      <c r="C399" s="9" t="s">
        <v>15</v>
      </c>
      <c r="D399" s="10" t="s">
        <v>405</v>
      </c>
      <c r="E399" s="11" t="s">
        <v>18</v>
      </c>
      <c r="F399" s="12" t="s">
        <v>19</v>
      </c>
      <c r="G399" s="9" t="s">
        <v>20</v>
      </c>
      <c r="H399" s="13">
        <v>1117130</v>
      </c>
      <c r="I399" s="13">
        <v>0</v>
      </c>
      <c r="J399" s="13">
        <v>1117130</v>
      </c>
      <c r="K399" s="17">
        <v>0.08</v>
      </c>
      <c r="L399" s="13">
        <v>89370</v>
      </c>
      <c r="M399" s="13">
        <v>1206500</v>
      </c>
    </row>
    <row r="400" spans="1:13">
      <c r="A400" s="8">
        <f t="shared" si="7"/>
        <v>5</v>
      </c>
      <c r="B400" s="9" t="s">
        <v>424</v>
      </c>
      <c r="C400" s="9" t="s">
        <v>15</v>
      </c>
      <c r="D400" s="10" t="s">
        <v>405</v>
      </c>
      <c r="E400" s="11" t="s">
        <v>18</v>
      </c>
      <c r="F400" s="12" t="s">
        <v>19</v>
      </c>
      <c r="G400" s="9" t="s">
        <v>20</v>
      </c>
      <c r="H400" s="13">
        <v>774062</v>
      </c>
      <c r="I400" s="13">
        <v>0</v>
      </c>
      <c r="J400" s="13">
        <v>774062</v>
      </c>
      <c r="K400" s="17">
        <v>0.08</v>
      </c>
      <c r="L400" s="13">
        <v>61925</v>
      </c>
      <c r="M400" s="13">
        <v>835987</v>
      </c>
    </row>
    <row r="401" spans="1:13">
      <c r="A401" s="8">
        <f t="shared" si="7"/>
        <v>5</v>
      </c>
      <c r="B401" s="9" t="s">
        <v>425</v>
      </c>
      <c r="C401" s="9" t="s">
        <v>15</v>
      </c>
      <c r="D401" s="10" t="s">
        <v>405</v>
      </c>
      <c r="E401" s="11" t="s">
        <v>18</v>
      </c>
      <c r="F401" s="12" t="s">
        <v>19</v>
      </c>
      <c r="G401" s="9" t="s">
        <v>20</v>
      </c>
      <c r="H401" s="13">
        <v>774062</v>
      </c>
      <c r="I401" s="13">
        <v>0</v>
      </c>
      <c r="J401" s="13">
        <v>774062</v>
      </c>
      <c r="K401" s="17">
        <v>0.08</v>
      </c>
      <c r="L401" s="13">
        <v>61925</v>
      </c>
      <c r="M401" s="13">
        <v>835987</v>
      </c>
    </row>
    <row r="402" spans="1:13">
      <c r="A402" s="8">
        <f t="shared" si="7"/>
        <v>5</v>
      </c>
      <c r="B402" s="9" t="s">
        <v>426</v>
      </c>
      <c r="C402" s="9" t="s">
        <v>15</v>
      </c>
      <c r="D402" s="10" t="s">
        <v>405</v>
      </c>
      <c r="E402" s="11" t="s">
        <v>18</v>
      </c>
      <c r="F402" s="12" t="s">
        <v>19</v>
      </c>
      <c r="G402" s="9" t="s">
        <v>20</v>
      </c>
      <c r="H402" s="13">
        <v>768743</v>
      </c>
      <c r="I402" s="13">
        <v>0</v>
      </c>
      <c r="J402" s="13">
        <v>768743</v>
      </c>
      <c r="K402" s="17">
        <v>0.08</v>
      </c>
      <c r="L402" s="13">
        <v>61499</v>
      </c>
      <c r="M402" s="13">
        <v>830242</v>
      </c>
    </row>
    <row r="403" spans="1:13">
      <c r="A403" s="8">
        <f t="shared" si="7"/>
        <v>5</v>
      </c>
      <c r="B403" s="9" t="s">
        <v>427</v>
      </c>
      <c r="C403" s="9" t="s">
        <v>15</v>
      </c>
      <c r="D403" s="10" t="s">
        <v>405</v>
      </c>
      <c r="E403" s="11" t="s">
        <v>18</v>
      </c>
      <c r="F403" s="12" t="s">
        <v>19</v>
      </c>
      <c r="G403" s="9" t="s">
        <v>20</v>
      </c>
      <c r="H403" s="13">
        <v>739436</v>
      </c>
      <c r="I403" s="13">
        <v>0</v>
      </c>
      <c r="J403" s="13">
        <v>739436</v>
      </c>
      <c r="K403" s="17">
        <v>0.08</v>
      </c>
      <c r="L403" s="13">
        <v>59155</v>
      </c>
      <c r="M403" s="13">
        <v>798591</v>
      </c>
    </row>
    <row r="404" spans="1:13">
      <c r="A404" s="8">
        <f t="shared" si="7"/>
        <v>5</v>
      </c>
      <c r="B404" s="9" t="s">
        <v>428</v>
      </c>
      <c r="C404" s="9" t="s">
        <v>15</v>
      </c>
      <c r="D404" s="10" t="s">
        <v>405</v>
      </c>
      <c r="E404" s="11" t="s">
        <v>18</v>
      </c>
      <c r="F404" s="12" t="s">
        <v>19</v>
      </c>
      <c r="G404" s="9" t="s">
        <v>20</v>
      </c>
      <c r="H404" s="13">
        <v>713262</v>
      </c>
      <c r="I404" s="13">
        <v>0</v>
      </c>
      <c r="J404" s="13">
        <v>713262</v>
      </c>
      <c r="K404" s="17">
        <v>0.08</v>
      </c>
      <c r="L404" s="13">
        <v>57061</v>
      </c>
      <c r="M404" s="13">
        <v>770323</v>
      </c>
    </row>
    <row r="405" spans="1:13">
      <c r="A405" s="8">
        <f t="shared" si="7"/>
        <v>5</v>
      </c>
      <c r="B405" s="9" t="s">
        <v>429</v>
      </c>
      <c r="C405" s="9" t="s">
        <v>15</v>
      </c>
      <c r="D405" s="10" t="s">
        <v>405</v>
      </c>
      <c r="E405" s="11" t="s">
        <v>18</v>
      </c>
      <c r="F405" s="12" t="s">
        <v>19</v>
      </c>
      <c r="G405" s="9" t="s">
        <v>20</v>
      </c>
      <c r="H405" s="13">
        <v>730052</v>
      </c>
      <c r="I405" s="13">
        <v>0</v>
      </c>
      <c r="J405" s="13">
        <v>730052</v>
      </c>
      <c r="K405" s="17">
        <v>0.08</v>
      </c>
      <c r="L405" s="13">
        <v>58404</v>
      </c>
      <c r="M405" s="13">
        <v>788456</v>
      </c>
    </row>
    <row r="406" spans="1:13">
      <c r="A406" s="8">
        <f t="shared" si="7"/>
        <v>5</v>
      </c>
      <c r="B406" s="9" t="s">
        <v>430</v>
      </c>
      <c r="C406" s="9" t="s">
        <v>15</v>
      </c>
      <c r="D406" s="10" t="s">
        <v>405</v>
      </c>
      <c r="E406" s="11" t="s">
        <v>18</v>
      </c>
      <c r="F406" s="12" t="s">
        <v>19</v>
      </c>
      <c r="G406" s="9" t="s">
        <v>20</v>
      </c>
      <c r="H406" s="13">
        <v>944000</v>
      </c>
      <c r="I406" s="13">
        <v>0</v>
      </c>
      <c r="J406" s="13">
        <v>944000</v>
      </c>
      <c r="K406" s="17">
        <v>0.08</v>
      </c>
      <c r="L406" s="13">
        <v>75520</v>
      </c>
      <c r="M406" s="13">
        <v>1019520</v>
      </c>
    </row>
    <row r="407" spans="1:13">
      <c r="A407" s="8">
        <f t="shared" si="7"/>
        <v>5</v>
      </c>
      <c r="B407" s="9" t="s">
        <v>431</v>
      </c>
      <c r="C407" s="9" t="s">
        <v>15</v>
      </c>
      <c r="D407" s="10" t="s">
        <v>405</v>
      </c>
      <c r="E407" s="11" t="s">
        <v>18</v>
      </c>
      <c r="F407" s="12" t="s">
        <v>19</v>
      </c>
      <c r="G407" s="9" t="s">
        <v>20</v>
      </c>
      <c r="H407" s="13">
        <v>760405</v>
      </c>
      <c r="I407" s="13">
        <v>0</v>
      </c>
      <c r="J407" s="13">
        <v>760405</v>
      </c>
      <c r="K407" s="17">
        <v>0.08</v>
      </c>
      <c r="L407" s="13">
        <v>60832</v>
      </c>
      <c r="M407" s="13">
        <v>821237</v>
      </c>
    </row>
    <row r="408" spans="1:13">
      <c r="A408" s="8">
        <f t="shared" si="7"/>
        <v>5</v>
      </c>
      <c r="B408" s="9" t="s">
        <v>432</v>
      </c>
      <c r="C408" s="9" t="s">
        <v>15</v>
      </c>
      <c r="D408" s="10" t="s">
        <v>405</v>
      </c>
      <c r="E408" s="11" t="s">
        <v>18</v>
      </c>
      <c r="F408" s="12" t="s">
        <v>19</v>
      </c>
      <c r="G408" s="9" t="s">
        <v>20</v>
      </c>
      <c r="H408" s="13">
        <v>700631</v>
      </c>
      <c r="I408" s="13">
        <v>0</v>
      </c>
      <c r="J408" s="13">
        <v>700631</v>
      </c>
      <c r="K408" s="17">
        <v>0.08</v>
      </c>
      <c r="L408" s="13">
        <v>56050</v>
      </c>
      <c r="M408" s="13">
        <v>756681</v>
      </c>
    </row>
    <row r="409" spans="1:13">
      <c r="A409" s="8">
        <f t="shared" si="7"/>
        <v>5</v>
      </c>
      <c r="B409" s="9" t="s">
        <v>433</v>
      </c>
      <c r="C409" s="9" t="s">
        <v>15</v>
      </c>
      <c r="D409" s="10" t="s">
        <v>405</v>
      </c>
      <c r="E409" s="11" t="s">
        <v>18</v>
      </c>
      <c r="F409" s="12" t="s">
        <v>19</v>
      </c>
      <c r="G409" s="9" t="s">
        <v>20</v>
      </c>
      <c r="H409" s="13">
        <v>893704</v>
      </c>
      <c r="I409" s="13">
        <v>0</v>
      </c>
      <c r="J409" s="13">
        <v>893704</v>
      </c>
      <c r="K409" s="17">
        <v>0.08</v>
      </c>
      <c r="L409" s="13">
        <v>71496</v>
      </c>
      <c r="M409" s="13">
        <v>965200</v>
      </c>
    </row>
    <row r="410" spans="1:13">
      <c r="A410" s="8">
        <f t="shared" si="7"/>
        <v>5</v>
      </c>
      <c r="B410" s="9" t="s">
        <v>434</v>
      </c>
      <c r="C410" s="9" t="s">
        <v>15</v>
      </c>
      <c r="D410" s="10" t="s">
        <v>405</v>
      </c>
      <c r="E410" s="11" t="s">
        <v>18</v>
      </c>
      <c r="F410" s="12" t="s">
        <v>19</v>
      </c>
      <c r="G410" s="9" t="s">
        <v>20</v>
      </c>
      <c r="H410" s="13">
        <v>266866</v>
      </c>
      <c r="I410" s="13">
        <v>0</v>
      </c>
      <c r="J410" s="13">
        <v>266866</v>
      </c>
      <c r="K410" s="17">
        <v>0.08</v>
      </c>
      <c r="L410" s="13">
        <v>21349</v>
      </c>
      <c r="M410" s="13">
        <v>288215</v>
      </c>
    </row>
    <row r="411" spans="1:13">
      <c r="A411" s="8">
        <f t="shared" si="7"/>
        <v>5</v>
      </c>
      <c r="B411" s="9" t="s">
        <v>435</v>
      </c>
      <c r="C411" s="9" t="s">
        <v>15</v>
      </c>
      <c r="D411" s="10" t="s">
        <v>405</v>
      </c>
      <c r="E411" s="11" t="s">
        <v>18</v>
      </c>
      <c r="F411" s="12" t="s">
        <v>19</v>
      </c>
      <c r="G411" s="9" t="s">
        <v>20</v>
      </c>
      <c r="H411" s="13">
        <v>1376590</v>
      </c>
      <c r="I411" s="13">
        <v>0</v>
      </c>
      <c r="J411" s="13">
        <v>1376590</v>
      </c>
      <c r="K411" s="17">
        <v>0.08</v>
      </c>
      <c r="L411" s="13">
        <v>110127</v>
      </c>
      <c r="M411" s="13">
        <v>1486717</v>
      </c>
    </row>
    <row r="412" spans="1:13">
      <c r="A412" s="8">
        <f t="shared" si="7"/>
        <v>5</v>
      </c>
      <c r="B412" s="9" t="s">
        <v>436</v>
      </c>
      <c r="C412" s="9" t="s">
        <v>15</v>
      </c>
      <c r="D412" s="10" t="s">
        <v>405</v>
      </c>
      <c r="E412" s="11" t="s">
        <v>18</v>
      </c>
      <c r="F412" s="12" t="s">
        <v>19</v>
      </c>
      <c r="G412" s="9" t="s">
        <v>20</v>
      </c>
      <c r="H412" s="13">
        <v>842352</v>
      </c>
      <c r="I412" s="13">
        <v>0</v>
      </c>
      <c r="J412" s="13">
        <v>842352</v>
      </c>
      <c r="K412" s="17">
        <v>0.08</v>
      </c>
      <c r="L412" s="13">
        <v>67388</v>
      </c>
      <c r="M412" s="13">
        <v>909740</v>
      </c>
    </row>
    <row r="413" spans="1:13">
      <c r="A413" s="8">
        <f t="shared" si="7"/>
        <v>5</v>
      </c>
      <c r="B413" s="9" t="s">
        <v>437</v>
      </c>
      <c r="C413" s="9" t="s">
        <v>15</v>
      </c>
      <c r="D413" s="10" t="s">
        <v>405</v>
      </c>
      <c r="E413" s="11" t="s">
        <v>18</v>
      </c>
      <c r="F413" s="12" t="s">
        <v>19</v>
      </c>
      <c r="G413" s="9" t="s">
        <v>20</v>
      </c>
      <c r="H413" s="13">
        <v>849278</v>
      </c>
      <c r="I413" s="13">
        <v>0</v>
      </c>
      <c r="J413" s="13">
        <v>849278</v>
      </c>
      <c r="K413" s="17">
        <v>0.08</v>
      </c>
      <c r="L413" s="13">
        <v>67942</v>
      </c>
      <c r="M413" s="13">
        <v>917220</v>
      </c>
    </row>
    <row r="414" spans="1:13">
      <c r="A414" s="8">
        <f t="shared" si="7"/>
        <v>5</v>
      </c>
      <c r="B414" s="9" t="s">
        <v>438</v>
      </c>
      <c r="C414" s="9" t="s">
        <v>15</v>
      </c>
      <c r="D414" s="10" t="s">
        <v>405</v>
      </c>
      <c r="E414" s="11" t="s">
        <v>18</v>
      </c>
      <c r="F414" s="12" t="s">
        <v>19</v>
      </c>
      <c r="G414" s="9" t="s">
        <v>20</v>
      </c>
      <c r="H414" s="13">
        <v>824384</v>
      </c>
      <c r="I414" s="13">
        <v>0</v>
      </c>
      <c r="J414" s="13">
        <v>824384</v>
      </c>
      <c r="K414" s="17">
        <v>0.08</v>
      </c>
      <c r="L414" s="13">
        <v>65951</v>
      </c>
      <c r="M414" s="13">
        <v>890335</v>
      </c>
    </row>
    <row r="415" spans="1:13">
      <c r="A415" s="8">
        <f t="shared" si="7"/>
        <v>5</v>
      </c>
      <c r="B415" s="9" t="s">
        <v>439</v>
      </c>
      <c r="C415" s="9" t="s">
        <v>15</v>
      </c>
      <c r="D415" s="10" t="s">
        <v>405</v>
      </c>
      <c r="E415" s="11" t="s">
        <v>18</v>
      </c>
      <c r="F415" s="12" t="s">
        <v>19</v>
      </c>
      <c r="G415" s="9" t="s">
        <v>20</v>
      </c>
      <c r="H415" s="13">
        <v>1066423</v>
      </c>
      <c r="I415" s="13">
        <v>0</v>
      </c>
      <c r="J415" s="13">
        <v>1066423</v>
      </c>
      <c r="K415" s="17">
        <v>0.08</v>
      </c>
      <c r="L415" s="13">
        <v>85314</v>
      </c>
      <c r="M415" s="13">
        <v>1151737</v>
      </c>
    </row>
    <row r="416" spans="1:13">
      <c r="A416" s="8">
        <f t="shared" si="7"/>
        <v>5</v>
      </c>
      <c r="B416" s="9" t="s">
        <v>440</v>
      </c>
      <c r="C416" s="9" t="s">
        <v>15</v>
      </c>
      <c r="D416" s="10" t="s">
        <v>405</v>
      </c>
      <c r="E416" s="11" t="s">
        <v>18</v>
      </c>
      <c r="F416" s="12" t="s">
        <v>19</v>
      </c>
      <c r="G416" s="9" t="s">
        <v>20</v>
      </c>
      <c r="H416" s="13">
        <v>903402</v>
      </c>
      <c r="I416" s="13">
        <v>0</v>
      </c>
      <c r="J416" s="13">
        <v>903402</v>
      </c>
      <c r="K416" s="17">
        <v>0.08</v>
      </c>
      <c r="L416" s="13">
        <v>72272</v>
      </c>
      <c r="M416" s="13">
        <v>975674</v>
      </c>
    </row>
    <row r="417" spans="1:13">
      <c r="A417" s="8">
        <f t="shared" si="7"/>
        <v>5</v>
      </c>
      <c r="B417" s="9" t="s">
        <v>441</v>
      </c>
      <c r="C417" s="9" t="s">
        <v>15</v>
      </c>
      <c r="D417" s="10" t="s">
        <v>405</v>
      </c>
      <c r="E417" s="11" t="s">
        <v>18</v>
      </c>
      <c r="F417" s="12" t="s">
        <v>19</v>
      </c>
      <c r="G417" s="9" t="s">
        <v>20</v>
      </c>
      <c r="H417" s="13">
        <v>849146</v>
      </c>
      <c r="I417" s="13">
        <v>0</v>
      </c>
      <c r="J417" s="13">
        <v>849146</v>
      </c>
      <c r="K417" s="17">
        <v>0.08</v>
      </c>
      <c r="L417" s="13">
        <v>67932</v>
      </c>
      <c r="M417" s="13">
        <v>917078</v>
      </c>
    </row>
    <row r="418" spans="1:13">
      <c r="A418" s="8">
        <f t="shared" si="7"/>
        <v>5</v>
      </c>
      <c r="B418" s="9" t="s">
        <v>442</v>
      </c>
      <c r="C418" s="9" t="s">
        <v>15</v>
      </c>
      <c r="D418" s="10" t="s">
        <v>405</v>
      </c>
      <c r="E418" s="11" t="s">
        <v>18</v>
      </c>
      <c r="F418" s="12" t="s">
        <v>19</v>
      </c>
      <c r="G418" s="9" t="s">
        <v>20</v>
      </c>
      <c r="H418" s="13">
        <v>17908995</v>
      </c>
      <c r="I418" s="13">
        <v>0</v>
      </c>
      <c r="J418" s="13">
        <v>17908995</v>
      </c>
      <c r="K418" s="17">
        <v>0.08</v>
      </c>
      <c r="L418" s="13">
        <v>1432720</v>
      </c>
      <c r="M418" s="13">
        <v>19341715</v>
      </c>
    </row>
    <row r="419" spans="1:13">
      <c r="A419" s="8">
        <f t="shared" si="7"/>
        <v>5</v>
      </c>
      <c r="B419" s="9" t="s">
        <v>443</v>
      </c>
      <c r="C419" s="9" t="s">
        <v>15</v>
      </c>
      <c r="D419" s="10" t="s">
        <v>405</v>
      </c>
      <c r="E419" s="11" t="s">
        <v>18</v>
      </c>
      <c r="F419" s="12" t="s">
        <v>19</v>
      </c>
      <c r="G419" s="9" t="s">
        <v>20</v>
      </c>
      <c r="H419" s="13">
        <v>10171174</v>
      </c>
      <c r="I419" s="13">
        <v>0</v>
      </c>
      <c r="J419" s="13">
        <v>10171174</v>
      </c>
      <c r="K419" s="17">
        <v>0.08</v>
      </c>
      <c r="L419" s="13">
        <v>813694</v>
      </c>
      <c r="M419" s="13">
        <v>10984868</v>
      </c>
    </row>
    <row r="420" spans="1:13">
      <c r="A420" s="8">
        <f t="shared" si="7"/>
        <v>5</v>
      </c>
      <c r="B420" s="9" t="s">
        <v>444</v>
      </c>
      <c r="C420" s="9" t="s">
        <v>15</v>
      </c>
      <c r="D420" s="10" t="s">
        <v>405</v>
      </c>
      <c r="E420" s="11" t="s">
        <v>18</v>
      </c>
      <c r="F420" s="12" t="s">
        <v>19</v>
      </c>
      <c r="G420" s="9" t="s">
        <v>20</v>
      </c>
      <c r="H420" s="13">
        <v>4907591</v>
      </c>
      <c r="I420" s="13">
        <v>0</v>
      </c>
      <c r="J420" s="13">
        <v>4907591</v>
      </c>
      <c r="K420" s="17">
        <v>0.08</v>
      </c>
      <c r="L420" s="13">
        <v>392607</v>
      </c>
      <c r="M420" s="13">
        <v>5300198</v>
      </c>
    </row>
    <row r="421" spans="1:13">
      <c r="A421" s="8">
        <f t="shared" si="7"/>
        <v>5</v>
      </c>
      <c r="B421" s="9" t="s">
        <v>445</v>
      </c>
      <c r="C421" s="9" t="s">
        <v>15</v>
      </c>
      <c r="D421" s="10" t="s">
        <v>405</v>
      </c>
      <c r="E421" s="11" t="s">
        <v>18</v>
      </c>
      <c r="F421" s="12" t="s">
        <v>19</v>
      </c>
      <c r="G421" s="9" t="s">
        <v>20</v>
      </c>
      <c r="H421" s="13">
        <v>978304</v>
      </c>
      <c r="I421" s="13">
        <v>0</v>
      </c>
      <c r="J421" s="13">
        <v>978304</v>
      </c>
      <c r="K421" s="17">
        <v>0.08</v>
      </c>
      <c r="L421" s="13">
        <v>78264</v>
      </c>
      <c r="M421" s="13">
        <v>1056568</v>
      </c>
    </row>
    <row r="422" spans="1:13">
      <c r="A422" s="8">
        <f t="shared" si="7"/>
        <v>5</v>
      </c>
      <c r="B422" s="9" t="s">
        <v>446</v>
      </c>
      <c r="C422" s="9" t="s">
        <v>15</v>
      </c>
      <c r="D422" s="10" t="s">
        <v>405</v>
      </c>
      <c r="E422" s="11" t="s">
        <v>18</v>
      </c>
      <c r="F422" s="12" t="s">
        <v>19</v>
      </c>
      <c r="G422" s="9" t="s">
        <v>20</v>
      </c>
      <c r="H422" s="13">
        <v>1082436</v>
      </c>
      <c r="I422" s="13">
        <v>0</v>
      </c>
      <c r="J422" s="13">
        <v>1082436</v>
      </c>
      <c r="K422" s="17">
        <v>0.08</v>
      </c>
      <c r="L422" s="13">
        <v>86595</v>
      </c>
      <c r="M422" s="13">
        <v>1169031</v>
      </c>
    </row>
    <row r="423" spans="1:13">
      <c r="A423" s="8">
        <f t="shared" si="7"/>
        <v>5</v>
      </c>
      <c r="B423" s="9" t="s">
        <v>447</v>
      </c>
      <c r="C423" s="9" t="s">
        <v>15</v>
      </c>
      <c r="D423" s="10" t="s">
        <v>405</v>
      </c>
      <c r="E423" s="11" t="s">
        <v>18</v>
      </c>
      <c r="F423" s="12" t="s">
        <v>19</v>
      </c>
      <c r="G423" s="9" t="s">
        <v>20</v>
      </c>
      <c r="H423" s="13">
        <v>813210</v>
      </c>
      <c r="I423" s="13">
        <v>0</v>
      </c>
      <c r="J423" s="13">
        <v>813210</v>
      </c>
      <c r="K423" s="17">
        <v>0.08</v>
      </c>
      <c r="L423" s="13">
        <v>65057</v>
      </c>
      <c r="M423" s="13">
        <v>878267</v>
      </c>
    </row>
    <row r="424" spans="1:13">
      <c r="A424" s="8">
        <f t="shared" si="7"/>
        <v>5</v>
      </c>
      <c r="B424" s="9" t="s">
        <v>449</v>
      </c>
      <c r="C424" s="9" t="s">
        <v>15</v>
      </c>
      <c r="D424" s="10" t="s">
        <v>448</v>
      </c>
      <c r="E424" s="11" t="s">
        <v>18</v>
      </c>
      <c r="F424" s="12" t="s">
        <v>19</v>
      </c>
      <c r="G424" s="9" t="s">
        <v>20</v>
      </c>
      <c r="H424" s="13">
        <v>899385</v>
      </c>
      <c r="I424" s="13">
        <v>0</v>
      </c>
      <c r="J424" s="13">
        <v>899385</v>
      </c>
      <c r="K424" s="17">
        <v>0.08</v>
      </c>
      <c r="L424" s="13">
        <v>71951</v>
      </c>
      <c r="M424" s="13">
        <v>971336</v>
      </c>
    </row>
    <row r="425" spans="1:13">
      <c r="A425" s="8">
        <f t="shared" si="7"/>
        <v>5</v>
      </c>
      <c r="B425" s="9" t="s">
        <v>450</v>
      </c>
      <c r="C425" s="9" t="s">
        <v>15</v>
      </c>
      <c r="D425" s="10" t="s">
        <v>448</v>
      </c>
      <c r="E425" s="11" t="s">
        <v>18</v>
      </c>
      <c r="F425" s="12" t="s">
        <v>19</v>
      </c>
      <c r="G425" s="9" t="s">
        <v>20</v>
      </c>
      <c r="H425" s="13">
        <v>664657</v>
      </c>
      <c r="I425" s="13">
        <v>0</v>
      </c>
      <c r="J425" s="13">
        <v>664657</v>
      </c>
      <c r="K425" s="17">
        <v>0.08</v>
      </c>
      <c r="L425" s="13">
        <v>53173</v>
      </c>
      <c r="M425" s="13">
        <v>717830</v>
      </c>
    </row>
    <row r="426" spans="1:13">
      <c r="A426" s="8">
        <f t="shared" si="7"/>
        <v>5</v>
      </c>
      <c r="B426" s="9" t="s">
        <v>451</v>
      </c>
      <c r="C426" s="9" t="s">
        <v>15</v>
      </c>
      <c r="D426" s="10" t="s">
        <v>448</v>
      </c>
      <c r="E426" s="11" t="s">
        <v>18</v>
      </c>
      <c r="F426" s="12" t="s">
        <v>19</v>
      </c>
      <c r="G426" s="9" t="s">
        <v>20</v>
      </c>
      <c r="H426" s="13">
        <v>1082436</v>
      </c>
      <c r="I426" s="13">
        <v>0</v>
      </c>
      <c r="J426" s="13">
        <v>1082436</v>
      </c>
      <c r="K426" s="17">
        <v>0.08</v>
      </c>
      <c r="L426" s="13">
        <v>86595</v>
      </c>
      <c r="M426" s="13">
        <v>1169031</v>
      </c>
    </row>
    <row r="427" spans="1:13">
      <c r="A427" s="8">
        <f t="shared" si="7"/>
        <v>5</v>
      </c>
      <c r="B427" s="9" t="s">
        <v>452</v>
      </c>
      <c r="C427" s="9" t="s">
        <v>15</v>
      </c>
      <c r="D427" s="10" t="s">
        <v>448</v>
      </c>
      <c r="E427" s="11" t="s">
        <v>18</v>
      </c>
      <c r="F427" s="12" t="s">
        <v>19</v>
      </c>
      <c r="G427" s="9" t="s">
        <v>20</v>
      </c>
      <c r="H427" s="13">
        <v>639895</v>
      </c>
      <c r="I427" s="13">
        <v>0</v>
      </c>
      <c r="J427" s="13">
        <v>639895</v>
      </c>
      <c r="K427" s="17">
        <v>0.08</v>
      </c>
      <c r="L427" s="13">
        <v>51192</v>
      </c>
      <c r="M427" s="13">
        <v>691087</v>
      </c>
    </row>
    <row r="428" spans="1:13">
      <c r="A428" s="8">
        <f t="shared" si="7"/>
        <v>5</v>
      </c>
      <c r="B428" s="9" t="s">
        <v>453</v>
      </c>
      <c r="C428" s="9" t="s">
        <v>15</v>
      </c>
      <c r="D428" s="10" t="s">
        <v>448</v>
      </c>
      <c r="E428" s="11" t="s">
        <v>18</v>
      </c>
      <c r="F428" s="12" t="s">
        <v>19</v>
      </c>
      <c r="G428" s="9" t="s">
        <v>20</v>
      </c>
      <c r="H428" s="13">
        <v>1590748</v>
      </c>
      <c r="I428" s="13">
        <v>0</v>
      </c>
      <c r="J428" s="13">
        <v>1590748</v>
      </c>
      <c r="K428" s="17">
        <v>0.08</v>
      </c>
      <c r="L428" s="13">
        <v>127260</v>
      </c>
      <c r="M428" s="13">
        <v>1718008</v>
      </c>
    </row>
    <row r="429" spans="1:13">
      <c r="A429" s="8">
        <f t="shared" si="7"/>
        <v>5</v>
      </c>
      <c r="B429" s="9" t="s">
        <v>454</v>
      </c>
      <c r="C429" s="9" t="s">
        <v>15</v>
      </c>
      <c r="D429" s="10" t="s">
        <v>448</v>
      </c>
      <c r="E429" s="11" t="s">
        <v>18</v>
      </c>
      <c r="F429" s="12" t="s">
        <v>19</v>
      </c>
      <c r="G429" s="9" t="s">
        <v>20</v>
      </c>
      <c r="H429" s="13">
        <v>1399597</v>
      </c>
      <c r="I429" s="13">
        <v>0</v>
      </c>
      <c r="J429" s="13">
        <v>1399597</v>
      </c>
      <c r="K429" s="17">
        <v>0.08</v>
      </c>
      <c r="L429" s="13">
        <v>111968</v>
      </c>
      <c r="M429" s="13">
        <v>1511565</v>
      </c>
    </row>
    <row r="430" spans="1:13">
      <c r="A430" s="8">
        <f t="shared" si="7"/>
        <v>5</v>
      </c>
      <c r="B430" s="9" t="s">
        <v>455</v>
      </c>
      <c r="C430" s="9" t="s">
        <v>15</v>
      </c>
      <c r="D430" s="10" t="s">
        <v>448</v>
      </c>
      <c r="E430" s="11" t="s">
        <v>18</v>
      </c>
      <c r="F430" s="12" t="s">
        <v>19</v>
      </c>
      <c r="G430" s="9" t="s">
        <v>20</v>
      </c>
      <c r="H430" s="13">
        <v>831310</v>
      </c>
      <c r="I430" s="13">
        <v>0</v>
      </c>
      <c r="J430" s="13">
        <v>831310</v>
      </c>
      <c r="K430" s="17">
        <v>0.08</v>
      </c>
      <c r="L430" s="13">
        <v>66505</v>
      </c>
      <c r="M430" s="13">
        <v>897815</v>
      </c>
    </row>
    <row r="431" spans="1:13">
      <c r="A431" s="8">
        <f t="shared" si="7"/>
        <v>5</v>
      </c>
      <c r="B431" s="9" t="s">
        <v>456</v>
      </c>
      <c r="C431" s="9" t="s">
        <v>15</v>
      </c>
      <c r="D431" s="10" t="s">
        <v>448</v>
      </c>
      <c r="E431" s="11" t="s">
        <v>18</v>
      </c>
      <c r="F431" s="12" t="s">
        <v>19</v>
      </c>
      <c r="G431" s="9" t="s">
        <v>20</v>
      </c>
      <c r="H431" s="13">
        <v>1107330</v>
      </c>
      <c r="I431" s="13">
        <v>0</v>
      </c>
      <c r="J431" s="13">
        <v>1107330</v>
      </c>
      <c r="K431" s="17">
        <v>0.08</v>
      </c>
      <c r="L431" s="13">
        <v>88586</v>
      </c>
      <c r="M431" s="13">
        <v>1195916</v>
      </c>
    </row>
    <row r="432" spans="1:13">
      <c r="A432" s="8">
        <f t="shared" si="7"/>
        <v>5</v>
      </c>
      <c r="B432" s="9" t="s">
        <v>457</v>
      </c>
      <c r="C432" s="9" t="s">
        <v>15</v>
      </c>
      <c r="D432" s="10" t="s">
        <v>448</v>
      </c>
      <c r="E432" s="11" t="s">
        <v>18</v>
      </c>
      <c r="F432" s="12" t="s">
        <v>19</v>
      </c>
      <c r="G432" s="9" t="s">
        <v>20</v>
      </c>
      <c r="H432" s="13">
        <v>831310</v>
      </c>
      <c r="I432" s="13">
        <v>0</v>
      </c>
      <c r="J432" s="13">
        <v>831310</v>
      </c>
      <c r="K432" s="17">
        <v>0.08</v>
      </c>
      <c r="L432" s="13">
        <v>66505</v>
      </c>
      <c r="M432" s="13">
        <v>897815</v>
      </c>
    </row>
    <row r="433" spans="1:13">
      <c r="A433" s="8">
        <f t="shared" si="7"/>
        <v>5</v>
      </c>
      <c r="B433" s="9" t="s">
        <v>458</v>
      </c>
      <c r="C433" s="9" t="s">
        <v>15</v>
      </c>
      <c r="D433" s="10" t="s">
        <v>448</v>
      </c>
      <c r="E433" s="11" t="s">
        <v>18</v>
      </c>
      <c r="F433" s="12" t="s">
        <v>19</v>
      </c>
      <c r="G433" s="9" t="s">
        <v>20</v>
      </c>
      <c r="H433" s="13">
        <v>775715</v>
      </c>
      <c r="I433" s="13">
        <v>0</v>
      </c>
      <c r="J433" s="13">
        <v>775715</v>
      </c>
      <c r="K433" s="17">
        <v>0.08</v>
      </c>
      <c r="L433" s="13">
        <v>62057</v>
      </c>
      <c r="M433" s="13">
        <v>837772</v>
      </c>
    </row>
    <row r="434" spans="1:13">
      <c r="A434" s="8">
        <f t="shared" si="7"/>
        <v>5</v>
      </c>
      <c r="B434" s="9" t="s">
        <v>459</v>
      </c>
      <c r="C434" s="9" t="s">
        <v>15</v>
      </c>
      <c r="D434" s="10" t="s">
        <v>448</v>
      </c>
      <c r="E434" s="11" t="s">
        <v>18</v>
      </c>
      <c r="F434" s="12" t="s">
        <v>19</v>
      </c>
      <c r="G434" s="9" t="s">
        <v>20</v>
      </c>
      <c r="H434" s="13">
        <v>831442</v>
      </c>
      <c r="I434" s="13">
        <v>0</v>
      </c>
      <c r="J434" s="13">
        <v>831442</v>
      </c>
      <c r="K434" s="17">
        <v>0.08</v>
      </c>
      <c r="L434" s="13">
        <v>66515</v>
      </c>
      <c r="M434" s="13">
        <v>897957</v>
      </c>
    </row>
    <row r="435" spans="1:13">
      <c r="A435" s="8">
        <f t="shared" si="7"/>
        <v>5</v>
      </c>
      <c r="B435" s="9" t="s">
        <v>460</v>
      </c>
      <c r="C435" s="9" t="s">
        <v>15</v>
      </c>
      <c r="D435" s="10" t="s">
        <v>448</v>
      </c>
      <c r="E435" s="11" t="s">
        <v>18</v>
      </c>
      <c r="F435" s="12" t="s">
        <v>19</v>
      </c>
      <c r="G435" s="9" t="s">
        <v>20</v>
      </c>
      <c r="H435" s="13">
        <v>910812</v>
      </c>
      <c r="I435" s="13">
        <v>0</v>
      </c>
      <c r="J435" s="13">
        <v>910812</v>
      </c>
      <c r="K435" s="17">
        <v>0.08</v>
      </c>
      <c r="L435" s="13">
        <v>72865</v>
      </c>
      <c r="M435" s="13">
        <v>983677</v>
      </c>
    </row>
    <row r="436" spans="1:13">
      <c r="A436" s="8">
        <f t="shared" si="7"/>
        <v>5</v>
      </c>
      <c r="B436" s="9" t="s">
        <v>461</v>
      </c>
      <c r="C436" s="9" t="s">
        <v>15</v>
      </c>
      <c r="D436" s="10" t="s">
        <v>448</v>
      </c>
      <c r="E436" s="11" t="s">
        <v>18</v>
      </c>
      <c r="F436" s="12" t="s">
        <v>19</v>
      </c>
      <c r="G436" s="9" t="s">
        <v>20</v>
      </c>
      <c r="H436" s="13">
        <v>849014</v>
      </c>
      <c r="I436" s="13">
        <v>0</v>
      </c>
      <c r="J436" s="13">
        <v>849014</v>
      </c>
      <c r="K436" s="17">
        <v>0.08</v>
      </c>
      <c r="L436" s="13">
        <v>67921</v>
      </c>
      <c r="M436" s="13">
        <v>916935</v>
      </c>
    </row>
    <row r="437" spans="1:13">
      <c r="A437" s="8">
        <f t="shared" si="7"/>
        <v>5</v>
      </c>
      <c r="B437" s="9" t="s">
        <v>462</v>
      </c>
      <c r="C437" s="9" t="s">
        <v>15</v>
      </c>
      <c r="D437" s="10" t="s">
        <v>448</v>
      </c>
      <c r="E437" s="11" t="s">
        <v>18</v>
      </c>
      <c r="F437" s="12" t="s">
        <v>19</v>
      </c>
      <c r="G437" s="9" t="s">
        <v>20</v>
      </c>
      <c r="H437" s="13">
        <v>777538</v>
      </c>
      <c r="I437" s="13">
        <v>0</v>
      </c>
      <c r="J437" s="13">
        <v>777538</v>
      </c>
      <c r="K437" s="17">
        <v>0.08</v>
      </c>
      <c r="L437" s="13">
        <v>62203</v>
      </c>
      <c r="M437" s="13">
        <v>839741</v>
      </c>
    </row>
    <row r="438" spans="1:13">
      <c r="A438" s="8">
        <f t="shared" si="7"/>
        <v>5</v>
      </c>
      <c r="B438" s="9" t="s">
        <v>463</v>
      </c>
      <c r="C438" s="9" t="s">
        <v>15</v>
      </c>
      <c r="D438" s="10" t="s">
        <v>448</v>
      </c>
      <c r="E438" s="11" t="s">
        <v>18</v>
      </c>
      <c r="F438" s="12" t="s">
        <v>19</v>
      </c>
      <c r="G438" s="9" t="s">
        <v>20</v>
      </c>
      <c r="H438" s="13">
        <v>831310</v>
      </c>
      <c r="I438" s="13">
        <v>0</v>
      </c>
      <c r="J438" s="13">
        <v>831310</v>
      </c>
      <c r="K438" s="17">
        <v>0.08</v>
      </c>
      <c r="L438" s="13">
        <v>66505</v>
      </c>
      <c r="M438" s="13">
        <v>897815</v>
      </c>
    </row>
    <row r="439" spans="1:13">
      <c r="A439" s="8">
        <f t="shared" si="7"/>
        <v>5</v>
      </c>
      <c r="B439" s="9" t="s">
        <v>464</v>
      </c>
      <c r="C439" s="9" t="s">
        <v>15</v>
      </c>
      <c r="D439" s="10" t="s">
        <v>448</v>
      </c>
      <c r="E439" s="11" t="s">
        <v>18</v>
      </c>
      <c r="F439" s="12" t="s">
        <v>19</v>
      </c>
      <c r="G439" s="9" t="s">
        <v>20</v>
      </c>
      <c r="H439" s="13">
        <v>1313169</v>
      </c>
      <c r="I439" s="13">
        <v>0</v>
      </c>
      <c r="J439" s="13">
        <v>1313169</v>
      </c>
      <c r="K439" s="17">
        <v>0.08</v>
      </c>
      <c r="L439" s="13">
        <v>105054</v>
      </c>
      <c r="M439" s="13">
        <v>1418223</v>
      </c>
    </row>
    <row r="440" spans="1:13">
      <c r="A440" s="8">
        <f t="shared" si="7"/>
        <v>5</v>
      </c>
      <c r="B440" s="9" t="s">
        <v>465</v>
      </c>
      <c r="C440" s="9" t="s">
        <v>15</v>
      </c>
      <c r="D440" s="10" t="s">
        <v>448</v>
      </c>
      <c r="E440" s="11" t="s">
        <v>18</v>
      </c>
      <c r="F440" s="12" t="s">
        <v>19</v>
      </c>
      <c r="G440" s="9" t="s">
        <v>20</v>
      </c>
      <c r="H440" s="13">
        <v>849498</v>
      </c>
      <c r="I440" s="13">
        <v>0</v>
      </c>
      <c r="J440" s="13">
        <v>849498</v>
      </c>
      <c r="K440" s="17">
        <v>0.08</v>
      </c>
      <c r="L440" s="13">
        <v>67960</v>
      </c>
      <c r="M440" s="13">
        <v>917458</v>
      </c>
    </row>
    <row r="441" spans="1:13">
      <c r="A441" s="8">
        <f t="shared" si="7"/>
        <v>5</v>
      </c>
      <c r="B441" s="9" t="s">
        <v>466</v>
      </c>
      <c r="C441" s="9" t="s">
        <v>15</v>
      </c>
      <c r="D441" s="10" t="s">
        <v>448</v>
      </c>
      <c r="E441" s="11" t="s">
        <v>18</v>
      </c>
      <c r="F441" s="12" t="s">
        <v>19</v>
      </c>
      <c r="G441" s="9" t="s">
        <v>20</v>
      </c>
      <c r="H441" s="13">
        <v>824516</v>
      </c>
      <c r="I441" s="13">
        <v>0</v>
      </c>
      <c r="J441" s="13">
        <v>824516</v>
      </c>
      <c r="K441" s="17">
        <v>0.08</v>
      </c>
      <c r="L441" s="13">
        <v>65961</v>
      </c>
      <c r="M441" s="13">
        <v>890477</v>
      </c>
    </row>
    <row r="442" spans="1:13">
      <c r="A442" s="8">
        <f t="shared" si="7"/>
        <v>5</v>
      </c>
      <c r="B442" s="9" t="s">
        <v>467</v>
      </c>
      <c r="C442" s="9" t="s">
        <v>15</v>
      </c>
      <c r="D442" s="10" t="s">
        <v>448</v>
      </c>
      <c r="E442" s="11" t="s">
        <v>18</v>
      </c>
      <c r="F442" s="12" t="s">
        <v>19</v>
      </c>
      <c r="G442" s="9" t="s">
        <v>20</v>
      </c>
      <c r="H442" s="13">
        <v>786757</v>
      </c>
      <c r="I442" s="13">
        <v>0</v>
      </c>
      <c r="J442" s="13">
        <v>786757</v>
      </c>
      <c r="K442" s="17">
        <v>0.08</v>
      </c>
      <c r="L442" s="13">
        <v>62941</v>
      </c>
      <c r="M442" s="13">
        <v>849698</v>
      </c>
    </row>
    <row r="443" spans="1:13">
      <c r="A443" s="8">
        <f t="shared" si="7"/>
        <v>5</v>
      </c>
      <c r="B443" s="9" t="s">
        <v>468</v>
      </c>
      <c r="C443" s="9" t="s">
        <v>15</v>
      </c>
      <c r="D443" s="10" t="s">
        <v>448</v>
      </c>
      <c r="E443" s="11" t="s">
        <v>18</v>
      </c>
      <c r="F443" s="12" t="s">
        <v>19</v>
      </c>
      <c r="G443" s="9" t="s">
        <v>20</v>
      </c>
      <c r="H443" s="13">
        <v>842352</v>
      </c>
      <c r="I443" s="13">
        <v>0</v>
      </c>
      <c r="J443" s="13">
        <v>842352</v>
      </c>
      <c r="K443" s="17">
        <v>0.08</v>
      </c>
      <c r="L443" s="13">
        <v>67388</v>
      </c>
      <c r="M443" s="13">
        <v>909740</v>
      </c>
    </row>
    <row r="444" spans="1:13">
      <c r="A444" s="8">
        <f t="shared" si="7"/>
        <v>5</v>
      </c>
      <c r="B444" s="9" t="s">
        <v>469</v>
      </c>
      <c r="C444" s="9" t="s">
        <v>15</v>
      </c>
      <c r="D444" s="10" t="s">
        <v>448</v>
      </c>
      <c r="E444" s="11" t="s">
        <v>18</v>
      </c>
      <c r="F444" s="12" t="s">
        <v>19</v>
      </c>
      <c r="G444" s="9" t="s">
        <v>20</v>
      </c>
      <c r="H444" s="13">
        <v>885434</v>
      </c>
      <c r="I444" s="13">
        <v>0</v>
      </c>
      <c r="J444" s="13">
        <v>885434</v>
      </c>
      <c r="K444" s="17">
        <v>0.08</v>
      </c>
      <c r="L444" s="13">
        <v>70835</v>
      </c>
      <c r="M444" s="13">
        <v>956269</v>
      </c>
    </row>
    <row r="445" spans="1:13">
      <c r="A445" s="8">
        <f t="shared" si="7"/>
        <v>5</v>
      </c>
      <c r="B445" s="9" t="s">
        <v>470</v>
      </c>
      <c r="C445" s="9" t="s">
        <v>15</v>
      </c>
      <c r="D445" s="10" t="s">
        <v>448</v>
      </c>
      <c r="E445" s="11" t="s">
        <v>18</v>
      </c>
      <c r="F445" s="12" t="s">
        <v>19</v>
      </c>
      <c r="G445" s="9" t="s">
        <v>20</v>
      </c>
      <c r="H445" s="13">
        <v>960336</v>
      </c>
      <c r="I445" s="13">
        <v>0</v>
      </c>
      <c r="J445" s="13">
        <v>960336</v>
      </c>
      <c r="K445" s="17">
        <v>0.08</v>
      </c>
      <c r="L445" s="13">
        <v>76827</v>
      </c>
      <c r="M445" s="13">
        <v>1037163</v>
      </c>
    </row>
    <row r="446" spans="1:13">
      <c r="A446" s="8">
        <f t="shared" si="7"/>
        <v>5</v>
      </c>
      <c r="B446" s="9" t="s">
        <v>471</v>
      </c>
      <c r="C446" s="9" t="s">
        <v>15</v>
      </c>
      <c r="D446" s="10" t="s">
        <v>448</v>
      </c>
      <c r="E446" s="11" t="s">
        <v>18</v>
      </c>
      <c r="F446" s="12" t="s">
        <v>19</v>
      </c>
      <c r="G446" s="9" t="s">
        <v>20</v>
      </c>
      <c r="H446" s="13">
        <v>849146</v>
      </c>
      <c r="I446" s="13">
        <v>0</v>
      </c>
      <c r="J446" s="13">
        <v>849146</v>
      </c>
      <c r="K446" s="17">
        <v>0.08</v>
      </c>
      <c r="L446" s="13">
        <v>67932</v>
      </c>
      <c r="M446" s="13">
        <v>917078</v>
      </c>
    </row>
    <row r="447" spans="1:13">
      <c r="A447" s="8">
        <f t="shared" si="7"/>
        <v>5</v>
      </c>
      <c r="B447" s="9" t="s">
        <v>472</v>
      </c>
      <c r="C447" s="9" t="s">
        <v>15</v>
      </c>
      <c r="D447" s="10" t="s">
        <v>448</v>
      </c>
      <c r="E447" s="11" t="s">
        <v>18</v>
      </c>
      <c r="F447" s="12" t="s">
        <v>19</v>
      </c>
      <c r="G447" s="9" t="s">
        <v>20</v>
      </c>
      <c r="H447" s="13">
        <v>860320</v>
      </c>
      <c r="I447" s="13">
        <v>0</v>
      </c>
      <c r="J447" s="13">
        <v>860320</v>
      </c>
      <c r="K447" s="17">
        <v>0.08</v>
      </c>
      <c r="L447" s="13">
        <v>68826</v>
      </c>
      <c r="M447" s="13">
        <v>929146</v>
      </c>
    </row>
    <row r="448" spans="1:13">
      <c r="A448" s="8">
        <f t="shared" si="7"/>
        <v>6</v>
      </c>
      <c r="B448" s="9" t="s">
        <v>474</v>
      </c>
      <c r="C448" s="9" t="s">
        <v>15</v>
      </c>
      <c r="D448" s="10" t="s">
        <v>473</v>
      </c>
      <c r="E448" s="11" t="s">
        <v>18</v>
      </c>
      <c r="F448" s="12" t="s">
        <v>19</v>
      </c>
      <c r="G448" s="9" t="s">
        <v>20</v>
      </c>
      <c r="H448" s="13">
        <v>828623</v>
      </c>
      <c r="I448" s="13">
        <v>0</v>
      </c>
      <c r="J448" s="13">
        <v>828623</v>
      </c>
      <c r="K448" s="17">
        <v>0.08</v>
      </c>
      <c r="L448" s="13">
        <v>66290</v>
      </c>
      <c r="M448" s="13">
        <v>894913</v>
      </c>
    </row>
    <row r="449" spans="1:13">
      <c r="A449" s="8">
        <f t="shared" si="7"/>
        <v>6</v>
      </c>
      <c r="B449" s="9" t="s">
        <v>475</v>
      </c>
      <c r="C449" s="9" t="s">
        <v>15</v>
      </c>
      <c r="D449" s="10" t="s">
        <v>473</v>
      </c>
      <c r="E449" s="11" t="s">
        <v>18</v>
      </c>
      <c r="F449" s="12" t="s">
        <v>19</v>
      </c>
      <c r="G449" s="9" t="s">
        <v>20</v>
      </c>
      <c r="H449" s="13">
        <v>943990</v>
      </c>
      <c r="I449" s="13">
        <v>0</v>
      </c>
      <c r="J449" s="13">
        <v>943990</v>
      </c>
      <c r="K449" s="17">
        <v>0.08</v>
      </c>
      <c r="L449" s="13">
        <v>75519</v>
      </c>
      <c r="M449" s="13">
        <v>1019509</v>
      </c>
    </row>
    <row r="450" spans="1:13">
      <c r="A450" s="8">
        <f t="shared" si="7"/>
        <v>6</v>
      </c>
      <c r="B450" s="9" t="s">
        <v>476</v>
      </c>
      <c r="C450" s="9" t="s">
        <v>15</v>
      </c>
      <c r="D450" s="10" t="s">
        <v>473</v>
      </c>
      <c r="E450" s="11" t="s">
        <v>18</v>
      </c>
      <c r="F450" s="12" t="s">
        <v>19</v>
      </c>
      <c r="G450" s="9" t="s">
        <v>20</v>
      </c>
      <c r="H450" s="13">
        <v>847967</v>
      </c>
      <c r="I450" s="13">
        <v>0</v>
      </c>
      <c r="J450" s="13">
        <v>847967</v>
      </c>
      <c r="K450" s="17">
        <v>0.08</v>
      </c>
      <c r="L450" s="13">
        <v>67837</v>
      </c>
      <c r="M450" s="13">
        <v>915804</v>
      </c>
    </row>
    <row r="451" spans="1:13">
      <c r="A451" s="8">
        <f t="shared" si="7"/>
        <v>6</v>
      </c>
      <c r="B451" s="9" t="s">
        <v>477</v>
      </c>
      <c r="C451" s="9" t="s">
        <v>15</v>
      </c>
      <c r="D451" s="10" t="s">
        <v>473</v>
      </c>
      <c r="E451" s="11" t="s">
        <v>18</v>
      </c>
      <c r="F451" s="12" t="s">
        <v>19</v>
      </c>
      <c r="G451" s="9" t="s">
        <v>20</v>
      </c>
      <c r="H451" s="13">
        <v>1101272</v>
      </c>
      <c r="I451" s="13">
        <v>0</v>
      </c>
      <c r="J451" s="13">
        <v>1101272</v>
      </c>
      <c r="K451" s="17">
        <v>0.08</v>
      </c>
      <c r="L451" s="13">
        <v>88102</v>
      </c>
      <c r="M451" s="13">
        <v>1189374</v>
      </c>
    </row>
    <row r="452" spans="1:13">
      <c r="A452" s="8">
        <f t="shared" si="7"/>
        <v>6</v>
      </c>
      <c r="B452" s="9" t="s">
        <v>478</v>
      </c>
      <c r="C452" s="9" t="s">
        <v>15</v>
      </c>
      <c r="D452" s="10" t="s">
        <v>473</v>
      </c>
      <c r="E452" s="11" t="s">
        <v>18</v>
      </c>
      <c r="F452" s="12" t="s">
        <v>19</v>
      </c>
      <c r="G452" s="9" t="s">
        <v>20</v>
      </c>
      <c r="H452" s="13">
        <v>839150</v>
      </c>
      <c r="I452" s="13">
        <v>0</v>
      </c>
      <c r="J452" s="13">
        <v>839150</v>
      </c>
      <c r="K452" s="17">
        <v>0.08</v>
      </c>
      <c r="L452" s="13">
        <v>67132</v>
      </c>
      <c r="M452" s="13">
        <v>906282</v>
      </c>
    </row>
    <row r="453" spans="1:13">
      <c r="A453" s="8">
        <f t="shared" si="7"/>
        <v>6</v>
      </c>
      <c r="B453" s="9" t="s">
        <v>479</v>
      </c>
      <c r="C453" s="9" t="s">
        <v>15</v>
      </c>
      <c r="D453" s="10" t="s">
        <v>473</v>
      </c>
      <c r="E453" s="11" t="s">
        <v>18</v>
      </c>
      <c r="F453" s="12" t="s">
        <v>19</v>
      </c>
      <c r="G453" s="9" t="s">
        <v>20</v>
      </c>
      <c r="H453" s="13">
        <v>825954</v>
      </c>
      <c r="I453" s="13">
        <v>0</v>
      </c>
      <c r="J453" s="13">
        <v>825954</v>
      </c>
      <c r="K453" s="17">
        <v>0.08</v>
      </c>
      <c r="L453" s="13">
        <v>66076</v>
      </c>
      <c r="M453" s="13">
        <v>892030</v>
      </c>
    </row>
    <row r="454" spans="1:13">
      <c r="A454" s="8">
        <f t="shared" si="7"/>
        <v>6</v>
      </c>
      <c r="B454" s="9" t="s">
        <v>480</v>
      </c>
      <c r="C454" s="9" t="s">
        <v>15</v>
      </c>
      <c r="D454" s="10" t="s">
        <v>473</v>
      </c>
      <c r="E454" s="11" t="s">
        <v>18</v>
      </c>
      <c r="F454" s="12" t="s">
        <v>19</v>
      </c>
      <c r="G454" s="9" t="s">
        <v>20</v>
      </c>
      <c r="H454" s="13">
        <v>825954</v>
      </c>
      <c r="I454" s="13">
        <v>0</v>
      </c>
      <c r="J454" s="13">
        <v>825954</v>
      </c>
      <c r="K454" s="17">
        <v>0.08</v>
      </c>
      <c r="L454" s="13">
        <v>66076</v>
      </c>
      <c r="M454" s="13">
        <v>892030</v>
      </c>
    </row>
    <row r="455" spans="1:13">
      <c r="A455" s="8">
        <f t="shared" ref="A455:A518" si="8">+MONTH(D455)</f>
        <v>6</v>
      </c>
      <c r="B455" s="9" t="s">
        <v>481</v>
      </c>
      <c r="C455" s="9" t="s">
        <v>15</v>
      </c>
      <c r="D455" s="10" t="s">
        <v>473</v>
      </c>
      <c r="E455" s="11" t="s">
        <v>18</v>
      </c>
      <c r="F455" s="12" t="s">
        <v>19</v>
      </c>
      <c r="G455" s="9" t="s">
        <v>20</v>
      </c>
      <c r="H455" s="13">
        <v>807548</v>
      </c>
      <c r="I455" s="13">
        <v>0</v>
      </c>
      <c r="J455" s="13">
        <v>807548</v>
      </c>
      <c r="K455" s="17">
        <v>0.08</v>
      </c>
      <c r="L455" s="13">
        <v>64604</v>
      </c>
      <c r="M455" s="13">
        <v>872152</v>
      </c>
    </row>
    <row r="456" spans="1:13">
      <c r="A456" s="8">
        <f t="shared" si="8"/>
        <v>6</v>
      </c>
      <c r="B456" s="9" t="s">
        <v>482</v>
      </c>
      <c r="C456" s="9" t="s">
        <v>15</v>
      </c>
      <c r="D456" s="10" t="s">
        <v>473</v>
      </c>
      <c r="E456" s="11" t="s">
        <v>18</v>
      </c>
      <c r="F456" s="12" t="s">
        <v>19</v>
      </c>
      <c r="G456" s="9" t="s">
        <v>20</v>
      </c>
      <c r="H456" s="13">
        <v>805461</v>
      </c>
      <c r="I456" s="13">
        <v>0</v>
      </c>
      <c r="J456" s="13">
        <v>805461</v>
      </c>
      <c r="K456" s="17">
        <v>0.08</v>
      </c>
      <c r="L456" s="13">
        <v>64437</v>
      </c>
      <c r="M456" s="13">
        <v>869898</v>
      </c>
    </row>
    <row r="457" spans="1:13">
      <c r="A457" s="8">
        <f t="shared" si="8"/>
        <v>6</v>
      </c>
      <c r="B457" s="9" t="s">
        <v>483</v>
      </c>
      <c r="C457" s="9" t="s">
        <v>15</v>
      </c>
      <c r="D457" s="10" t="s">
        <v>473</v>
      </c>
      <c r="E457" s="11" t="s">
        <v>18</v>
      </c>
      <c r="F457" s="12" t="s">
        <v>19</v>
      </c>
      <c r="G457" s="9" t="s">
        <v>20</v>
      </c>
      <c r="H457" s="13">
        <v>910966</v>
      </c>
      <c r="I457" s="13">
        <v>0</v>
      </c>
      <c r="J457" s="13">
        <v>910966</v>
      </c>
      <c r="K457" s="17">
        <v>0.08</v>
      </c>
      <c r="L457" s="13">
        <v>72877</v>
      </c>
      <c r="M457" s="13">
        <v>983843</v>
      </c>
    </row>
    <row r="458" spans="1:13">
      <c r="A458" s="8">
        <f t="shared" si="8"/>
        <v>6</v>
      </c>
      <c r="B458" s="9" t="s">
        <v>484</v>
      </c>
      <c r="C458" s="9" t="s">
        <v>15</v>
      </c>
      <c r="D458" s="10" t="s">
        <v>473</v>
      </c>
      <c r="E458" s="11" t="s">
        <v>18</v>
      </c>
      <c r="F458" s="12" t="s">
        <v>19</v>
      </c>
      <c r="G458" s="9" t="s">
        <v>20</v>
      </c>
      <c r="H458" s="13">
        <v>997486</v>
      </c>
      <c r="I458" s="13">
        <v>0</v>
      </c>
      <c r="J458" s="13">
        <v>997486</v>
      </c>
      <c r="K458" s="17">
        <v>0.08</v>
      </c>
      <c r="L458" s="13">
        <v>79799</v>
      </c>
      <c r="M458" s="13">
        <v>1077285</v>
      </c>
    </row>
    <row r="459" spans="1:13">
      <c r="A459" s="8">
        <f t="shared" si="8"/>
        <v>6</v>
      </c>
      <c r="B459" s="9" t="s">
        <v>485</v>
      </c>
      <c r="C459" s="9" t="s">
        <v>15</v>
      </c>
      <c r="D459" s="10" t="s">
        <v>473</v>
      </c>
      <c r="E459" s="11" t="s">
        <v>18</v>
      </c>
      <c r="F459" s="12" t="s">
        <v>19</v>
      </c>
      <c r="G459" s="9" t="s">
        <v>20</v>
      </c>
      <c r="H459" s="13">
        <v>827578</v>
      </c>
      <c r="I459" s="13">
        <v>0</v>
      </c>
      <c r="J459" s="13">
        <v>827578</v>
      </c>
      <c r="K459" s="17">
        <v>0.08</v>
      </c>
      <c r="L459" s="13">
        <v>66206</v>
      </c>
      <c r="M459" s="13">
        <v>893784</v>
      </c>
    </row>
    <row r="460" spans="1:13">
      <c r="A460" s="8">
        <f t="shared" si="8"/>
        <v>6</v>
      </c>
      <c r="B460" s="9" t="s">
        <v>486</v>
      </c>
      <c r="C460" s="9" t="s">
        <v>15</v>
      </c>
      <c r="D460" s="10" t="s">
        <v>473</v>
      </c>
      <c r="E460" s="11" t="s">
        <v>18</v>
      </c>
      <c r="F460" s="12" t="s">
        <v>19</v>
      </c>
      <c r="G460" s="9" t="s">
        <v>20</v>
      </c>
      <c r="H460" s="13">
        <v>731460</v>
      </c>
      <c r="I460" s="13">
        <v>0</v>
      </c>
      <c r="J460" s="13">
        <v>731460</v>
      </c>
      <c r="K460" s="17">
        <v>0.08</v>
      </c>
      <c r="L460" s="13">
        <v>58517</v>
      </c>
      <c r="M460" s="13">
        <v>789977</v>
      </c>
    </row>
    <row r="461" spans="1:13">
      <c r="A461" s="8">
        <f t="shared" si="8"/>
        <v>6</v>
      </c>
      <c r="B461" s="9" t="s">
        <v>487</v>
      </c>
      <c r="C461" s="9" t="s">
        <v>15</v>
      </c>
      <c r="D461" s="10" t="s">
        <v>473</v>
      </c>
      <c r="E461" s="11" t="s">
        <v>18</v>
      </c>
      <c r="F461" s="12" t="s">
        <v>19</v>
      </c>
      <c r="G461" s="9" t="s">
        <v>20</v>
      </c>
      <c r="H461" s="13">
        <v>937619</v>
      </c>
      <c r="I461" s="13">
        <v>0</v>
      </c>
      <c r="J461" s="13">
        <v>937619</v>
      </c>
      <c r="K461" s="17">
        <v>0.08</v>
      </c>
      <c r="L461" s="13">
        <v>75010</v>
      </c>
      <c r="M461" s="13">
        <v>1012629</v>
      </c>
    </row>
    <row r="462" spans="1:13">
      <c r="A462" s="8">
        <f t="shared" si="8"/>
        <v>6</v>
      </c>
      <c r="B462" s="9" t="s">
        <v>488</v>
      </c>
      <c r="C462" s="9" t="s">
        <v>15</v>
      </c>
      <c r="D462" s="10" t="s">
        <v>473</v>
      </c>
      <c r="E462" s="11" t="s">
        <v>18</v>
      </c>
      <c r="F462" s="12" t="s">
        <v>19</v>
      </c>
      <c r="G462" s="9" t="s">
        <v>20</v>
      </c>
      <c r="H462" s="13">
        <v>1283554</v>
      </c>
      <c r="I462" s="13">
        <v>0</v>
      </c>
      <c r="J462" s="13">
        <v>1283554</v>
      </c>
      <c r="K462" s="17">
        <v>0.08</v>
      </c>
      <c r="L462" s="13">
        <v>102684</v>
      </c>
      <c r="M462" s="13">
        <v>1386238</v>
      </c>
    </row>
    <row r="463" spans="1:13">
      <c r="A463" s="8">
        <f t="shared" si="8"/>
        <v>6</v>
      </c>
      <c r="B463" s="9" t="s">
        <v>489</v>
      </c>
      <c r="C463" s="9" t="s">
        <v>15</v>
      </c>
      <c r="D463" s="10" t="s">
        <v>473</v>
      </c>
      <c r="E463" s="11" t="s">
        <v>18</v>
      </c>
      <c r="F463" s="12" t="s">
        <v>19</v>
      </c>
      <c r="G463" s="9" t="s">
        <v>20</v>
      </c>
      <c r="H463" s="13">
        <v>1022726</v>
      </c>
      <c r="I463" s="13">
        <v>0</v>
      </c>
      <c r="J463" s="13">
        <v>1022726</v>
      </c>
      <c r="K463" s="17">
        <v>0.08</v>
      </c>
      <c r="L463" s="13">
        <v>81818</v>
      </c>
      <c r="M463" s="13">
        <v>1104544</v>
      </c>
    </row>
    <row r="464" spans="1:13">
      <c r="A464" s="8">
        <f t="shared" si="8"/>
        <v>6</v>
      </c>
      <c r="B464" s="9" t="s">
        <v>490</v>
      </c>
      <c r="C464" s="9" t="s">
        <v>15</v>
      </c>
      <c r="D464" s="10" t="s">
        <v>473</v>
      </c>
      <c r="E464" s="11" t="s">
        <v>18</v>
      </c>
      <c r="F464" s="12" t="s">
        <v>19</v>
      </c>
      <c r="G464" s="9" t="s">
        <v>20</v>
      </c>
      <c r="H464" s="13">
        <v>953472</v>
      </c>
      <c r="I464" s="13">
        <v>0</v>
      </c>
      <c r="J464" s="13">
        <v>953472</v>
      </c>
      <c r="K464" s="17">
        <v>0.08</v>
      </c>
      <c r="L464" s="13">
        <v>76278</v>
      </c>
      <c r="M464" s="13">
        <v>1029750</v>
      </c>
    </row>
    <row r="465" spans="1:13">
      <c r="A465" s="8">
        <f t="shared" si="8"/>
        <v>6</v>
      </c>
      <c r="B465" s="9" t="s">
        <v>491</v>
      </c>
      <c r="C465" s="9" t="s">
        <v>15</v>
      </c>
      <c r="D465" s="10" t="s">
        <v>473</v>
      </c>
      <c r="E465" s="11" t="s">
        <v>18</v>
      </c>
      <c r="F465" s="12" t="s">
        <v>19</v>
      </c>
      <c r="G465" s="9" t="s">
        <v>20</v>
      </c>
      <c r="H465" s="13">
        <v>825954</v>
      </c>
      <c r="I465" s="13">
        <v>0</v>
      </c>
      <c r="J465" s="13">
        <v>825954</v>
      </c>
      <c r="K465" s="17">
        <v>0.08</v>
      </c>
      <c r="L465" s="13">
        <v>66076</v>
      </c>
      <c r="M465" s="13">
        <v>892030</v>
      </c>
    </row>
    <row r="466" spans="1:13">
      <c r="A466" s="8">
        <f t="shared" si="8"/>
        <v>6</v>
      </c>
      <c r="B466" s="9" t="s">
        <v>492</v>
      </c>
      <c r="C466" s="9" t="s">
        <v>15</v>
      </c>
      <c r="D466" s="10" t="s">
        <v>473</v>
      </c>
      <c r="E466" s="11" t="s">
        <v>18</v>
      </c>
      <c r="F466" s="12" t="s">
        <v>19</v>
      </c>
      <c r="G466" s="9" t="s">
        <v>20</v>
      </c>
      <c r="H466" s="13">
        <v>807548</v>
      </c>
      <c r="I466" s="13">
        <v>0</v>
      </c>
      <c r="J466" s="13">
        <v>807548</v>
      </c>
      <c r="K466" s="17">
        <v>0.08</v>
      </c>
      <c r="L466" s="13">
        <v>64604</v>
      </c>
      <c r="M466" s="13">
        <v>872152</v>
      </c>
    </row>
    <row r="467" spans="1:13">
      <c r="A467" s="8">
        <f t="shared" si="8"/>
        <v>6</v>
      </c>
      <c r="B467" s="9" t="s">
        <v>493</v>
      </c>
      <c r="C467" s="9" t="s">
        <v>15</v>
      </c>
      <c r="D467" s="10" t="s">
        <v>473</v>
      </c>
      <c r="E467" s="11" t="s">
        <v>18</v>
      </c>
      <c r="F467" s="12" t="s">
        <v>19</v>
      </c>
      <c r="G467" s="9" t="s">
        <v>20</v>
      </c>
      <c r="H467" s="13">
        <v>849591</v>
      </c>
      <c r="I467" s="13">
        <v>0</v>
      </c>
      <c r="J467" s="13">
        <v>849591</v>
      </c>
      <c r="K467" s="17">
        <v>0.08</v>
      </c>
      <c r="L467" s="13">
        <v>67967</v>
      </c>
      <c r="M467" s="13">
        <v>917558</v>
      </c>
    </row>
    <row r="468" spans="1:13">
      <c r="A468" s="8">
        <f t="shared" si="8"/>
        <v>6</v>
      </c>
      <c r="B468" s="9" t="s">
        <v>494</v>
      </c>
      <c r="C468" s="9" t="s">
        <v>15</v>
      </c>
      <c r="D468" s="10" t="s">
        <v>473</v>
      </c>
      <c r="E468" s="11" t="s">
        <v>18</v>
      </c>
      <c r="F468" s="12" t="s">
        <v>19</v>
      </c>
      <c r="G468" s="9" t="s">
        <v>20</v>
      </c>
      <c r="H468" s="13">
        <v>859073</v>
      </c>
      <c r="I468" s="13">
        <v>0</v>
      </c>
      <c r="J468" s="13">
        <v>859073</v>
      </c>
      <c r="K468" s="17">
        <v>0.08</v>
      </c>
      <c r="L468" s="13">
        <v>68726</v>
      </c>
      <c r="M468" s="13">
        <v>927799</v>
      </c>
    </row>
    <row r="469" spans="1:13">
      <c r="A469" s="8">
        <f t="shared" si="8"/>
        <v>6</v>
      </c>
      <c r="B469" s="9" t="s">
        <v>495</v>
      </c>
      <c r="C469" s="9" t="s">
        <v>15</v>
      </c>
      <c r="D469" s="10" t="s">
        <v>473</v>
      </c>
      <c r="E469" s="11" t="s">
        <v>18</v>
      </c>
      <c r="F469" s="12" t="s">
        <v>19</v>
      </c>
      <c r="G469" s="9" t="s">
        <v>20</v>
      </c>
      <c r="H469" s="13">
        <v>807548</v>
      </c>
      <c r="I469" s="13">
        <v>0</v>
      </c>
      <c r="J469" s="13">
        <v>807548</v>
      </c>
      <c r="K469" s="17">
        <v>0.08</v>
      </c>
      <c r="L469" s="13">
        <v>64604</v>
      </c>
      <c r="M469" s="13">
        <v>872152</v>
      </c>
    </row>
    <row r="470" spans="1:13">
      <c r="A470" s="8">
        <f t="shared" si="8"/>
        <v>6</v>
      </c>
      <c r="B470" s="9" t="s">
        <v>496</v>
      </c>
      <c r="C470" s="9" t="s">
        <v>15</v>
      </c>
      <c r="D470" s="10" t="s">
        <v>473</v>
      </c>
      <c r="E470" s="11" t="s">
        <v>18</v>
      </c>
      <c r="F470" s="12" t="s">
        <v>19</v>
      </c>
      <c r="G470" s="9" t="s">
        <v>20</v>
      </c>
      <c r="H470" s="13">
        <v>859073</v>
      </c>
      <c r="I470" s="13">
        <v>0</v>
      </c>
      <c r="J470" s="13">
        <v>859073</v>
      </c>
      <c r="K470" s="17">
        <v>0.08</v>
      </c>
      <c r="L470" s="13">
        <v>68726</v>
      </c>
      <c r="M470" s="13">
        <v>927799</v>
      </c>
    </row>
    <row r="471" spans="1:13">
      <c r="A471" s="8">
        <f t="shared" si="8"/>
        <v>6</v>
      </c>
      <c r="B471" s="9" t="s">
        <v>497</v>
      </c>
      <c r="C471" s="9" t="s">
        <v>15</v>
      </c>
      <c r="D471" s="10" t="s">
        <v>473</v>
      </c>
      <c r="E471" s="11" t="s">
        <v>18</v>
      </c>
      <c r="F471" s="12" t="s">
        <v>19</v>
      </c>
      <c r="G471" s="9" t="s">
        <v>20</v>
      </c>
      <c r="H471" s="13">
        <v>998994</v>
      </c>
      <c r="I471" s="13">
        <v>0</v>
      </c>
      <c r="J471" s="13">
        <v>998994</v>
      </c>
      <c r="K471" s="17">
        <v>0.08</v>
      </c>
      <c r="L471" s="13">
        <v>79920</v>
      </c>
      <c r="M471" s="13">
        <v>1078914</v>
      </c>
    </row>
    <row r="472" spans="1:13">
      <c r="A472" s="8">
        <f t="shared" si="8"/>
        <v>6</v>
      </c>
      <c r="B472" s="9" t="s">
        <v>498</v>
      </c>
      <c r="C472" s="9" t="s">
        <v>15</v>
      </c>
      <c r="D472" s="10" t="s">
        <v>473</v>
      </c>
      <c r="E472" s="11" t="s">
        <v>18</v>
      </c>
      <c r="F472" s="12" t="s">
        <v>19</v>
      </c>
      <c r="G472" s="9" t="s">
        <v>20</v>
      </c>
      <c r="H472" s="13">
        <v>839043</v>
      </c>
      <c r="I472" s="13">
        <v>0</v>
      </c>
      <c r="J472" s="13">
        <v>839043</v>
      </c>
      <c r="K472" s="17">
        <v>0.08</v>
      </c>
      <c r="L472" s="13">
        <v>67123</v>
      </c>
      <c r="M472" s="13">
        <v>906166</v>
      </c>
    </row>
    <row r="473" spans="1:13">
      <c r="A473" s="8">
        <f t="shared" si="8"/>
        <v>6</v>
      </c>
      <c r="B473" s="9" t="s">
        <v>499</v>
      </c>
      <c r="C473" s="9" t="s">
        <v>15</v>
      </c>
      <c r="D473" s="10" t="s">
        <v>473</v>
      </c>
      <c r="E473" s="11" t="s">
        <v>18</v>
      </c>
      <c r="F473" s="12" t="s">
        <v>19</v>
      </c>
      <c r="G473" s="9" t="s">
        <v>20</v>
      </c>
      <c r="H473" s="13">
        <v>817042</v>
      </c>
      <c r="I473" s="13">
        <v>0</v>
      </c>
      <c r="J473" s="13">
        <v>817042</v>
      </c>
      <c r="K473" s="17">
        <v>0.08</v>
      </c>
      <c r="L473" s="13">
        <v>65363</v>
      </c>
      <c r="M473" s="13">
        <v>882405</v>
      </c>
    </row>
    <row r="474" spans="1:13">
      <c r="A474" s="8">
        <f t="shared" si="8"/>
        <v>6</v>
      </c>
      <c r="B474" s="9" t="s">
        <v>500</v>
      </c>
      <c r="C474" s="9" t="s">
        <v>15</v>
      </c>
      <c r="D474" s="10" t="s">
        <v>473</v>
      </c>
      <c r="E474" s="11" t="s">
        <v>18</v>
      </c>
      <c r="F474" s="12" t="s">
        <v>19</v>
      </c>
      <c r="G474" s="9" t="s">
        <v>20</v>
      </c>
      <c r="H474" s="13">
        <v>860118</v>
      </c>
      <c r="I474" s="13">
        <v>0</v>
      </c>
      <c r="J474" s="13">
        <v>860118</v>
      </c>
      <c r="K474" s="17">
        <v>0.08</v>
      </c>
      <c r="L474" s="13">
        <v>68809</v>
      </c>
      <c r="M474" s="13">
        <v>928927</v>
      </c>
    </row>
    <row r="475" spans="1:13">
      <c r="A475" s="8">
        <f t="shared" si="8"/>
        <v>6</v>
      </c>
      <c r="B475" s="9" t="s">
        <v>501</v>
      </c>
      <c r="C475" s="9" t="s">
        <v>15</v>
      </c>
      <c r="D475" s="10" t="s">
        <v>473</v>
      </c>
      <c r="E475" s="11" t="s">
        <v>18</v>
      </c>
      <c r="F475" s="12" t="s">
        <v>19</v>
      </c>
      <c r="G475" s="9" t="s">
        <v>20</v>
      </c>
      <c r="H475" s="13">
        <v>825954</v>
      </c>
      <c r="I475" s="13">
        <v>0</v>
      </c>
      <c r="J475" s="13">
        <v>825954</v>
      </c>
      <c r="K475" s="17">
        <v>0.08</v>
      </c>
      <c r="L475" s="13">
        <v>66076</v>
      </c>
      <c r="M475" s="13">
        <v>892030</v>
      </c>
    </row>
    <row r="476" spans="1:13">
      <c r="A476" s="8">
        <f t="shared" si="8"/>
        <v>6</v>
      </c>
      <c r="B476" s="9" t="s">
        <v>503</v>
      </c>
      <c r="C476" s="9" t="s">
        <v>15</v>
      </c>
      <c r="D476" s="10" t="s">
        <v>502</v>
      </c>
      <c r="E476" s="11" t="s">
        <v>18</v>
      </c>
      <c r="F476" s="12" t="s">
        <v>19</v>
      </c>
      <c r="G476" s="9" t="s">
        <v>20</v>
      </c>
      <c r="H476" s="13">
        <v>903402</v>
      </c>
      <c r="I476" s="13">
        <v>0</v>
      </c>
      <c r="J476" s="13">
        <v>903402</v>
      </c>
      <c r="K476" s="17">
        <v>0.08</v>
      </c>
      <c r="L476" s="13">
        <v>72272</v>
      </c>
      <c r="M476" s="13">
        <v>975674</v>
      </c>
    </row>
    <row r="477" spans="1:13">
      <c r="A477" s="8">
        <f t="shared" si="8"/>
        <v>6</v>
      </c>
      <c r="B477" s="9" t="s">
        <v>504</v>
      </c>
      <c r="C477" s="9" t="s">
        <v>15</v>
      </c>
      <c r="D477" s="10" t="s">
        <v>502</v>
      </c>
      <c r="E477" s="11" t="s">
        <v>18</v>
      </c>
      <c r="F477" s="12" t="s">
        <v>19</v>
      </c>
      <c r="G477" s="9" t="s">
        <v>20</v>
      </c>
      <c r="H477" s="13">
        <v>684448</v>
      </c>
      <c r="I477" s="13">
        <v>0</v>
      </c>
      <c r="J477" s="13">
        <v>684448</v>
      </c>
      <c r="K477" s="17">
        <v>0.08</v>
      </c>
      <c r="L477" s="13">
        <v>54756</v>
      </c>
      <c r="M477" s="13">
        <v>739204</v>
      </c>
    </row>
    <row r="478" spans="1:13">
      <c r="A478" s="8">
        <f t="shared" si="8"/>
        <v>6</v>
      </c>
      <c r="B478" s="9" t="s">
        <v>505</v>
      </c>
      <c r="C478" s="9" t="s">
        <v>15</v>
      </c>
      <c r="D478" s="10" t="s">
        <v>502</v>
      </c>
      <c r="E478" s="11" t="s">
        <v>18</v>
      </c>
      <c r="F478" s="12" t="s">
        <v>19</v>
      </c>
      <c r="G478" s="9" t="s">
        <v>20</v>
      </c>
      <c r="H478" s="13">
        <v>1712848</v>
      </c>
      <c r="I478" s="13">
        <v>0</v>
      </c>
      <c r="J478" s="13">
        <v>1712848</v>
      </c>
      <c r="K478" s="17">
        <v>0.08</v>
      </c>
      <c r="L478" s="13">
        <v>137028</v>
      </c>
      <c r="M478" s="13">
        <v>1849876</v>
      </c>
    </row>
    <row r="479" spans="1:13">
      <c r="A479" s="8">
        <f t="shared" si="8"/>
        <v>6</v>
      </c>
      <c r="B479" s="9" t="s">
        <v>506</v>
      </c>
      <c r="C479" s="9" t="s">
        <v>15</v>
      </c>
      <c r="D479" s="10" t="s">
        <v>502</v>
      </c>
      <c r="E479" s="11" t="s">
        <v>18</v>
      </c>
      <c r="F479" s="12" t="s">
        <v>19</v>
      </c>
      <c r="G479" s="9" t="s">
        <v>20</v>
      </c>
      <c r="H479" s="13">
        <v>824446</v>
      </c>
      <c r="I479" s="13">
        <v>0</v>
      </c>
      <c r="J479" s="13">
        <v>824446</v>
      </c>
      <c r="K479" s="17">
        <v>0.08</v>
      </c>
      <c r="L479" s="13">
        <v>65956</v>
      </c>
      <c r="M479" s="13">
        <v>890402</v>
      </c>
    </row>
    <row r="480" spans="1:13">
      <c r="A480" s="8">
        <f t="shared" si="8"/>
        <v>6</v>
      </c>
      <c r="B480" s="9" t="s">
        <v>507</v>
      </c>
      <c r="C480" s="9" t="s">
        <v>15</v>
      </c>
      <c r="D480" s="10" t="s">
        <v>502</v>
      </c>
      <c r="E480" s="11" t="s">
        <v>18</v>
      </c>
      <c r="F480" s="12" t="s">
        <v>19</v>
      </c>
      <c r="G480" s="9" t="s">
        <v>20</v>
      </c>
      <c r="H480" s="13">
        <v>860118</v>
      </c>
      <c r="I480" s="13">
        <v>0</v>
      </c>
      <c r="J480" s="13">
        <v>860118</v>
      </c>
      <c r="K480" s="17">
        <v>0.08</v>
      </c>
      <c r="L480" s="13">
        <v>68809</v>
      </c>
      <c r="M480" s="13">
        <v>928927</v>
      </c>
    </row>
    <row r="481" spans="1:13">
      <c r="A481" s="8">
        <f t="shared" si="8"/>
        <v>6</v>
      </c>
      <c r="B481" s="9" t="s">
        <v>508</v>
      </c>
      <c r="C481" s="9" t="s">
        <v>15</v>
      </c>
      <c r="D481" s="10" t="s">
        <v>502</v>
      </c>
      <c r="E481" s="11" t="s">
        <v>18</v>
      </c>
      <c r="F481" s="12" t="s">
        <v>19</v>
      </c>
      <c r="G481" s="9" t="s">
        <v>20</v>
      </c>
      <c r="H481" s="13">
        <v>822356</v>
      </c>
      <c r="I481" s="13">
        <v>0</v>
      </c>
      <c r="J481" s="13">
        <v>822356</v>
      </c>
      <c r="K481" s="17">
        <v>0.08</v>
      </c>
      <c r="L481" s="13">
        <v>65788</v>
      </c>
      <c r="M481" s="13">
        <v>888144</v>
      </c>
    </row>
    <row r="482" spans="1:13">
      <c r="A482" s="8">
        <f t="shared" si="8"/>
        <v>6</v>
      </c>
      <c r="B482" s="9" t="s">
        <v>509</v>
      </c>
      <c r="C482" s="9" t="s">
        <v>15</v>
      </c>
      <c r="D482" s="10" t="s">
        <v>502</v>
      </c>
      <c r="E482" s="11" t="s">
        <v>18</v>
      </c>
      <c r="F482" s="12" t="s">
        <v>19</v>
      </c>
      <c r="G482" s="9" t="s">
        <v>20</v>
      </c>
      <c r="H482" s="13">
        <v>811820</v>
      </c>
      <c r="I482" s="13">
        <v>0</v>
      </c>
      <c r="J482" s="13">
        <v>811820</v>
      </c>
      <c r="K482" s="17">
        <v>0.08</v>
      </c>
      <c r="L482" s="13">
        <v>64946</v>
      </c>
      <c r="M482" s="13">
        <v>876766</v>
      </c>
    </row>
    <row r="483" spans="1:13">
      <c r="A483" s="8">
        <f t="shared" si="8"/>
        <v>6</v>
      </c>
      <c r="B483" s="9" t="s">
        <v>510</v>
      </c>
      <c r="C483" s="9" t="s">
        <v>15</v>
      </c>
      <c r="D483" s="10" t="s">
        <v>502</v>
      </c>
      <c r="E483" s="11" t="s">
        <v>18</v>
      </c>
      <c r="F483" s="12" t="s">
        <v>19</v>
      </c>
      <c r="G483" s="9" t="s">
        <v>20</v>
      </c>
      <c r="H483" s="13">
        <v>943990</v>
      </c>
      <c r="I483" s="13">
        <v>0</v>
      </c>
      <c r="J483" s="13">
        <v>943990</v>
      </c>
      <c r="K483" s="17">
        <v>0.08</v>
      </c>
      <c r="L483" s="13">
        <v>75519</v>
      </c>
      <c r="M483" s="13">
        <v>1019509</v>
      </c>
    </row>
    <row r="484" spans="1:13">
      <c r="A484" s="8">
        <f t="shared" si="8"/>
        <v>6</v>
      </c>
      <c r="B484" s="9" t="s">
        <v>511</v>
      </c>
      <c r="C484" s="9" t="s">
        <v>15</v>
      </c>
      <c r="D484" s="10" t="s">
        <v>502</v>
      </c>
      <c r="E484" s="11" t="s">
        <v>18</v>
      </c>
      <c r="F484" s="12" t="s">
        <v>19</v>
      </c>
      <c r="G484" s="9" t="s">
        <v>20</v>
      </c>
      <c r="H484" s="13">
        <v>812865</v>
      </c>
      <c r="I484" s="13">
        <v>0</v>
      </c>
      <c r="J484" s="13">
        <v>812865</v>
      </c>
      <c r="K484" s="17">
        <v>0.08</v>
      </c>
      <c r="L484" s="13">
        <v>65029</v>
      </c>
      <c r="M484" s="13">
        <v>877894</v>
      </c>
    </row>
    <row r="485" spans="1:13">
      <c r="A485" s="8">
        <f t="shared" si="8"/>
        <v>6</v>
      </c>
      <c r="B485" s="9" t="s">
        <v>512</v>
      </c>
      <c r="C485" s="9" t="s">
        <v>15</v>
      </c>
      <c r="D485" s="10" t="s">
        <v>502</v>
      </c>
      <c r="E485" s="11" t="s">
        <v>18</v>
      </c>
      <c r="F485" s="12" t="s">
        <v>19</v>
      </c>
      <c r="G485" s="9" t="s">
        <v>20</v>
      </c>
      <c r="H485" s="13">
        <v>805556</v>
      </c>
      <c r="I485" s="13">
        <v>0</v>
      </c>
      <c r="J485" s="13">
        <v>805556</v>
      </c>
      <c r="K485" s="17">
        <v>0.08</v>
      </c>
      <c r="L485" s="13">
        <v>64444</v>
      </c>
      <c r="M485" s="13">
        <v>870000</v>
      </c>
    </row>
    <row r="486" spans="1:13">
      <c r="A486" s="8">
        <f t="shared" si="8"/>
        <v>6</v>
      </c>
      <c r="B486" s="9" t="s">
        <v>513</v>
      </c>
      <c r="C486" s="9" t="s">
        <v>15</v>
      </c>
      <c r="D486" s="10" t="s">
        <v>502</v>
      </c>
      <c r="E486" s="11" t="s">
        <v>18</v>
      </c>
      <c r="F486" s="12" t="s">
        <v>19</v>
      </c>
      <c r="G486" s="9" t="s">
        <v>20</v>
      </c>
      <c r="H486" s="13">
        <v>914098</v>
      </c>
      <c r="I486" s="13">
        <v>0</v>
      </c>
      <c r="J486" s="13">
        <v>914098</v>
      </c>
      <c r="K486" s="17">
        <v>0.08</v>
      </c>
      <c r="L486" s="13">
        <v>73128</v>
      </c>
      <c r="M486" s="13">
        <v>987226</v>
      </c>
    </row>
    <row r="487" spans="1:13">
      <c r="A487" s="8">
        <f t="shared" si="8"/>
        <v>6</v>
      </c>
      <c r="B487" s="9" t="s">
        <v>514</v>
      </c>
      <c r="C487" s="9" t="s">
        <v>15</v>
      </c>
      <c r="D487" s="10" t="s">
        <v>502</v>
      </c>
      <c r="E487" s="11" t="s">
        <v>18</v>
      </c>
      <c r="F487" s="12" t="s">
        <v>19</v>
      </c>
      <c r="G487" s="9" t="s">
        <v>20</v>
      </c>
      <c r="H487" s="13">
        <v>833833</v>
      </c>
      <c r="I487" s="13">
        <v>0</v>
      </c>
      <c r="J487" s="13">
        <v>833833</v>
      </c>
      <c r="K487" s="17">
        <v>0.08</v>
      </c>
      <c r="L487" s="13">
        <v>66707</v>
      </c>
      <c r="M487" s="13">
        <v>900540</v>
      </c>
    </row>
    <row r="488" spans="1:13">
      <c r="A488" s="8">
        <f t="shared" si="8"/>
        <v>6</v>
      </c>
      <c r="B488" s="9" t="s">
        <v>515</v>
      </c>
      <c r="C488" s="9" t="s">
        <v>15</v>
      </c>
      <c r="D488" s="10" t="s">
        <v>502</v>
      </c>
      <c r="E488" s="11" t="s">
        <v>18</v>
      </c>
      <c r="F488" s="12" t="s">
        <v>19</v>
      </c>
      <c r="G488" s="9" t="s">
        <v>20</v>
      </c>
      <c r="H488" s="13">
        <v>842282</v>
      </c>
      <c r="I488" s="13">
        <v>0</v>
      </c>
      <c r="J488" s="13">
        <v>842282</v>
      </c>
      <c r="K488" s="17">
        <v>0.08</v>
      </c>
      <c r="L488" s="13">
        <v>67383</v>
      </c>
      <c r="M488" s="13">
        <v>909665</v>
      </c>
    </row>
    <row r="489" spans="1:13">
      <c r="A489" s="8">
        <f t="shared" si="8"/>
        <v>6</v>
      </c>
      <c r="B489" s="9" t="s">
        <v>516</v>
      </c>
      <c r="C489" s="9" t="s">
        <v>15</v>
      </c>
      <c r="D489" s="10" t="s">
        <v>502</v>
      </c>
      <c r="E489" s="11" t="s">
        <v>18</v>
      </c>
      <c r="F489" s="12" t="s">
        <v>19</v>
      </c>
      <c r="G489" s="9" t="s">
        <v>20</v>
      </c>
      <c r="H489" s="13">
        <v>880041</v>
      </c>
      <c r="I489" s="13">
        <v>0</v>
      </c>
      <c r="J489" s="13">
        <v>880041</v>
      </c>
      <c r="K489" s="17">
        <v>0.08</v>
      </c>
      <c r="L489" s="13">
        <v>70403</v>
      </c>
      <c r="M489" s="13">
        <v>950444</v>
      </c>
    </row>
    <row r="490" spans="1:13">
      <c r="A490" s="8">
        <f t="shared" si="8"/>
        <v>6</v>
      </c>
      <c r="B490" s="9" t="s">
        <v>517</v>
      </c>
      <c r="C490" s="9" t="s">
        <v>15</v>
      </c>
      <c r="D490" s="10" t="s">
        <v>502</v>
      </c>
      <c r="E490" s="11" t="s">
        <v>18</v>
      </c>
      <c r="F490" s="12" t="s">
        <v>19</v>
      </c>
      <c r="G490" s="9" t="s">
        <v>20</v>
      </c>
      <c r="H490" s="13">
        <v>771983</v>
      </c>
      <c r="I490" s="13">
        <v>0</v>
      </c>
      <c r="J490" s="13">
        <v>771983</v>
      </c>
      <c r="K490" s="17">
        <v>0.08</v>
      </c>
      <c r="L490" s="13">
        <v>61759</v>
      </c>
      <c r="M490" s="13">
        <v>833742</v>
      </c>
    </row>
    <row r="491" spans="1:13">
      <c r="A491" s="8">
        <f t="shared" si="8"/>
        <v>6</v>
      </c>
      <c r="B491" s="9" t="s">
        <v>518</v>
      </c>
      <c r="C491" s="9" t="s">
        <v>15</v>
      </c>
      <c r="D491" s="10" t="s">
        <v>502</v>
      </c>
      <c r="E491" s="11" t="s">
        <v>18</v>
      </c>
      <c r="F491" s="12" t="s">
        <v>19</v>
      </c>
      <c r="G491" s="9" t="s">
        <v>20</v>
      </c>
      <c r="H491" s="13">
        <v>755192</v>
      </c>
      <c r="I491" s="13">
        <v>0</v>
      </c>
      <c r="J491" s="13">
        <v>755192</v>
      </c>
      <c r="K491" s="17">
        <v>0.08</v>
      </c>
      <c r="L491" s="13">
        <v>60415</v>
      </c>
      <c r="M491" s="13">
        <v>815607</v>
      </c>
    </row>
    <row r="492" spans="1:13">
      <c r="A492" s="8">
        <f t="shared" si="8"/>
        <v>6</v>
      </c>
      <c r="B492" s="9" t="s">
        <v>519</v>
      </c>
      <c r="C492" s="9" t="s">
        <v>15</v>
      </c>
      <c r="D492" s="10" t="s">
        <v>502</v>
      </c>
      <c r="E492" s="11" t="s">
        <v>18</v>
      </c>
      <c r="F492" s="12" t="s">
        <v>19</v>
      </c>
      <c r="G492" s="9" t="s">
        <v>20</v>
      </c>
      <c r="H492" s="13">
        <v>1022726</v>
      </c>
      <c r="I492" s="13">
        <v>0</v>
      </c>
      <c r="J492" s="13">
        <v>1022726</v>
      </c>
      <c r="K492" s="17">
        <v>0.08</v>
      </c>
      <c r="L492" s="13">
        <v>81818</v>
      </c>
      <c r="M492" s="13">
        <v>1104544</v>
      </c>
    </row>
    <row r="493" spans="1:13">
      <c r="A493" s="8">
        <f t="shared" si="8"/>
        <v>6</v>
      </c>
      <c r="B493" s="9" t="s">
        <v>520</v>
      </c>
      <c r="C493" s="9" t="s">
        <v>15</v>
      </c>
      <c r="D493" s="10" t="s">
        <v>502</v>
      </c>
      <c r="E493" s="11" t="s">
        <v>18</v>
      </c>
      <c r="F493" s="12" t="s">
        <v>19</v>
      </c>
      <c r="G493" s="9" t="s">
        <v>20</v>
      </c>
      <c r="H493" s="13">
        <v>1049379</v>
      </c>
      <c r="I493" s="13">
        <v>0</v>
      </c>
      <c r="J493" s="13">
        <v>1049379</v>
      </c>
      <c r="K493" s="17">
        <v>0.08</v>
      </c>
      <c r="L493" s="13">
        <v>83950</v>
      </c>
      <c r="M493" s="13">
        <v>1133329</v>
      </c>
    </row>
    <row r="494" spans="1:13">
      <c r="A494" s="8">
        <f t="shared" si="8"/>
        <v>6</v>
      </c>
      <c r="B494" s="9" t="s">
        <v>521</v>
      </c>
      <c r="C494" s="9" t="s">
        <v>15</v>
      </c>
      <c r="D494" s="10" t="s">
        <v>502</v>
      </c>
      <c r="E494" s="11" t="s">
        <v>18</v>
      </c>
      <c r="F494" s="12" t="s">
        <v>19</v>
      </c>
      <c r="G494" s="9" t="s">
        <v>20</v>
      </c>
      <c r="H494" s="13">
        <v>859073</v>
      </c>
      <c r="I494" s="13">
        <v>0</v>
      </c>
      <c r="J494" s="13">
        <v>859073</v>
      </c>
      <c r="K494" s="17">
        <v>0.08</v>
      </c>
      <c r="L494" s="13">
        <v>68726</v>
      </c>
      <c r="M494" s="13">
        <v>927799</v>
      </c>
    </row>
    <row r="495" spans="1:13">
      <c r="A495" s="8">
        <f t="shared" si="8"/>
        <v>6</v>
      </c>
      <c r="B495" s="9" t="s">
        <v>522</v>
      </c>
      <c r="C495" s="9" t="s">
        <v>15</v>
      </c>
      <c r="D495" s="10" t="s">
        <v>502</v>
      </c>
      <c r="E495" s="11" t="s">
        <v>18</v>
      </c>
      <c r="F495" s="12" t="s">
        <v>19</v>
      </c>
      <c r="G495" s="9" t="s">
        <v>20</v>
      </c>
      <c r="H495" s="13">
        <v>952323</v>
      </c>
      <c r="I495" s="13">
        <v>0</v>
      </c>
      <c r="J495" s="13">
        <v>952323</v>
      </c>
      <c r="K495" s="17">
        <v>0.08</v>
      </c>
      <c r="L495" s="13">
        <v>76186</v>
      </c>
      <c r="M495" s="13">
        <v>1028509</v>
      </c>
    </row>
    <row r="496" spans="1:13">
      <c r="A496" s="8">
        <f t="shared" si="8"/>
        <v>6</v>
      </c>
      <c r="B496" s="9" t="s">
        <v>523</v>
      </c>
      <c r="C496" s="9" t="s">
        <v>15</v>
      </c>
      <c r="D496" s="10" t="s">
        <v>502</v>
      </c>
      <c r="E496" s="11" t="s">
        <v>18</v>
      </c>
      <c r="F496" s="12" t="s">
        <v>19</v>
      </c>
      <c r="G496" s="9" t="s">
        <v>20</v>
      </c>
      <c r="H496" s="13">
        <v>820637</v>
      </c>
      <c r="I496" s="13">
        <v>0</v>
      </c>
      <c r="J496" s="13">
        <v>820637</v>
      </c>
      <c r="K496" s="17">
        <v>0.08</v>
      </c>
      <c r="L496" s="13">
        <v>65651</v>
      </c>
      <c r="M496" s="13">
        <v>886288</v>
      </c>
    </row>
    <row r="497" spans="1:13">
      <c r="A497" s="8">
        <f t="shared" si="8"/>
        <v>6</v>
      </c>
      <c r="B497" s="9" t="s">
        <v>524</v>
      </c>
      <c r="C497" s="9" t="s">
        <v>15</v>
      </c>
      <c r="D497" s="10" t="s">
        <v>502</v>
      </c>
      <c r="E497" s="11" t="s">
        <v>18</v>
      </c>
      <c r="F497" s="12" t="s">
        <v>19</v>
      </c>
      <c r="G497" s="9" t="s">
        <v>20</v>
      </c>
      <c r="H497" s="13">
        <v>836015</v>
      </c>
      <c r="I497" s="13">
        <v>0</v>
      </c>
      <c r="J497" s="13">
        <v>836015</v>
      </c>
      <c r="K497" s="17">
        <v>0.08</v>
      </c>
      <c r="L497" s="13">
        <v>66881</v>
      </c>
      <c r="M497" s="13">
        <v>902896</v>
      </c>
    </row>
    <row r="498" spans="1:13">
      <c r="A498" s="8">
        <f t="shared" si="8"/>
        <v>6</v>
      </c>
      <c r="B498" s="9" t="s">
        <v>525</v>
      </c>
      <c r="C498" s="9" t="s">
        <v>15</v>
      </c>
      <c r="D498" s="10" t="s">
        <v>502</v>
      </c>
      <c r="E498" s="11" t="s">
        <v>18</v>
      </c>
      <c r="F498" s="12" t="s">
        <v>19</v>
      </c>
      <c r="G498" s="9" t="s">
        <v>20</v>
      </c>
      <c r="H498" s="13">
        <v>820269</v>
      </c>
      <c r="I498" s="13">
        <v>0</v>
      </c>
      <c r="J498" s="13">
        <v>820269</v>
      </c>
      <c r="K498" s="17">
        <v>0.08</v>
      </c>
      <c r="L498" s="13">
        <v>65622</v>
      </c>
      <c r="M498" s="13">
        <v>885891</v>
      </c>
    </row>
    <row r="499" spans="1:13">
      <c r="A499" s="8">
        <f t="shared" si="8"/>
        <v>6</v>
      </c>
      <c r="B499" s="9" t="s">
        <v>526</v>
      </c>
      <c r="C499" s="9" t="s">
        <v>15</v>
      </c>
      <c r="D499" s="10" t="s">
        <v>502</v>
      </c>
      <c r="E499" s="11" t="s">
        <v>18</v>
      </c>
      <c r="F499" s="12" t="s">
        <v>19</v>
      </c>
      <c r="G499" s="9" t="s">
        <v>20</v>
      </c>
      <c r="H499" s="13">
        <v>839043</v>
      </c>
      <c r="I499" s="13">
        <v>0</v>
      </c>
      <c r="J499" s="13">
        <v>839043</v>
      </c>
      <c r="K499" s="17">
        <v>0.08</v>
      </c>
      <c r="L499" s="13">
        <v>67123</v>
      </c>
      <c r="M499" s="13">
        <v>906166</v>
      </c>
    </row>
    <row r="500" spans="1:13">
      <c r="A500" s="8">
        <f t="shared" si="8"/>
        <v>6</v>
      </c>
      <c r="B500" s="9" t="s">
        <v>527</v>
      </c>
      <c r="C500" s="9" t="s">
        <v>15</v>
      </c>
      <c r="D500" s="10" t="s">
        <v>502</v>
      </c>
      <c r="E500" s="11" t="s">
        <v>18</v>
      </c>
      <c r="F500" s="12" t="s">
        <v>19</v>
      </c>
      <c r="G500" s="9" t="s">
        <v>20</v>
      </c>
      <c r="H500" s="13">
        <v>849591</v>
      </c>
      <c r="I500" s="13">
        <v>0</v>
      </c>
      <c r="J500" s="13">
        <v>849591</v>
      </c>
      <c r="K500" s="17">
        <v>0.08</v>
      </c>
      <c r="L500" s="13">
        <v>67967</v>
      </c>
      <c r="M500" s="13">
        <v>917558</v>
      </c>
    </row>
    <row r="501" spans="1:13">
      <c r="A501" s="8">
        <f t="shared" si="8"/>
        <v>6</v>
      </c>
      <c r="B501" s="9" t="s">
        <v>528</v>
      </c>
      <c r="C501" s="9" t="s">
        <v>15</v>
      </c>
      <c r="D501" s="10" t="s">
        <v>502</v>
      </c>
      <c r="E501" s="11" t="s">
        <v>18</v>
      </c>
      <c r="F501" s="12" t="s">
        <v>19</v>
      </c>
      <c r="G501" s="9" t="s">
        <v>20</v>
      </c>
      <c r="H501" s="13">
        <v>820744</v>
      </c>
      <c r="I501" s="13">
        <v>0</v>
      </c>
      <c r="J501" s="13">
        <v>820744</v>
      </c>
      <c r="K501" s="17">
        <v>0.08</v>
      </c>
      <c r="L501" s="13">
        <v>65660</v>
      </c>
      <c r="M501" s="13">
        <v>886404</v>
      </c>
    </row>
    <row r="502" spans="1:13">
      <c r="A502" s="8">
        <f t="shared" si="8"/>
        <v>6</v>
      </c>
      <c r="B502" s="9" t="s">
        <v>529</v>
      </c>
      <c r="C502" s="9" t="s">
        <v>15</v>
      </c>
      <c r="D502" s="10" t="s">
        <v>502</v>
      </c>
      <c r="E502" s="11" t="s">
        <v>18</v>
      </c>
      <c r="F502" s="12" t="s">
        <v>19</v>
      </c>
      <c r="G502" s="9" t="s">
        <v>20</v>
      </c>
      <c r="H502" s="13">
        <v>843790</v>
      </c>
      <c r="I502" s="13">
        <v>0</v>
      </c>
      <c r="J502" s="13">
        <v>843790</v>
      </c>
      <c r="K502" s="17">
        <v>0.08</v>
      </c>
      <c r="L502" s="13">
        <v>67503</v>
      </c>
      <c r="M502" s="13">
        <v>911293</v>
      </c>
    </row>
    <row r="503" spans="1:13">
      <c r="A503" s="8">
        <f t="shared" si="8"/>
        <v>6</v>
      </c>
      <c r="B503" s="9" t="s">
        <v>530</v>
      </c>
      <c r="C503" s="9" t="s">
        <v>15</v>
      </c>
      <c r="D503" s="10" t="s">
        <v>502</v>
      </c>
      <c r="E503" s="11" t="s">
        <v>18</v>
      </c>
      <c r="F503" s="12" t="s">
        <v>19</v>
      </c>
      <c r="G503" s="9" t="s">
        <v>20</v>
      </c>
      <c r="H503" s="13">
        <v>859073</v>
      </c>
      <c r="I503" s="13">
        <v>0</v>
      </c>
      <c r="J503" s="13">
        <v>859073</v>
      </c>
      <c r="K503" s="17">
        <v>0.08</v>
      </c>
      <c r="L503" s="13">
        <v>68726</v>
      </c>
      <c r="M503" s="13">
        <v>927799</v>
      </c>
    </row>
    <row r="504" spans="1:13">
      <c r="A504" s="8">
        <f t="shared" si="8"/>
        <v>6</v>
      </c>
      <c r="B504" s="9" t="s">
        <v>531</v>
      </c>
      <c r="C504" s="9" t="s">
        <v>15</v>
      </c>
      <c r="D504" s="10" t="s">
        <v>502</v>
      </c>
      <c r="E504" s="11" t="s">
        <v>18</v>
      </c>
      <c r="F504" s="12" t="s">
        <v>19</v>
      </c>
      <c r="G504" s="9" t="s">
        <v>20</v>
      </c>
      <c r="H504" s="13">
        <v>559085</v>
      </c>
      <c r="I504" s="13">
        <v>0</v>
      </c>
      <c r="J504" s="13">
        <v>559085</v>
      </c>
      <c r="K504" s="17">
        <v>0.08</v>
      </c>
      <c r="L504" s="13">
        <v>44727</v>
      </c>
      <c r="M504" s="13">
        <v>603812</v>
      </c>
    </row>
    <row r="505" spans="1:13">
      <c r="A505" s="8">
        <f t="shared" si="8"/>
        <v>6</v>
      </c>
      <c r="B505" s="9" t="s">
        <v>532</v>
      </c>
      <c r="C505" s="9" t="s">
        <v>15</v>
      </c>
      <c r="D505" s="10" t="s">
        <v>502</v>
      </c>
      <c r="E505" s="11" t="s">
        <v>18</v>
      </c>
      <c r="F505" s="12" t="s">
        <v>19</v>
      </c>
      <c r="G505" s="9" t="s">
        <v>20</v>
      </c>
      <c r="H505" s="13">
        <v>716851</v>
      </c>
      <c r="I505" s="13">
        <v>0</v>
      </c>
      <c r="J505" s="13">
        <v>716851</v>
      </c>
      <c r="K505" s="17">
        <v>0.08</v>
      </c>
      <c r="L505" s="13">
        <v>57348</v>
      </c>
      <c r="M505" s="13">
        <v>774199</v>
      </c>
    </row>
    <row r="506" spans="1:13">
      <c r="A506" s="8">
        <f t="shared" si="8"/>
        <v>6</v>
      </c>
      <c r="B506" s="9" t="s">
        <v>533</v>
      </c>
      <c r="C506" s="9" t="s">
        <v>15</v>
      </c>
      <c r="D506" s="10" t="s">
        <v>502</v>
      </c>
      <c r="E506" s="11" t="s">
        <v>18</v>
      </c>
      <c r="F506" s="12" t="s">
        <v>19</v>
      </c>
      <c r="G506" s="9" t="s">
        <v>20</v>
      </c>
      <c r="H506" s="13">
        <v>859073</v>
      </c>
      <c r="I506" s="13">
        <v>0</v>
      </c>
      <c r="J506" s="13">
        <v>859073</v>
      </c>
      <c r="K506" s="17">
        <v>0.08</v>
      </c>
      <c r="L506" s="13">
        <v>68726</v>
      </c>
      <c r="M506" s="13">
        <v>927799</v>
      </c>
    </row>
    <row r="507" spans="1:13">
      <c r="A507" s="8">
        <f t="shared" si="8"/>
        <v>6</v>
      </c>
      <c r="B507" s="9" t="s">
        <v>534</v>
      </c>
      <c r="C507" s="9" t="s">
        <v>15</v>
      </c>
      <c r="D507" s="10" t="s">
        <v>502</v>
      </c>
      <c r="E507" s="11" t="s">
        <v>18</v>
      </c>
      <c r="F507" s="12" t="s">
        <v>19</v>
      </c>
      <c r="G507" s="9" t="s">
        <v>20</v>
      </c>
      <c r="H507" s="13">
        <v>1054019</v>
      </c>
      <c r="I507" s="13">
        <v>0</v>
      </c>
      <c r="J507" s="13">
        <v>1054019</v>
      </c>
      <c r="K507" s="17">
        <v>0.08</v>
      </c>
      <c r="L507" s="13">
        <v>84322</v>
      </c>
      <c r="M507" s="13">
        <v>1138341</v>
      </c>
    </row>
    <row r="508" spans="1:13">
      <c r="A508" s="8">
        <f t="shared" si="8"/>
        <v>6</v>
      </c>
      <c r="B508" s="9" t="s">
        <v>535</v>
      </c>
      <c r="C508" s="9" t="s">
        <v>15</v>
      </c>
      <c r="D508" s="10" t="s">
        <v>502</v>
      </c>
      <c r="E508" s="11" t="s">
        <v>18</v>
      </c>
      <c r="F508" s="12" t="s">
        <v>19</v>
      </c>
      <c r="G508" s="9" t="s">
        <v>20</v>
      </c>
      <c r="H508" s="13">
        <v>839150</v>
      </c>
      <c r="I508" s="13">
        <v>0</v>
      </c>
      <c r="J508" s="13">
        <v>839150</v>
      </c>
      <c r="K508" s="17">
        <v>0.08</v>
      </c>
      <c r="L508" s="13">
        <v>67132</v>
      </c>
      <c r="M508" s="13">
        <v>906282</v>
      </c>
    </row>
    <row r="509" spans="1:13">
      <c r="A509" s="8">
        <f t="shared" si="8"/>
        <v>6</v>
      </c>
      <c r="B509" s="9" t="s">
        <v>536</v>
      </c>
      <c r="C509" s="9" t="s">
        <v>15</v>
      </c>
      <c r="D509" s="10" t="s">
        <v>502</v>
      </c>
      <c r="E509" s="11" t="s">
        <v>18</v>
      </c>
      <c r="F509" s="12" t="s">
        <v>19</v>
      </c>
      <c r="G509" s="9" t="s">
        <v>20</v>
      </c>
      <c r="H509" s="13">
        <v>824446</v>
      </c>
      <c r="I509" s="13">
        <v>0</v>
      </c>
      <c r="J509" s="13">
        <v>824446</v>
      </c>
      <c r="K509" s="17">
        <v>0.08</v>
      </c>
      <c r="L509" s="13">
        <v>65956</v>
      </c>
      <c r="M509" s="13">
        <v>890402</v>
      </c>
    </row>
    <row r="510" spans="1:13">
      <c r="A510" s="8">
        <f t="shared" si="8"/>
        <v>6</v>
      </c>
      <c r="B510" s="9" t="s">
        <v>537</v>
      </c>
      <c r="C510" s="9" t="s">
        <v>15</v>
      </c>
      <c r="D510" s="10" t="s">
        <v>502</v>
      </c>
      <c r="E510" s="11" t="s">
        <v>18</v>
      </c>
      <c r="F510" s="12" t="s">
        <v>19</v>
      </c>
      <c r="G510" s="9" t="s">
        <v>20</v>
      </c>
      <c r="H510" s="13">
        <v>825954</v>
      </c>
      <c r="I510" s="13">
        <v>0</v>
      </c>
      <c r="J510" s="13">
        <v>825954</v>
      </c>
      <c r="K510" s="17">
        <v>0.08</v>
      </c>
      <c r="L510" s="13">
        <v>66076</v>
      </c>
      <c r="M510" s="13">
        <v>892030</v>
      </c>
    </row>
    <row r="511" spans="1:13">
      <c r="A511" s="8">
        <f t="shared" si="8"/>
        <v>6</v>
      </c>
      <c r="B511" s="9" t="s">
        <v>538</v>
      </c>
      <c r="C511" s="9" t="s">
        <v>15</v>
      </c>
      <c r="D511" s="10" t="s">
        <v>502</v>
      </c>
      <c r="E511" s="11" t="s">
        <v>18</v>
      </c>
      <c r="F511" s="12" t="s">
        <v>19</v>
      </c>
      <c r="G511" s="9" t="s">
        <v>20</v>
      </c>
      <c r="H511" s="13">
        <v>868460</v>
      </c>
      <c r="I511" s="13">
        <v>0</v>
      </c>
      <c r="J511" s="13">
        <v>868460</v>
      </c>
      <c r="K511" s="17">
        <v>0.08</v>
      </c>
      <c r="L511" s="13">
        <v>69477</v>
      </c>
      <c r="M511" s="13">
        <v>937937</v>
      </c>
    </row>
    <row r="512" spans="1:13">
      <c r="A512" s="8">
        <f t="shared" si="8"/>
        <v>6</v>
      </c>
      <c r="B512" s="9" t="s">
        <v>539</v>
      </c>
      <c r="C512" s="9" t="s">
        <v>15</v>
      </c>
      <c r="D512" s="10" t="s">
        <v>502</v>
      </c>
      <c r="E512" s="11" t="s">
        <v>18</v>
      </c>
      <c r="F512" s="12" t="s">
        <v>19</v>
      </c>
      <c r="G512" s="9" t="s">
        <v>20</v>
      </c>
      <c r="H512" s="13">
        <v>1101272</v>
      </c>
      <c r="I512" s="13">
        <v>0</v>
      </c>
      <c r="J512" s="13">
        <v>1101272</v>
      </c>
      <c r="K512" s="17">
        <v>0.08</v>
      </c>
      <c r="L512" s="13">
        <v>88102</v>
      </c>
      <c r="M512" s="13">
        <v>1189374</v>
      </c>
    </row>
    <row r="513" spans="1:13">
      <c r="A513" s="8">
        <f t="shared" si="8"/>
        <v>6</v>
      </c>
      <c r="B513" s="9" t="s">
        <v>540</v>
      </c>
      <c r="C513" s="9" t="s">
        <v>15</v>
      </c>
      <c r="D513" s="10" t="s">
        <v>502</v>
      </c>
      <c r="E513" s="11" t="s">
        <v>18</v>
      </c>
      <c r="F513" s="12" t="s">
        <v>19</v>
      </c>
      <c r="G513" s="9" t="s">
        <v>20</v>
      </c>
      <c r="H513" s="13">
        <v>825954</v>
      </c>
      <c r="I513" s="13">
        <v>0</v>
      </c>
      <c r="J513" s="13">
        <v>825954</v>
      </c>
      <c r="K513" s="17">
        <v>0.08</v>
      </c>
      <c r="L513" s="13">
        <v>66076</v>
      </c>
      <c r="M513" s="13">
        <v>892030</v>
      </c>
    </row>
    <row r="514" spans="1:13">
      <c r="A514" s="8">
        <f t="shared" si="8"/>
        <v>6</v>
      </c>
      <c r="B514" s="9" t="s">
        <v>541</v>
      </c>
      <c r="C514" s="9" t="s">
        <v>15</v>
      </c>
      <c r="D514" s="10" t="s">
        <v>502</v>
      </c>
      <c r="E514" s="11" t="s">
        <v>18</v>
      </c>
      <c r="F514" s="12" t="s">
        <v>19</v>
      </c>
      <c r="G514" s="9" t="s">
        <v>20</v>
      </c>
      <c r="H514" s="13">
        <v>893700</v>
      </c>
      <c r="I514" s="13">
        <v>0</v>
      </c>
      <c r="J514" s="13">
        <v>893700</v>
      </c>
      <c r="K514" s="17">
        <v>0.08</v>
      </c>
      <c r="L514" s="13">
        <v>71496</v>
      </c>
      <c r="M514" s="13">
        <v>965196</v>
      </c>
    </row>
    <row r="515" spans="1:13">
      <c r="A515" s="8">
        <f t="shared" si="8"/>
        <v>6</v>
      </c>
      <c r="B515" s="9" t="s">
        <v>542</v>
      </c>
      <c r="C515" s="9" t="s">
        <v>15</v>
      </c>
      <c r="D515" s="10" t="s">
        <v>502</v>
      </c>
      <c r="E515" s="11" t="s">
        <v>18</v>
      </c>
      <c r="F515" s="12" t="s">
        <v>19</v>
      </c>
      <c r="G515" s="9" t="s">
        <v>20</v>
      </c>
      <c r="H515" s="13">
        <v>804986</v>
      </c>
      <c r="I515" s="13">
        <v>0</v>
      </c>
      <c r="J515" s="13">
        <v>804986</v>
      </c>
      <c r="K515" s="17">
        <v>0.08</v>
      </c>
      <c r="L515" s="13">
        <v>64399</v>
      </c>
      <c r="M515" s="13">
        <v>869385</v>
      </c>
    </row>
    <row r="516" spans="1:13">
      <c r="A516" s="8">
        <f t="shared" si="8"/>
        <v>6</v>
      </c>
      <c r="B516" s="9" t="s">
        <v>543</v>
      </c>
      <c r="C516" s="9" t="s">
        <v>15</v>
      </c>
      <c r="D516" s="10" t="s">
        <v>502</v>
      </c>
      <c r="E516" s="11" t="s">
        <v>18</v>
      </c>
      <c r="F516" s="12" t="s">
        <v>19</v>
      </c>
      <c r="G516" s="9" t="s">
        <v>20</v>
      </c>
      <c r="H516" s="13">
        <v>825954</v>
      </c>
      <c r="I516" s="13">
        <v>0</v>
      </c>
      <c r="J516" s="13">
        <v>825954</v>
      </c>
      <c r="K516" s="17">
        <v>0.08</v>
      </c>
      <c r="L516" s="13">
        <v>66076</v>
      </c>
      <c r="M516" s="13">
        <v>892030</v>
      </c>
    </row>
    <row r="517" spans="1:13">
      <c r="A517" s="8">
        <f t="shared" si="8"/>
        <v>6</v>
      </c>
      <c r="B517" s="9" t="s">
        <v>544</v>
      </c>
      <c r="C517" s="9" t="s">
        <v>15</v>
      </c>
      <c r="D517" s="10" t="s">
        <v>502</v>
      </c>
      <c r="E517" s="11" t="s">
        <v>18</v>
      </c>
      <c r="F517" s="12" t="s">
        <v>19</v>
      </c>
      <c r="G517" s="9" t="s">
        <v>20</v>
      </c>
      <c r="H517" s="13">
        <v>836965</v>
      </c>
      <c r="I517" s="13">
        <v>0</v>
      </c>
      <c r="J517" s="13">
        <v>836965</v>
      </c>
      <c r="K517" s="17">
        <v>0.08</v>
      </c>
      <c r="L517" s="13">
        <v>66957</v>
      </c>
      <c r="M517" s="13">
        <v>903922</v>
      </c>
    </row>
    <row r="518" spans="1:13">
      <c r="A518" s="8">
        <f t="shared" si="8"/>
        <v>6</v>
      </c>
      <c r="B518" s="9" t="s">
        <v>545</v>
      </c>
      <c r="C518" s="9" t="s">
        <v>15</v>
      </c>
      <c r="D518" s="10" t="s">
        <v>502</v>
      </c>
      <c r="E518" s="11" t="s">
        <v>18</v>
      </c>
      <c r="F518" s="12" t="s">
        <v>19</v>
      </c>
      <c r="G518" s="9" t="s">
        <v>20</v>
      </c>
      <c r="H518" s="13">
        <v>1376590</v>
      </c>
      <c r="I518" s="13">
        <v>0</v>
      </c>
      <c r="J518" s="13">
        <v>1376590</v>
      </c>
      <c r="K518" s="17">
        <v>0.08</v>
      </c>
      <c r="L518" s="13">
        <v>110127</v>
      </c>
      <c r="M518" s="13">
        <v>1486717</v>
      </c>
    </row>
    <row r="519" spans="1:13">
      <c r="A519" s="8">
        <f t="shared" ref="A519:A582" si="9">+MONTH(D519)</f>
        <v>6</v>
      </c>
      <c r="B519" s="9" t="s">
        <v>546</v>
      </c>
      <c r="C519" s="9" t="s">
        <v>15</v>
      </c>
      <c r="D519" s="10" t="s">
        <v>502</v>
      </c>
      <c r="E519" s="11" t="s">
        <v>18</v>
      </c>
      <c r="F519" s="12" t="s">
        <v>19</v>
      </c>
      <c r="G519" s="9" t="s">
        <v>20</v>
      </c>
      <c r="H519" s="13">
        <v>988099</v>
      </c>
      <c r="I519" s="13">
        <v>0</v>
      </c>
      <c r="J519" s="13">
        <v>988099</v>
      </c>
      <c r="K519" s="17">
        <v>0.08</v>
      </c>
      <c r="L519" s="13">
        <v>79048</v>
      </c>
      <c r="M519" s="13">
        <v>1067147</v>
      </c>
    </row>
    <row r="520" spans="1:13">
      <c r="A520" s="8">
        <f t="shared" si="9"/>
        <v>6</v>
      </c>
      <c r="B520" s="9" t="s">
        <v>547</v>
      </c>
      <c r="C520" s="9" t="s">
        <v>15</v>
      </c>
      <c r="D520" s="10" t="s">
        <v>502</v>
      </c>
      <c r="E520" s="11" t="s">
        <v>18</v>
      </c>
      <c r="F520" s="12" t="s">
        <v>19</v>
      </c>
      <c r="G520" s="9" t="s">
        <v>20</v>
      </c>
      <c r="H520" s="13">
        <v>1117125</v>
      </c>
      <c r="I520" s="13">
        <v>0</v>
      </c>
      <c r="J520" s="13">
        <v>1117125</v>
      </c>
      <c r="K520" s="17">
        <v>0.08</v>
      </c>
      <c r="L520" s="13">
        <v>89370</v>
      </c>
      <c r="M520" s="13">
        <v>1206495</v>
      </c>
    </row>
    <row r="521" spans="1:13">
      <c r="A521" s="8">
        <f t="shared" si="9"/>
        <v>6</v>
      </c>
      <c r="B521" s="9" t="s">
        <v>548</v>
      </c>
      <c r="C521" s="9" t="s">
        <v>15</v>
      </c>
      <c r="D521" s="10" t="s">
        <v>502</v>
      </c>
      <c r="E521" s="11" t="s">
        <v>18</v>
      </c>
      <c r="F521" s="12" t="s">
        <v>19</v>
      </c>
      <c r="G521" s="9" t="s">
        <v>20</v>
      </c>
      <c r="H521" s="13">
        <v>850624</v>
      </c>
      <c r="I521" s="13">
        <v>0</v>
      </c>
      <c r="J521" s="13">
        <v>850624</v>
      </c>
      <c r="K521" s="17">
        <v>0.08</v>
      </c>
      <c r="L521" s="13">
        <v>68050</v>
      </c>
      <c r="M521" s="13">
        <v>918674</v>
      </c>
    </row>
    <row r="522" spans="1:13">
      <c r="A522" s="8">
        <f t="shared" si="9"/>
        <v>6</v>
      </c>
      <c r="B522" s="9" t="s">
        <v>549</v>
      </c>
      <c r="C522" s="9" t="s">
        <v>15</v>
      </c>
      <c r="D522" s="10" t="s">
        <v>502</v>
      </c>
      <c r="E522" s="11" t="s">
        <v>18</v>
      </c>
      <c r="F522" s="12" t="s">
        <v>19</v>
      </c>
      <c r="G522" s="9" t="s">
        <v>20</v>
      </c>
      <c r="H522" s="13">
        <v>827578</v>
      </c>
      <c r="I522" s="13">
        <v>0</v>
      </c>
      <c r="J522" s="13">
        <v>827578</v>
      </c>
      <c r="K522" s="17">
        <v>0.08</v>
      </c>
      <c r="L522" s="13">
        <v>66206</v>
      </c>
      <c r="M522" s="13">
        <v>893784</v>
      </c>
    </row>
    <row r="523" spans="1:13">
      <c r="A523" s="8">
        <f t="shared" si="9"/>
        <v>6</v>
      </c>
      <c r="B523" s="9" t="s">
        <v>550</v>
      </c>
      <c r="C523" s="9" t="s">
        <v>15</v>
      </c>
      <c r="D523" s="10" t="s">
        <v>502</v>
      </c>
      <c r="E523" s="11" t="s">
        <v>18</v>
      </c>
      <c r="F523" s="12" t="s">
        <v>19</v>
      </c>
      <c r="G523" s="9" t="s">
        <v>20</v>
      </c>
      <c r="H523" s="13">
        <v>825954</v>
      </c>
      <c r="I523" s="13">
        <v>0</v>
      </c>
      <c r="J523" s="13">
        <v>825954</v>
      </c>
      <c r="K523" s="17">
        <v>0.08</v>
      </c>
      <c r="L523" s="13">
        <v>66076</v>
      </c>
      <c r="M523" s="13">
        <v>892030</v>
      </c>
    </row>
    <row r="524" spans="1:13">
      <c r="A524" s="8">
        <f t="shared" si="9"/>
        <v>6</v>
      </c>
      <c r="B524" s="9" t="s">
        <v>551</v>
      </c>
      <c r="C524" s="9" t="s">
        <v>15</v>
      </c>
      <c r="D524" s="10" t="s">
        <v>502</v>
      </c>
      <c r="E524" s="11" t="s">
        <v>18</v>
      </c>
      <c r="F524" s="12" t="s">
        <v>19</v>
      </c>
      <c r="G524" s="9" t="s">
        <v>20</v>
      </c>
      <c r="H524" s="13">
        <v>825859</v>
      </c>
      <c r="I524" s="13">
        <v>0</v>
      </c>
      <c r="J524" s="13">
        <v>825859</v>
      </c>
      <c r="K524" s="17">
        <v>0.08</v>
      </c>
      <c r="L524" s="13">
        <v>66069</v>
      </c>
      <c r="M524" s="13">
        <v>891928</v>
      </c>
    </row>
    <row r="525" spans="1:13">
      <c r="A525" s="8">
        <f t="shared" si="9"/>
        <v>6</v>
      </c>
      <c r="B525" s="9" t="s">
        <v>552</v>
      </c>
      <c r="C525" s="9" t="s">
        <v>15</v>
      </c>
      <c r="D525" s="10" t="s">
        <v>502</v>
      </c>
      <c r="E525" s="11" t="s">
        <v>18</v>
      </c>
      <c r="F525" s="12" t="s">
        <v>19</v>
      </c>
      <c r="G525" s="9" t="s">
        <v>20</v>
      </c>
      <c r="H525" s="13">
        <v>618750</v>
      </c>
      <c r="I525" s="13">
        <v>0</v>
      </c>
      <c r="J525" s="13">
        <v>618750</v>
      </c>
      <c r="K525" s="17">
        <v>0.08</v>
      </c>
      <c r="L525" s="13">
        <v>49500</v>
      </c>
      <c r="M525" s="13">
        <v>668250</v>
      </c>
    </row>
    <row r="526" spans="1:13">
      <c r="A526" s="8">
        <f t="shared" si="9"/>
        <v>6</v>
      </c>
      <c r="B526" s="9" t="s">
        <v>553</v>
      </c>
      <c r="C526" s="9" t="s">
        <v>15</v>
      </c>
      <c r="D526" s="10" t="s">
        <v>502</v>
      </c>
      <c r="E526" s="11" t="s">
        <v>18</v>
      </c>
      <c r="F526" s="12" t="s">
        <v>19</v>
      </c>
      <c r="G526" s="9" t="s">
        <v>20</v>
      </c>
      <c r="H526" s="13">
        <v>837535</v>
      </c>
      <c r="I526" s="13">
        <v>0</v>
      </c>
      <c r="J526" s="13">
        <v>837535</v>
      </c>
      <c r="K526" s="17">
        <v>0.08</v>
      </c>
      <c r="L526" s="13">
        <v>67003</v>
      </c>
      <c r="M526" s="13">
        <v>904538</v>
      </c>
    </row>
    <row r="527" spans="1:13">
      <c r="A527" s="8">
        <f t="shared" si="9"/>
        <v>6</v>
      </c>
      <c r="B527" s="9" t="s">
        <v>554</v>
      </c>
      <c r="C527" s="9" t="s">
        <v>15</v>
      </c>
      <c r="D527" s="10" t="s">
        <v>502</v>
      </c>
      <c r="E527" s="11" t="s">
        <v>18</v>
      </c>
      <c r="F527" s="12" t="s">
        <v>19</v>
      </c>
      <c r="G527" s="9" t="s">
        <v>20</v>
      </c>
      <c r="H527" s="13">
        <v>860011</v>
      </c>
      <c r="I527" s="13">
        <v>0</v>
      </c>
      <c r="J527" s="13">
        <v>860011</v>
      </c>
      <c r="K527" s="17">
        <v>0.08</v>
      </c>
      <c r="L527" s="13">
        <v>68801</v>
      </c>
      <c r="M527" s="13">
        <v>928812</v>
      </c>
    </row>
    <row r="528" spans="1:13">
      <c r="A528" s="8">
        <f t="shared" si="9"/>
        <v>6</v>
      </c>
      <c r="B528" s="9" t="s">
        <v>555</v>
      </c>
      <c r="C528" s="9" t="s">
        <v>15</v>
      </c>
      <c r="D528" s="10" t="s">
        <v>502</v>
      </c>
      <c r="E528" s="11" t="s">
        <v>18</v>
      </c>
      <c r="F528" s="12" t="s">
        <v>19</v>
      </c>
      <c r="G528" s="9" t="s">
        <v>20</v>
      </c>
      <c r="H528" s="13">
        <v>659169</v>
      </c>
      <c r="I528" s="13">
        <v>0</v>
      </c>
      <c r="J528" s="13">
        <v>659169</v>
      </c>
      <c r="K528" s="17">
        <v>0.08</v>
      </c>
      <c r="L528" s="13">
        <v>52734</v>
      </c>
      <c r="M528" s="13">
        <v>711903</v>
      </c>
    </row>
    <row r="529" spans="1:13">
      <c r="A529" s="8">
        <f t="shared" si="9"/>
        <v>6</v>
      </c>
      <c r="B529" s="9" t="s">
        <v>556</v>
      </c>
      <c r="C529" s="9" t="s">
        <v>15</v>
      </c>
      <c r="D529" s="10" t="s">
        <v>502</v>
      </c>
      <c r="E529" s="11" t="s">
        <v>18</v>
      </c>
      <c r="F529" s="12" t="s">
        <v>19</v>
      </c>
      <c r="G529" s="9" t="s">
        <v>20</v>
      </c>
      <c r="H529" s="13">
        <v>786687</v>
      </c>
      <c r="I529" s="13">
        <v>0</v>
      </c>
      <c r="J529" s="13">
        <v>786687</v>
      </c>
      <c r="K529" s="17">
        <v>0.08</v>
      </c>
      <c r="L529" s="13">
        <v>62935</v>
      </c>
      <c r="M529" s="13">
        <v>849622</v>
      </c>
    </row>
    <row r="530" spans="1:13">
      <c r="A530" s="8">
        <f t="shared" si="9"/>
        <v>6</v>
      </c>
      <c r="B530" s="9" t="s">
        <v>557</v>
      </c>
      <c r="C530" s="9" t="s">
        <v>15</v>
      </c>
      <c r="D530" s="10" t="s">
        <v>502</v>
      </c>
      <c r="E530" s="11" t="s">
        <v>18</v>
      </c>
      <c r="F530" s="12" t="s">
        <v>19</v>
      </c>
      <c r="G530" s="9" t="s">
        <v>20</v>
      </c>
      <c r="H530" s="13">
        <v>1194638</v>
      </c>
      <c r="I530" s="13">
        <v>0</v>
      </c>
      <c r="J530" s="13">
        <v>1194638</v>
      </c>
      <c r="K530" s="17">
        <v>0.08</v>
      </c>
      <c r="L530" s="13">
        <v>95571</v>
      </c>
      <c r="M530" s="13">
        <v>1290209</v>
      </c>
    </row>
    <row r="531" spans="1:13">
      <c r="A531" s="8">
        <f t="shared" si="9"/>
        <v>6</v>
      </c>
      <c r="B531" s="9" t="s">
        <v>558</v>
      </c>
      <c r="C531" s="9" t="s">
        <v>15</v>
      </c>
      <c r="D531" s="10" t="s">
        <v>502</v>
      </c>
      <c r="E531" s="11" t="s">
        <v>18</v>
      </c>
      <c r="F531" s="12" t="s">
        <v>19</v>
      </c>
      <c r="G531" s="9" t="s">
        <v>20</v>
      </c>
      <c r="H531" s="13">
        <v>849591</v>
      </c>
      <c r="I531" s="13">
        <v>0</v>
      </c>
      <c r="J531" s="13">
        <v>849591</v>
      </c>
      <c r="K531" s="17">
        <v>0.08</v>
      </c>
      <c r="L531" s="13">
        <v>67967</v>
      </c>
      <c r="M531" s="13">
        <v>917558</v>
      </c>
    </row>
    <row r="532" spans="1:13">
      <c r="A532" s="8">
        <f t="shared" si="9"/>
        <v>6</v>
      </c>
      <c r="B532" s="9" t="s">
        <v>559</v>
      </c>
      <c r="C532" s="9" t="s">
        <v>15</v>
      </c>
      <c r="D532" s="10" t="s">
        <v>502</v>
      </c>
      <c r="E532" s="11" t="s">
        <v>18</v>
      </c>
      <c r="F532" s="12" t="s">
        <v>19</v>
      </c>
      <c r="G532" s="9" t="s">
        <v>20</v>
      </c>
      <c r="H532" s="13">
        <v>807655</v>
      </c>
      <c r="I532" s="13">
        <v>0</v>
      </c>
      <c r="J532" s="13">
        <v>807655</v>
      </c>
      <c r="K532" s="17">
        <v>0.08</v>
      </c>
      <c r="L532" s="13">
        <v>64612</v>
      </c>
      <c r="M532" s="13">
        <v>872267</v>
      </c>
    </row>
    <row r="533" spans="1:13">
      <c r="A533" s="8">
        <f t="shared" si="9"/>
        <v>6</v>
      </c>
      <c r="B533" s="9" t="s">
        <v>560</v>
      </c>
      <c r="C533" s="9" t="s">
        <v>15</v>
      </c>
      <c r="D533" s="10" t="s">
        <v>502</v>
      </c>
      <c r="E533" s="11" t="s">
        <v>18</v>
      </c>
      <c r="F533" s="12" t="s">
        <v>19</v>
      </c>
      <c r="G533" s="9" t="s">
        <v>20</v>
      </c>
      <c r="H533" s="13">
        <v>912474</v>
      </c>
      <c r="I533" s="13">
        <v>0</v>
      </c>
      <c r="J533" s="13">
        <v>912474</v>
      </c>
      <c r="K533" s="17">
        <v>0.08</v>
      </c>
      <c r="L533" s="13">
        <v>72998</v>
      </c>
      <c r="M533" s="13">
        <v>985472</v>
      </c>
    </row>
    <row r="534" spans="1:13">
      <c r="A534" s="8">
        <f t="shared" si="9"/>
        <v>6</v>
      </c>
      <c r="B534" s="9" t="s">
        <v>561</v>
      </c>
      <c r="C534" s="9" t="s">
        <v>15</v>
      </c>
      <c r="D534" s="10" t="s">
        <v>502</v>
      </c>
      <c r="E534" s="11" t="s">
        <v>18</v>
      </c>
      <c r="F534" s="12" t="s">
        <v>19</v>
      </c>
      <c r="G534" s="9" t="s">
        <v>20</v>
      </c>
      <c r="H534" s="13">
        <v>818075</v>
      </c>
      <c r="I534" s="13">
        <v>0</v>
      </c>
      <c r="J534" s="13">
        <v>818075</v>
      </c>
      <c r="K534" s="17">
        <v>0.08</v>
      </c>
      <c r="L534" s="13">
        <v>65446</v>
      </c>
      <c r="M534" s="13">
        <v>883521</v>
      </c>
    </row>
    <row r="535" spans="1:13">
      <c r="A535" s="8">
        <f t="shared" si="9"/>
        <v>6</v>
      </c>
      <c r="B535" s="9" t="s">
        <v>562</v>
      </c>
      <c r="C535" s="9" t="s">
        <v>15</v>
      </c>
      <c r="D535" s="10" t="s">
        <v>502</v>
      </c>
      <c r="E535" s="11" t="s">
        <v>18</v>
      </c>
      <c r="F535" s="12" t="s">
        <v>19</v>
      </c>
      <c r="G535" s="9" t="s">
        <v>20</v>
      </c>
      <c r="H535" s="13">
        <v>825954</v>
      </c>
      <c r="I535" s="13">
        <v>0</v>
      </c>
      <c r="J535" s="13">
        <v>825954</v>
      </c>
      <c r="K535" s="17">
        <v>0.08</v>
      </c>
      <c r="L535" s="13">
        <v>66076</v>
      </c>
      <c r="M535" s="13">
        <v>892030</v>
      </c>
    </row>
    <row r="536" spans="1:13">
      <c r="A536" s="8">
        <f t="shared" si="9"/>
        <v>6</v>
      </c>
      <c r="B536" s="9" t="s">
        <v>563</v>
      </c>
      <c r="C536" s="9" t="s">
        <v>15</v>
      </c>
      <c r="D536" s="10" t="s">
        <v>502</v>
      </c>
      <c r="E536" s="11" t="s">
        <v>18</v>
      </c>
      <c r="F536" s="12" t="s">
        <v>19</v>
      </c>
      <c r="G536" s="9" t="s">
        <v>20</v>
      </c>
      <c r="H536" s="13">
        <v>849591</v>
      </c>
      <c r="I536" s="13">
        <v>0</v>
      </c>
      <c r="J536" s="13">
        <v>849591</v>
      </c>
      <c r="K536" s="17">
        <v>0.08</v>
      </c>
      <c r="L536" s="13">
        <v>67967</v>
      </c>
      <c r="M536" s="13">
        <v>917558</v>
      </c>
    </row>
    <row r="537" spans="1:13">
      <c r="A537" s="8">
        <f t="shared" si="9"/>
        <v>6</v>
      </c>
      <c r="B537" s="9" t="s">
        <v>564</v>
      </c>
      <c r="C537" s="9" t="s">
        <v>15</v>
      </c>
      <c r="D537" s="10" t="s">
        <v>502</v>
      </c>
      <c r="E537" s="11" t="s">
        <v>18</v>
      </c>
      <c r="F537" s="12" t="s">
        <v>19</v>
      </c>
      <c r="G537" s="9" t="s">
        <v>20</v>
      </c>
      <c r="H537" s="13">
        <v>820637</v>
      </c>
      <c r="I537" s="13">
        <v>0</v>
      </c>
      <c r="J537" s="13">
        <v>820637</v>
      </c>
      <c r="K537" s="17">
        <v>0.08</v>
      </c>
      <c r="L537" s="13">
        <v>65651</v>
      </c>
      <c r="M537" s="13">
        <v>886288</v>
      </c>
    </row>
    <row r="538" spans="1:13">
      <c r="A538" s="8">
        <f t="shared" si="9"/>
        <v>6</v>
      </c>
      <c r="B538" s="9" t="s">
        <v>565</v>
      </c>
      <c r="C538" s="9" t="s">
        <v>15</v>
      </c>
      <c r="D538" s="10" t="s">
        <v>502</v>
      </c>
      <c r="E538" s="11" t="s">
        <v>18</v>
      </c>
      <c r="F538" s="12" t="s">
        <v>19</v>
      </c>
      <c r="G538" s="9" t="s">
        <v>20</v>
      </c>
      <c r="H538" s="13">
        <v>901484</v>
      </c>
      <c r="I538" s="13">
        <v>0</v>
      </c>
      <c r="J538" s="13">
        <v>901484</v>
      </c>
      <c r="K538" s="17">
        <v>0.08</v>
      </c>
      <c r="L538" s="13">
        <v>72119</v>
      </c>
      <c r="M538" s="13">
        <v>973603</v>
      </c>
    </row>
    <row r="539" spans="1:13">
      <c r="A539" s="8">
        <f t="shared" si="9"/>
        <v>6</v>
      </c>
      <c r="B539" s="9" t="s">
        <v>567</v>
      </c>
      <c r="C539" s="9" t="s">
        <v>15</v>
      </c>
      <c r="D539" s="10" t="s">
        <v>566</v>
      </c>
      <c r="E539" s="11" t="s">
        <v>18</v>
      </c>
      <c r="F539" s="12" t="s">
        <v>19</v>
      </c>
      <c r="G539" s="9" t="s">
        <v>20</v>
      </c>
      <c r="H539" s="13">
        <v>1276886</v>
      </c>
      <c r="I539" s="13">
        <v>0</v>
      </c>
      <c r="J539" s="13">
        <v>1276886</v>
      </c>
      <c r="K539" s="17">
        <v>0.08</v>
      </c>
      <c r="L539" s="13">
        <v>102151</v>
      </c>
      <c r="M539" s="13">
        <v>1379037</v>
      </c>
    </row>
    <row r="540" spans="1:13">
      <c r="A540" s="8">
        <f t="shared" si="9"/>
        <v>6</v>
      </c>
      <c r="B540" s="9" t="s">
        <v>568</v>
      </c>
      <c r="C540" s="9" t="s">
        <v>15</v>
      </c>
      <c r="D540" s="10" t="s">
        <v>566</v>
      </c>
      <c r="E540" s="11" t="s">
        <v>18</v>
      </c>
      <c r="F540" s="12" t="s">
        <v>19</v>
      </c>
      <c r="G540" s="9" t="s">
        <v>20</v>
      </c>
      <c r="H540" s="13">
        <v>803478</v>
      </c>
      <c r="I540" s="13">
        <v>0</v>
      </c>
      <c r="J540" s="13">
        <v>803478</v>
      </c>
      <c r="K540" s="17">
        <v>0.08</v>
      </c>
      <c r="L540" s="13">
        <v>64278</v>
      </c>
      <c r="M540" s="13">
        <v>867756</v>
      </c>
    </row>
    <row r="541" spans="1:13">
      <c r="A541" s="8">
        <f t="shared" si="9"/>
        <v>6</v>
      </c>
      <c r="B541" s="9" t="s">
        <v>569</v>
      </c>
      <c r="C541" s="9" t="s">
        <v>15</v>
      </c>
      <c r="D541" s="10" t="s">
        <v>566</v>
      </c>
      <c r="E541" s="11" t="s">
        <v>18</v>
      </c>
      <c r="F541" s="12" t="s">
        <v>19</v>
      </c>
      <c r="G541" s="9" t="s">
        <v>20</v>
      </c>
      <c r="H541" s="13">
        <v>859073</v>
      </c>
      <c r="I541" s="13">
        <v>0</v>
      </c>
      <c r="J541" s="13">
        <v>859073</v>
      </c>
      <c r="K541" s="17">
        <v>0.08</v>
      </c>
      <c r="L541" s="13">
        <v>68726</v>
      </c>
      <c r="M541" s="13">
        <v>927799</v>
      </c>
    </row>
    <row r="542" spans="1:13">
      <c r="A542" s="8">
        <f t="shared" si="9"/>
        <v>6</v>
      </c>
      <c r="B542" s="9" t="s">
        <v>570</v>
      </c>
      <c r="C542" s="9" t="s">
        <v>15</v>
      </c>
      <c r="D542" s="10" t="s">
        <v>566</v>
      </c>
      <c r="E542" s="11" t="s">
        <v>18</v>
      </c>
      <c r="F542" s="12" t="s">
        <v>19</v>
      </c>
      <c r="G542" s="9" t="s">
        <v>20</v>
      </c>
      <c r="H542" s="13">
        <v>1101272</v>
      </c>
      <c r="I542" s="13">
        <v>0</v>
      </c>
      <c r="J542" s="13">
        <v>1101272</v>
      </c>
      <c r="K542" s="17">
        <v>0.08</v>
      </c>
      <c r="L542" s="13">
        <v>88102</v>
      </c>
      <c r="M542" s="13">
        <v>1189374</v>
      </c>
    </row>
    <row r="543" spans="1:13">
      <c r="A543" s="8">
        <f t="shared" si="9"/>
        <v>6</v>
      </c>
      <c r="B543" s="9" t="s">
        <v>571</v>
      </c>
      <c r="C543" s="9" t="s">
        <v>15</v>
      </c>
      <c r="D543" s="10" t="s">
        <v>566</v>
      </c>
      <c r="E543" s="11" t="s">
        <v>18</v>
      </c>
      <c r="F543" s="12" t="s">
        <v>19</v>
      </c>
      <c r="G543" s="9" t="s">
        <v>20</v>
      </c>
      <c r="H543" s="13">
        <v>951753</v>
      </c>
      <c r="I543" s="13">
        <v>0</v>
      </c>
      <c r="J543" s="13">
        <v>951753</v>
      </c>
      <c r="K543" s="17">
        <v>0.08</v>
      </c>
      <c r="L543" s="13">
        <v>76140</v>
      </c>
      <c r="M543" s="13">
        <v>1027893</v>
      </c>
    </row>
    <row r="544" spans="1:13">
      <c r="A544" s="8">
        <f t="shared" si="9"/>
        <v>6</v>
      </c>
      <c r="B544" s="9" t="s">
        <v>572</v>
      </c>
      <c r="C544" s="9" t="s">
        <v>15</v>
      </c>
      <c r="D544" s="10" t="s">
        <v>566</v>
      </c>
      <c r="E544" s="11" t="s">
        <v>18</v>
      </c>
      <c r="F544" s="12" t="s">
        <v>19</v>
      </c>
      <c r="G544" s="9" t="s">
        <v>20</v>
      </c>
      <c r="H544" s="13">
        <v>833928</v>
      </c>
      <c r="I544" s="13">
        <v>0</v>
      </c>
      <c r="J544" s="13">
        <v>833928</v>
      </c>
      <c r="K544" s="17">
        <v>0.08</v>
      </c>
      <c r="L544" s="13">
        <v>66714</v>
      </c>
      <c r="M544" s="13">
        <v>900642</v>
      </c>
    </row>
    <row r="545" spans="1:13">
      <c r="A545" s="8">
        <f t="shared" si="9"/>
        <v>6</v>
      </c>
      <c r="B545" s="9" t="s">
        <v>573</v>
      </c>
      <c r="C545" s="9" t="s">
        <v>15</v>
      </c>
      <c r="D545" s="10" t="s">
        <v>566</v>
      </c>
      <c r="E545" s="11" t="s">
        <v>18</v>
      </c>
      <c r="F545" s="12" t="s">
        <v>19</v>
      </c>
      <c r="G545" s="9" t="s">
        <v>20</v>
      </c>
      <c r="H545" s="13">
        <v>804416</v>
      </c>
      <c r="I545" s="13">
        <v>0</v>
      </c>
      <c r="J545" s="13">
        <v>804416</v>
      </c>
      <c r="K545" s="17">
        <v>0.08</v>
      </c>
      <c r="L545" s="13">
        <v>64353</v>
      </c>
      <c r="M545" s="13">
        <v>868769</v>
      </c>
    </row>
    <row r="546" spans="1:13">
      <c r="A546" s="8">
        <f t="shared" si="9"/>
        <v>6</v>
      </c>
      <c r="B546" s="9" t="s">
        <v>574</v>
      </c>
      <c r="C546" s="9" t="s">
        <v>15</v>
      </c>
      <c r="D546" s="10" t="s">
        <v>566</v>
      </c>
      <c r="E546" s="11" t="s">
        <v>18</v>
      </c>
      <c r="F546" s="12" t="s">
        <v>19</v>
      </c>
      <c r="G546" s="9" t="s">
        <v>20</v>
      </c>
      <c r="H546" s="13">
        <v>849591</v>
      </c>
      <c r="I546" s="13">
        <v>0</v>
      </c>
      <c r="J546" s="13">
        <v>849591</v>
      </c>
      <c r="K546" s="17">
        <v>0.08</v>
      </c>
      <c r="L546" s="13">
        <v>67967</v>
      </c>
      <c r="M546" s="13">
        <v>917558</v>
      </c>
    </row>
    <row r="547" spans="1:13">
      <c r="A547" s="8">
        <f t="shared" si="9"/>
        <v>6</v>
      </c>
      <c r="B547" s="9" t="s">
        <v>575</v>
      </c>
      <c r="C547" s="9" t="s">
        <v>15</v>
      </c>
      <c r="D547" s="10" t="s">
        <v>566</v>
      </c>
      <c r="E547" s="11" t="s">
        <v>18</v>
      </c>
      <c r="F547" s="12" t="s">
        <v>19</v>
      </c>
      <c r="G547" s="9" t="s">
        <v>20</v>
      </c>
      <c r="H547" s="13">
        <v>860118</v>
      </c>
      <c r="I547" s="13">
        <v>0</v>
      </c>
      <c r="J547" s="13">
        <v>860118</v>
      </c>
      <c r="K547" s="17">
        <v>0.08</v>
      </c>
      <c r="L547" s="13">
        <v>68809</v>
      </c>
      <c r="M547" s="13">
        <v>928927</v>
      </c>
    </row>
    <row r="548" spans="1:13">
      <c r="A548" s="8">
        <f t="shared" si="9"/>
        <v>6</v>
      </c>
      <c r="B548" s="9" t="s">
        <v>576</v>
      </c>
      <c r="C548" s="9" t="s">
        <v>15</v>
      </c>
      <c r="D548" s="10" t="s">
        <v>566</v>
      </c>
      <c r="E548" s="11" t="s">
        <v>18</v>
      </c>
      <c r="F548" s="12" t="s">
        <v>19</v>
      </c>
      <c r="G548" s="9" t="s">
        <v>20</v>
      </c>
      <c r="H548" s="13">
        <v>870614</v>
      </c>
      <c r="I548" s="13">
        <v>0</v>
      </c>
      <c r="J548" s="13">
        <v>870614</v>
      </c>
      <c r="K548" s="17">
        <v>0.08</v>
      </c>
      <c r="L548" s="13">
        <v>69649</v>
      </c>
      <c r="M548" s="13">
        <v>940263</v>
      </c>
    </row>
    <row r="549" spans="1:13">
      <c r="A549" s="8">
        <f t="shared" si="9"/>
        <v>6</v>
      </c>
      <c r="B549" s="9" t="s">
        <v>578</v>
      </c>
      <c r="C549" s="9" t="s">
        <v>15</v>
      </c>
      <c r="D549" s="10" t="s">
        <v>577</v>
      </c>
      <c r="E549" s="11" t="s">
        <v>18</v>
      </c>
      <c r="F549" s="12" t="s">
        <v>19</v>
      </c>
      <c r="G549" s="9" t="s">
        <v>20</v>
      </c>
      <c r="H549" s="13">
        <v>864758</v>
      </c>
      <c r="I549" s="13">
        <v>0</v>
      </c>
      <c r="J549" s="13">
        <v>864758</v>
      </c>
      <c r="K549" s="17">
        <v>0.08</v>
      </c>
      <c r="L549" s="13">
        <v>69181</v>
      </c>
      <c r="M549" s="13">
        <v>933939</v>
      </c>
    </row>
    <row r="550" spans="1:13">
      <c r="A550" s="8">
        <f t="shared" si="9"/>
        <v>6</v>
      </c>
      <c r="B550" s="9" t="s">
        <v>579</v>
      </c>
      <c r="C550" s="9" t="s">
        <v>15</v>
      </c>
      <c r="D550" s="10" t="s">
        <v>577</v>
      </c>
      <c r="E550" s="11" t="s">
        <v>18</v>
      </c>
      <c r="F550" s="12" t="s">
        <v>19</v>
      </c>
      <c r="G550" s="9" t="s">
        <v>20</v>
      </c>
      <c r="H550" s="13">
        <v>856879</v>
      </c>
      <c r="I550" s="13">
        <v>0</v>
      </c>
      <c r="J550" s="13">
        <v>856879</v>
      </c>
      <c r="K550" s="17">
        <v>0.08</v>
      </c>
      <c r="L550" s="13">
        <v>68550</v>
      </c>
      <c r="M550" s="13">
        <v>925429</v>
      </c>
    </row>
    <row r="551" spans="1:13">
      <c r="A551" s="8">
        <f t="shared" si="9"/>
        <v>6</v>
      </c>
      <c r="B551" s="9" t="s">
        <v>580</v>
      </c>
      <c r="C551" s="9" t="s">
        <v>15</v>
      </c>
      <c r="D551" s="10" t="s">
        <v>577</v>
      </c>
      <c r="E551" s="11" t="s">
        <v>18</v>
      </c>
      <c r="F551" s="12" t="s">
        <v>19</v>
      </c>
      <c r="G551" s="9" t="s">
        <v>20</v>
      </c>
      <c r="H551" s="13">
        <v>864758</v>
      </c>
      <c r="I551" s="13">
        <v>0</v>
      </c>
      <c r="J551" s="13">
        <v>864758</v>
      </c>
      <c r="K551" s="17">
        <v>0.08</v>
      </c>
      <c r="L551" s="13">
        <v>69181</v>
      </c>
      <c r="M551" s="13">
        <v>933939</v>
      </c>
    </row>
    <row r="552" spans="1:13">
      <c r="A552" s="8">
        <f t="shared" si="9"/>
        <v>6</v>
      </c>
      <c r="B552" s="9" t="s">
        <v>581</v>
      </c>
      <c r="C552" s="9" t="s">
        <v>15</v>
      </c>
      <c r="D552" s="10" t="s">
        <v>577</v>
      </c>
      <c r="E552" s="11" t="s">
        <v>18</v>
      </c>
      <c r="F552" s="12" t="s">
        <v>19</v>
      </c>
      <c r="G552" s="9" t="s">
        <v>20</v>
      </c>
      <c r="H552" s="13">
        <v>846922</v>
      </c>
      <c r="I552" s="13">
        <v>0</v>
      </c>
      <c r="J552" s="13">
        <v>846922</v>
      </c>
      <c r="K552" s="17">
        <v>0.08</v>
      </c>
      <c r="L552" s="13">
        <v>67754</v>
      </c>
      <c r="M552" s="13">
        <v>914676</v>
      </c>
    </row>
    <row r="553" spans="1:13">
      <c r="A553" s="8">
        <f t="shared" si="9"/>
        <v>6</v>
      </c>
      <c r="B553" s="9" t="s">
        <v>582</v>
      </c>
      <c r="C553" s="9" t="s">
        <v>15</v>
      </c>
      <c r="D553" s="10" t="s">
        <v>577</v>
      </c>
      <c r="E553" s="11" t="s">
        <v>18</v>
      </c>
      <c r="F553" s="12" t="s">
        <v>19</v>
      </c>
      <c r="G553" s="9" t="s">
        <v>20</v>
      </c>
      <c r="H553" s="13">
        <v>722168</v>
      </c>
      <c r="I553" s="13">
        <v>0</v>
      </c>
      <c r="J553" s="13">
        <v>722168</v>
      </c>
      <c r="K553" s="17">
        <v>0.08</v>
      </c>
      <c r="L553" s="13">
        <v>57773</v>
      </c>
      <c r="M553" s="13">
        <v>779941</v>
      </c>
    </row>
    <row r="554" spans="1:13">
      <c r="A554" s="8">
        <f t="shared" si="9"/>
        <v>6</v>
      </c>
      <c r="B554" s="9" t="s">
        <v>583</v>
      </c>
      <c r="C554" s="9" t="s">
        <v>15</v>
      </c>
      <c r="D554" s="10" t="s">
        <v>577</v>
      </c>
      <c r="E554" s="11" t="s">
        <v>18</v>
      </c>
      <c r="F554" s="12" t="s">
        <v>19</v>
      </c>
      <c r="G554" s="9" t="s">
        <v>20</v>
      </c>
      <c r="H554" s="13">
        <v>860118</v>
      </c>
      <c r="I554" s="13">
        <v>0</v>
      </c>
      <c r="J554" s="13">
        <v>860118</v>
      </c>
      <c r="K554" s="17">
        <v>0.08</v>
      </c>
      <c r="L554" s="13">
        <v>68809</v>
      </c>
      <c r="M554" s="13">
        <v>928927</v>
      </c>
    </row>
    <row r="555" spans="1:13">
      <c r="A555" s="8">
        <f t="shared" si="9"/>
        <v>6</v>
      </c>
      <c r="B555" s="9" t="s">
        <v>584</v>
      </c>
      <c r="C555" s="9" t="s">
        <v>15</v>
      </c>
      <c r="D555" s="10" t="s">
        <v>577</v>
      </c>
      <c r="E555" s="11" t="s">
        <v>18</v>
      </c>
      <c r="F555" s="12" t="s">
        <v>19</v>
      </c>
      <c r="G555" s="9" t="s">
        <v>20</v>
      </c>
      <c r="H555" s="13">
        <v>1029465</v>
      </c>
      <c r="I555" s="13">
        <v>0</v>
      </c>
      <c r="J555" s="13">
        <v>1029465</v>
      </c>
      <c r="K555" s="17">
        <v>0.08</v>
      </c>
      <c r="L555" s="13">
        <v>82357</v>
      </c>
      <c r="M555" s="13">
        <v>1111822</v>
      </c>
    </row>
    <row r="556" spans="1:13">
      <c r="A556" s="8">
        <f t="shared" si="9"/>
        <v>6</v>
      </c>
      <c r="B556" s="9" t="s">
        <v>585</v>
      </c>
      <c r="C556" s="9" t="s">
        <v>15</v>
      </c>
      <c r="D556" s="10" t="s">
        <v>577</v>
      </c>
      <c r="E556" s="11" t="s">
        <v>18</v>
      </c>
      <c r="F556" s="12" t="s">
        <v>19</v>
      </c>
      <c r="G556" s="9" t="s">
        <v>20</v>
      </c>
      <c r="H556" s="13">
        <v>859548</v>
      </c>
      <c r="I556" s="13">
        <v>0</v>
      </c>
      <c r="J556" s="13">
        <v>859548</v>
      </c>
      <c r="K556" s="17">
        <v>0.08</v>
      </c>
      <c r="L556" s="13">
        <v>68764</v>
      </c>
      <c r="M556" s="13">
        <v>928312</v>
      </c>
    </row>
    <row r="557" spans="1:13">
      <c r="A557" s="8">
        <f t="shared" si="9"/>
        <v>6</v>
      </c>
      <c r="B557" s="9" t="s">
        <v>586</v>
      </c>
      <c r="C557" s="9" t="s">
        <v>15</v>
      </c>
      <c r="D557" s="10" t="s">
        <v>577</v>
      </c>
      <c r="E557" s="11" t="s">
        <v>18</v>
      </c>
      <c r="F557" s="12" t="s">
        <v>19</v>
      </c>
      <c r="G557" s="9" t="s">
        <v>20</v>
      </c>
      <c r="H557" s="13">
        <v>897877</v>
      </c>
      <c r="I557" s="13">
        <v>0</v>
      </c>
      <c r="J557" s="13">
        <v>897877</v>
      </c>
      <c r="K557" s="17">
        <v>0.08</v>
      </c>
      <c r="L557" s="13">
        <v>71830</v>
      </c>
      <c r="M557" s="13">
        <v>969707</v>
      </c>
    </row>
    <row r="558" spans="1:13">
      <c r="A558" s="8">
        <f t="shared" si="9"/>
        <v>6</v>
      </c>
      <c r="B558" s="9" t="s">
        <v>587</v>
      </c>
      <c r="C558" s="9" t="s">
        <v>15</v>
      </c>
      <c r="D558" s="10" t="s">
        <v>577</v>
      </c>
      <c r="E558" s="11" t="s">
        <v>18</v>
      </c>
      <c r="F558" s="12" t="s">
        <v>19</v>
      </c>
      <c r="G558" s="9" t="s">
        <v>20</v>
      </c>
      <c r="H558" s="13">
        <v>852702</v>
      </c>
      <c r="I558" s="13">
        <v>0</v>
      </c>
      <c r="J558" s="13">
        <v>852702</v>
      </c>
      <c r="K558" s="17">
        <v>0.08</v>
      </c>
      <c r="L558" s="13">
        <v>68216</v>
      </c>
      <c r="M558" s="13">
        <v>920918</v>
      </c>
    </row>
    <row r="559" spans="1:13">
      <c r="A559" s="8">
        <f t="shared" si="9"/>
        <v>6</v>
      </c>
      <c r="B559" s="9" t="s">
        <v>588</v>
      </c>
      <c r="C559" s="9" t="s">
        <v>15</v>
      </c>
      <c r="D559" s="10" t="s">
        <v>577</v>
      </c>
      <c r="E559" s="11" t="s">
        <v>18</v>
      </c>
      <c r="F559" s="12" t="s">
        <v>19</v>
      </c>
      <c r="G559" s="9" t="s">
        <v>20</v>
      </c>
      <c r="H559" s="13">
        <v>860581</v>
      </c>
      <c r="I559" s="13">
        <v>0</v>
      </c>
      <c r="J559" s="13">
        <v>860581</v>
      </c>
      <c r="K559" s="17">
        <v>0.08</v>
      </c>
      <c r="L559" s="13">
        <v>68846</v>
      </c>
      <c r="M559" s="13">
        <v>929427</v>
      </c>
    </row>
    <row r="560" spans="1:13">
      <c r="A560" s="8">
        <f t="shared" si="9"/>
        <v>6</v>
      </c>
      <c r="B560" s="9" t="s">
        <v>589</v>
      </c>
      <c r="C560" s="9" t="s">
        <v>15</v>
      </c>
      <c r="D560" s="10" t="s">
        <v>577</v>
      </c>
      <c r="E560" s="11" t="s">
        <v>18</v>
      </c>
      <c r="F560" s="12" t="s">
        <v>19</v>
      </c>
      <c r="G560" s="9" t="s">
        <v>20</v>
      </c>
      <c r="H560" s="13">
        <v>856879</v>
      </c>
      <c r="I560" s="13">
        <v>0</v>
      </c>
      <c r="J560" s="13">
        <v>856879</v>
      </c>
      <c r="K560" s="17">
        <v>0.08</v>
      </c>
      <c r="L560" s="13">
        <v>68550</v>
      </c>
      <c r="M560" s="13">
        <v>925429</v>
      </c>
    </row>
    <row r="561" spans="1:13">
      <c r="A561" s="8">
        <f t="shared" si="9"/>
        <v>6</v>
      </c>
      <c r="B561" s="9" t="s">
        <v>590</v>
      </c>
      <c r="C561" s="9" t="s">
        <v>15</v>
      </c>
      <c r="D561" s="10" t="s">
        <v>577</v>
      </c>
      <c r="E561" s="11" t="s">
        <v>18</v>
      </c>
      <c r="F561" s="12" t="s">
        <v>19</v>
      </c>
      <c r="G561" s="9" t="s">
        <v>20</v>
      </c>
      <c r="H561" s="13">
        <v>808688</v>
      </c>
      <c r="I561" s="13">
        <v>0</v>
      </c>
      <c r="J561" s="13">
        <v>808688</v>
      </c>
      <c r="K561" s="17">
        <v>0.08</v>
      </c>
      <c r="L561" s="13">
        <v>64695</v>
      </c>
      <c r="M561" s="13">
        <v>873383</v>
      </c>
    </row>
    <row r="562" spans="1:13">
      <c r="A562" s="8">
        <f t="shared" si="9"/>
        <v>6</v>
      </c>
      <c r="B562" s="9" t="s">
        <v>591</v>
      </c>
      <c r="C562" s="9" t="s">
        <v>15</v>
      </c>
      <c r="D562" s="10" t="s">
        <v>577</v>
      </c>
      <c r="E562" s="11" t="s">
        <v>18</v>
      </c>
      <c r="F562" s="12" t="s">
        <v>19</v>
      </c>
      <c r="G562" s="9" t="s">
        <v>20</v>
      </c>
      <c r="H562" s="13">
        <v>839150</v>
      </c>
      <c r="I562" s="13">
        <v>0</v>
      </c>
      <c r="J562" s="13">
        <v>839150</v>
      </c>
      <c r="K562" s="17">
        <v>0.08</v>
      </c>
      <c r="L562" s="13">
        <v>67132</v>
      </c>
      <c r="M562" s="13">
        <v>906282</v>
      </c>
    </row>
    <row r="563" spans="1:13">
      <c r="A563" s="8">
        <f t="shared" si="9"/>
        <v>6</v>
      </c>
      <c r="B563" s="9" t="s">
        <v>592</v>
      </c>
      <c r="C563" s="9" t="s">
        <v>15</v>
      </c>
      <c r="D563" s="10" t="s">
        <v>577</v>
      </c>
      <c r="E563" s="11" t="s">
        <v>18</v>
      </c>
      <c r="F563" s="12" t="s">
        <v>19</v>
      </c>
      <c r="G563" s="9" t="s">
        <v>20</v>
      </c>
      <c r="H563" s="13">
        <v>817042</v>
      </c>
      <c r="I563" s="13">
        <v>0</v>
      </c>
      <c r="J563" s="13">
        <v>817042</v>
      </c>
      <c r="K563" s="17">
        <v>0.08</v>
      </c>
      <c r="L563" s="13">
        <v>65363</v>
      </c>
      <c r="M563" s="13">
        <v>882405</v>
      </c>
    </row>
    <row r="564" spans="1:13">
      <c r="A564" s="8">
        <f t="shared" si="9"/>
        <v>6</v>
      </c>
      <c r="B564" s="9" t="s">
        <v>593</v>
      </c>
      <c r="C564" s="9" t="s">
        <v>15</v>
      </c>
      <c r="D564" s="10" t="s">
        <v>577</v>
      </c>
      <c r="E564" s="11" t="s">
        <v>18</v>
      </c>
      <c r="F564" s="12" t="s">
        <v>19</v>
      </c>
      <c r="G564" s="9" t="s">
        <v>20</v>
      </c>
      <c r="H564" s="13">
        <v>825954</v>
      </c>
      <c r="I564" s="13">
        <v>0</v>
      </c>
      <c r="J564" s="13">
        <v>825954</v>
      </c>
      <c r="K564" s="17">
        <v>0.08</v>
      </c>
      <c r="L564" s="13">
        <v>66076</v>
      </c>
      <c r="M564" s="13">
        <v>892030</v>
      </c>
    </row>
    <row r="565" spans="1:13">
      <c r="A565" s="8">
        <f t="shared" si="9"/>
        <v>6</v>
      </c>
      <c r="B565" s="9" t="s">
        <v>594</v>
      </c>
      <c r="C565" s="9" t="s">
        <v>15</v>
      </c>
      <c r="D565" s="10" t="s">
        <v>577</v>
      </c>
      <c r="E565" s="11" t="s">
        <v>18</v>
      </c>
      <c r="F565" s="12" t="s">
        <v>19</v>
      </c>
      <c r="G565" s="9" t="s">
        <v>20</v>
      </c>
      <c r="H565" s="13">
        <v>837060</v>
      </c>
      <c r="I565" s="13">
        <v>0</v>
      </c>
      <c r="J565" s="13">
        <v>837060</v>
      </c>
      <c r="K565" s="17">
        <v>0.08</v>
      </c>
      <c r="L565" s="13">
        <v>66965</v>
      </c>
      <c r="M565" s="13">
        <v>904025</v>
      </c>
    </row>
    <row r="566" spans="1:13">
      <c r="A566" s="8">
        <f t="shared" si="9"/>
        <v>6</v>
      </c>
      <c r="B566" s="9" t="s">
        <v>595</v>
      </c>
      <c r="C566" s="9" t="s">
        <v>15</v>
      </c>
      <c r="D566" s="10" t="s">
        <v>577</v>
      </c>
      <c r="E566" s="11" t="s">
        <v>18</v>
      </c>
      <c r="F566" s="12" t="s">
        <v>19</v>
      </c>
      <c r="G566" s="9" t="s">
        <v>20</v>
      </c>
      <c r="H566" s="13">
        <v>811915</v>
      </c>
      <c r="I566" s="13">
        <v>0</v>
      </c>
      <c r="J566" s="13">
        <v>811915</v>
      </c>
      <c r="K566" s="17">
        <v>0.08</v>
      </c>
      <c r="L566" s="13">
        <v>64953</v>
      </c>
      <c r="M566" s="13">
        <v>876868</v>
      </c>
    </row>
    <row r="567" spans="1:13">
      <c r="A567" s="8">
        <f t="shared" si="9"/>
        <v>6</v>
      </c>
      <c r="B567" s="9" t="s">
        <v>596</v>
      </c>
      <c r="C567" s="9" t="s">
        <v>15</v>
      </c>
      <c r="D567" s="10" t="s">
        <v>577</v>
      </c>
      <c r="E567" s="11" t="s">
        <v>18</v>
      </c>
      <c r="F567" s="12" t="s">
        <v>19</v>
      </c>
      <c r="G567" s="9" t="s">
        <v>20</v>
      </c>
      <c r="H567" s="13">
        <v>850624</v>
      </c>
      <c r="I567" s="13">
        <v>0</v>
      </c>
      <c r="J567" s="13">
        <v>850624</v>
      </c>
      <c r="K567" s="17">
        <v>0.08</v>
      </c>
      <c r="L567" s="13">
        <v>68050</v>
      </c>
      <c r="M567" s="13">
        <v>918674</v>
      </c>
    </row>
    <row r="568" spans="1:13">
      <c r="A568" s="8">
        <f t="shared" si="9"/>
        <v>6</v>
      </c>
      <c r="B568" s="9" t="s">
        <v>597</v>
      </c>
      <c r="C568" s="9" t="s">
        <v>15</v>
      </c>
      <c r="D568" s="10" t="s">
        <v>577</v>
      </c>
      <c r="E568" s="11" t="s">
        <v>18</v>
      </c>
      <c r="F568" s="12" t="s">
        <v>19</v>
      </c>
      <c r="G568" s="9" t="s">
        <v>20</v>
      </c>
      <c r="H568" s="13">
        <v>894175</v>
      </c>
      <c r="I568" s="13">
        <v>0</v>
      </c>
      <c r="J568" s="13">
        <v>894175</v>
      </c>
      <c r="K568" s="17">
        <v>0.08</v>
      </c>
      <c r="L568" s="13">
        <v>71534</v>
      </c>
      <c r="M568" s="13">
        <v>965709</v>
      </c>
    </row>
    <row r="569" spans="1:13">
      <c r="A569" s="8">
        <f t="shared" si="9"/>
        <v>6</v>
      </c>
      <c r="B569" s="9" t="s">
        <v>598</v>
      </c>
      <c r="C569" s="9" t="s">
        <v>15</v>
      </c>
      <c r="D569" s="10" t="s">
        <v>577</v>
      </c>
      <c r="E569" s="11" t="s">
        <v>18</v>
      </c>
      <c r="F569" s="12" t="s">
        <v>19</v>
      </c>
      <c r="G569" s="9" t="s">
        <v>20</v>
      </c>
      <c r="H569" s="13">
        <v>1176897</v>
      </c>
      <c r="I569" s="13">
        <v>0</v>
      </c>
      <c r="J569" s="13">
        <v>1176897</v>
      </c>
      <c r="K569" s="17">
        <v>0.08</v>
      </c>
      <c r="L569" s="13">
        <v>94152</v>
      </c>
      <c r="M569" s="13">
        <v>1271049</v>
      </c>
    </row>
    <row r="570" spans="1:13">
      <c r="A570" s="8">
        <f t="shared" si="9"/>
        <v>6</v>
      </c>
      <c r="B570" s="9" t="s">
        <v>599</v>
      </c>
      <c r="C570" s="9" t="s">
        <v>15</v>
      </c>
      <c r="D570" s="10" t="s">
        <v>577</v>
      </c>
      <c r="E570" s="11" t="s">
        <v>18</v>
      </c>
      <c r="F570" s="12" t="s">
        <v>19</v>
      </c>
      <c r="G570" s="9" t="s">
        <v>20</v>
      </c>
      <c r="H570" s="13">
        <v>866382</v>
      </c>
      <c r="I570" s="13">
        <v>0</v>
      </c>
      <c r="J570" s="13">
        <v>866382</v>
      </c>
      <c r="K570" s="17">
        <v>0.08</v>
      </c>
      <c r="L570" s="13">
        <v>69311</v>
      </c>
      <c r="M570" s="13">
        <v>935693</v>
      </c>
    </row>
    <row r="571" spans="1:13">
      <c r="A571" s="8">
        <f t="shared" si="9"/>
        <v>6</v>
      </c>
      <c r="B571" s="9" t="s">
        <v>600</v>
      </c>
      <c r="C571" s="9" t="s">
        <v>15</v>
      </c>
      <c r="D571" s="10" t="s">
        <v>577</v>
      </c>
      <c r="E571" s="11" t="s">
        <v>18</v>
      </c>
      <c r="F571" s="12" t="s">
        <v>19</v>
      </c>
      <c r="G571" s="9" t="s">
        <v>20</v>
      </c>
      <c r="H571" s="13">
        <v>722168</v>
      </c>
      <c r="I571" s="13">
        <v>0</v>
      </c>
      <c r="J571" s="13">
        <v>722168</v>
      </c>
      <c r="K571" s="17">
        <v>0.08</v>
      </c>
      <c r="L571" s="13">
        <v>57773</v>
      </c>
      <c r="M571" s="13">
        <v>779941</v>
      </c>
    </row>
    <row r="572" spans="1:13">
      <c r="A572" s="8">
        <f t="shared" si="9"/>
        <v>6</v>
      </c>
      <c r="B572" s="9" t="s">
        <v>601</v>
      </c>
      <c r="C572" s="9" t="s">
        <v>15</v>
      </c>
      <c r="D572" s="10" t="s">
        <v>577</v>
      </c>
      <c r="E572" s="11" t="s">
        <v>18</v>
      </c>
      <c r="F572" s="12" t="s">
        <v>19</v>
      </c>
      <c r="G572" s="9" t="s">
        <v>20</v>
      </c>
      <c r="H572" s="13">
        <v>859073</v>
      </c>
      <c r="I572" s="13">
        <v>0</v>
      </c>
      <c r="J572" s="13">
        <v>859073</v>
      </c>
      <c r="K572" s="17">
        <v>0.08</v>
      </c>
      <c r="L572" s="13">
        <v>68726</v>
      </c>
      <c r="M572" s="13">
        <v>927799</v>
      </c>
    </row>
    <row r="573" spans="1:13">
      <c r="A573" s="8">
        <f t="shared" si="9"/>
        <v>6</v>
      </c>
      <c r="B573" s="9" t="s">
        <v>602</v>
      </c>
      <c r="C573" s="9" t="s">
        <v>15</v>
      </c>
      <c r="D573" s="10" t="s">
        <v>577</v>
      </c>
      <c r="E573" s="11" t="s">
        <v>18</v>
      </c>
      <c r="F573" s="12" t="s">
        <v>19</v>
      </c>
      <c r="G573" s="9" t="s">
        <v>20</v>
      </c>
      <c r="H573" s="13">
        <v>631471</v>
      </c>
      <c r="I573" s="13">
        <v>0</v>
      </c>
      <c r="J573" s="13">
        <v>631471</v>
      </c>
      <c r="K573" s="17">
        <v>0.08</v>
      </c>
      <c r="L573" s="13">
        <v>50518</v>
      </c>
      <c r="M573" s="13">
        <v>681989</v>
      </c>
    </row>
    <row r="574" spans="1:13">
      <c r="A574" s="8">
        <f t="shared" si="9"/>
        <v>6</v>
      </c>
      <c r="B574" s="9" t="s">
        <v>603</v>
      </c>
      <c r="C574" s="9" t="s">
        <v>15</v>
      </c>
      <c r="D574" s="10" t="s">
        <v>577</v>
      </c>
      <c r="E574" s="11" t="s">
        <v>18</v>
      </c>
      <c r="F574" s="12" t="s">
        <v>19</v>
      </c>
      <c r="G574" s="9" t="s">
        <v>20</v>
      </c>
      <c r="H574" s="13">
        <v>839150</v>
      </c>
      <c r="I574" s="13">
        <v>0</v>
      </c>
      <c r="J574" s="13">
        <v>839150</v>
      </c>
      <c r="K574" s="17">
        <v>0.08</v>
      </c>
      <c r="L574" s="13">
        <v>67132</v>
      </c>
      <c r="M574" s="13">
        <v>906282</v>
      </c>
    </row>
    <row r="575" spans="1:13">
      <c r="A575" s="8">
        <f t="shared" si="9"/>
        <v>6</v>
      </c>
      <c r="B575" s="9" t="s">
        <v>604</v>
      </c>
      <c r="C575" s="9" t="s">
        <v>15</v>
      </c>
      <c r="D575" s="10" t="s">
        <v>577</v>
      </c>
      <c r="E575" s="11" t="s">
        <v>18</v>
      </c>
      <c r="F575" s="12" t="s">
        <v>19</v>
      </c>
      <c r="G575" s="9" t="s">
        <v>20</v>
      </c>
      <c r="H575" s="13">
        <v>844369</v>
      </c>
      <c r="I575" s="13">
        <v>0</v>
      </c>
      <c r="J575" s="13">
        <v>844369</v>
      </c>
      <c r="K575" s="17">
        <v>0.08</v>
      </c>
      <c r="L575" s="13">
        <v>67550</v>
      </c>
      <c r="M575" s="13">
        <v>911919</v>
      </c>
    </row>
    <row r="576" spans="1:13">
      <c r="A576" s="8">
        <f t="shared" si="9"/>
        <v>6</v>
      </c>
      <c r="B576" s="9" t="s">
        <v>605</v>
      </c>
      <c r="C576" s="9" t="s">
        <v>15</v>
      </c>
      <c r="D576" s="10" t="s">
        <v>577</v>
      </c>
      <c r="E576" s="11" t="s">
        <v>18</v>
      </c>
      <c r="F576" s="12" t="s">
        <v>19</v>
      </c>
      <c r="G576" s="9" t="s">
        <v>20</v>
      </c>
      <c r="H576" s="13">
        <v>785642</v>
      </c>
      <c r="I576" s="13">
        <v>0</v>
      </c>
      <c r="J576" s="13">
        <v>785642</v>
      </c>
      <c r="K576" s="17">
        <v>0.08</v>
      </c>
      <c r="L576" s="13">
        <v>62851</v>
      </c>
      <c r="M576" s="13">
        <v>848493</v>
      </c>
    </row>
    <row r="577" spans="1:13">
      <c r="A577" s="8">
        <f t="shared" si="9"/>
        <v>6</v>
      </c>
      <c r="B577" s="9" t="s">
        <v>606</v>
      </c>
      <c r="C577" s="9" t="s">
        <v>15</v>
      </c>
      <c r="D577" s="10" t="s">
        <v>577</v>
      </c>
      <c r="E577" s="11" t="s">
        <v>18</v>
      </c>
      <c r="F577" s="12" t="s">
        <v>19</v>
      </c>
      <c r="G577" s="9" t="s">
        <v>20</v>
      </c>
      <c r="H577" s="13">
        <v>893700</v>
      </c>
      <c r="I577" s="13">
        <v>0</v>
      </c>
      <c r="J577" s="13">
        <v>893700</v>
      </c>
      <c r="K577" s="17">
        <v>0.08</v>
      </c>
      <c r="L577" s="13">
        <v>71496</v>
      </c>
      <c r="M577" s="13">
        <v>965196</v>
      </c>
    </row>
    <row r="578" spans="1:13">
      <c r="A578" s="8">
        <f t="shared" si="9"/>
        <v>6</v>
      </c>
      <c r="B578" s="9" t="s">
        <v>607</v>
      </c>
      <c r="C578" s="9" t="s">
        <v>15</v>
      </c>
      <c r="D578" s="10" t="s">
        <v>577</v>
      </c>
      <c r="E578" s="11" t="s">
        <v>18</v>
      </c>
      <c r="F578" s="12" t="s">
        <v>19</v>
      </c>
      <c r="G578" s="9" t="s">
        <v>20</v>
      </c>
      <c r="H578" s="13">
        <v>859073</v>
      </c>
      <c r="I578" s="13">
        <v>0</v>
      </c>
      <c r="J578" s="13">
        <v>859073</v>
      </c>
      <c r="K578" s="17">
        <v>0.08</v>
      </c>
      <c r="L578" s="13">
        <v>68726</v>
      </c>
      <c r="M578" s="13">
        <v>927799</v>
      </c>
    </row>
    <row r="579" spans="1:13">
      <c r="A579" s="8">
        <f t="shared" si="9"/>
        <v>6</v>
      </c>
      <c r="B579" s="9" t="s">
        <v>608</v>
      </c>
      <c r="C579" s="9" t="s">
        <v>15</v>
      </c>
      <c r="D579" s="10" t="s">
        <v>577</v>
      </c>
      <c r="E579" s="11" t="s">
        <v>18</v>
      </c>
      <c r="F579" s="12" t="s">
        <v>19</v>
      </c>
      <c r="G579" s="9" t="s">
        <v>20</v>
      </c>
      <c r="H579" s="13">
        <v>650352</v>
      </c>
      <c r="I579" s="13">
        <v>0</v>
      </c>
      <c r="J579" s="13">
        <v>650352</v>
      </c>
      <c r="K579" s="17">
        <v>0.08</v>
      </c>
      <c r="L579" s="13">
        <v>52028</v>
      </c>
      <c r="M579" s="13">
        <v>702380</v>
      </c>
    </row>
    <row r="580" spans="1:13">
      <c r="A580" s="8">
        <f t="shared" si="9"/>
        <v>6</v>
      </c>
      <c r="B580" s="9" t="s">
        <v>609</v>
      </c>
      <c r="C580" s="9" t="s">
        <v>15</v>
      </c>
      <c r="D580" s="10" t="s">
        <v>577</v>
      </c>
      <c r="E580" s="11" t="s">
        <v>18</v>
      </c>
      <c r="F580" s="12" t="s">
        <v>19</v>
      </c>
      <c r="G580" s="9" t="s">
        <v>20</v>
      </c>
      <c r="H580" s="13">
        <v>849591</v>
      </c>
      <c r="I580" s="13">
        <v>0</v>
      </c>
      <c r="J580" s="13">
        <v>849591</v>
      </c>
      <c r="K580" s="17">
        <v>0.08</v>
      </c>
      <c r="L580" s="13">
        <v>67967</v>
      </c>
      <c r="M580" s="13">
        <v>917558</v>
      </c>
    </row>
    <row r="581" spans="1:13">
      <c r="A581" s="8">
        <f t="shared" si="9"/>
        <v>6</v>
      </c>
      <c r="B581" s="9" t="s">
        <v>611</v>
      </c>
      <c r="C581" s="9" t="s">
        <v>15</v>
      </c>
      <c r="D581" s="10" t="s">
        <v>610</v>
      </c>
      <c r="E581" s="11" t="s">
        <v>18</v>
      </c>
      <c r="F581" s="12" t="s">
        <v>19</v>
      </c>
      <c r="G581" s="9" t="s">
        <v>20</v>
      </c>
      <c r="H581" s="13">
        <v>825954</v>
      </c>
      <c r="I581" s="13">
        <v>0</v>
      </c>
      <c r="J581" s="13">
        <v>825954</v>
      </c>
      <c r="K581" s="17">
        <v>0.08</v>
      </c>
      <c r="L581" s="13">
        <v>66076</v>
      </c>
      <c r="M581" s="13">
        <v>892030</v>
      </c>
    </row>
    <row r="582" spans="1:13">
      <c r="A582" s="8">
        <f t="shared" si="9"/>
        <v>6</v>
      </c>
      <c r="B582" s="9" t="s">
        <v>612</v>
      </c>
      <c r="C582" s="9" t="s">
        <v>15</v>
      </c>
      <c r="D582" s="10" t="s">
        <v>610</v>
      </c>
      <c r="E582" s="11" t="s">
        <v>18</v>
      </c>
      <c r="F582" s="12" t="s">
        <v>19</v>
      </c>
      <c r="G582" s="9" t="s">
        <v>20</v>
      </c>
      <c r="H582" s="13">
        <v>918845</v>
      </c>
      <c r="I582" s="13">
        <v>0</v>
      </c>
      <c r="J582" s="13">
        <v>918845</v>
      </c>
      <c r="K582" s="17">
        <v>0.08</v>
      </c>
      <c r="L582" s="13">
        <v>73508</v>
      </c>
      <c r="M582" s="13">
        <v>992353</v>
      </c>
    </row>
    <row r="583" spans="1:13">
      <c r="A583" s="8">
        <f t="shared" ref="A583:A646" si="10">+MONTH(D583)</f>
        <v>6</v>
      </c>
      <c r="B583" s="9" t="s">
        <v>613</v>
      </c>
      <c r="C583" s="9" t="s">
        <v>15</v>
      </c>
      <c r="D583" s="10" t="s">
        <v>610</v>
      </c>
      <c r="E583" s="11" t="s">
        <v>18</v>
      </c>
      <c r="F583" s="12" t="s">
        <v>19</v>
      </c>
      <c r="G583" s="9" t="s">
        <v>20</v>
      </c>
      <c r="H583" s="13">
        <v>833833</v>
      </c>
      <c r="I583" s="13">
        <v>0</v>
      </c>
      <c r="J583" s="13">
        <v>833833</v>
      </c>
      <c r="K583" s="17">
        <v>0.08</v>
      </c>
      <c r="L583" s="13">
        <v>66707</v>
      </c>
      <c r="M583" s="13">
        <v>900540</v>
      </c>
    </row>
    <row r="584" spans="1:13">
      <c r="A584" s="8">
        <f t="shared" si="10"/>
        <v>6</v>
      </c>
      <c r="B584" s="9" t="s">
        <v>614</v>
      </c>
      <c r="C584" s="9" t="s">
        <v>15</v>
      </c>
      <c r="D584" s="10" t="s">
        <v>610</v>
      </c>
      <c r="E584" s="11" t="s">
        <v>18</v>
      </c>
      <c r="F584" s="12" t="s">
        <v>19</v>
      </c>
      <c r="G584" s="9" t="s">
        <v>20</v>
      </c>
      <c r="H584" s="13">
        <v>859073</v>
      </c>
      <c r="I584" s="13">
        <v>0</v>
      </c>
      <c r="J584" s="13">
        <v>859073</v>
      </c>
      <c r="K584" s="17">
        <v>0.08</v>
      </c>
      <c r="L584" s="13">
        <v>68726</v>
      </c>
      <c r="M584" s="13">
        <v>927799</v>
      </c>
    </row>
    <row r="585" spans="1:13">
      <c r="A585" s="8">
        <f t="shared" si="10"/>
        <v>6</v>
      </c>
      <c r="B585" s="9" t="s">
        <v>615</v>
      </c>
      <c r="C585" s="9" t="s">
        <v>15</v>
      </c>
      <c r="D585" s="10" t="s">
        <v>610</v>
      </c>
      <c r="E585" s="11" t="s">
        <v>18</v>
      </c>
      <c r="F585" s="12" t="s">
        <v>19</v>
      </c>
      <c r="G585" s="9" t="s">
        <v>20</v>
      </c>
      <c r="H585" s="13">
        <v>844369</v>
      </c>
      <c r="I585" s="13">
        <v>0</v>
      </c>
      <c r="J585" s="13">
        <v>844369</v>
      </c>
      <c r="K585" s="17">
        <v>0.08</v>
      </c>
      <c r="L585" s="13">
        <v>67550</v>
      </c>
      <c r="M585" s="13">
        <v>911919</v>
      </c>
    </row>
    <row r="586" spans="1:13">
      <c r="A586" s="8">
        <f t="shared" si="10"/>
        <v>6</v>
      </c>
      <c r="B586" s="9" t="s">
        <v>616</v>
      </c>
      <c r="C586" s="9" t="s">
        <v>15</v>
      </c>
      <c r="D586" s="10" t="s">
        <v>610</v>
      </c>
      <c r="E586" s="11" t="s">
        <v>18</v>
      </c>
      <c r="F586" s="12" t="s">
        <v>19</v>
      </c>
      <c r="G586" s="9" t="s">
        <v>20</v>
      </c>
      <c r="H586" s="13">
        <v>860581</v>
      </c>
      <c r="I586" s="13">
        <v>0</v>
      </c>
      <c r="J586" s="13">
        <v>860581</v>
      </c>
      <c r="K586" s="17">
        <v>0.08</v>
      </c>
      <c r="L586" s="13">
        <v>68846</v>
      </c>
      <c r="M586" s="13">
        <v>929427</v>
      </c>
    </row>
    <row r="587" spans="1:13">
      <c r="A587" s="8">
        <f t="shared" si="10"/>
        <v>6</v>
      </c>
      <c r="B587" s="9" t="s">
        <v>617</v>
      </c>
      <c r="C587" s="9" t="s">
        <v>15</v>
      </c>
      <c r="D587" s="10" t="s">
        <v>610</v>
      </c>
      <c r="E587" s="11" t="s">
        <v>18</v>
      </c>
      <c r="F587" s="12" t="s">
        <v>19</v>
      </c>
      <c r="G587" s="9" t="s">
        <v>20</v>
      </c>
      <c r="H587" s="13">
        <v>847492</v>
      </c>
      <c r="I587" s="13">
        <v>0</v>
      </c>
      <c r="J587" s="13">
        <v>847492</v>
      </c>
      <c r="K587" s="17">
        <v>0.08</v>
      </c>
      <c r="L587" s="13">
        <v>67799</v>
      </c>
      <c r="M587" s="13">
        <v>915291</v>
      </c>
    </row>
    <row r="588" spans="1:13">
      <c r="A588" s="8">
        <f t="shared" si="10"/>
        <v>6</v>
      </c>
      <c r="B588" s="9" t="s">
        <v>618</v>
      </c>
      <c r="C588" s="9" t="s">
        <v>15</v>
      </c>
      <c r="D588" s="10" t="s">
        <v>610</v>
      </c>
      <c r="E588" s="11" t="s">
        <v>18</v>
      </c>
      <c r="F588" s="12" t="s">
        <v>19</v>
      </c>
      <c r="G588" s="9" t="s">
        <v>20</v>
      </c>
      <c r="H588" s="13">
        <v>838105</v>
      </c>
      <c r="I588" s="13">
        <v>0</v>
      </c>
      <c r="J588" s="13">
        <v>838105</v>
      </c>
      <c r="K588" s="17">
        <v>0.08</v>
      </c>
      <c r="L588" s="13">
        <v>67048</v>
      </c>
      <c r="M588" s="13">
        <v>905153</v>
      </c>
    </row>
    <row r="589" spans="1:13">
      <c r="A589" s="8">
        <f t="shared" si="10"/>
        <v>6</v>
      </c>
      <c r="B589" s="9" t="s">
        <v>619</v>
      </c>
      <c r="C589" s="9" t="s">
        <v>15</v>
      </c>
      <c r="D589" s="10" t="s">
        <v>610</v>
      </c>
      <c r="E589" s="11" t="s">
        <v>18</v>
      </c>
      <c r="F589" s="12" t="s">
        <v>19</v>
      </c>
      <c r="G589" s="9" t="s">
        <v>20</v>
      </c>
      <c r="H589" s="13">
        <v>868460</v>
      </c>
      <c r="I589" s="13">
        <v>0</v>
      </c>
      <c r="J589" s="13">
        <v>868460</v>
      </c>
      <c r="K589" s="17">
        <v>0.08</v>
      </c>
      <c r="L589" s="13">
        <v>69477</v>
      </c>
      <c r="M589" s="13">
        <v>937937</v>
      </c>
    </row>
    <row r="590" spans="1:13">
      <c r="A590" s="8">
        <f t="shared" si="10"/>
        <v>6</v>
      </c>
      <c r="B590" s="9" t="s">
        <v>620</v>
      </c>
      <c r="C590" s="9" t="s">
        <v>15</v>
      </c>
      <c r="D590" s="10" t="s">
        <v>610</v>
      </c>
      <c r="E590" s="11" t="s">
        <v>18</v>
      </c>
      <c r="F590" s="12" t="s">
        <v>19</v>
      </c>
      <c r="G590" s="9" t="s">
        <v>20</v>
      </c>
      <c r="H590" s="13">
        <v>905186</v>
      </c>
      <c r="I590" s="13">
        <v>0</v>
      </c>
      <c r="J590" s="13">
        <v>905186</v>
      </c>
      <c r="K590" s="17">
        <v>0.08</v>
      </c>
      <c r="L590" s="13">
        <v>72415</v>
      </c>
      <c r="M590" s="13">
        <v>977601</v>
      </c>
    </row>
    <row r="591" spans="1:13">
      <c r="A591" s="8">
        <f t="shared" si="10"/>
        <v>6</v>
      </c>
      <c r="B591" s="9" t="s">
        <v>621</v>
      </c>
      <c r="C591" s="9" t="s">
        <v>15</v>
      </c>
      <c r="D591" s="10" t="s">
        <v>610</v>
      </c>
      <c r="E591" s="11" t="s">
        <v>18</v>
      </c>
      <c r="F591" s="12" t="s">
        <v>19</v>
      </c>
      <c r="G591" s="9" t="s">
        <v>20</v>
      </c>
      <c r="H591" s="13">
        <v>836961</v>
      </c>
      <c r="I591" s="13">
        <v>0</v>
      </c>
      <c r="J591" s="13">
        <v>836961</v>
      </c>
      <c r="K591" s="17">
        <v>0.08</v>
      </c>
      <c r="L591" s="13">
        <v>66957</v>
      </c>
      <c r="M591" s="13">
        <v>903918</v>
      </c>
    </row>
    <row r="592" spans="1:13">
      <c r="A592" s="8">
        <f t="shared" si="10"/>
        <v>6</v>
      </c>
      <c r="B592" s="9" t="s">
        <v>622</v>
      </c>
      <c r="C592" s="9" t="s">
        <v>15</v>
      </c>
      <c r="D592" s="10" t="s">
        <v>610</v>
      </c>
      <c r="E592" s="11" t="s">
        <v>18</v>
      </c>
      <c r="F592" s="12" t="s">
        <v>19</v>
      </c>
      <c r="G592" s="9" t="s">
        <v>20</v>
      </c>
      <c r="H592" s="13">
        <v>877847</v>
      </c>
      <c r="I592" s="13">
        <v>0</v>
      </c>
      <c r="J592" s="13">
        <v>877847</v>
      </c>
      <c r="K592" s="17">
        <v>0.08</v>
      </c>
      <c r="L592" s="13">
        <v>70228</v>
      </c>
      <c r="M592" s="13">
        <v>948075</v>
      </c>
    </row>
    <row r="593" spans="1:13">
      <c r="A593" s="8">
        <f t="shared" si="10"/>
        <v>6</v>
      </c>
      <c r="B593" s="9" t="s">
        <v>623</v>
      </c>
      <c r="C593" s="9" t="s">
        <v>15</v>
      </c>
      <c r="D593" s="10" t="s">
        <v>610</v>
      </c>
      <c r="E593" s="11" t="s">
        <v>18</v>
      </c>
      <c r="F593" s="12" t="s">
        <v>19</v>
      </c>
      <c r="G593" s="9" t="s">
        <v>20</v>
      </c>
      <c r="H593" s="13">
        <v>880516</v>
      </c>
      <c r="I593" s="13">
        <v>0</v>
      </c>
      <c r="J593" s="13">
        <v>880516</v>
      </c>
      <c r="K593" s="17">
        <v>0.08</v>
      </c>
      <c r="L593" s="13">
        <v>70441</v>
      </c>
      <c r="M593" s="13">
        <v>950957</v>
      </c>
    </row>
    <row r="594" spans="1:13">
      <c r="A594" s="8">
        <f t="shared" si="10"/>
        <v>6</v>
      </c>
      <c r="B594" s="9" t="s">
        <v>625</v>
      </c>
      <c r="C594" s="9" t="s">
        <v>15</v>
      </c>
      <c r="D594" s="10" t="s">
        <v>624</v>
      </c>
      <c r="E594" s="11" t="s">
        <v>18</v>
      </c>
      <c r="F594" s="12" t="s">
        <v>19</v>
      </c>
      <c r="G594" s="9" t="s">
        <v>20</v>
      </c>
      <c r="H594" s="13">
        <v>807085</v>
      </c>
      <c r="I594" s="13">
        <v>0</v>
      </c>
      <c r="J594" s="13">
        <v>807085</v>
      </c>
      <c r="K594" s="17">
        <v>0.08</v>
      </c>
      <c r="L594" s="13">
        <v>64567</v>
      </c>
      <c r="M594" s="13">
        <v>871652</v>
      </c>
    </row>
    <row r="595" spans="1:13">
      <c r="A595" s="8">
        <f t="shared" si="10"/>
        <v>6</v>
      </c>
      <c r="B595" s="9" t="s">
        <v>626</v>
      </c>
      <c r="C595" s="9" t="s">
        <v>15</v>
      </c>
      <c r="D595" s="10" t="s">
        <v>624</v>
      </c>
      <c r="E595" s="11" t="s">
        <v>18</v>
      </c>
      <c r="F595" s="12" t="s">
        <v>19</v>
      </c>
      <c r="G595" s="9" t="s">
        <v>20</v>
      </c>
      <c r="H595" s="13">
        <v>849591</v>
      </c>
      <c r="I595" s="13">
        <v>0</v>
      </c>
      <c r="J595" s="13">
        <v>849591</v>
      </c>
      <c r="K595" s="17">
        <v>0.08</v>
      </c>
      <c r="L595" s="13">
        <v>67967</v>
      </c>
      <c r="M595" s="13">
        <v>917558</v>
      </c>
    </row>
    <row r="596" spans="1:13">
      <c r="A596" s="8">
        <f t="shared" si="10"/>
        <v>6</v>
      </c>
      <c r="B596" s="9" t="s">
        <v>627</v>
      </c>
      <c r="C596" s="9" t="s">
        <v>15</v>
      </c>
      <c r="D596" s="10" t="s">
        <v>624</v>
      </c>
      <c r="E596" s="11" t="s">
        <v>18</v>
      </c>
      <c r="F596" s="12" t="s">
        <v>19</v>
      </c>
      <c r="G596" s="9" t="s">
        <v>20</v>
      </c>
      <c r="H596" s="13">
        <v>996453</v>
      </c>
      <c r="I596" s="13">
        <v>0</v>
      </c>
      <c r="J596" s="13">
        <v>996453</v>
      </c>
      <c r="K596" s="17">
        <v>0.08</v>
      </c>
      <c r="L596" s="13">
        <v>79716</v>
      </c>
      <c r="M596" s="13">
        <v>1076169</v>
      </c>
    </row>
    <row r="597" spans="1:13">
      <c r="A597" s="8">
        <f t="shared" si="10"/>
        <v>6</v>
      </c>
      <c r="B597" s="9" t="s">
        <v>628</v>
      </c>
      <c r="C597" s="9" t="s">
        <v>15</v>
      </c>
      <c r="D597" s="10" t="s">
        <v>624</v>
      </c>
      <c r="E597" s="11" t="s">
        <v>18</v>
      </c>
      <c r="F597" s="12" t="s">
        <v>19</v>
      </c>
      <c r="G597" s="9" t="s">
        <v>20</v>
      </c>
      <c r="H597" s="13">
        <v>844369</v>
      </c>
      <c r="I597" s="13">
        <v>0</v>
      </c>
      <c r="J597" s="13">
        <v>844369</v>
      </c>
      <c r="K597" s="17">
        <v>0.08</v>
      </c>
      <c r="L597" s="13">
        <v>67550</v>
      </c>
      <c r="M597" s="13">
        <v>911919</v>
      </c>
    </row>
    <row r="598" spans="1:13">
      <c r="A598" s="8">
        <f t="shared" si="10"/>
        <v>6</v>
      </c>
      <c r="B598" s="9" t="s">
        <v>629</v>
      </c>
      <c r="C598" s="9" t="s">
        <v>15</v>
      </c>
      <c r="D598" s="10" t="s">
        <v>624</v>
      </c>
      <c r="E598" s="11" t="s">
        <v>18</v>
      </c>
      <c r="F598" s="12" t="s">
        <v>19</v>
      </c>
      <c r="G598" s="9" t="s">
        <v>20</v>
      </c>
      <c r="H598" s="13">
        <v>771983</v>
      </c>
      <c r="I598" s="13">
        <v>0</v>
      </c>
      <c r="J598" s="13">
        <v>771983</v>
      </c>
      <c r="K598" s="17">
        <v>0.08</v>
      </c>
      <c r="L598" s="13">
        <v>61759</v>
      </c>
      <c r="M598" s="13">
        <v>833742</v>
      </c>
    </row>
    <row r="599" spans="1:13">
      <c r="A599" s="8">
        <f t="shared" si="10"/>
        <v>6</v>
      </c>
      <c r="B599" s="9" t="s">
        <v>630</v>
      </c>
      <c r="C599" s="9" t="s">
        <v>15</v>
      </c>
      <c r="D599" s="10" t="s">
        <v>624</v>
      </c>
      <c r="E599" s="11" t="s">
        <v>18</v>
      </c>
      <c r="F599" s="12" t="s">
        <v>19</v>
      </c>
      <c r="G599" s="9" t="s">
        <v>20</v>
      </c>
      <c r="H599" s="13">
        <v>714764</v>
      </c>
      <c r="I599" s="13">
        <v>0</v>
      </c>
      <c r="J599" s="13">
        <v>714764</v>
      </c>
      <c r="K599" s="17">
        <v>0.08</v>
      </c>
      <c r="L599" s="13">
        <v>57181</v>
      </c>
      <c r="M599" s="13">
        <v>771945</v>
      </c>
    </row>
    <row r="600" spans="1:13">
      <c r="A600" s="8">
        <f t="shared" si="10"/>
        <v>6</v>
      </c>
      <c r="B600" s="9" t="s">
        <v>631</v>
      </c>
      <c r="C600" s="9" t="s">
        <v>15</v>
      </c>
      <c r="D600" s="10" t="s">
        <v>624</v>
      </c>
      <c r="E600" s="11" t="s">
        <v>18</v>
      </c>
      <c r="F600" s="12" t="s">
        <v>19</v>
      </c>
      <c r="G600" s="9" t="s">
        <v>20</v>
      </c>
      <c r="H600" s="13">
        <v>849591</v>
      </c>
      <c r="I600" s="13">
        <v>0</v>
      </c>
      <c r="J600" s="13">
        <v>849591</v>
      </c>
      <c r="K600" s="17">
        <v>0.08</v>
      </c>
      <c r="L600" s="13">
        <v>67967</v>
      </c>
      <c r="M600" s="13">
        <v>917558</v>
      </c>
    </row>
    <row r="601" spans="1:13">
      <c r="A601" s="8">
        <f t="shared" si="10"/>
        <v>6</v>
      </c>
      <c r="B601" s="9" t="s">
        <v>632</v>
      </c>
      <c r="C601" s="9" t="s">
        <v>15</v>
      </c>
      <c r="D601" s="10" t="s">
        <v>624</v>
      </c>
      <c r="E601" s="11" t="s">
        <v>18</v>
      </c>
      <c r="F601" s="12" t="s">
        <v>19</v>
      </c>
      <c r="G601" s="9" t="s">
        <v>20</v>
      </c>
      <c r="H601" s="13">
        <v>839150</v>
      </c>
      <c r="I601" s="13">
        <v>0</v>
      </c>
      <c r="J601" s="13">
        <v>839150</v>
      </c>
      <c r="K601" s="17">
        <v>0.08</v>
      </c>
      <c r="L601" s="13">
        <v>67132</v>
      </c>
      <c r="M601" s="13">
        <v>906282</v>
      </c>
    </row>
    <row r="602" spans="1:13">
      <c r="A602" s="8">
        <f t="shared" si="10"/>
        <v>6</v>
      </c>
      <c r="B602" s="9" t="s">
        <v>633</v>
      </c>
      <c r="C602" s="9" t="s">
        <v>15</v>
      </c>
      <c r="D602" s="10" t="s">
        <v>624</v>
      </c>
      <c r="E602" s="11" t="s">
        <v>18</v>
      </c>
      <c r="F602" s="12" t="s">
        <v>19</v>
      </c>
      <c r="G602" s="9" t="s">
        <v>20</v>
      </c>
      <c r="H602" s="13">
        <v>1277560</v>
      </c>
      <c r="I602" s="13">
        <v>0</v>
      </c>
      <c r="J602" s="13">
        <v>1277560</v>
      </c>
      <c r="K602" s="17">
        <v>0.08</v>
      </c>
      <c r="L602" s="13">
        <v>102205</v>
      </c>
      <c r="M602" s="13">
        <v>1379765</v>
      </c>
    </row>
    <row r="603" spans="1:13">
      <c r="A603" s="8">
        <f t="shared" si="10"/>
        <v>6</v>
      </c>
      <c r="B603" s="9" t="s">
        <v>634</v>
      </c>
      <c r="C603" s="9" t="s">
        <v>15</v>
      </c>
      <c r="D603" s="10" t="s">
        <v>624</v>
      </c>
      <c r="E603" s="11" t="s">
        <v>18</v>
      </c>
      <c r="F603" s="12" t="s">
        <v>19</v>
      </c>
      <c r="G603" s="9" t="s">
        <v>20</v>
      </c>
      <c r="H603" s="13">
        <v>834866</v>
      </c>
      <c r="I603" s="13">
        <v>0</v>
      </c>
      <c r="J603" s="13">
        <v>834866</v>
      </c>
      <c r="K603" s="17">
        <v>0.08</v>
      </c>
      <c r="L603" s="13">
        <v>66789</v>
      </c>
      <c r="M603" s="13">
        <v>901655</v>
      </c>
    </row>
    <row r="604" spans="1:13">
      <c r="A604" s="8">
        <f t="shared" si="10"/>
        <v>6</v>
      </c>
      <c r="B604" s="9" t="s">
        <v>635</v>
      </c>
      <c r="C604" s="9" t="s">
        <v>15</v>
      </c>
      <c r="D604" s="10" t="s">
        <v>624</v>
      </c>
      <c r="E604" s="11" t="s">
        <v>18</v>
      </c>
      <c r="F604" s="12" t="s">
        <v>19</v>
      </c>
      <c r="G604" s="9" t="s">
        <v>20</v>
      </c>
      <c r="H604" s="13">
        <v>733125</v>
      </c>
      <c r="I604" s="13">
        <v>0</v>
      </c>
      <c r="J604" s="13">
        <v>733125</v>
      </c>
      <c r="K604" s="17">
        <v>0.08</v>
      </c>
      <c r="L604" s="13">
        <v>58650</v>
      </c>
      <c r="M604" s="13">
        <v>791775</v>
      </c>
    </row>
    <row r="605" spans="1:13">
      <c r="A605" s="8">
        <f t="shared" si="10"/>
        <v>6</v>
      </c>
      <c r="B605" s="9" t="s">
        <v>636</v>
      </c>
      <c r="C605" s="9" t="s">
        <v>15</v>
      </c>
      <c r="D605" s="10" t="s">
        <v>624</v>
      </c>
      <c r="E605" s="11" t="s">
        <v>18</v>
      </c>
      <c r="F605" s="12" t="s">
        <v>19</v>
      </c>
      <c r="G605" s="9" t="s">
        <v>20</v>
      </c>
      <c r="H605" s="13">
        <v>1172055</v>
      </c>
      <c r="I605" s="13">
        <v>0</v>
      </c>
      <c r="J605" s="13">
        <v>1172055</v>
      </c>
      <c r="K605" s="17">
        <v>0.08</v>
      </c>
      <c r="L605" s="13">
        <v>93764</v>
      </c>
      <c r="M605" s="13">
        <v>1265819</v>
      </c>
    </row>
    <row r="606" spans="1:13">
      <c r="A606" s="8">
        <f t="shared" si="10"/>
        <v>6</v>
      </c>
      <c r="B606" s="9" t="s">
        <v>637</v>
      </c>
      <c r="C606" s="9" t="s">
        <v>15</v>
      </c>
      <c r="D606" s="10" t="s">
        <v>624</v>
      </c>
      <c r="E606" s="11" t="s">
        <v>18</v>
      </c>
      <c r="F606" s="12" t="s">
        <v>19</v>
      </c>
      <c r="G606" s="9" t="s">
        <v>20</v>
      </c>
      <c r="H606" s="13">
        <v>833928</v>
      </c>
      <c r="I606" s="13">
        <v>0</v>
      </c>
      <c r="J606" s="13">
        <v>833928</v>
      </c>
      <c r="K606" s="17">
        <v>0.08</v>
      </c>
      <c r="L606" s="13">
        <v>66714</v>
      </c>
      <c r="M606" s="13">
        <v>900642</v>
      </c>
    </row>
    <row r="607" spans="1:13">
      <c r="A607" s="8">
        <f t="shared" si="10"/>
        <v>6</v>
      </c>
      <c r="B607" s="9" t="s">
        <v>638</v>
      </c>
      <c r="C607" s="9" t="s">
        <v>15</v>
      </c>
      <c r="D607" s="10" t="s">
        <v>624</v>
      </c>
      <c r="E607" s="11" t="s">
        <v>18</v>
      </c>
      <c r="F607" s="12" t="s">
        <v>19</v>
      </c>
      <c r="G607" s="9" t="s">
        <v>20</v>
      </c>
      <c r="H607" s="13">
        <v>1282191</v>
      </c>
      <c r="I607" s="13">
        <v>0</v>
      </c>
      <c r="J607" s="13">
        <v>1282191</v>
      </c>
      <c r="K607" s="17">
        <v>0.08</v>
      </c>
      <c r="L607" s="13">
        <v>102575</v>
      </c>
      <c r="M607" s="13">
        <v>1384766</v>
      </c>
    </row>
    <row r="608" spans="1:13">
      <c r="A608" s="8">
        <f t="shared" si="10"/>
        <v>6</v>
      </c>
      <c r="B608" s="9" t="s">
        <v>639</v>
      </c>
      <c r="C608" s="9" t="s">
        <v>15</v>
      </c>
      <c r="D608" s="10" t="s">
        <v>624</v>
      </c>
      <c r="E608" s="11" t="s">
        <v>18</v>
      </c>
      <c r="F608" s="12" t="s">
        <v>19</v>
      </c>
      <c r="G608" s="9" t="s">
        <v>20</v>
      </c>
      <c r="H608" s="13">
        <v>858978</v>
      </c>
      <c r="I608" s="13">
        <v>0</v>
      </c>
      <c r="J608" s="13">
        <v>858978</v>
      </c>
      <c r="K608" s="17">
        <v>0.08</v>
      </c>
      <c r="L608" s="13">
        <v>68718</v>
      </c>
      <c r="M608" s="13">
        <v>927696</v>
      </c>
    </row>
    <row r="609" spans="1:13">
      <c r="A609" s="8">
        <f t="shared" si="10"/>
        <v>6</v>
      </c>
      <c r="B609" s="9" t="s">
        <v>640</v>
      </c>
      <c r="C609" s="9" t="s">
        <v>15</v>
      </c>
      <c r="D609" s="10" t="s">
        <v>641</v>
      </c>
      <c r="E609" s="11" t="s">
        <v>18</v>
      </c>
      <c r="F609" s="12" t="s">
        <v>19</v>
      </c>
      <c r="G609" s="9" t="s">
        <v>20</v>
      </c>
      <c r="H609" s="13">
        <v>825954</v>
      </c>
      <c r="I609" s="13">
        <v>0</v>
      </c>
      <c r="J609" s="13">
        <v>825954</v>
      </c>
      <c r="K609" s="17">
        <v>0.08</v>
      </c>
      <c r="L609" s="13">
        <v>66076</v>
      </c>
      <c r="M609" s="13">
        <v>892030</v>
      </c>
    </row>
    <row r="610" spans="1:13">
      <c r="A610" s="8">
        <f t="shared" si="10"/>
        <v>6</v>
      </c>
      <c r="B610" s="9" t="s">
        <v>642</v>
      </c>
      <c r="C610" s="9" t="s">
        <v>15</v>
      </c>
      <c r="D610" s="10" t="s">
        <v>641</v>
      </c>
      <c r="E610" s="11" t="s">
        <v>18</v>
      </c>
      <c r="F610" s="12" t="s">
        <v>19</v>
      </c>
      <c r="G610" s="9" t="s">
        <v>20</v>
      </c>
      <c r="H610" s="13">
        <v>825954</v>
      </c>
      <c r="I610" s="13">
        <v>0</v>
      </c>
      <c r="J610" s="13">
        <v>825954</v>
      </c>
      <c r="K610" s="17">
        <v>0.08</v>
      </c>
      <c r="L610" s="13">
        <v>66076</v>
      </c>
      <c r="M610" s="13">
        <v>892030</v>
      </c>
    </row>
    <row r="611" spans="1:13">
      <c r="A611" s="8">
        <f t="shared" si="10"/>
        <v>6</v>
      </c>
      <c r="B611" s="9" t="s">
        <v>643</v>
      </c>
      <c r="C611" s="9" t="s">
        <v>15</v>
      </c>
      <c r="D611" s="10" t="s">
        <v>641</v>
      </c>
      <c r="E611" s="11" t="s">
        <v>18</v>
      </c>
      <c r="F611" s="12" t="s">
        <v>19</v>
      </c>
      <c r="G611" s="9" t="s">
        <v>20</v>
      </c>
      <c r="H611" s="13">
        <v>868935</v>
      </c>
      <c r="I611" s="13">
        <v>0</v>
      </c>
      <c r="J611" s="13">
        <v>868935</v>
      </c>
      <c r="K611" s="17">
        <v>0.08</v>
      </c>
      <c r="L611" s="13">
        <v>69515</v>
      </c>
      <c r="M611" s="13">
        <v>938450</v>
      </c>
    </row>
    <row r="612" spans="1:13">
      <c r="A612" s="8">
        <f t="shared" si="10"/>
        <v>6</v>
      </c>
      <c r="B612" s="9" t="s">
        <v>644</v>
      </c>
      <c r="C612" s="9" t="s">
        <v>15</v>
      </c>
      <c r="D612" s="10" t="s">
        <v>641</v>
      </c>
      <c r="E612" s="11" t="s">
        <v>18</v>
      </c>
      <c r="F612" s="12" t="s">
        <v>19</v>
      </c>
      <c r="G612" s="9" t="s">
        <v>20</v>
      </c>
      <c r="H612" s="13">
        <v>825954</v>
      </c>
      <c r="I612" s="13">
        <v>0</v>
      </c>
      <c r="J612" s="13">
        <v>825954</v>
      </c>
      <c r="K612" s="17">
        <v>0.08</v>
      </c>
      <c r="L612" s="13">
        <v>66076</v>
      </c>
      <c r="M612" s="13">
        <v>892030</v>
      </c>
    </row>
    <row r="613" spans="1:13">
      <c r="A613" s="8">
        <f t="shared" si="10"/>
        <v>6</v>
      </c>
      <c r="B613" s="9" t="s">
        <v>645</v>
      </c>
      <c r="C613" s="9" t="s">
        <v>15</v>
      </c>
      <c r="D613" s="10" t="s">
        <v>641</v>
      </c>
      <c r="E613" s="11" t="s">
        <v>18</v>
      </c>
      <c r="F613" s="12" t="s">
        <v>19</v>
      </c>
      <c r="G613" s="9" t="s">
        <v>20</v>
      </c>
      <c r="H613" s="13">
        <v>868460</v>
      </c>
      <c r="I613" s="13">
        <v>0</v>
      </c>
      <c r="J613" s="13">
        <v>868460</v>
      </c>
      <c r="K613" s="17">
        <v>0.08</v>
      </c>
      <c r="L613" s="13">
        <v>69477</v>
      </c>
      <c r="M613" s="13">
        <v>937937</v>
      </c>
    </row>
    <row r="614" spans="1:13">
      <c r="A614" s="8">
        <f t="shared" si="10"/>
        <v>6</v>
      </c>
      <c r="B614" s="9" t="s">
        <v>646</v>
      </c>
      <c r="C614" s="9" t="s">
        <v>15</v>
      </c>
      <c r="D614" s="10" t="s">
        <v>641</v>
      </c>
      <c r="E614" s="11" t="s">
        <v>18</v>
      </c>
      <c r="F614" s="12" t="s">
        <v>19</v>
      </c>
      <c r="G614" s="9" t="s">
        <v>20</v>
      </c>
      <c r="H614" s="13">
        <v>989607</v>
      </c>
      <c r="I614" s="13">
        <v>0</v>
      </c>
      <c r="J614" s="13">
        <v>989607</v>
      </c>
      <c r="K614" s="17">
        <v>0.08</v>
      </c>
      <c r="L614" s="13">
        <v>79169</v>
      </c>
      <c r="M614" s="13">
        <v>1068776</v>
      </c>
    </row>
    <row r="615" spans="1:13">
      <c r="A615" s="8">
        <f t="shared" si="10"/>
        <v>7</v>
      </c>
      <c r="B615" s="9" t="s">
        <v>648</v>
      </c>
      <c r="C615" s="9" t="s">
        <v>15</v>
      </c>
      <c r="D615" s="10" t="s">
        <v>647</v>
      </c>
      <c r="E615" s="11" t="s">
        <v>18</v>
      </c>
      <c r="F615" s="12" t="s">
        <v>19</v>
      </c>
      <c r="G615" s="9" t="s">
        <v>20</v>
      </c>
      <c r="H615" s="13">
        <v>824446</v>
      </c>
      <c r="I615" s="13">
        <v>0</v>
      </c>
      <c r="J615" s="13">
        <v>824446</v>
      </c>
      <c r="K615" s="17">
        <v>0.08</v>
      </c>
      <c r="L615" s="13">
        <v>65956</v>
      </c>
      <c r="M615" s="13">
        <v>890402</v>
      </c>
    </row>
    <row r="616" spans="1:13">
      <c r="A616" s="8">
        <f t="shared" si="10"/>
        <v>7</v>
      </c>
      <c r="B616" s="9" t="s">
        <v>649</v>
      </c>
      <c r="C616" s="9" t="s">
        <v>15</v>
      </c>
      <c r="D616" s="10" t="s">
        <v>647</v>
      </c>
      <c r="E616" s="11" t="s">
        <v>18</v>
      </c>
      <c r="F616" s="12" t="s">
        <v>19</v>
      </c>
      <c r="G616" s="9" t="s">
        <v>20</v>
      </c>
      <c r="H616" s="13">
        <v>825954</v>
      </c>
      <c r="I616" s="13">
        <v>0</v>
      </c>
      <c r="J616" s="13">
        <v>825954</v>
      </c>
      <c r="K616" s="17">
        <v>0.08</v>
      </c>
      <c r="L616" s="13">
        <v>66076</v>
      </c>
      <c r="M616" s="13">
        <v>892030</v>
      </c>
    </row>
    <row r="617" spans="1:13">
      <c r="A617" s="8">
        <f t="shared" si="10"/>
        <v>7</v>
      </c>
      <c r="B617" s="9" t="s">
        <v>650</v>
      </c>
      <c r="C617" s="9" t="s">
        <v>15</v>
      </c>
      <c r="D617" s="10" t="s">
        <v>647</v>
      </c>
      <c r="E617" s="11" t="s">
        <v>18</v>
      </c>
      <c r="F617" s="12" t="s">
        <v>19</v>
      </c>
      <c r="G617" s="9" t="s">
        <v>20</v>
      </c>
      <c r="H617" s="13">
        <v>844360</v>
      </c>
      <c r="I617" s="13">
        <v>0</v>
      </c>
      <c r="J617" s="13">
        <v>844360</v>
      </c>
      <c r="K617" s="17">
        <v>0.08</v>
      </c>
      <c r="L617" s="13">
        <v>67549</v>
      </c>
      <c r="M617" s="13">
        <v>911909</v>
      </c>
    </row>
    <row r="618" spans="1:13">
      <c r="A618" s="8">
        <f t="shared" si="10"/>
        <v>7</v>
      </c>
      <c r="B618" s="9" t="s">
        <v>651</v>
      </c>
      <c r="C618" s="9" t="s">
        <v>15</v>
      </c>
      <c r="D618" s="10" t="s">
        <v>647</v>
      </c>
      <c r="E618" s="11" t="s">
        <v>18</v>
      </c>
      <c r="F618" s="12" t="s">
        <v>19</v>
      </c>
      <c r="G618" s="9" t="s">
        <v>20</v>
      </c>
      <c r="H618" s="13">
        <v>943990</v>
      </c>
      <c r="I618" s="13">
        <v>0</v>
      </c>
      <c r="J618" s="13">
        <v>943990</v>
      </c>
      <c r="K618" s="17">
        <v>0.08</v>
      </c>
      <c r="L618" s="13">
        <v>75519</v>
      </c>
      <c r="M618" s="13">
        <v>1019509</v>
      </c>
    </row>
    <row r="619" spans="1:13">
      <c r="A619" s="8">
        <f t="shared" si="10"/>
        <v>7</v>
      </c>
      <c r="B619" s="9" t="s">
        <v>652</v>
      </c>
      <c r="C619" s="9" t="s">
        <v>15</v>
      </c>
      <c r="D619" s="10" t="s">
        <v>647</v>
      </c>
      <c r="E619" s="11" t="s">
        <v>18</v>
      </c>
      <c r="F619" s="12" t="s">
        <v>19</v>
      </c>
      <c r="G619" s="9" t="s">
        <v>20</v>
      </c>
      <c r="H619" s="13">
        <v>859073</v>
      </c>
      <c r="I619" s="13">
        <v>0</v>
      </c>
      <c r="J619" s="13">
        <v>859073</v>
      </c>
      <c r="K619" s="17">
        <v>0.08</v>
      </c>
      <c r="L619" s="13">
        <v>68726</v>
      </c>
      <c r="M619" s="13">
        <v>927799</v>
      </c>
    </row>
    <row r="620" spans="1:13">
      <c r="A620" s="8">
        <f t="shared" si="10"/>
        <v>7</v>
      </c>
      <c r="B620" s="9" t="s">
        <v>653</v>
      </c>
      <c r="C620" s="9" t="s">
        <v>15</v>
      </c>
      <c r="D620" s="10" t="s">
        <v>647</v>
      </c>
      <c r="E620" s="11" t="s">
        <v>18</v>
      </c>
      <c r="F620" s="12" t="s">
        <v>19</v>
      </c>
      <c r="G620" s="9" t="s">
        <v>20</v>
      </c>
      <c r="H620" s="13">
        <v>785642</v>
      </c>
      <c r="I620" s="13">
        <v>0</v>
      </c>
      <c r="J620" s="13">
        <v>785642</v>
      </c>
      <c r="K620" s="17">
        <v>0.08</v>
      </c>
      <c r="L620" s="13">
        <v>62851</v>
      </c>
      <c r="M620" s="13">
        <v>848493</v>
      </c>
    </row>
    <row r="621" spans="1:13">
      <c r="A621" s="8">
        <f t="shared" si="10"/>
        <v>7</v>
      </c>
      <c r="B621" s="9" t="s">
        <v>654</v>
      </c>
      <c r="C621" s="9" t="s">
        <v>15</v>
      </c>
      <c r="D621" s="10" t="s">
        <v>647</v>
      </c>
      <c r="E621" s="11" t="s">
        <v>18</v>
      </c>
      <c r="F621" s="12" t="s">
        <v>19</v>
      </c>
      <c r="G621" s="9" t="s">
        <v>20</v>
      </c>
      <c r="H621" s="13">
        <v>860118</v>
      </c>
      <c r="I621" s="13">
        <v>0</v>
      </c>
      <c r="J621" s="13">
        <v>860118</v>
      </c>
      <c r="K621" s="17">
        <v>0.08</v>
      </c>
      <c r="L621" s="13">
        <v>68809</v>
      </c>
      <c r="M621" s="13">
        <v>928927</v>
      </c>
    </row>
    <row r="622" spans="1:13">
      <c r="A622" s="8">
        <f t="shared" si="10"/>
        <v>7</v>
      </c>
      <c r="B622" s="9" t="s">
        <v>655</v>
      </c>
      <c r="C622" s="9" t="s">
        <v>15</v>
      </c>
      <c r="D622" s="10" t="s">
        <v>647</v>
      </c>
      <c r="E622" s="11" t="s">
        <v>18</v>
      </c>
      <c r="F622" s="12" t="s">
        <v>19</v>
      </c>
      <c r="G622" s="9" t="s">
        <v>20</v>
      </c>
      <c r="H622" s="13">
        <v>824446</v>
      </c>
      <c r="I622" s="13">
        <v>0</v>
      </c>
      <c r="J622" s="13">
        <v>824446</v>
      </c>
      <c r="K622" s="17">
        <v>0.08</v>
      </c>
      <c r="L622" s="13">
        <v>65956</v>
      </c>
      <c r="M622" s="13">
        <v>890402</v>
      </c>
    </row>
    <row r="623" spans="1:13">
      <c r="A623" s="8">
        <f t="shared" si="10"/>
        <v>7</v>
      </c>
      <c r="B623" s="9" t="s">
        <v>656</v>
      </c>
      <c r="C623" s="9" t="s">
        <v>15</v>
      </c>
      <c r="D623" s="10" t="s">
        <v>647</v>
      </c>
      <c r="E623" s="11" t="s">
        <v>18</v>
      </c>
      <c r="F623" s="12" t="s">
        <v>19</v>
      </c>
      <c r="G623" s="9" t="s">
        <v>20</v>
      </c>
      <c r="H623" s="13">
        <v>803478</v>
      </c>
      <c r="I623" s="13">
        <v>0</v>
      </c>
      <c r="J623" s="13">
        <v>803478</v>
      </c>
      <c r="K623" s="17">
        <v>0.08</v>
      </c>
      <c r="L623" s="13">
        <v>64278</v>
      </c>
      <c r="M623" s="13">
        <v>867756</v>
      </c>
    </row>
    <row r="624" spans="1:13">
      <c r="A624" s="8">
        <f t="shared" si="10"/>
        <v>7</v>
      </c>
      <c r="B624" s="9" t="s">
        <v>657</v>
      </c>
      <c r="C624" s="9" t="s">
        <v>15</v>
      </c>
      <c r="D624" s="10" t="s">
        <v>647</v>
      </c>
      <c r="E624" s="11" t="s">
        <v>18</v>
      </c>
      <c r="F624" s="12" t="s">
        <v>19</v>
      </c>
      <c r="G624" s="9" t="s">
        <v>20</v>
      </c>
      <c r="H624" s="13">
        <v>877752</v>
      </c>
      <c r="I624" s="13">
        <v>0</v>
      </c>
      <c r="J624" s="13">
        <v>877752</v>
      </c>
      <c r="K624" s="17">
        <v>0.08</v>
      </c>
      <c r="L624" s="13">
        <v>70220</v>
      </c>
      <c r="M624" s="13">
        <v>947972</v>
      </c>
    </row>
    <row r="625" spans="1:13">
      <c r="A625" s="8">
        <f t="shared" si="10"/>
        <v>7</v>
      </c>
      <c r="B625" s="9" t="s">
        <v>658</v>
      </c>
      <c r="C625" s="9" t="s">
        <v>15</v>
      </c>
      <c r="D625" s="10" t="s">
        <v>647</v>
      </c>
      <c r="E625" s="11" t="s">
        <v>18</v>
      </c>
      <c r="F625" s="12" t="s">
        <v>19</v>
      </c>
      <c r="G625" s="9" t="s">
        <v>20</v>
      </c>
      <c r="H625" s="13">
        <v>849591</v>
      </c>
      <c r="I625" s="13">
        <v>0</v>
      </c>
      <c r="J625" s="13">
        <v>849591</v>
      </c>
      <c r="K625" s="17">
        <v>0.08</v>
      </c>
      <c r="L625" s="13">
        <v>67967</v>
      </c>
      <c r="M625" s="13">
        <v>917558</v>
      </c>
    </row>
    <row r="626" spans="1:13">
      <c r="A626" s="8">
        <f t="shared" si="10"/>
        <v>7</v>
      </c>
      <c r="B626" s="9" t="s">
        <v>659</v>
      </c>
      <c r="C626" s="9" t="s">
        <v>15</v>
      </c>
      <c r="D626" s="10" t="s">
        <v>647</v>
      </c>
      <c r="E626" s="11" t="s">
        <v>18</v>
      </c>
      <c r="F626" s="12" t="s">
        <v>19</v>
      </c>
      <c r="G626" s="9" t="s">
        <v>20</v>
      </c>
      <c r="H626" s="13">
        <v>802908</v>
      </c>
      <c r="I626" s="13">
        <v>0</v>
      </c>
      <c r="J626" s="13">
        <v>802908</v>
      </c>
      <c r="K626" s="17">
        <v>0.08</v>
      </c>
      <c r="L626" s="13">
        <v>64233</v>
      </c>
      <c r="M626" s="13">
        <v>867141</v>
      </c>
    </row>
    <row r="627" spans="1:13">
      <c r="A627" s="8">
        <f t="shared" si="10"/>
        <v>7</v>
      </c>
      <c r="B627" s="9" t="s">
        <v>660</v>
      </c>
      <c r="C627" s="9" t="s">
        <v>15</v>
      </c>
      <c r="D627" s="10" t="s">
        <v>647</v>
      </c>
      <c r="E627" s="11" t="s">
        <v>18</v>
      </c>
      <c r="F627" s="12" t="s">
        <v>19</v>
      </c>
      <c r="G627" s="9" t="s">
        <v>20</v>
      </c>
      <c r="H627" s="13">
        <v>931364</v>
      </c>
      <c r="I627" s="13">
        <v>0</v>
      </c>
      <c r="J627" s="13">
        <v>931364</v>
      </c>
      <c r="K627" s="17">
        <v>0.08</v>
      </c>
      <c r="L627" s="13">
        <v>74509</v>
      </c>
      <c r="M627" s="13">
        <v>1005873</v>
      </c>
    </row>
    <row r="628" spans="1:13">
      <c r="A628" s="8">
        <f t="shared" si="10"/>
        <v>7</v>
      </c>
      <c r="B628" s="9" t="s">
        <v>661</v>
      </c>
      <c r="C628" s="9" t="s">
        <v>15</v>
      </c>
      <c r="D628" s="10" t="s">
        <v>647</v>
      </c>
      <c r="E628" s="11" t="s">
        <v>18</v>
      </c>
      <c r="F628" s="12" t="s">
        <v>19</v>
      </c>
      <c r="G628" s="9" t="s">
        <v>20</v>
      </c>
      <c r="H628" s="13">
        <v>858978</v>
      </c>
      <c r="I628" s="13">
        <v>0</v>
      </c>
      <c r="J628" s="13">
        <v>858978</v>
      </c>
      <c r="K628" s="17">
        <v>0.08</v>
      </c>
      <c r="L628" s="13">
        <v>68718</v>
      </c>
      <c r="M628" s="13">
        <v>927696</v>
      </c>
    </row>
    <row r="629" spans="1:13">
      <c r="A629" s="8">
        <f t="shared" si="10"/>
        <v>7</v>
      </c>
      <c r="B629" s="9" t="s">
        <v>662</v>
      </c>
      <c r="C629" s="9" t="s">
        <v>15</v>
      </c>
      <c r="D629" s="10" t="s">
        <v>647</v>
      </c>
      <c r="E629" s="11" t="s">
        <v>18</v>
      </c>
      <c r="F629" s="12" t="s">
        <v>19</v>
      </c>
      <c r="G629" s="9" t="s">
        <v>20</v>
      </c>
      <c r="H629" s="13">
        <v>943990</v>
      </c>
      <c r="I629" s="13">
        <v>0</v>
      </c>
      <c r="J629" s="13">
        <v>943990</v>
      </c>
      <c r="K629" s="17">
        <v>0.08</v>
      </c>
      <c r="L629" s="13">
        <v>75519</v>
      </c>
      <c r="M629" s="13">
        <v>1019509</v>
      </c>
    </row>
    <row r="630" spans="1:13">
      <c r="A630" s="8">
        <f t="shared" si="10"/>
        <v>7</v>
      </c>
      <c r="B630" s="9" t="s">
        <v>663</v>
      </c>
      <c r="C630" s="9" t="s">
        <v>15</v>
      </c>
      <c r="D630" s="10" t="s">
        <v>647</v>
      </c>
      <c r="E630" s="11" t="s">
        <v>18</v>
      </c>
      <c r="F630" s="12" t="s">
        <v>19</v>
      </c>
      <c r="G630" s="9" t="s">
        <v>20</v>
      </c>
      <c r="H630" s="13">
        <v>904595</v>
      </c>
      <c r="I630" s="13">
        <v>0</v>
      </c>
      <c r="J630" s="13">
        <v>904595</v>
      </c>
      <c r="K630" s="17">
        <v>0.08</v>
      </c>
      <c r="L630" s="13">
        <v>72368</v>
      </c>
      <c r="M630" s="13">
        <v>976963</v>
      </c>
    </row>
    <row r="631" spans="1:13">
      <c r="A631" s="8">
        <f t="shared" si="10"/>
        <v>7</v>
      </c>
      <c r="B631" s="9" t="s">
        <v>664</v>
      </c>
      <c r="C631" s="9" t="s">
        <v>15</v>
      </c>
      <c r="D631" s="10" t="s">
        <v>647</v>
      </c>
      <c r="E631" s="11" t="s">
        <v>18</v>
      </c>
      <c r="F631" s="12" t="s">
        <v>19</v>
      </c>
      <c r="G631" s="9" t="s">
        <v>20</v>
      </c>
      <c r="H631" s="13">
        <v>770359</v>
      </c>
      <c r="I631" s="13">
        <v>0</v>
      </c>
      <c r="J631" s="13">
        <v>770359</v>
      </c>
      <c r="K631" s="17">
        <v>0.08</v>
      </c>
      <c r="L631" s="13">
        <v>61629</v>
      </c>
      <c r="M631" s="13">
        <v>831988</v>
      </c>
    </row>
    <row r="632" spans="1:13">
      <c r="A632" s="8">
        <f t="shared" si="10"/>
        <v>7</v>
      </c>
      <c r="B632" s="9" t="s">
        <v>665</v>
      </c>
      <c r="C632" s="9" t="s">
        <v>15</v>
      </c>
      <c r="D632" s="10" t="s">
        <v>647</v>
      </c>
      <c r="E632" s="11" t="s">
        <v>18</v>
      </c>
      <c r="F632" s="12" t="s">
        <v>19</v>
      </c>
      <c r="G632" s="9" t="s">
        <v>20</v>
      </c>
      <c r="H632" s="13">
        <v>870075</v>
      </c>
      <c r="I632" s="13">
        <v>0</v>
      </c>
      <c r="J632" s="13">
        <v>870075</v>
      </c>
      <c r="K632" s="17">
        <v>0.08</v>
      </c>
      <c r="L632" s="13">
        <v>69606</v>
      </c>
      <c r="M632" s="13">
        <v>939681</v>
      </c>
    </row>
    <row r="633" spans="1:13">
      <c r="A633" s="8">
        <f t="shared" si="10"/>
        <v>7</v>
      </c>
      <c r="B633" s="9" t="s">
        <v>666</v>
      </c>
      <c r="C633" s="9" t="s">
        <v>15</v>
      </c>
      <c r="D633" s="10" t="s">
        <v>647</v>
      </c>
      <c r="E633" s="11" t="s">
        <v>18</v>
      </c>
      <c r="F633" s="12" t="s">
        <v>19</v>
      </c>
      <c r="G633" s="9" t="s">
        <v>20</v>
      </c>
      <c r="H633" s="13">
        <v>893700</v>
      </c>
      <c r="I633" s="13">
        <v>0</v>
      </c>
      <c r="J633" s="13">
        <v>893700</v>
      </c>
      <c r="K633" s="17">
        <v>0.08</v>
      </c>
      <c r="L633" s="13">
        <v>71496</v>
      </c>
      <c r="M633" s="13">
        <v>965196</v>
      </c>
    </row>
    <row r="634" spans="1:13">
      <c r="A634" s="8">
        <f t="shared" si="10"/>
        <v>7</v>
      </c>
      <c r="B634" s="9" t="s">
        <v>667</v>
      </c>
      <c r="C634" s="9" t="s">
        <v>15</v>
      </c>
      <c r="D634" s="10" t="s">
        <v>647</v>
      </c>
      <c r="E634" s="11" t="s">
        <v>18</v>
      </c>
      <c r="F634" s="12" t="s">
        <v>19</v>
      </c>
      <c r="G634" s="9" t="s">
        <v>20</v>
      </c>
      <c r="H634" s="13">
        <v>5161693</v>
      </c>
      <c r="I634" s="13">
        <v>0</v>
      </c>
      <c r="J634" s="13">
        <v>5161693</v>
      </c>
      <c r="K634" s="17">
        <v>0.08</v>
      </c>
      <c r="L634" s="13">
        <v>412935</v>
      </c>
      <c r="M634" s="13">
        <v>5574628</v>
      </c>
    </row>
    <row r="635" spans="1:13">
      <c r="A635" s="8">
        <f t="shared" si="10"/>
        <v>7</v>
      </c>
      <c r="B635" s="9" t="s">
        <v>668</v>
      </c>
      <c r="C635" s="9" t="s">
        <v>15</v>
      </c>
      <c r="D635" s="10" t="s">
        <v>647</v>
      </c>
      <c r="E635" s="11" t="s">
        <v>18</v>
      </c>
      <c r="F635" s="12" t="s">
        <v>19</v>
      </c>
      <c r="G635" s="9" t="s">
        <v>20</v>
      </c>
      <c r="H635" s="13">
        <v>713256</v>
      </c>
      <c r="I635" s="13">
        <v>0</v>
      </c>
      <c r="J635" s="13">
        <v>713256</v>
      </c>
      <c r="K635" s="17">
        <v>0.08</v>
      </c>
      <c r="L635" s="13">
        <v>57060</v>
      </c>
      <c r="M635" s="13">
        <v>770316</v>
      </c>
    </row>
    <row r="636" spans="1:13">
      <c r="A636" s="8">
        <f t="shared" si="10"/>
        <v>7</v>
      </c>
      <c r="B636" s="9" t="s">
        <v>669</v>
      </c>
      <c r="C636" s="9" t="s">
        <v>15</v>
      </c>
      <c r="D636" s="10" t="s">
        <v>647</v>
      </c>
      <c r="E636" s="11" t="s">
        <v>18</v>
      </c>
      <c r="F636" s="12" t="s">
        <v>19</v>
      </c>
      <c r="G636" s="9" t="s">
        <v>20</v>
      </c>
      <c r="H636" s="13">
        <v>1101272</v>
      </c>
      <c r="I636" s="13">
        <v>0</v>
      </c>
      <c r="J636" s="13">
        <v>1101272</v>
      </c>
      <c r="K636" s="17">
        <v>0.08</v>
      </c>
      <c r="L636" s="13">
        <v>88102</v>
      </c>
      <c r="M636" s="13">
        <v>1189374</v>
      </c>
    </row>
    <row r="637" spans="1:13">
      <c r="A637" s="8">
        <f t="shared" si="10"/>
        <v>7</v>
      </c>
      <c r="B637" s="9" t="s">
        <v>670</v>
      </c>
      <c r="C637" s="9" t="s">
        <v>15</v>
      </c>
      <c r="D637" s="10" t="s">
        <v>647</v>
      </c>
      <c r="E637" s="11" t="s">
        <v>18</v>
      </c>
      <c r="F637" s="12" t="s">
        <v>19</v>
      </c>
      <c r="G637" s="9" t="s">
        <v>20</v>
      </c>
      <c r="H637" s="13">
        <v>886296</v>
      </c>
      <c r="I637" s="13">
        <v>0</v>
      </c>
      <c r="J637" s="13">
        <v>886296</v>
      </c>
      <c r="K637" s="17">
        <v>0.08</v>
      </c>
      <c r="L637" s="13">
        <v>70904</v>
      </c>
      <c r="M637" s="13">
        <v>957200</v>
      </c>
    </row>
    <row r="638" spans="1:13">
      <c r="A638" s="8">
        <f t="shared" si="10"/>
        <v>7</v>
      </c>
      <c r="B638" s="9" t="s">
        <v>671</v>
      </c>
      <c r="C638" s="9" t="s">
        <v>15</v>
      </c>
      <c r="D638" s="10" t="s">
        <v>672</v>
      </c>
      <c r="E638" s="11" t="s">
        <v>18</v>
      </c>
      <c r="F638" s="12" t="s">
        <v>19</v>
      </c>
      <c r="G638" s="9" t="s">
        <v>20</v>
      </c>
      <c r="H638" s="13">
        <v>1075094</v>
      </c>
      <c r="I638" s="13">
        <v>0</v>
      </c>
      <c r="J638" s="13">
        <v>1075094</v>
      </c>
      <c r="K638" s="17">
        <v>0.08</v>
      </c>
      <c r="L638" s="13">
        <v>86008</v>
      </c>
      <c r="M638" s="13">
        <v>1161102</v>
      </c>
    </row>
    <row r="639" spans="1:13">
      <c r="A639" s="8">
        <f t="shared" si="10"/>
        <v>7</v>
      </c>
      <c r="B639" s="9" t="s">
        <v>673</v>
      </c>
      <c r="C639" s="9" t="s">
        <v>15</v>
      </c>
      <c r="D639" s="10" t="s">
        <v>672</v>
      </c>
      <c r="E639" s="11" t="s">
        <v>18</v>
      </c>
      <c r="F639" s="12" t="s">
        <v>19</v>
      </c>
      <c r="G639" s="9" t="s">
        <v>20</v>
      </c>
      <c r="H639" s="13">
        <v>963334</v>
      </c>
      <c r="I639" s="13">
        <v>0</v>
      </c>
      <c r="J639" s="13">
        <v>963334</v>
      </c>
      <c r="K639" s="17">
        <v>0.08</v>
      </c>
      <c r="L639" s="13">
        <v>77067</v>
      </c>
      <c r="M639" s="13">
        <v>1040401</v>
      </c>
    </row>
    <row r="640" spans="1:13">
      <c r="A640" s="8">
        <f t="shared" si="10"/>
        <v>7</v>
      </c>
      <c r="B640" s="9" t="s">
        <v>674</v>
      </c>
      <c r="C640" s="9" t="s">
        <v>15</v>
      </c>
      <c r="D640" s="10" t="s">
        <v>672</v>
      </c>
      <c r="E640" s="11" t="s">
        <v>18</v>
      </c>
      <c r="F640" s="12" t="s">
        <v>19</v>
      </c>
      <c r="G640" s="9" t="s">
        <v>20</v>
      </c>
      <c r="H640" s="13">
        <v>849591</v>
      </c>
      <c r="I640" s="13">
        <v>0</v>
      </c>
      <c r="J640" s="13">
        <v>849591</v>
      </c>
      <c r="K640" s="17">
        <v>0.08</v>
      </c>
      <c r="L640" s="13">
        <v>67967</v>
      </c>
      <c r="M640" s="13">
        <v>917558</v>
      </c>
    </row>
    <row r="641" spans="1:13">
      <c r="A641" s="8">
        <f t="shared" si="10"/>
        <v>7</v>
      </c>
      <c r="B641" s="9" t="s">
        <v>675</v>
      </c>
      <c r="C641" s="9" t="s">
        <v>15</v>
      </c>
      <c r="D641" s="10" t="s">
        <v>672</v>
      </c>
      <c r="E641" s="11" t="s">
        <v>18</v>
      </c>
      <c r="F641" s="12" t="s">
        <v>19</v>
      </c>
      <c r="G641" s="9" t="s">
        <v>20</v>
      </c>
      <c r="H641" s="13">
        <v>875864</v>
      </c>
      <c r="I641" s="13">
        <v>0</v>
      </c>
      <c r="J641" s="13">
        <v>875864</v>
      </c>
      <c r="K641" s="17">
        <v>0.08</v>
      </c>
      <c r="L641" s="13">
        <v>70069</v>
      </c>
      <c r="M641" s="13">
        <v>945933</v>
      </c>
    </row>
    <row r="642" spans="1:13">
      <c r="A642" s="8">
        <f t="shared" si="10"/>
        <v>7</v>
      </c>
      <c r="B642" s="9" t="s">
        <v>676</v>
      </c>
      <c r="C642" s="9" t="s">
        <v>15</v>
      </c>
      <c r="D642" s="10" t="s">
        <v>672</v>
      </c>
      <c r="E642" s="11" t="s">
        <v>18</v>
      </c>
      <c r="F642" s="12" t="s">
        <v>19</v>
      </c>
      <c r="G642" s="9" t="s">
        <v>20</v>
      </c>
      <c r="H642" s="13">
        <v>849591</v>
      </c>
      <c r="I642" s="13">
        <v>0</v>
      </c>
      <c r="J642" s="13">
        <v>849591</v>
      </c>
      <c r="K642" s="17">
        <v>0.08</v>
      </c>
      <c r="L642" s="13">
        <v>67967</v>
      </c>
      <c r="M642" s="13">
        <v>917558</v>
      </c>
    </row>
    <row r="643" spans="1:13">
      <c r="A643" s="8">
        <f t="shared" si="10"/>
        <v>7</v>
      </c>
      <c r="B643" s="9" t="s">
        <v>677</v>
      </c>
      <c r="C643" s="9" t="s">
        <v>15</v>
      </c>
      <c r="D643" s="10" t="s">
        <v>678</v>
      </c>
      <c r="E643" s="11" t="s">
        <v>18</v>
      </c>
      <c r="F643" s="12" t="s">
        <v>19</v>
      </c>
      <c r="G643" s="9" t="s">
        <v>20</v>
      </c>
      <c r="H643" s="13">
        <v>884818</v>
      </c>
      <c r="I643" s="13">
        <v>0</v>
      </c>
      <c r="J643" s="13">
        <v>884818</v>
      </c>
      <c r="K643" s="17">
        <v>0.08</v>
      </c>
      <c r="L643" s="13">
        <v>70785</v>
      </c>
      <c r="M643" s="13">
        <v>955603</v>
      </c>
    </row>
    <row r="644" spans="1:13">
      <c r="A644" s="8">
        <f t="shared" si="10"/>
        <v>7</v>
      </c>
      <c r="B644" s="9" t="s">
        <v>679</v>
      </c>
      <c r="C644" s="9" t="s">
        <v>15</v>
      </c>
      <c r="D644" s="10" t="s">
        <v>678</v>
      </c>
      <c r="E644" s="11" t="s">
        <v>18</v>
      </c>
      <c r="F644" s="12" t="s">
        <v>19</v>
      </c>
      <c r="G644" s="9" t="s">
        <v>20</v>
      </c>
      <c r="H644" s="13">
        <v>999522</v>
      </c>
      <c r="I644" s="13">
        <v>0</v>
      </c>
      <c r="J644" s="13">
        <v>999522</v>
      </c>
      <c r="K644" s="17">
        <v>0.08</v>
      </c>
      <c r="L644" s="13">
        <v>79962</v>
      </c>
      <c r="M644" s="13">
        <v>1079484</v>
      </c>
    </row>
    <row r="645" spans="1:13">
      <c r="A645" s="8">
        <f t="shared" si="10"/>
        <v>7</v>
      </c>
      <c r="B645" s="9" t="s">
        <v>680</v>
      </c>
      <c r="C645" s="9" t="s">
        <v>15</v>
      </c>
      <c r="D645" s="10" t="s">
        <v>678</v>
      </c>
      <c r="E645" s="11" t="s">
        <v>18</v>
      </c>
      <c r="F645" s="12" t="s">
        <v>19</v>
      </c>
      <c r="G645" s="9" t="s">
        <v>20</v>
      </c>
      <c r="H645" s="13">
        <v>888464</v>
      </c>
      <c r="I645" s="13">
        <v>0</v>
      </c>
      <c r="J645" s="13">
        <v>888464</v>
      </c>
      <c r="K645" s="17">
        <v>0.08</v>
      </c>
      <c r="L645" s="13">
        <v>71077</v>
      </c>
      <c r="M645" s="13">
        <v>959541</v>
      </c>
    </row>
    <row r="646" spans="1:13">
      <c r="A646" s="8">
        <f t="shared" si="10"/>
        <v>7</v>
      </c>
      <c r="B646" s="9" t="s">
        <v>681</v>
      </c>
      <c r="C646" s="9" t="s">
        <v>15</v>
      </c>
      <c r="D646" s="10" t="s">
        <v>678</v>
      </c>
      <c r="E646" s="11" t="s">
        <v>18</v>
      </c>
      <c r="F646" s="12" t="s">
        <v>19</v>
      </c>
      <c r="G646" s="9" t="s">
        <v>20</v>
      </c>
      <c r="H646" s="13">
        <v>849146</v>
      </c>
      <c r="I646" s="13">
        <v>0</v>
      </c>
      <c r="J646" s="13">
        <v>849146</v>
      </c>
      <c r="K646" s="17">
        <v>0.08</v>
      </c>
      <c r="L646" s="13">
        <v>67932</v>
      </c>
      <c r="M646" s="13">
        <v>917078</v>
      </c>
    </row>
    <row r="647" spans="1:13">
      <c r="A647" s="8">
        <f t="shared" ref="A647:A710" si="11">+MONTH(D647)</f>
        <v>7</v>
      </c>
      <c r="B647" s="9" t="s">
        <v>682</v>
      </c>
      <c r="C647" s="9" t="s">
        <v>15</v>
      </c>
      <c r="D647" s="10" t="s">
        <v>678</v>
      </c>
      <c r="E647" s="11" t="s">
        <v>18</v>
      </c>
      <c r="F647" s="12" t="s">
        <v>19</v>
      </c>
      <c r="G647" s="9" t="s">
        <v>20</v>
      </c>
      <c r="H647" s="13">
        <v>1087891</v>
      </c>
      <c r="I647" s="13">
        <v>0</v>
      </c>
      <c r="J647" s="13">
        <v>1087891</v>
      </c>
      <c r="K647" s="17">
        <v>0.08</v>
      </c>
      <c r="L647" s="13">
        <v>87031</v>
      </c>
      <c r="M647" s="13">
        <v>1174922</v>
      </c>
    </row>
    <row r="648" spans="1:13">
      <c r="A648" s="8">
        <f t="shared" si="11"/>
        <v>7</v>
      </c>
      <c r="B648" s="9" t="s">
        <v>683</v>
      </c>
      <c r="C648" s="9" t="s">
        <v>15</v>
      </c>
      <c r="D648" s="10" t="s">
        <v>678</v>
      </c>
      <c r="E648" s="11" t="s">
        <v>18</v>
      </c>
      <c r="F648" s="12" t="s">
        <v>19</v>
      </c>
      <c r="G648" s="9" t="s">
        <v>20</v>
      </c>
      <c r="H648" s="13">
        <v>775583</v>
      </c>
      <c r="I648" s="13">
        <v>0</v>
      </c>
      <c r="J648" s="13">
        <v>775583</v>
      </c>
      <c r="K648" s="17">
        <v>0.08</v>
      </c>
      <c r="L648" s="13">
        <v>62047</v>
      </c>
      <c r="M648" s="13">
        <v>837630</v>
      </c>
    </row>
    <row r="649" spans="1:13">
      <c r="A649" s="8">
        <f t="shared" si="11"/>
        <v>7</v>
      </c>
      <c r="B649" s="9" t="s">
        <v>684</v>
      </c>
      <c r="C649" s="9" t="s">
        <v>15</v>
      </c>
      <c r="D649" s="10" t="s">
        <v>678</v>
      </c>
      <c r="E649" s="11" t="s">
        <v>18</v>
      </c>
      <c r="F649" s="12" t="s">
        <v>19</v>
      </c>
      <c r="G649" s="9" t="s">
        <v>20</v>
      </c>
      <c r="H649" s="13">
        <v>910944</v>
      </c>
      <c r="I649" s="13">
        <v>0</v>
      </c>
      <c r="J649" s="13">
        <v>910944</v>
      </c>
      <c r="K649" s="17">
        <v>0.08</v>
      </c>
      <c r="L649" s="13">
        <v>72876</v>
      </c>
      <c r="M649" s="13">
        <v>983820</v>
      </c>
    </row>
    <row r="650" spans="1:13">
      <c r="A650" s="8">
        <f t="shared" si="11"/>
        <v>7</v>
      </c>
      <c r="B650" s="9" t="s">
        <v>685</v>
      </c>
      <c r="C650" s="9" t="s">
        <v>15</v>
      </c>
      <c r="D650" s="10" t="s">
        <v>678</v>
      </c>
      <c r="E650" s="11" t="s">
        <v>18</v>
      </c>
      <c r="F650" s="12" t="s">
        <v>19</v>
      </c>
      <c r="G650" s="9" t="s">
        <v>20</v>
      </c>
      <c r="H650" s="13">
        <v>1282820</v>
      </c>
      <c r="I650" s="13">
        <v>0</v>
      </c>
      <c r="J650" s="13">
        <v>1282820</v>
      </c>
      <c r="K650" s="17">
        <v>0.08</v>
      </c>
      <c r="L650" s="13">
        <v>102626</v>
      </c>
      <c r="M650" s="13">
        <v>1385446</v>
      </c>
    </row>
    <row r="651" spans="1:13">
      <c r="A651" s="8">
        <f t="shared" si="11"/>
        <v>7</v>
      </c>
      <c r="B651" s="9" t="s">
        <v>686</v>
      </c>
      <c r="C651" s="9" t="s">
        <v>15</v>
      </c>
      <c r="D651" s="10" t="s">
        <v>678</v>
      </c>
      <c r="E651" s="11" t="s">
        <v>18</v>
      </c>
      <c r="F651" s="12" t="s">
        <v>19</v>
      </c>
      <c r="G651" s="9" t="s">
        <v>20</v>
      </c>
      <c r="H651" s="13">
        <v>824384</v>
      </c>
      <c r="I651" s="13">
        <v>0</v>
      </c>
      <c r="J651" s="13">
        <v>824384</v>
      </c>
      <c r="K651" s="17">
        <v>0.08</v>
      </c>
      <c r="L651" s="13">
        <v>65951</v>
      </c>
      <c r="M651" s="13">
        <v>890335</v>
      </c>
    </row>
    <row r="652" spans="1:13">
      <c r="A652" s="8">
        <f t="shared" si="11"/>
        <v>7</v>
      </c>
      <c r="B652" s="9" t="s">
        <v>687</v>
      </c>
      <c r="C652" s="9" t="s">
        <v>15</v>
      </c>
      <c r="D652" s="10" t="s">
        <v>678</v>
      </c>
      <c r="E652" s="11" t="s">
        <v>18</v>
      </c>
      <c r="F652" s="12" t="s">
        <v>19</v>
      </c>
      <c r="G652" s="9" t="s">
        <v>20</v>
      </c>
      <c r="H652" s="13">
        <v>829971</v>
      </c>
      <c r="I652" s="13">
        <v>0</v>
      </c>
      <c r="J652" s="13">
        <v>829971</v>
      </c>
      <c r="K652" s="17">
        <v>0.08</v>
      </c>
      <c r="L652" s="13">
        <v>66398</v>
      </c>
      <c r="M652" s="13">
        <v>896369</v>
      </c>
    </row>
    <row r="653" spans="1:13">
      <c r="A653" s="8">
        <f t="shared" si="11"/>
        <v>7</v>
      </c>
      <c r="B653" s="9" t="s">
        <v>688</v>
      </c>
      <c r="C653" s="9" t="s">
        <v>15</v>
      </c>
      <c r="D653" s="10" t="s">
        <v>678</v>
      </c>
      <c r="E653" s="11" t="s">
        <v>18</v>
      </c>
      <c r="F653" s="12" t="s">
        <v>19</v>
      </c>
      <c r="G653" s="9" t="s">
        <v>20</v>
      </c>
      <c r="H653" s="13">
        <v>835558</v>
      </c>
      <c r="I653" s="13">
        <v>0</v>
      </c>
      <c r="J653" s="13">
        <v>835558</v>
      </c>
      <c r="K653" s="17">
        <v>0.08</v>
      </c>
      <c r="L653" s="13">
        <v>66845</v>
      </c>
      <c r="M653" s="13">
        <v>902403</v>
      </c>
    </row>
    <row r="654" spans="1:13">
      <c r="A654" s="8">
        <f t="shared" si="11"/>
        <v>7</v>
      </c>
      <c r="B654" s="9" t="s">
        <v>689</v>
      </c>
      <c r="C654" s="9" t="s">
        <v>15</v>
      </c>
      <c r="D654" s="10" t="s">
        <v>678</v>
      </c>
      <c r="E654" s="11" t="s">
        <v>18</v>
      </c>
      <c r="F654" s="12" t="s">
        <v>19</v>
      </c>
      <c r="G654" s="9" t="s">
        <v>20</v>
      </c>
      <c r="H654" s="13">
        <v>899506</v>
      </c>
      <c r="I654" s="13">
        <v>0</v>
      </c>
      <c r="J654" s="13">
        <v>899506</v>
      </c>
      <c r="K654" s="17">
        <v>0.08</v>
      </c>
      <c r="L654" s="13">
        <v>71960</v>
      </c>
      <c r="M654" s="13">
        <v>971466</v>
      </c>
    </row>
    <row r="655" spans="1:13">
      <c r="A655" s="8">
        <f t="shared" si="11"/>
        <v>7</v>
      </c>
      <c r="B655" s="9" t="s">
        <v>690</v>
      </c>
      <c r="C655" s="9" t="s">
        <v>15</v>
      </c>
      <c r="D655" s="10" t="s">
        <v>678</v>
      </c>
      <c r="E655" s="11" t="s">
        <v>18</v>
      </c>
      <c r="F655" s="12" t="s">
        <v>19</v>
      </c>
      <c r="G655" s="9" t="s">
        <v>20</v>
      </c>
      <c r="H655" s="13">
        <v>888464</v>
      </c>
      <c r="I655" s="13">
        <v>0</v>
      </c>
      <c r="J655" s="13">
        <v>888464</v>
      </c>
      <c r="K655" s="17">
        <v>0.08</v>
      </c>
      <c r="L655" s="13">
        <v>71077</v>
      </c>
      <c r="M655" s="13">
        <v>959541</v>
      </c>
    </row>
    <row r="656" spans="1:13">
      <c r="A656" s="8">
        <f t="shared" si="11"/>
        <v>7</v>
      </c>
      <c r="B656" s="9" t="s">
        <v>691</v>
      </c>
      <c r="C656" s="9" t="s">
        <v>15</v>
      </c>
      <c r="D656" s="10" t="s">
        <v>678</v>
      </c>
      <c r="E656" s="11" t="s">
        <v>18</v>
      </c>
      <c r="F656" s="12" t="s">
        <v>19</v>
      </c>
      <c r="G656" s="9" t="s">
        <v>20</v>
      </c>
      <c r="H656" s="13">
        <v>813342</v>
      </c>
      <c r="I656" s="13">
        <v>0</v>
      </c>
      <c r="J656" s="13">
        <v>813342</v>
      </c>
      <c r="K656" s="17">
        <v>0.08</v>
      </c>
      <c r="L656" s="13">
        <v>65067</v>
      </c>
      <c r="M656" s="13">
        <v>878409</v>
      </c>
    </row>
    <row r="657" spans="1:13">
      <c r="A657" s="8">
        <f t="shared" si="11"/>
        <v>7</v>
      </c>
      <c r="B657" s="9" t="s">
        <v>692</v>
      </c>
      <c r="C657" s="9" t="s">
        <v>15</v>
      </c>
      <c r="D657" s="10" t="s">
        <v>678</v>
      </c>
      <c r="E657" s="11" t="s">
        <v>18</v>
      </c>
      <c r="F657" s="12" t="s">
        <v>19</v>
      </c>
      <c r="G657" s="9" t="s">
        <v>20</v>
      </c>
      <c r="H657" s="13">
        <v>722207</v>
      </c>
      <c r="I657" s="13">
        <v>0</v>
      </c>
      <c r="J657" s="13">
        <v>722207</v>
      </c>
      <c r="K657" s="17">
        <v>0.08</v>
      </c>
      <c r="L657" s="13">
        <v>57777</v>
      </c>
      <c r="M657" s="13">
        <v>779984</v>
      </c>
    </row>
    <row r="658" spans="1:13">
      <c r="A658" s="8">
        <f t="shared" si="11"/>
        <v>7</v>
      </c>
      <c r="B658" s="9" t="s">
        <v>693</v>
      </c>
      <c r="C658" s="9" t="s">
        <v>15</v>
      </c>
      <c r="D658" s="10" t="s">
        <v>678</v>
      </c>
      <c r="E658" s="11" t="s">
        <v>18</v>
      </c>
      <c r="F658" s="12" t="s">
        <v>19</v>
      </c>
      <c r="G658" s="9" t="s">
        <v>20</v>
      </c>
      <c r="H658" s="13">
        <v>997699</v>
      </c>
      <c r="I658" s="13">
        <v>0</v>
      </c>
      <c r="J658" s="13">
        <v>997699</v>
      </c>
      <c r="K658" s="17">
        <v>0.08</v>
      </c>
      <c r="L658" s="13">
        <v>79816</v>
      </c>
      <c r="M658" s="13">
        <v>1077515</v>
      </c>
    </row>
    <row r="659" spans="1:13">
      <c r="A659" s="8">
        <f t="shared" si="11"/>
        <v>7</v>
      </c>
      <c r="B659" s="9" t="s">
        <v>694</v>
      </c>
      <c r="C659" s="9" t="s">
        <v>15</v>
      </c>
      <c r="D659" s="10" t="s">
        <v>678</v>
      </c>
      <c r="E659" s="11" t="s">
        <v>18</v>
      </c>
      <c r="F659" s="12" t="s">
        <v>19</v>
      </c>
      <c r="G659" s="9" t="s">
        <v>20</v>
      </c>
      <c r="H659" s="13">
        <v>702152</v>
      </c>
      <c r="I659" s="13">
        <v>0</v>
      </c>
      <c r="J659" s="13">
        <v>702152</v>
      </c>
      <c r="K659" s="17">
        <v>0.08</v>
      </c>
      <c r="L659" s="13">
        <v>56172</v>
      </c>
      <c r="M659" s="13">
        <v>758324</v>
      </c>
    </row>
    <row r="660" spans="1:13">
      <c r="A660" s="8">
        <f t="shared" si="11"/>
        <v>7</v>
      </c>
      <c r="B660" s="9" t="s">
        <v>695</v>
      </c>
      <c r="C660" s="9" t="s">
        <v>15</v>
      </c>
      <c r="D660" s="10" t="s">
        <v>678</v>
      </c>
      <c r="E660" s="11" t="s">
        <v>18</v>
      </c>
      <c r="F660" s="12" t="s">
        <v>19</v>
      </c>
      <c r="G660" s="9" t="s">
        <v>20</v>
      </c>
      <c r="H660" s="13">
        <v>558515</v>
      </c>
      <c r="I660" s="13">
        <v>0</v>
      </c>
      <c r="J660" s="13">
        <v>558515</v>
      </c>
      <c r="K660" s="17">
        <v>0.08</v>
      </c>
      <c r="L660" s="13">
        <v>44681</v>
      </c>
      <c r="M660" s="13">
        <v>603196</v>
      </c>
    </row>
    <row r="661" spans="1:13">
      <c r="A661" s="8">
        <f t="shared" si="11"/>
        <v>7</v>
      </c>
      <c r="B661" s="9" t="s">
        <v>696</v>
      </c>
      <c r="C661" s="9" t="s">
        <v>15</v>
      </c>
      <c r="D661" s="10" t="s">
        <v>678</v>
      </c>
      <c r="E661" s="11" t="s">
        <v>18</v>
      </c>
      <c r="F661" s="12" t="s">
        <v>19</v>
      </c>
      <c r="G661" s="9" t="s">
        <v>20</v>
      </c>
      <c r="H661" s="13">
        <v>850624</v>
      </c>
      <c r="I661" s="13">
        <v>0</v>
      </c>
      <c r="J661" s="13">
        <v>850624</v>
      </c>
      <c r="K661" s="17">
        <v>0.08</v>
      </c>
      <c r="L661" s="13">
        <v>68050</v>
      </c>
      <c r="M661" s="13">
        <v>918674</v>
      </c>
    </row>
    <row r="662" spans="1:13">
      <c r="A662" s="8">
        <f t="shared" si="11"/>
        <v>7</v>
      </c>
      <c r="B662" s="9" t="s">
        <v>697</v>
      </c>
      <c r="C662" s="9" t="s">
        <v>15</v>
      </c>
      <c r="D662" s="10" t="s">
        <v>678</v>
      </c>
      <c r="E662" s="11" t="s">
        <v>18</v>
      </c>
      <c r="F662" s="12" t="s">
        <v>19</v>
      </c>
      <c r="G662" s="9" t="s">
        <v>20</v>
      </c>
      <c r="H662" s="13">
        <v>829751</v>
      </c>
      <c r="I662" s="13">
        <v>0</v>
      </c>
      <c r="J662" s="13">
        <v>829751</v>
      </c>
      <c r="K662" s="17">
        <v>0.08</v>
      </c>
      <c r="L662" s="13">
        <v>66380</v>
      </c>
      <c r="M662" s="13">
        <v>896131</v>
      </c>
    </row>
    <row r="663" spans="1:13">
      <c r="A663" s="8">
        <f t="shared" si="11"/>
        <v>7</v>
      </c>
      <c r="B663" s="9" t="s">
        <v>698</v>
      </c>
      <c r="C663" s="9" t="s">
        <v>15</v>
      </c>
      <c r="D663" s="10" t="s">
        <v>678</v>
      </c>
      <c r="E663" s="11" t="s">
        <v>18</v>
      </c>
      <c r="F663" s="12" t="s">
        <v>19</v>
      </c>
      <c r="G663" s="9" t="s">
        <v>20</v>
      </c>
      <c r="H663" s="13">
        <v>838105</v>
      </c>
      <c r="I663" s="13">
        <v>0</v>
      </c>
      <c r="J663" s="13">
        <v>838105</v>
      </c>
      <c r="K663" s="17">
        <v>0.08</v>
      </c>
      <c r="L663" s="13">
        <v>67048</v>
      </c>
      <c r="M663" s="13">
        <v>905153</v>
      </c>
    </row>
    <row r="664" spans="1:13">
      <c r="A664" s="8">
        <f t="shared" si="11"/>
        <v>7</v>
      </c>
      <c r="B664" s="9" t="s">
        <v>699</v>
      </c>
      <c r="C664" s="9" t="s">
        <v>15</v>
      </c>
      <c r="D664" s="10" t="s">
        <v>678</v>
      </c>
      <c r="E664" s="11" t="s">
        <v>18</v>
      </c>
      <c r="F664" s="12" t="s">
        <v>19</v>
      </c>
      <c r="G664" s="9" t="s">
        <v>20</v>
      </c>
      <c r="H664" s="13">
        <v>858028</v>
      </c>
      <c r="I664" s="13">
        <v>0</v>
      </c>
      <c r="J664" s="13">
        <v>858028</v>
      </c>
      <c r="K664" s="17">
        <v>0.08</v>
      </c>
      <c r="L664" s="13">
        <v>68642</v>
      </c>
      <c r="M664" s="13">
        <v>926670</v>
      </c>
    </row>
    <row r="665" spans="1:13">
      <c r="A665" s="8">
        <f t="shared" si="11"/>
        <v>7</v>
      </c>
      <c r="B665" s="9" t="s">
        <v>700</v>
      </c>
      <c r="C665" s="9" t="s">
        <v>15</v>
      </c>
      <c r="D665" s="10" t="s">
        <v>678</v>
      </c>
      <c r="E665" s="11" t="s">
        <v>18</v>
      </c>
      <c r="F665" s="12" t="s">
        <v>19</v>
      </c>
      <c r="G665" s="9" t="s">
        <v>20</v>
      </c>
      <c r="H665" s="13">
        <v>860118</v>
      </c>
      <c r="I665" s="13">
        <v>0</v>
      </c>
      <c r="J665" s="13">
        <v>860118</v>
      </c>
      <c r="K665" s="17">
        <v>0.08</v>
      </c>
      <c r="L665" s="13">
        <v>68809</v>
      </c>
      <c r="M665" s="13">
        <v>928927</v>
      </c>
    </row>
    <row r="666" spans="1:13">
      <c r="A666" s="8">
        <f t="shared" si="11"/>
        <v>7</v>
      </c>
      <c r="B666" s="9" t="s">
        <v>701</v>
      </c>
      <c r="C666" s="9" t="s">
        <v>15</v>
      </c>
      <c r="D666" s="10" t="s">
        <v>678</v>
      </c>
      <c r="E666" s="11" t="s">
        <v>18</v>
      </c>
      <c r="F666" s="12" t="s">
        <v>19</v>
      </c>
      <c r="G666" s="9" t="s">
        <v>20</v>
      </c>
      <c r="H666" s="13">
        <v>1082498</v>
      </c>
      <c r="I666" s="13">
        <v>0</v>
      </c>
      <c r="J666" s="13">
        <v>1082498</v>
      </c>
      <c r="K666" s="17">
        <v>0.08</v>
      </c>
      <c r="L666" s="13">
        <v>86600</v>
      </c>
      <c r="M666" s="13">
        <v>1169098</v>
      </c>
    </row>
    <row r="667" spans="1:13">
      <c r="A667" s="8">
        <f t="shared" si="11"/>
        <v>7</v>
      </c>
      <c r="B667" s="9" t="s">
        <v>702</v>
      </c>
      <c r="C667" s="9" t="s">
        <v>15</v>
      </c>
      <c r="D667" s="10" t="s">
        <v>678</v>
      </c>
      <c r="E667" s="11" t="s">
        <v>18</v>
      </c>
      <c r="F667" s="12" t="s">
        <v>19</v>
      </c>
      <c r="G667" s="9" t="s">
        <v>20</v>
      </c>
      <c r="H667" s="13">
        <v>859073</v>
      </c>
      <c r="I667" s="13">
        <v>0</v>
      </c>
      <c r="J667" s="13">
        <v>859073</v>
      </c>
      <c r="K667" s="17">
        <v>0.08</v>
      </c>
      <c r="L667" s="13">
        <v>68726</v>
      </c>
      <c r="M667" s="13">
        <v>927799</v>
      </c>
    </row>
    <row r="668" spans="1:13">
      <c r="A668" s="8">
        <f t="shared" si="11"/>
        <v>7</v>
      </c>
      <c r="B668" s="9" t="s">
        <v>703</v>
      </c>
      <c r="C668" s="9" t="s">
        <v>15</v>
      </c>
      <c r="D668" s="10" t="s">
        <v>678</v>
      </c>
      <c r="E668" s="11" t="s">
        <v>18</v>
      </c>
      <c r="F668" s="12" t="s">
        <v>19</v>
      </c>
      <c r="G668" s="9" t="s">
        <v>20</v>
      </c>
      <c r="H668" s="13">
        <v>859073</v>
      </c>
      <c r="I668" s="13">
        <v>0</v>
      </c>
      <c r="J668" s="13">
        <v>859073</v>
      </c>
      <c r="K668" s="17">
        <v>0.08</v>
      </c>
      <c r="L668" s="13">
        <v>68726</v>
      </c>
      <c r="M668" s="13">
        <v>927799</v>
      </c>
    </row>
    <row r="669" spans="1:13">
      <c r="A669" s="8">
        <f t="shared" si="11"/>
        <v>7</v>
      </c>
      <c r="B669" s="9" t="s">
        <v>704</v>
      </c>
      <c r="C669" s="9" t="s">
        <v>15</v>
      </c>
      <c r="D669" s="10" t="s">
        <v>678</v>
      </c>
      <c r="E669" s="11" t="s">
        <v>18</v>
      </c>
      <c r="F669" s="12" t="s">
        <v>19</v>
      </c>
      <c r="G669" s="9" t="s">
        <v>20</v>
      </c>
      <c r="H669" s="13">
        <v>886296</v>
      </c>
      <c r="I669" s="13">
        <v>0</v>
      </c>
      <c r="J669" s="13">
        <v>886296</v>
      </c>
      <c r="K669" s="17">
        <v>0.08</v>
      </c>
      <c r="L669" s="13">
        <v>70904</v>
      </c>
      <c r="M669" s="13">
        <v>957200</v>
      </c>
    </row>
    <row r="670" spans="1:13">
      <c r="A670" s="8">
        <f t="shared" si="11"/>
        <v>7</v>
      </c>
      <c r="B670" s="9" t="s">
        <v>705</v>
      </c>
      <c r="C670" s="9" t="s">
        <v>15</v>
      </c>
      <c r="D670" s="10" t="s">
        <v>678</v>
      </c>
      <c r="E670" s="11" t="s">
        <v>18</v>
      </c>
      <c r="F670" s="12" t="s">
        <v>19</v>
      </c>
      <c r="G670" s="9" t="s">
        <v>20</v>
      </c>
      <c r="H670" s="13">
        <v>689771</v>
      </c>
      <c r="I670" s="13">
        <v>0</v>
      </c>
      <c r="J670" s="13">
        <v>689771</v>
      </c>
      <c r="K670" s="17">
        <v>0.08</v>
      </c>
      <c r="L670" s="13">
        <v>55182</v>
      </c>
      <c r="M670" s="13">
        <v>744953</v>
      </c>
    </row>
    <row r="671" spans="1:13">
      <c r="A671" s="8">
        <f t="shared" si="11"/>
        <v>7</v>
      </c>
      <c r="B671" s="9" t="s">
        <v>706</v>
      </c>
      <c r="C671" s="9" t="s">
        <v>15</v>
      </c>
      <c r="D671" s="10" t="s">
        <v>678</v>
      </c>
      <c r="E671" s="11" t="s">
        <v>18</v>
      </c>
      <c r="F671" s="12" t="s">
        <v>19</v>
      </c>
      <c r="G671" s="9" t="s">
        <v>20</v>
      </c>
      <c r="H671" s="13">
        <v>899638</v>
      </c>
      <c r="I671" s="13">
        <v>0</v>
      </c>
      <c r="J671" s="13">
        <v>899638</v>
      </c>
      <c r="K671" s="17">
        <v>0.08</v>
      </c>
      <c r="L671" s="13">
        <v>71971</v>
      </c>
      <c r="M671" s="13">
        <v>971609</v>
      </c>
    </row>
    <row r="672" spans="1:13">
      <c r="A672" s="8">
        <f t="shared" si="11"/>
        <v>7</v>
      </c>
      <c r="B672" s="9" t="s">
        <v>707</v>
      </c>
      <c r="C672" s="9" t="s">
        <v>15</v>
      </c>
      <c r="D672" s="10" t="s">
        <v>678</v>
      </c>
      <c r="E672" s="11" t="s">
        <v>18</v>
      </c>
      <c r="F672" s="12" t="s">
        <v>19</v>
      </c>
      <c r="G672" s="9" t="s">
        <v>20</v>
      </c>
      <c r="H672" s="13">
        <v>777670</v>
      </c>
      <c r="I672" s="13">
        <v>0</v>
      </c>
      <c r="J672" s="13">
        <v>777670</v>
      </c>
      <c r="K672" s="17">
        <v>0.08</v>
      </c>
      <c r="L672" s="13">
        <v>62214</v>
      </c>
      <c r="M672" s="13">
        <v>839884</v>
      </c>
    </row>
    <row r="673" spans="1:13">
      <c r="A673" s="8">
        <f t="shared" si="11"/>
        <v>7</v>
      </c>
      <c r="B673" s="9" t="s">
        <v>708</v>
      </c>
      <c r="C673" s="9" t="s">
        <v>15</v>
      </c>
      <c r="D673" s="10" t="s">
        <v>678</v>
      </c>
      <c r="E673" s="11" t="s">
        <v>18</v>
      </c>
      <c r="F673" s="12" t="s">
        <v>19</v>
      </c>
      <c r="G673" s="9" t="s">
        <v>20</v>
      </c>
      <c r="H673" s="13">
        <v>842352</v>
      </c>
      <c r="I673" s="13">
        <v>0</v>
      </c>
      <c r="J673" s="13">
        <v>842352</v>
      </c>
      <c r="K673" s="17">
        <v>0.08</v>
      </c>
      <c r="L673" s="13">
        <v>67388</v>
      </c>
      <c r="M673" s="13">
        <v>909740</v>
      </c>
    </row>
    <row r="674" spans="1:13">
      <c r="A674" s="8">
        <f t="shared" si="11"/>
        <v>7</v>
      </c>
      <c r="B674" s="9" t="s">
        <v>709</v>
      </c>
      <c r="C674" s="9" t="s">
        <v>15</v>
      </c>
      <c r="D674" s="10" t="s">
        <v>678</v>
      </c>
      <c r="E674" s="11" t="s">
        <v>18</v>
      </c>
      <c r="F674" s="12" t="s">
        <v>19</v>
      </c>
      <c r="G674" s="9" t="s">
        <v>20</v>
      </c>
      <c r="H674" s="13">
        <v>821090</v>
      </c>
      <c r="I674" s="13">
        <v>0</v>
      </c>
      <c r="J674" s="13">
        <v>821090</v>
      </c>
      <c r="K674" s="17">
        <v>0.08</v>
      </c>
      <c r="L674" s="13">
        <v>65687</v>
      </c>
      <c r="M674" s="13">
        <v>886777</v>
      </c>
    </row>
    <row r="675" spans="1:13">
      <c r="A675" s="8">
        <f t="shared" si="11"/>
        <v>7</v>
      </c>
      <c r="B675" s="9" t="s">
        <v>710</v>
      </c>
      <c r="C675" s="9" t="s">
        <v>15</v>
      </c>
      <c r="D675" s="10" t="s">
        <v>678</v>
      </c>
      <c r="E675" s="11" t="s">
        <v>18</v>
      </c>
      <c r="F675" s="12" t="s">
        <v>19</v>
      </c>
      <c r="G675" s="9" t="s">
        <v>20</v>
      </c>
      <c r="H675" s="13">
        <v>555290</v>
      </c>
      <c r="I675" s="13">
        <v>0</v>
      </c>
      <c r="J675" s="13">
        <v>555290</v>
      </c>
      <c r="K675" s="17">
        <v>0.08</v>
      </c>
      <c r="L675" s="13">
        <v>44423</v>
      </c>
      <c r="M675" s="13">
        <v>599713</v>
      </c>
    </row>
    <row r="676" spans="1:13">
      <c r="A676" s="8">
        <f t="shared" si="11"/>
        <v>7</v>
      </c>
      <c r="B676" s="9" t="s">
        <v>711</v>
      </c>
      <c r="C676" s="9" t="s">
        <v>15</v>
      </c>
      <c r="D676" s="10" t="s">
        <v>678</v>
      </c>
      <c r="E676" s="11" t="s">
        <v>18</v>
      </c>
      <c r="F676" s="12" t="s">
        <v>19</v>
      </c>
      <c r="G676" s="9" t="s">
        <v>20</v>
      </c>
      <c r="H676" s="13">
        <v>842352</v>
      </c>
      <c r="I676" s="13">
        <v>0</v>
      </c>
      <c r="J676" s="13">
        <v>842352</v>
      </c>
      <c r="K676" s="17">
        <v>0.08</v>
      </c>
      <c r="L676" s="13">
        <v>67388</v>
      </c>
      <c r="M676" s="13">
        <v>909740</v>
      </c>
    </row>
    <row r="677" spans="1:13">
      <c r="A677" s="8">
        <f t="shared" si="11"/>
        <v>7</v>
      </c>
      <c r="B677" s="9" t="s">
        <v>712</v>
      </c>
      <c r="C677" s="9" t="s">
        <v>15</v>
      </c>
      <c r="D677" s="10" t="s">
        <v>678</v>
      </c>
      <c r="E677" s="11" t="s">
        <v>18</v>
      </c>
      <c r="F677" s="12" t="s">
        <v>19</v>
      </c>
      <c r="G677" s="9" t="s">
        <v>20</v>
      </c>
      <c r="H677" s="13">
        <v>850969</v>
      </c>
      <c r="I677" s="13">
        <v>0</v>
      </c>
      <c r="J677" s="13">
        <v>850969</v>
      </c>
      <c r="K677" s="17">
        <v>0.08</v>
      </c>
      <c r="L677" s="13">
        <v>68078</v>
      </c>
      <c r="M677" s="13">
        <v>919047</v>
      </c>
    </row>
    <row r="678" spans="1:13">
      <c r="A678" s="8">
        <f t="shared" si="11"/>
        <v>7</v>
      </c>
      <c r="B678" s="9" t="s">
        <v>713</v>
      </c>
      <c r="C678" s="9" t="s">
        <v>15</v>
      </c>
      <c r="D678" s="10" t="s">
        <v>678</v>
      </c>
      <c r="E678" s="11" t="s">
        <v>18</v>
      </c>
      <c r="F678" s="12" t="s">
        <v>19</v>
      </c>
      <c r="G678" s="9" t="s">
        <v>20</v>
      </c>
      <c r="H678" s="13">
        <v>958733</v>
      </c>
      <c r="I678" s="13">
        <v>0</v>
      </c>
      <c r="J678" s="13">
        <v>958733</v>
      </c>
      <c r="K678" s="17">
        <v>0.08</v>
      </c>
      <c r="L678" s="13">
        <v>76699</v>
      </c>
      <c r="M678" s="13">
        <v>1035432</v>
      </c>
    </row>
    <row r="679" spans="1:13">
      <c r="A679" s="8">
        <f t="shared" si="11"/>
        <v>7</v>
      </c>
      <c r="B679" s="9" t="s">
        <v>714</v>
      </c>
      <c r="C679" s="9" t="s">
        <v>15</v>
      </c>
      <c r="D679" s="10" t="s">
        <v>678</v>
      </c>
      <c r="E679" s="11" t="s">
        <v>18</v>
      </c>
      <c r="F679" s="12" t="s">
        <v>19</v>
      </c>
      <c r="G679" s="9" t="s">
        <v>20</v>
      </c>
      <c r="H679" s="13">
        <v>874260</v>
      </c>
      <c r="I679" s="13">
        <v>0</v>
      </c>
      <c r="J679" s="13">
        <v>874260</v>
      </c>
      <c r="K679" s="17">
        <v>0.08</v>
      </c>
      <c r="L679" s="13">
        <v>69941</v>
      </c>
      <c r="M679" s="13">
        <v>944201</v>
      </c>
    </row>
    <row r="680" spans="1:13">
      <c r="A680" s="8">
        <f t="shared" si="11"/>
        <v>7</v>
      </c>
      <c r="B680" s="9" t="s">
        <v>715</v>
      </c>
      <c r="C680" s="9" t="s">
        <v>15</v>
      </c>
      <c r="D680" s="10" t="s">
        <v>678</v>
      </c>
      <c r="E680" s="11" t="s">
        <v>18</v>
      </c>
      <c r="F680" s="12" t="s">
        <v>19</v>
      </c>
      <c r="G680" s="9" t="s">
        <v>20</v>
      </c>
      <c r="H680" s="13">
        <v>903402</v>
      </c>
      <c r="I680" s="13">
        <v>0</v>
      </c>
      <c r="J680" s="13">
        <v>903402</v>
      </c>
      <c r="K680" s="17">
        <v>0.08</v>
      </c>
      <c r="L680" s="13">
        <v>72272</v>
      </c>
      <c r="M680" s="13">
        <v>975674</v>
      </c>
    </row>
    <row r="681" spans="1:13">
      <c r="A681" s="8">
        <f t="shared" si="11"/>
        <v>7</v>
      </c>
      <c r="B681" s="9" t="s">
        <v>716</v>
      </c>
      <c r="C681" s="9" t="s">
        <v>15</v>
      </c>
      <c r="D681" s="10" t="s">
        <v>678</v>
      </c>
      <c r="E681" s="11" t="s">
        <v>18</v>
      </c>
      <c r="F681" s="12" t="s">
        <v>19</v>
      </c>
      <c r="G681" s="9" t="s">
        <v>20</v>
      </c>
      <c r="H681" s="13">
        <v>1311478</v>
      </c>
      <c r="I681" s="13">
        <v>0</v>
      </c>
      <c r="J681" s="13">
        <v>1311478</v>
      </c>
      <c r="K681" s="17">
        <v>0.08</v>
      </c>
      <c r="L681" s="13">
        <v>104918</v>
      </c>
      <c r="M681" s="13">
        <v>1416396</v>
      </c>
    </row>
    <row r="682" spans="1:13">
      <c r="A682" s="8">
        <f t="shared" si="11"/>
        <v>7</v>
      </c>
      <c r="B682" s="9" t="s">
        <v>717</v>
      </c>
      <c r="C682" s="9" t="s">
        <v>15</v>
      </c>
      <c r="D682" s="10" t="s">
        <v>678</v>
      </c>
      <c r="E682" s="11" t="s">
        <v>18</v>
      </c>
      <c r="F682" s="12" t="s">
        <v>19</v>
      </c>
      <c r="G682" s="9" t="s">
        <v>20</v>
      </c>
      <c r="H682" s="13">
        <v>860188</v>
      </c>
      <c r="I682" s="13">
        <v>0</v>
      </c>
      <c r="J682" s="13">
        <v>860188</v>
      </c>
      <c r="K682" s="17">
        <v>0.08</v>
      </c>
      <c r="L682" s="13">
        <v>68815</v>
      </c>
      <c r="M682" s="13">
        <v>929003</v>
      </c>
    </row>
    <row r="683" spans="1:13">
      <c r="A683" s="8">
        <f t="shared" si="11"/>
        <v>7</v>
      </c>
      <c r="B683" s="9" t="s">
        <v>718</v>
      </c>
      <c r="C683" s="9" t="s">
        <v>15</v>
      </c>
      <c r="D683" s="10" t="s">
        <v>678</v>
      </c>
      <c r="E683" s="11" t="s">
        <v>18</v>
      </c>
      <c r="F683" s="12" t="s">
        <v>19</v>
      </c>
      <c r="G683" s="9" t="s">
        <v>20</v>
      </c>
      <c r="H683" s="13">
        <v>995876</v>
      </c>
      <c r="I683" s="13">
        <v>0</v>
      </c>
      <c r="J683" s="13">
        <v>995876</v>
      </c>
      <c r="K683" s="17">
        <v>0.08</v>
      </c>
      <c r="L683" s="13">
        <v>79670</v>
      </c>
      <c r="M683" s="13">
        <v>1075546</v>
      </c>
    </row>
    <row r="684" spans="1:13">
      <c r="A684" s="8">
        <f t="shared" si="11"/>
        <v>7</v>
      </c>
      <c r="B684" s="9" t="s">
        <v>719</v>
      </c>
      <c r="C684" s="9" t="s">
        <v>15</v>
      </c>
      <c r="D684" s="10" t="s">
        <v>678</v>
      </c>
      <c r="E684" s="11" t="s">
        <v>18</v>
      </c>
      <c r="F684" s="12" t="s">
        <v>19</v>
      </c>
      <c r="G684" s="9" t="s">
        <v>20</v>
      </c>
      <c r="H684" s="13">
        <v>824384</v>
      </c>
      <c r="I684" s="13">
        <v>0</v>
      </c>
      <c r="J684" s="13">
        <v>824384</v>
      </c>
      <c r="K684" s="17">
        <v>0.08</v>
      </c>
      <c r="L684" s="13">
        <v>65951</v>
      </c>
      <c r="M684" s="13">
        <v>890335</v>
      </c>
    </row>
    <row r="685" spans="1:13">
      <c r="A685" s="8">
        <f t="shared" si="11"/>
        <v>7</v>
      </c>
      <c r="B685" s="9" t="s">
        <v>720</v>
      </c>
      <c r="C685" s="9" t="s">
        <v>15</v>
      </c>
      <c r="D685" s="10" t="s">
        <v>678</v>
      </c>
      <c r="E685" s="11" t="s">
        <v>18</v>
      </c>
      <c r="F685" s="12" t="s">
        <v>19</v>
      </c>
      <c r="G685" s="9" t="s">
        <v>20</v>
      </c>
      <c r="H685" s="13">
        <v>903402</v>
      </c>
      <c r="I685" s="13">
        <v>0</v>
      </c>
      <c r="J685" s="13">
        <v>903402</v>
      </c>
      <c r="K685" s="17">
        <v>0.08</v>
      </c>
      <c r="L685" s="13">
        <v>72272</v>
      </c>
      <c r="M685" s="13">
        <v>975674</v>
      </c>
    </row>
    <row r="686" spans="1:13">
      <c r="A686" s="8">
        <f t="shared" si="11"/>
        <v>7</v>
      </c>
      <c r="B686" s="9" t="s">
        <v>721</v>
      </c>
      <c r="C686" s="9" t="s">
        <v>15</v>
      </c>
      <c r="D686" s="10" t="s">
        <v>678</v>
      </c>
      <c r="E686" s="11" t="s">
        <v>18</v>
      </c>
      <c r="F686" s="12" t="s">
        <v>19</v>
      </c>
      <c r="G686" s="9" t="s">
        <v>20</v>
      </c>
      <c r="H686" s="13">
        <v>831442</v>
      </c>
      <c r="I686" s="13">
        <v>0</v>
      </c>
      <c r="J686" s="13">
        <v>831442</v>
      </c>
      <c r="K686" s="17">
        <v>0.08</v>
      </c>
      <c r="L686" s="13">
        <v>66515</v>
      </c>
      <c r="M686" s="13">
        <v>897957</v>
      </c>
    </row>
    <row r="687" spans="1:13">
      <c r="A687" s="8">
        <f t="shared" si="11"/>
        <v>7</v>
      </c>
      <c r="B687" s="9" t="s">
        <v>722</v>
      </c>
      <c r="C687" s="9" t="s">
        <v>15</v>
      </c>
      <c r="D687" s="10" t="s">
        <v>678</v>
      </c>
      <c r="E687" s="11" t="s">
        <v>18</v>
      </c>
      <c r="F687" s="12" t="s">
        <v>19</v>
      </c>
      <c r="G687" s="9" t="s">
        <v>20</v>
      </c>
      <c r="H687" s="13">
        <v>849278</v>
      </c>
      <c r="I687" s="13">
        <v>0</v>
      </c>
      <c r="J687" s="13">
        <v>849278</v>
      </c>
      <c r="K687" s="17">
        <v>0.08</v>
      </c>
      <c r="L687" s="13">
        <v>67942</v>
      </c>
      <c r="M687" s="13">
        <v>917220</v>
      </c>
    </row>
    <row r="688" spans="1:13">
      <c r="A688" s="8">
        <f t="shared" si="11"/>
        <v>7</v>
      </c>
      <c r="B688" s="9" t="s">
        <v>723</v>
      </c>
      <c r="C688" s="9" t="s">
        <v>15</v>
      </c>
      <c r="D688" s="10" t="s">
        <v>678</v>
      </c>
      <c r="E688" s="11" t="s">
        <v>18</v>
      </c>
      <c r="F688" s="12" t="s">
        <v>19</v>
      </c>
      <c r="G688" s="9" t="s">
        <v>20</v>
      </c>
      <c r="H688" s="13">
        <v>847675</v>
      </c>
      <c r="I688" s="13">
        <v>0</v>
      </c>
      <c r="J688" s="13">
        <v>847675</v>
      </c>
      <c r="K688" s="17">
        <v>0.08</v>
      </c>
      <c r="L688" s="13">
        <v>67814</v>
      </c>
      <c r="M688" s="13">
        <v>915489</v>
      </c>
    </row>
    <row r="689" spans="1:13">
      <c r="A689" s="8">
        <f t="shared" si="11"/>
        <v>7</v>
      </c>
      <c r="B689" s="9" t="s">
        <v>724</v>
      </c>
      <c r="C689" s="9" t="s">
        <v>15</v>
      </c>
      <c r="D689" s="10" t="s">
        <v>678</v>
      </c>
      <c r="E689" s="11" t="s">
        <v>18</v>
      </c>
      <c r="F689" s="12" t="s">
        <v>19</v>
      </c>
      <c r="G689" s="9" t="s">
        <v>20</v>
      </c>
      <c r="H689" s="13">
        <v>2221160</v>
      </c>
      <c r="I689" s="13">
        <v>0</v>
      </c>
      <c r="J689" s="13">
        <v>2221160</v>
      </c>
      <c r="K689" s="17">
        <v>0.08</v>
      </c>
      <c r="L689" s="13">
        <v>177693</v>
      </c>
      <c r="M689" s="13">
        <v>2398853</v>
      </c>
    </row>
    <row r="690" spans="1:13">
      <c r="A690" s="8">
        <f t="shared" si="11"/>
        <v>8</v>
      </c>
      <c r="B690" s="9" t="s">
        <v>726</v>
      </c>
      <c r="C690" s="9" t="s">
        <v>15</v>
      </c>
      <c r="D690" s="10" t="s">
        <v>725</v>
      </c>
      <c r="E690" s="11" t="s">
        <v>18</v>
      </c>
      <c r="F690" s="12" t="s">
        <v>19</v>
      </c>
      <c r="G690" s="9" t="s">
        <v>20</v>
      </c>
      <c r="H690" s="13">
        <v>1071262</v>
      </c>
      <c r="I690" s="13">
        <v>0</v>
      </c>
      <c r="J690" s="13">
        <v>1071262</v>
      </c>
      <c r="K690" s="17">
        <v>0.08</v>
      </c>
      <c r="L690" s="13">
        <v>85701</v>
      </c>
      <c r="M690" s="13">
        <v>1156963</v>
      </c>
    </row>
    <row r="691" spans="1:13">
      <c r="A691" s="8">
        <f t="shared" si="11"/>
        <v>8</v>
      </c>
      <c r="B691" s="9" t="s">
        <v>727</v>
      </c>
      <c r="C691" s="9" t="s">
        <v>15</v>
      </c>
      <c r="D691" s="10" t="s">
        <v>725</v>
      </c>
      <c r="E691" s="11" t="s">
        <v>18</v>
      </c>
      <c r="F691" s="12" t="s">
        <v>19</v>
      </c>
      <c r="G691" s="9" t="s">
        <v>20</v>
      </c>
      <c r="H691" s="13">
        <v>960336</v>
      </c>
      <c r="I691" s="13">
        <v>0</v>
      </c>
      <c r="J691" s="13">
        <v>960336</v>
      </c>
      <c r="K691" s="17">
        <v>0.08</v>
      </c>
      <c r="L691" s="13">
        <v>76827</v>
      </c>
      <c r="M691" s="13">
        <v>1037163</v>
      </c>
    </row>
    <row r="692" spans="1:13">
      <c r="A692" s="8">
        <f t="shared" si="11"/>
        <v>8</v>
      </c>
      <c r="B692" s="9" t="s">
        <v>728</v>
      </c>
      <c r="C692" s="9" t="s">
        <v>15</v>
      </c>
      <c r="D692" s="10" t="s">
        <v>725</v>
      </c>
      <c r="E692" s="11" t="s">
        <v>18</v>
      </c>
      <c r="F692" s="12" t="s">
        <v>19</v>
      </c>
      <c r="G692" s="9" t="s">
        <v>20</v>
      </c>
      <c r="H692" s="13">
        <v>903402</v>
      </c>
      <c r="I692" s="13">
        <v>0</v>
      </c>
      <c r="J692" s="13">
        <v>903402</v>
      </c>
      <c r="K692" s="17">
        <v>0.08</v>
      </c>
      <c r="L692" s="13">
        <v>72272</v>
      </c>
      <c r="M692" s="13">
        <v>975674</v>
      </c>
    </row>
    <row r="693" spans="1:13">
      <c r="A693" s="8">
        <f t="shared" si="11"/>
        <v>8</v>
      </c>
      <c r="B693" s="9" t="s">
        <v>729</v>
      </c>
      <c r="C693" s="9" t="s">
        <v>15</v>
      </c>
      <c r="D693" s="10" t="s">
        <v>725</v>
      </c>
      <c r="E693" s="11" t="s">
        <v>18</v>
      </c>
      <c r="F693" s="12" t="s">
        <v>19</v>
      </c>
      <c r="G693" s="9" t="s">
        <v>20</v>
      </c>
      <c r="H693" s="13">
        <v>813474</v>
      </c>
      <c r="I693" s="13">
        <v>0</v>
      </c>
      <c r="J693" s="13">
        <v>813474</v>
      </c>
      <c r="K693" s="17">
        <v>0.08</v>
      </c>
      <c r="L693" s="13">
        <v>65078</v>
      </c>
      <c r="M693" s="13">
        <v>878552</v>
      </c>
    </row>
    <row r="694" spans="1:13">
      <c r="A694" s="8">
        <f t="shared" si="11"/>
        <v>8</v>
      </c>
      <c r="B694" s="9" t="s">
        <v>730</v>
      </c>
      <c r="C694" s="9" t="s">
        <v>15</v>
      </c>
      <c r="D694" s="10" t="s">
        <v>725</v>
      </c>
      <c r="E694" s="11" t="s">
        <v>18</v>
      </c>
      <c r="F694" s="12" t="s">
        <v>19</v>
      </c>
      <c r="G694" s="9" t="s">
        <v>20</v>
      </c>
      <c r="H694" s="13">
        <v>1473498</v>
      </c>
      <c r="I694" s="13">
        <v>0</v>
      </c>
      <c r="J694" s="13">
        <v>1473498</v>
      </c>
      <c r="K694" s="17">
        <v>0.08</v>
      </c>
      <c r="L694" s="13">
        <v>117880</v>
      </c>
      <c r="M694" s="13">
        <v>1591378</v>
      </c>
    </row>
    <row r="695" spans="1:13">
      <c r="A695" s="8">
        <f t="shared" si="11"/>
        <v>8</v>
      </c>
      <c r="B695" s="9" t="s">
        <v>731</v>
      </c>
      <c r="C695" s="9" t="s">
        <v>15</v>
      </c>
      <c r="D695" s="10" t="s">
        <v>725</v>
      </c>
      <c r="E695" s="11" t="s">
        <v>18</v>
      </c>
      <c r="F695" s="12" t="s">
        <v>19</v>
      </c>
      <c r="G695" s="9" t="s">
        <v>20</v>
      </c>
      <c r="H695" s="13">
        <v>849014</v>
      </c>
      <c r="I695" s="13">
        <v>0</v>
      </c>
      <c r="J695" s="13">
        <v>849014</v>
      </c>
      <c r="K695" s="17">
        <v>0.08</v>
      </c>
      <c r="L695" s="13">
        <v>67921</v>
      </c>
      <c r="M695" s="13">
        <v>916935</v>
      </c>
    </row>
    <row r="696" spans="1:13">
      <c r="A696" s="8">
        <f t="shared" si="11"/>
        <v>8</v>
      </c>
      <c r="B696" s="9" t="s">
        <v>732</v>
      </c>
      <c r="C696" s="9" t="s">
        <v>15</v>
      </c>
      <c r="D696" s="10" t="s">
        <v>725</v>
      </c>
      <c r="E696" s="11" t="s">
        <v>18</v>
      </c>
      <c r="F696" s="12" t="s">
        <v>19</v>
      </c>
      <c r="G696" s="9" t="s">
        <v>20</v>
      </c>
      <c r="H696" s="13">
        <v>888464</v>
      </c>
      <c r="I696" s="13">
        <v>0</v>
      </c>
      <c r="J696" s="13">
        <v>888464</v>
      </c>
      <c r="K696" s="17">
        <v>0.08</v>
      </c>
      <c r="L696" s="13">
        <v>71077</v>
      </c>
      <c r="M696" s="13">
        <v>959541</v>
      </c>
    </row>
    <row r="697" spans="1:13">
      <c r="A697" s="8">
        <f t="shared" si="11"/>
        <v>8</v>
      </c>
      <c r="B697" s="9" t="s">
        <v>733</v>
      </c>
      <c r="C697" s="9" t="s">
        <v>15</v>
      </c>
      <c r="D697" s="10" t="s">
        <v>725</v>
      </c>
      <c r="E697" s="11" t="s">
        <v>18</v>
      </c>
      <c r="F697" s="12" t="s">
        <v>19</v>
      </c>
      <c r="G697" s="9" t="s">
        <v>20</v>
      </c>
      <c r="H697" s="13">
        <v>868805</v>
      </c>
      <c r="I697" s="13">
        <v>0</v>
      </c>
      <c r="J697" s="13">
        <v>868805</v>
      </c>
      <c r="K697" s="17">
        <v>0.08</v>
      </c>
      <c r="L697" s="13">
        <v>69504</v>
      </c>
      <c r="M697" s="13">
        <v>938309</v>
      </c>
    </row>
    <row r="698" spans="1:13">
      <c r="A698" s="8">
        <f t="shared" si="11"/>
        <v>8</v>
      </c>
      <c r="B698" s="9" t="s">
        <v>734</v>
      </c>
      <c r="C698" s="9" t="s">
        <v>15</v>
      </c>
      <c r="D698" s="10" t="s">
        <v>725</v>
      </c>
      <c r="E698" s="11" t="s">
        <v>18</v>
      </c>
      <c r="F698" s="12" t="s">
        <v>19</v>
      </c>
      <c r="G698" s="9" t="s">
        <v>20</v>
      </c>
      <c r="H698" s="13">
        <v>831310</v>
      </c>
      <c r="I698" s="13">
        <v>0</v>
      </c>
      <c r="J698" s="13">
        <v>831310</v>
      </c>
      <c r="K698" s="17">
        <v>0.08</v>
      </c>
      <c r="L698" s="13">
        <v>66505</v>
      </c>
      <c r="M698" s="13">
        <v>897815</v>
      </c>
    </row>
    <row r="699" spans="1:13">
      <c r="A699" s="8">
        <f t="shared" si="11"/>
        <v>8</v>
      </c>
      <c r="B699" s="9" t="s">
        <v>735</v>
      </c>
      <c r="C699" s="9" t="s">
        <v>15</v>
      </c>
      <c r="D699" s="10" t="s">
        <v>725</v>
      </c>
      <c r="E699" s="11" t="s">
        <v>18</v>
      </c>
      <c r="F699" s="12" t="s">
        <v>19</v>
      </c>
      <c r="G699" s="9" t="s">
        <v>20</v>
      </c>
      <c r="H699" s="13">
        <v>838456</v>
      </c>
      <c r="I699" s="13">
        <v>0</v>
      </c>
      <c r="J699" s="13">
        <v>838456</v>
      </c>
      <c r="K699" s="17">
        <v>0.08</v>
      </c>
      <c r="L699" s="13">
        <v>67076</v>
      </c>
      <c r="M699" s="13">
        <v>905532</v>
      </c>
    </row>
    <row r="700" spans="1:13">
      <c r="A700" s="8">
        <f t="shared" si="11"/>
        <v>8</v>
      </c>
      <c r="B700" s="9" t="s">
        <v>736</v>
      </c>
      <c r="C700" s="9" t="s">
        <v>15</v>
      </c>
      <c r="D700" s="10" t="s">
        <v>725</v>
      </c>
      <c r="E700" s="11" t="s">
        <v>18</v>
      </c>
      <c r="F700" s="12" t="s">
        <v>19</v>
      </c>
      <c r="G700" s="9" t="s">
        <v>20</v>
      </c>
      <c r="H700" s="13">
        <v>860540</v>
      </c>
      <c r="I700" s="13">
        <v>0</v>
      </c>
      <c r="J700" s="13">
        <v>860540</v>
      </c>
      <c r="K700" s="17">
        <v>0.08</v>
      </c>
      <c r="L700" s="13">
        <v>68843</v>
      </c>
      <c r="M700" s="13">
        <v>929383</v>
      </c>
    </row>
    <row r="701" spans="1:13">
      <c r="A701" s="8">
        <f t="shared" si="11"/>
        <v>8</v>
      </c>
      <c r="B701" s="9" t="s">
        <v>737</v>
      </c>
      <c r="C701" s="9" t="s">
        <v>15</v>
      </c>
      <c r="D701" s="10" t="s">
        <v>725</v>
      </c>
      <c r="E701" s="11" t="s">
        <v>18</v>
      </c>
      <c r="F701" s="12" t="s">
        <v>19</v>
      </c>
      <c r="G701" s="9" t="s">
        <v>20</v>
      </c>
      <c r="H701" s="13">
        <v>856424</v>
      </c>
      <c r="I701" s="13">
        <v>0</v>
      </c>
      <c r="J701" s="13">
        <v>856424</v>
      </c>
      <c r="K701" s="17">
        <v>0.08</v>
      </c>
      <c r="L701" s="13">
        <v>68514</v>
      </c>
      <c r="M701" s="13">
        <v>924938</v>
      </c>
    </row>
    <row r="702" spans="1:13">
      <c r="A702" s="8">
        <f t="shared" si="11"/>
        <v>8</v>
      </c>
      <c r="B702" s="9" t="s">
        <v>738</v>
      </c>
      <c r="C702" s="9" t="s">
        <v>15</v>
      </c>
      <c r="D702" s="10" t="s">
        <v>725</v>
      </c>
      <c r="E702" s="11" t="s">
        <v>18</v>
      </c>
      <c r="F702" s="12" t="s">
        <v>19</v>
      </c>
      <c r="G702" s="9" t="s">
        <v>20</v>
      </c>
      <c r="H702" s="13">
        <v>999654</v>
      </c>
      <c r="I702" s="13">
        <v>0</v>
      </c>
      <c r="J702" s="13">
        <v>999654</v>
      </c>
      <c r="K702" s="17">
        <v>0.08</v>
      </c>
      <c r="L702" s="13">
        <v>79972</v>
      </c>
      <c r="M702" s="13">
        <v>1079626</v>
      </c>
    </row>
    <row r="703" spans="1:13">
      <c r="A703" s="8">
        <f t="shared" si="11"/>
        <v>8</v>
      </c>
      <c r="B703" s="9" t="s">
        <v>739</v>
      </c>
      <c r="C703" s="9" t="s">
        <v>15</v>
      </c>
      <c r="D703" s="10" t="s">
        <v>725</v>
      </c>
      <c r="E703" s="11" t="s">
        <v>18</v>
      </c>
      <c r="F703" s="12" t="s">
        <v>19</v>
      </c>
      <c r="G703" s="9" t="s">
        <v>20</v>
      </c>
      <c r="H703" s="13">
        <v>922445</v>
      </c>
      <c r="I703" s="13">
        <v>0</v>
      </c>
      <c r="J703" s="13">
        <v>922445</v>
      </c>
      <c r="K703" s="17">
        <v>0.08</v>
      </c>
      <c r="L703" s="13">
        <v>73796</v>
      </c>
      <c r="M703" s="13">
        <v>996241</v>
      </c>
    </row>
    <row r="704" spans="1:13">
      <c r="A704" s="8">
        <f t="shared" si="11"/>
        <v>8</v>
      </c>
      <c r="B704" s="9" t="s">
        <v>740</v>
      </c>
      <c r="C704" s="9" t="s">
        <v>15</v>
      </c>
      <c r="D704" s="10" t="s">
        <v>725</v>
      </c>
      <c r="E704" s="11" t="s">
        <v>18</v>
      </c>
      <c r="F704" s="12" t="s">
        <v>19</v>
      </c>
      <c r="G704" s="9" t="s">
        <v>20</v>
      </c>
      <c r="H704" s="13">
        <v>849278</v>
      </c>
      <c r="I704" s="13">
        <v>0</v>
      </c>
      <c r="J704" s="13">
        <v>849278</v>
      </c>
      <c r="K704" s="17">
        <v>0.08</v>
      </c>
      <c r="L704" s="13">
        <v>67942</v>
      </c>
      <c r="M704" s="13">
        <v>917220</v>
      </c>
    </row>
    <row r="705" spans="1:13">
      <c r="A705" s="8">
        <f t="shared" si="11"/>
        <v>8</v>
      </c>
      <c r="B705" s="9" t="s">
        <v>741</v>
      </c>
      <c r="C705" s="9" t="s">
        <v>15</v>
      </c>
      <c r="D705" s="10" t="s">
        <v>725</v>
      </c>
      <c r="E705" s="11" t="s">
        <v>18</v>
      </c>
      <c r="F705" s="12" t="s">
        <v>19</v>
      </c>
      <c r="G705" s="9" t="s">
        <v>20</v>
      </c>
      <c r="H705" s="13">
        <v>793683</v>
      </c>
      <c r="I705" s="13">
        <v>0</v>
      </c>
      <c r="J705" s="13">
        <v>793683</v>
      </c>
      <c r="K705" s="17">
        <v>0.08</v>
      </c>
      <c r="L705" s="13">
        <v>63495</v>
      </c>
      <c r="M705" s="13">
        <v>857178</v>
      </c>
    </row>
    <row r="706" spans="1:13">
      <c r="A706" s="8">
        <f t="shared" si="11"/>
        <v>8</v>
      </c>
      <c r="B706" s="9" t="s">
        <v>742</v>
      </c>
      <c r="C706" s="9" t="s">
        <v>15</v>
      </c>
      <c r="D706" s="10" t="s">
        <v>725</v>
      </c>
      <c r="E706" s="11" t="s">
        <v>18</v>
      </c>
      <c r="F706" s="12" t="s">
        <v>19</v>
      </c>
      <c r="G706" s="9" t="s">
        <v>20</v>
      </c>
      <c r="H706" s="13">
        <v>815899</v>
      </c>
      <c r="I706" s="13">
        <v>0</v>
      </c>
      <c r="J706" s="13">
        <v>815899</v>
      </c>
      <c r="K706" s="17">
        <v>0.08</v>
      </c>
      <c r="L706" s="13">
        <v>65272</v>
      </c>
      <c r="M706" s="13">
        <v>881171</v>
      </c>
    </row>
    <row r="707" spans="1:13">
      <c r="A707" s="8">
        <f t="shared" si="11"/>
        <v>8</v>
      </c>
      <c r="B707" s="9" t="s">
        <v>743</v>
      </c>
      <c r="C707" s="9" t="s">
        <v>15</v>
      </c>
      <c r="D707" s="10" t="s">
        <v>725</v>
      </c>
      <c r="E707" s="11" t="s">
        <v>18</v>
      </c>
      <c r="F707" s="12" t="s">
        <v>19</v>
      </c>
      <c r="G707" s="9" t="s">
        <v>20</v>
      </c>
      <c r="H707" s="13">
        <v>824516</v>
      </c>
      <c r="I707" s="13">
        <v>0</v>
      </c>
      <c r="J707" s="13">
        <v>824516</v>
      </c>
      <c r="K707" s="17">
        <v>0.08</v>
      </c>
      <c r="L707" s="13">
        <v>65961</v>
      </c>
      <c r="M707" s="13">
        <v>890477</v>
      </c>
    </row>
    <row r="708" spans="1:13">
      <c r="A708" s="8">
        <f t="shared" si="11"/>
        <v>8</v>
      </c>
      <c r="B708" s="9" t="s">
        <v>744</v>
      </c>
      <c r="C708" s="9" t="s">
        <v>15</v>
      </c>
      <c r="D708" s="10" t="s">
        <v>725</v>
      </c>
      <c r="E708" s="11" t="s">
        <v>18</v>
      </c>
      <c r="F708" s="12" t="s">
        <v>19</v>
      </c>
      <c r="G708" s="9" t="s">
        <v>20</v>
      </c>
      <c r="H708" s="13">
        <v>924268</v>
      </c>
      <c r="I708" s="13">
        <v>0</v>
      </c>
      <c r="J708" s="13">
        <v>924268</v>
      </c>
      <c r="K708" s="17">
        <v>0.08</v>
      </c>
      <c r="L708" s="13">
        <v>73941</v>
      </c>
      <c r="M708" s="13">
        <v>998209</v>
      </c>
    </row>
    <row r="709" spans="1:13">
      <c r="A709" s="8">
        <f t="shared" si="11"/>
        <v>8</v>
      </c>
      <c r="B709" s="9" t="s">
        <v>745</v>
      </c>
      <c r="C709" s="9" t="s">
        <v>15</v>
      </c>
      <c r="D709" s="10" t="s">
        <v>725</v>
      </c>
      <c r="E709" s="11" t="s">
        <v>18</v>
      </c>
      <c r="F709" s="12" t="s">
        <v>19</v>
      </c>
      <c r="G709" s="9" t="s">
        <v>20</v>
      </c>
      <c r="H709" s="13">
        <v>855217</v>
      </c>
      <c r="I709" s="13">
        <v>0</v>
      </c>
      <c r="J709" s="13">
        <v>855217</v>
      </c>
      <c r="K709" s="17">
        <v>0.08</v>
      </c>
      <c r="L709" s="13">
        <v>68417</v>
      </c>
      <c r="M709" s="13">
        <v>923634</v>
      </c>
    </row>
    <row r="710" spans="1:13">
      <c r="A710" s="8">
        <f t="shared" si="11"/>
        <v>8</v>
      </c>
      <c r="B710" s="9" t="s">
        <v>746</v>
      </c>
      <c r="C710" s="9" t="s">
        <v>15</v>
      </c>
      <c r="D710" s="10" t="s">
        <v>725</v>
      </c>
      <c r="E710" s="11" t="s">
        <v>18</v>
      </c>
      <c r="F710" s="12" t="s">
        <v>19</v>
      </c>
      <c r="G710" s="9" t="s">
        <v>20</v>
      </c>
      <c r="H710" s="13">
        <v>855349</v>
      </c>
      <c r="I710" s="13">
        <v>0</v>
      </c>
      <c r="J710" s="13">
        <v>855349</v>
      </c>
      <c r="K710" s="17">
        <v>0.08</v>
      </c>
      <c r="L710" s="13">
        <v>68428</v>
      </c>
      <c r="M710" s="13">
        <v>923777</v>
      </c>
    </row>
    <row r="711" spans="1:13">
      <c r="A711" s="8">
        <f t="shared" ref="A711:A774" si="12">+MONTH(D711)</f>
        <v>8</v>
      </c>
      <c r="B711" s="9" t="s">
        <v>747</v>
      </c>
      <c r="C711" s="9" t="s">
        <v>15</v>
      </c>
      <c r="D711" s="10" t="s">
        <v>725</v>
      </c>
      <c r="E711" s="11" t="s">
        <v>18</v>
      </c>
      <c r="F711" s="12" t="s">
        <v>19</v>
      </c>
      <c r="G711" s="9" t="s">
        <v>20</v>
      </c>
      <c r="H711" s="13">
        <v>842352</v>
      </c>
      <c r="I711" s="13">
        <v>0</v>
      </c>
      <c r="J711" s="13">
        <v>842352</v>
      </c>
      <c r="K711" s="17">
        <v>0.08</v>
      </c>
      <c r="L711" s="13">
        <v>67388</v>
      </c>
      <c r="M711" s="13">
        <v>909740</v>
      </c>
    </row>
    <row r="712" spans="1:13">
      <c r="A712" s="8">
        <f t="shared" si="12"/>
        <v>8</v>
      </c>
      <c r="B712" s="9" t="s">
        <v>748</v>
      </c>
      <c r="C712" s="9" t="s">
        <v>15</v>
      </c>
      <c r="D712" s="10" t="s">
        <v>725</v>
      </c>
      <c r="E712" s="11" t="s">
        <v>18</v>
      </c>
      <c r="F712" s="12" t="s">
        <v>19</v>
      </c>
      <c r="G712" s="9" t="s">
        <v>20</v>
      </c>
      <c r="H712" s="13">
        <v>1275542</v>
      </c>
      <c r="I712" s="13">
        <v>0</v>
      </c>
      <c r="J712" s="13">
        <v>1275542</v>
      </c>
      <c r="K712" s="17">
        <v>0.08</v>
      </c>
      <c r="L712" s="13">
        <v>102043</v>
      </c>
      <c r="M712" s="13">
        <v>1377585</v>
      </c>
    </row>
    <row r="713" spans="1:13">
      <c r="A713" s="8">
        <f t="shared" si="12"/>
        <v>8</v>
      </c>
      <c r="B713" s="9" t="s">
        <v>749</v>
      </c>
      <c r="C713" s="9" t="s">
        <v>15</v>
      </c>
      <c r="D713" s="10" t="s">
        <v>725</v>
      </c>
      <c r="E713" s="11" t="s">
        <v>18</v>
      </c>
      <c r="F713" s="12" t="s">
        <v>19</v>
      </c>
      <c r="G713" s="9" t="s">
        <v>20</v>
      </c>
      <c r="H713" s="13">
        <v>824384</v>
      </c>
      <c r="I713" s="13">
        <v>0</v>
      </c>
      <c r="J713" s="13">
        <v>824384</v>
      </c>
      <c r="K713" s="17">
        <v>0.08</v>
      </c>
      <c r="L713" s="13">
        <v>65951</v>
      </c>
      <c r="M713" s="13">
        <v>890335</v>
      </c>
    </row>
    <row r="714" spans="1:13">
      <c r="A714" s="8">
        <f t="shared" si="12"/>
        <v>8</v>
      </c>
      <c r="B714" s="9" t="s">
        <v>750</v>
      </c>
      <c r="C714" s="9" t="s">
        <v>15</v>
      </c>
      <c r="D714" s="10" t="s">
        <v>725</v>
      </c>
      <c r="E714" s="11" t="s">
        <v>18</v>
      </c>
      <c r="F714" s="12" t="s">
        <v>19</v>
      </c>
      <c r="G714" s="9" t="s">
        <v>20</v>
      </c>
      <c r="H714" s="13">
        <v>971114</v>
      </c>
      <c r="I714" s="13">
        <v>0</v>
      </c>
      <c r="J714" s="13">
        <v>971114</v>
      </c>
      <c r="K714" s="17">
        <v>0.08</v>
      </c>
      <c r="L714" s="13">
        <v>77689</v>
      </c>
      <c r="M714" s="13">
        <v>1048803</v>
      </c>
    </row>
    <row r="715" spans="1:13">
      <c r="A715" s="8">
        <f t="shared" si="12"/>
        <v>8</v>
      </c>
      <c r="B715" s="9" t="s">
        <v>751</v>
      </c>
      <c r="C715" s="9" t="s">
        <v>15</v>
      </c>
      <c r="D715" s="10" t="s">
        <v>725</v>
      </c>
      <c r="E715" s="11" t="s">
        <v>18</v>
      </c>
      <c r="F715" s="12" t="s">
        <v>19</v>
      </c>
      <c r="G715" s="9" t="s">
        <v>20</v>
      </c>
      <c r="H715" s="13">
        <v>850969</v>
      </c>
      <c r="I715" s="13">
        <v>0</v>
      </c>
      <c r="J715" s="13">
        <v>850969</v>
      </c>
      <c r="K715" s="17">
        <v>0.08</v>
      </c>
      <c r="L715" s="13">
        <v>68078</v>
      </c>
      <c r="M715" s="13">
        <v>919047</v>
      </c>
    </row>
    <row r="716" spans="1:13">
      <c r="A716" s="8">
        <f t="shared" si="12"/>
        <v>8</v>
      </c>
      <c r="B716" s="9" t="s">
        <v>752</v>
      </c>
      <c r="C716" s="9" t="s">
        <v>15</v>
      </c>
      <c r="D716" s="10" t="s">
        <v>725</v>
      </c>
      <c r="E716" s="11" t="s">
        <v>18</v>
      </c>
      <c r="F716" s="12" t="s">
        <v>19</v>
      </c>
      <c r="G716" s="9" t="s">
        <v>20</v>
      </c>
      <c r="H716" s="13">
        <v>982156</v>
      </c>
      <c r="I716" s="13">
        <v>0</v>
      </c>
      <c r="J716" s="13">
        <v>982156</v>
      </c>
      <c r="K716" s="17">
        <v>0.08</v>
      </c>
      <c r="L716" s="13">
        <v>78572</v>
      </c>
      <c r="M716" s="13">
        <v>1060728</v>
      </c>
    </row>
    <row r="717" spans="1:13">
      <c r="A717" s="8">
        <f t="shared" si="12"/>
        <v>8</v>
      </c>
      <c r="B717" s="9" t="s">
        <v>753</v>
      </c>
      <c r="C717" s="9" t="s">
        <v>15</v>
      </c>
      <c r="D717" s="10" t="s">
        <v>725</v>
      </c>
      <c r="E717" s="11" t="s">
        <v>18</v>
      </c>
      <c r="F717" s="12" t="s">
        <v>19</v>
      </c>
      <c r="G717" s="9" t="s">
        <v>20</v>
      </c>
      <c r="H717" s="13">
        <v>824252</v>
      </c>
      <c r="I717" s="13">
        <v>0</v>
      </c>
      <c r="J717" s="13">
        <v>824252</v>
      </c>
      <c r="K717" s="17">
        <v>0.08</v>
      </c>
      <c r="L717" s="13">
        <v>65940</v>
      </c>
      <c r="M717" s="13">
        <v>890192</v>
      </c>
    </row>
    <row r="718" spans="1:13">
      <c r="A718" s="8">
        <f t="shared" si="12"/>
        <v>8</v>
      </c>
      <c r="B718" s="9" t="s">
        <v>754</v>
      </c>
      <c r="C718" s="9" t="s">
        <v>15</v>
      </c>
      <c r="D718" s="10" t="s">
        <v>725</v>
      </c>
      <c r="E718" s="11" t="s">
        <v>18</v>
      </c>
      <c r="F718" s="12" t="s">
        <v>19</v>
      </c>
      <c r="G718" s="9" t="s">
        <v>20</v>
      </c>
      <c r="H718" s="13">
        <v>903402</v>
      </c>
      <c r="I718" s="13">
        <v>0</v>
      </c>
      <c r="J718" s="13">
        <v>903402</v>
      </c>
      <c r="K718" s="17">
        <v>0.08</v>
      </c>
      <c r="L718" s="13">
        <v>72272</v>
      </c>
      <c r="M718" s="13">
        <v>975674</v>
      </c>
    </row>
    <row r="719" spans="1:13">
      <c r="A719" s="8">
        <f t="shared" si="12"/>
        <v>8</v>
      </c>
      <c r="B719" s="9" t="s">
        <v>755</v>
      </c>
      <c r="C719" s="9" t="s">
        <v>15</v>
      </c>
      <c r="D719" s="10" t="s">
        <v>725</v>
      </c>
      <c r="E719" s="11" t="s">
        <v>18</v>
      </c>
      <c r="F719" s="12" t="s">
        <v>19</v>
      </c>
      <c r="G719" s="9" t="s">
        <v>20</v>
      </c>
      <c r="H719" s="13">
        <v>866259</v>
      </c>
      <c r="I719" s="13">
        <v>0</v>
      </c>
      <c r="J719" s="13">
        <v>866259</v>
      </c>
      <c r="K719" s="17">
        <v>0.08</v>
      </c>
      <c r="L719" s="13">
        <v>69301</v>
      </c>
      <c r="M719" s="13">
        <v>935560</v>
      </c>
    </row>
    <row r="720" spans="1:13">
      <c r="A720" s="8">
        <f t="shared" si="12"/>
        <v>8</v>
      </c>
      <c r="B720" s="9" t="s">
        <v>756</v>
      </c>
      <c r="C720" s="9" t="s">
        <v>15</v>
      </c>
      <c r="D720" s="10" t="s">
        <v>725</v>
      </c>
      <c r="E720" s="11" t="s">
        <v>18</v>
      </c>
      <c r="F720" s="12" t="s">
        <v>19</v>
      </c>
      <c r="G720" s="9" t="s">
        <v>20</v>
      </c>
      <c r="H720" s="13">
        <v>842352</v>
      </c>
      <c r="I720" s="13">
        <v>0</v>
      </c>
      <c r="J720" s="13">
        <v>842352</v>
      </c>
      <c r="K720" s="17">
        <v>0.08</v>
      </c>
      <c r="L720" s="13">
        <v>67388</v>
      </c>
      <c r="M720" s="13">
        <v>909740</v>
      </c>
    </row>
    <row r="721" spans="1:13">
      <c r="A721" s="8">
        <f t="shared" si="12"/>
        <v>8</v>
      </c>
      <c r="B721" s="9" t="s">
        <v>757</v>
      </c>
      <c r="C721" s="9" t="s">
        <v>15</v>
      </c>
      <c r="D721" s="10" t="s">
        <v>725</v>
      </c>
      <c r="E721" s="11" t="s">
        <v>18</v>
      </c>
      <c r="F721" s="12" t="s">
        <v>19</v>
      </c>
      <c r="G721" s="9" t="s">
        <v>20</v>
      </c>
      <c r="H721" s="13">
        <v>480168</v>
      </c>
      <c r="I721" s="13">
        <v>0</v>
      </c>
      <c r="J721" s="13">
        <v>480168</v>
      </c>
      <c r="K721" s="17">
        <v>0.08</v>
      </c>
      <c r="L721" s="13">
        <v>38413</v>
      </c>
      <c r="M721" s="13">
        <v>518581</v>
      </c>
    </row>
    <row r="722" spans="1:13">
      <c r="A722" s="8">
        <f t="shared" si="12"/>
        <v>8</v>
      </c>
      <c r="B722" s="9" t="s">
        <v>758</v>
      </c>
      <c r="C722" s="9" t="s">
        <v>15</v>
      </c>
      <c r="D722" s="10" t="s">
        <v>725</v>
      </c>
      <c r="E722" s="11" t="s">
        <v>18</v>
      </c>
      <c r="F722" s="12" t="s">
        <v>19</v>
      </c>
      <c r="G722" s="9" t="s">
        <v>20</v>
      </c>
      <c r="H722" s="13">
        <v>815899</v>
      </c>
      <c r="I722" s="13">
        <v>0</v>
      </c>
      <c r="J722" s="13">
        <v>815899</v>
      </c>
      <c r="K722" s="17">
        <v>0.08</v>
      </c>
      <c r="L722" s="13">
        <v>65272</v>
      </c>
      <c r="M722" s="13">
        <v>881171</v>
      </c>
    </row>
    <row r="723" spans="1:13">
      <c r="A723" s="8">
        <f t="shared" si="12"/>
        <v>8</v>
      </c>
      <c r="B723" s="9" t="s">
        <v>759</v>
      </c>
      <c r="C723" s="9" t="s">
        <v>15</v>
      </c>
      <c r="D723" s="10" t="s">
        <v>725</v>
      </c>
      <c r="E723" s="11" t="s">
        <v>18</v>
      </c>
      <c r="F723" s="12" t="s">
        <v>19</v>
      </c>
      <c r="G723" s="9" t="s">
        <v>20</v>
      </c>
      <c r="H723" s="13">
        <v>849630</v>
      </c>
      <c r="I723" s="13">
        <v>0</v>
      </c>
      <c r="J723" s="13">
        <v>849630</v>
      </c>
      <c r="K723" s="17">
        <v>0.08</v>
      </c>
      <c r="L723" s="13">
        <v>67970</v>
      </c>
      <c r="M723" s="13">
        <v>917600</v>
      </c>
    </row>
    <row r="724" spans="1:13">
      <c r="A724" s="8">
        <f t="shared" si="12"/>
        <v>8</v>
      </c>
      <c r="B724" s="9" t="s">
        <v>760</v>
      </c>
      <c r="C724" s="9" t="s">
        <v>15</v>
      </c>
      <c r="D724" s="10" t="s">
        <v>725</v>
      </c>
      <c r="E724" s="11" t="s">
        <v>18</v>
      </c>
      <c r="F724" s="12" t="s">
        <v>19</v>
      </c>
      <c r="G724" s="9" t="s">
        <v>20</v>
      </c>
      <c r="H724" s="13">
        <v>879979</v>
      </c>
      <c r="I724" s="13">
        <v>0</v>
      </c>
      <c r="J724" s="13">
        <v>879979</v>
      </c>
      <c r="K724" s="17">
        <v>0.08</v>
      </c>
      <c r="L724" s="13">
        <v>70398</v>
      </c>
      <c r="M724" s="13">
        <v>950377</v>
      </c>
    </row>
    <row r="725" spans="1:13">
      <c r="A725" s="8">
        <f t="shared" si="12"/>
        <v>8</v>
      </c>
      <c r="B725" s="9" t="s">
        <v>761</v>
      </c>
      <c r="C725" s="9" t="s">
        <v>15</v>
      </c>
      <c r="D725" s="10" t="s">
        <v>725</v>
      </c>
      <c r="E725" s="11" t="s">
        <v>18</v>
      </c>
      <c r="F725" s="12" t="s">
        <v>19</v>
      </c>
      <c r="G725" s="9" t="s">
        <v>20</v>
      </c>
      <c r="H725" s="13">
        <v>739779</v>
      </c>
      <c r="I725" s="13">
        <v>0</v>
      </c>
      <c r="J725" s="13">
        <v>739779</v>
      </c>
      <c r="K725" s="17">
        <v>0.08</v>
      </c>
      <c r="L725" s="13">
        <v>59182</v>
      </c>
      <c r="M725" s="13">
        <v>798961</v>
      </c>
    </row>
    <row r="726" spans="1:13">
      <c r="A726" s="8">
        <f t="shared" si="12"/>
        <v>8</v>
      </c>
      <c r="B726" s="9" t="s">
        <v>762</v>
      </c>
      <c r="C726" s="9" t="s">
        <v>15</v>
      </c>
      <c r="D726" s="10" t="s">
        <v>725</v>
      </c>
      <c r="E726" s="11" t="s">
        <v>18</v>
      </c>
      <c r="F726" s="12" t="s">
        <v>19</v>
      </c>
      <c r="G726" s="9" t="s">
        <v>20</v>
      </c>
      <c r="H726" s="13">
        <v>813474</v>
      </c>
      <c r="I726" s="13">
        <v>0</v>
      </c>
      <c r="J726" s="13">
        <v>813474</v>
      </c>
      <c r="K726" s="17">
        <v>0.08</v>
      </c>
      <c r="L726" s="13">
        <v>65078</v>
      </c>
      <c r="M726" s="13">
        <v>878552</v>
      </c>
    </row>
    <row r="727" spans="1:13">
      <c r="A727" s="8">
        <f t="shared" si="12"/>
        <v>8</v>
      </c>
      <c r="B727" s="9" t="s">
        <v>763</v>
      </c>
      <c r="C727" s="9" t="s">
        <v>15</v>
      </c>
      <c r="D727" s="10" t="s">
        <v>725</v>
      </c>
      <c r="E727" s="11" t="s">
        <v>18</v>
      </c>
      <c r="F727" s="12" t="s">
        <v>19</v>
      </c>
      <c r="G727" s="9" t="s">
        <v>20</v>
      </c>
      <c r="H727" s="13">
        <v>849762</v>
      </c>
      <c r="I727" s="13">
        <v>0</v>
      </c>
      <c r="J727" s="13">
        <v>849762</v>
      </c>
      <c r="K727" s="17">
        <v>0.08</v>
      </c>
      <c r="L727" s="13">
        <v>67981</v>
      </c>
      <c r="M727" s="13">
        <v>917743</v>
      </c>
    </row>
    <row r="728" spans="1:13">
      <c r="A728" s="8">
        <f t="shared" si="12"/>
        <v>8</v>
      </c>
      <c r="B728" s="9" t="s">
        <v>764</v>
      </c>
      <c r="C728" s="9" t="s">
        <v>15</v>
      </c>
      <c r="D728" s="10" t="s">
        <v>725</v>
      </c>
      <c r="E728" s="11" t="s">
        <v>18</v>
      </c>
      <c r="F728" s="12" t="s">
        <v>19</v>
      </c>
      <c r="G728" s="9" t="s">
        <v>20</v>
      </c>
      <c r="H728" s="13">
        <v>813342</v>
      </c>
      <c r="I728" s="13">
        <v>0</v>
      </c>
      <c r="J728" s="13">
        <v>813342</v>
      </c>
      <c r="K728" s="17">
        <v>0.08</v>
      </c>
      <c r="L728" s="13">
        <v>65067</v>
      </c>
      <c r="M728" s="13">
        <v>878409</v>
      </c>
    </row>
    <row r="729" spans="1:13">
      <c r="A729" s="8">
        <f t="shared" si="12"/>
        <v>8</v>
      </c>
      <c r="B729" s="9" t="s">
        <v>765</v>
      </c>
      <c r="C729" s="9" t="s">
        <v>15</v>
      </c>
      <c r="D729" s="10" t="s">
        <v>725</v>
      </c>
      <c r="E729" s="11" t="s">
        <v>18</v>
      </c>
      <c r="F729" s="12" t="s">
        <v>19</v>
      </c>
      <c r="G729" s="9" t="s">
        <v>20</v>
      </c>
      <c r="H729" s="13">
        <v>786757</v>
      </c>
      <c r="I729" s="13">
        <v>0</v>
      </c>
      <c r="J729" s="13">
        <v>786757</v>
      </c>
      <c r="K729" s="17">
        <v>0.08</v>
      </c>
      <c r="L729" s="13">
        <v>62941</v>
      </c>
      <c r="M729" s="13">
        <v>849698</v>
      </c>
    </row>
    <row r="730" spans="1:13">
      <c r="A730" s="8">
        <f t="shared" si="12"/>
        <v>8</v>
      </c>
      <c r="B730" s="9" t="s">
        <v>766</v>
      </c>
      <c r="C730" s="9" t="s">
        <v>15</v>
      </c>
      <c r="D730" s="10" t="s">
        <v>725</v>
      </c>
      <c r="E730" s="11" t="s">
        <v>18</v>
      </c>
      <c r="F730" s="12" t="s">
        <v>19</v>
      </c>
      <c r="G730" s="9" t="s">
        <v>20</v>
      </c>
      <c r="H730" s="13">
        <v>591094</v>
      </c>
      <c r="I730" s="13">
        <v>0</v>
      </c>
      <c r="J730" s="13">
        <v>591094</v>
      </c>
      <c r="K730" s="17">
        <v>0.08</v>
      </c>
      <c r="L730" s="13">
        <v>47288</v>
      </c>
      <c r="M730" s="13">
        <v>638382</v>
      </c>
    </row>
    <row r="731" spans="1:13">
      <c r="A731" s="8">
        <f t="shared" si="12"/>
        <v>8</v>
      </c>
      <c r="B731" s="9" t="s">
        <v>767</v>
      </c>
      <c r="C731" s="9" t="s">
        <v>15</v>
      </c>
      <c r="D731" s="10" t="s">
        <v>725</v>
      </c>
      <c r="E731" s="11" t="s">
        <v>18</v>
      </c>
      <c r="F731" s="12" t="s">
        <v>19</v>
      </c>
      <c r="G731" s="9" t="s">
        <v>20</v>
      </c>
      <c r="H731" s="13">
        <v>824384</v>
      </c>
      <c r="I731" s="13">
        <v>0</v>
      </c>
      <c r="J731" s="13">
        <v>824384</v>
      </c>
      <c r="K731" s="17">
        <v>0.08</v>
      </c>
      <c r="L731" s="13">
        <v>65951</v>
      </c>
      <c r="M731" s="13">
        <v>890335</v>
      </c>
    </row>
    <row r="732" spans="1:13">
      <c r="A732" s="8">
        <f t="shared" si="12"/>
        <v>8</v>
      </c>
      <c r="B732" s="9" t="s">
        <v>768</v>
      </c>
      <c r="C732" s="9" t="s">
        <v>15</v>
      </c>
      <c r="D732" s="10" t="s">
        <v>725</v>
      </c>
      <c r="E732" s="11" t="s">
        <v>18</v>
      </c>
      <c r="F732" s="12" t="s">
        <v>19</v>
      </c>
      <c r="G732" s="9" t="s">
        <v>20</v>
      </c>
      <c r="H732" s="13">
        <v>722075</v>
      </c>
      <c r="I732" s="13">
        <v>0</v>
      </c>
      <c r="J732" s="13">
        <v>722075</v>
      </c>
      <c r="K732" s="17">
        <v>0.08</v>
      </c>
      <c r="L732" s="13">
        <v>57766</v>
      </c>
      <c r="M732" s="13">
        <v>779841</v>
      </c>
    </row>
    <row r="733" spans="1:13">
      <c r="A733" s="8">
        <f t="shared" si="12"/>
        <v>8</v>
      </c>
      <c r="B733" s="9" t="s">
        <v>769</v>
      </c>
      <c r="C733" s="9" t="s">
        <v>15</v>
      </c>
      <c r="D733" s="10" t="s">
        <v>725</v>
      </c>
      <c r="E733" s="11" t="s">
        <v>18</v>
      </c>
      <c r="F733" s="12" t="s">
        <v>19</v>
      </c>
      <c r="G733" s="9" t="s">
        <v>20</v>
      </c>
      <c r="H733" s="13">
        <v>847807</v>
      </c>
      <c r="I733" s="13">
        <v>0</v>
      </c>
      <c r="J733" s="13">
        <v>847807</v>
      </c>
      <c r="K733" s="17">
        <v>0.08</v>
      </c>
      <c r="L733" s="13">
        <v>67825</v>
      </c>
      <c r="M733" s="13">
        <v>915632</v>
      </c>
    </row>
    <row r="734" spans="1:13">
      <c r="A734" s="8">
        <f t="shared" si="12"/>
        <v>8</v>
      </c>
      <c r="B734" s="9" t="s">
        <v>770</v>
      </c>
      <c r="C734" s="9" t="s">
        <v>15</v>
      </c>
      <c r="D734" s="10" t="s">
        <v>725</v>
      </c>
      <c r="E734" s="11" t="s">
        <v>18</v>
      </c>
      <c r="F734" s="12" t="s">
        <v>19</v>
      </c>
      <c r="G734" s="9" t="s">
        <v>20</v>
      </c>
      <c r="H734" s="13">
        <v>578845</v>
      </c>
      <c r="I734" s="13">
        <v>0</v>
      </c>
      <c r="J734" s="13">
        <v>578845</v>
      </c>
      <c r="K734" s="17">
        <v>0.08</v>
      </c>
      <c r="L734" s="13">
        <v>46308</v>
      </c>
      <c r="M734" s="13">
        <v>625153</v>
      </c>
    </row>
    <row r="735" spans="1:13">
      <c r="A735" s="8">
        <f t="shared" si="12"/>
        <v>8</v>
      </c>
      <c r="B735" s="9" t="s">
        <v>771</v>
      </c>
      <c r="C735" s="9" t="s">
        <v>15</v>
      </c>
      <c r="D735" s="10" t="s">
        <v>725</v>
      </c>
      <c r="E735" s="11" t="s">
        <v>18</v>
      </c>
      <c r="F735" s="12" t="s">
        <v>19</v>
      </c>
      <c r="G735" s="9" t="s">
        <v>20</v>
      </c>
      <c r="H735" s="13">
        <v>849498</v>
      </c>
      <c r="I735" s="13">
        <v>0</v>
      </c>
      <c r="J735" s="13">
        <v>849498</v>
      </c>
      <c r="K735" s="17">
        <v>0.08</v>
      </c>
      <c r="L735" s="13">
        <v>67960</v>
      </c>
      <c r="M735" s="13">
        <v>917458</v>
      </c>
    </row>
    <row r="736" spans="1:13">
      <c r="A736" s="8">
        <f t="shared" si="12"/>
        <v>8</v>
      </c>
      <c r="B736" s="9" t="s">
        <v>772</v>
      </c>
      <c r="C736" s="9" t="s">
        <v>15</v>
      </c>
      <c r="D736" s="10" t="s">
        <v>725</v>
      </c>
      <c r="E736" s="11" t="s">
        <v>18</v>
      </c>
      <c r="F736" s="12" t="s">
        <v>19</v>
      </c>
      <c r="G736" s="9" t="s">
        <v>20</v>
      </c>
      <c r="H736" s="13">
        <v>397988</v>
      </c>
      <c r="I736" s="13">
        <v>0</v>
      </c>
      <c r="J736" s="13">
        <v>397988</v>
      </c>
      <c r="K736" s="17">
        <v>0.08</v>
      </c>
      <c r="L736" s="13">
        <v>31839</v>
      </c>
      <c r="M736" s="13">
        <v>429827</v>
      </c>
    </row>
    <row r="737" spans="1:13">
      <c r="A737" s="8">
        <f t="shared" si="12"/>
        <v>8</v>
      </c>
      <c r="B737" s="9" t="s">
        <v>773</v>
      </c>
      <c r="C737" s="9" t="s">
        <v>15</v>
      </c>
      <c r="D737" s="10" t="s">
        <v>725</v>
      </c>
      <c r="E737" s="11" t="s">
        <v>18</v>
      </c>
      <c r="F737" s="12" t="s">
        <v>19</v>
      </c>
      <c r="G737" s="9" t="s">
        <v>20</v>
      </c>
      <c r="H737" s="13">
        <v>1218388</v>
      </c>
      <c r="I737" s="13">
        <v>0</v>
      </c>
      <c r="J737" s="13">
        <v>1218388</v>
      </c>
      <c r="K737" s="17">
        <v>0.08</v>
      </c>
      <c r="L737" s="13">
        <v>97471</v>
      </c>
      <c r="M737" s="13">
        <v>1315859</v>
      </c>
    </row>
    <row r="738" spans="1:13">
      <c r="A738" s="8">
        <f t="shared" si="12"/>
        <v>8</v>
      </c>
      <c r="B738" s="9" t="s">
        <v>774</v>
      </c>
      <c r="C738" s="9" t="s">
        <v>15</v>
      </c>
      <c r="D738" s="10" t="s">
        <v>725</v>
      </c>
      <c r="E738" s="11" t="s">
        <v>18</v>
      </c>
      <c r="F738" s="12" t="s">
        <v>19</v>
      </c>
      <c r="G738" s="9" t="s">
        <v>20</v>
      </c>
      <c r="H738" s="13">
        <v>903402</v>
      </c>
      <c r="I738" s="13">
        <v>0</v>
      </c>
      <c r="J738" s="13">
        <v>903402</v>
      </c>
      <c r="K738" s="17">
        <v>0.08</v>
      </c>
      <c r="L738" s="13">
        <v>72272</v>
      </c>
      <c r="M738" s="13">
        <v>975674</v>
      </c>
    </row>
    <row r="739" spans="1:13">
      <c r="A739" s="8">
        <f t="shared" si="12"/>
        <v>8</v>
      </c>
      <c r="B739" s="9" t="s">
        <v>775</v>
      </c>
      <c r="C739" s="9" t="s">
        <v>15</v>
      </c>
      <c r="D739" s="10" t="s">
        <v>725</v>
      </c>
      <c r="E739" s="11" t="s">
        <v>18</v>
      </c>
      <c r="F739" s="12" t="s">
        <v>19</v>
      </c>
      <c r="G739" s="9" t="s">
        <v>20</v>
      </c>
      <c r="H739" s="13">
        <v>999522</v>
      </c>
      <c r="I739" s="13">
        <v>0</v>
      </c>
      <c r="J739" s="13">
        <v>999522</v>
      </c>
      <c r="K739" s="17">
        <v>0.08</v>
      </c>
      <c r="L739" s="13">
        <v>79962</v>
      </c>
      <c r="M739" s="13">
        <v>1079484</v>
      </c>
    </row>
    <row r="740" spans="1:13">
      <c r="A740" s="8">
        <f t="shared" si="12"/>
        <v>8</v>
      </c>
      <c r="B740" s="9" t="s">
        <v>776</v>
      </c>
      <c r="C740" s="9" t="s">
        <v>15</v>
      </c>
      <c r="D740" s="10" t="s">
        <v>725</v>
      </c>
      <c r="E740" s="11" t="s">
        <v>18</v>
      </c>
      <c r="F740" s="12" t="s">
        <v>19</v>
      </c>
      <c r="G740" s="9" t="s">
        <v>20</v>
      </c>
      <c r="H740" s="13">
        <v>860056</v>
      </c>
      <c r="I740" s="13">
        <v>0</v>
      </c>
      <c r="J740" s="13">
        <v>860056</v>
      </c>
      <c r="K740" s="17">
        <v>0.08</v>
      </c>
      <c r="L740" s="13">
        <v>68804</v>
      </c>
      <c r="M740" s="13">
        <v>928860</v>
      </c>
    </row>
    <row r="741" spans="1:13">
      <c r="A741" s="8">
        <f t="shared" si="12"/>
        <v>8</v>
      </c>
      <c r="B741" s="9" t="s">
        <v>777</v>
      </c>
      <c r="C741" s="9" t="s">
        <v>15</v>
      </c>
      <c r="D741" s="10" t="s">
        <v>725</v>
      </c>
      <c r="E741" s="11" t="s">
        <v>18</v>
      </c>
      <c r="F741" s="12" t="s">
        <v>19</v>
      </c>
      <c r="G741" s="9" t="s">
        <v>20</v>
      </c>
      <c r="H741" s="13">
        <v>829971</v>
      </c>
      <c r="I741" s="13">
        <v>0</v>
      </c>
      <c r="J741" s="13">
        <v>829971</v>
      </c>
      <c r="K741" s="17">
        <v>0.08</v>
      </c>
      <c r="L741" s="13">
        <v>66398</v>
      </c>
      <c r="M741" s="13">
        <v>896369</v>
      </c>
    </row>
    <row r="742" spans="1:13">
      <c r="A742" s="8">
        <f t="shared" si="12"/>
        <v>8</v>
      </c>
      <c r="B742" s="9" t="s">
        <v>778</v>
      </c>
      <c r="C742" s="9" t="s">
        <v>15</v>
      </c>
      <c r="D742" s="10" t="s">
        <v>725</v>
      </c>
      <c r="E742" s="11" t="s">
        <v>18</v>
      </c>
      <c r="F742" s="12" t="s">
        <v>19</v>
      </c>
      <c r="G742" s="9" t="s">
        <v>20</v>
      </c>
      <c r="H742" s="13">
        <v>829971</v>
      </c>
      <c r="I742" s="13">
        <v>0</v>
      </c>
      <c r="J742" s="13">
        <v>829971</v>
      </c>
      <c r="K742" s="17">
        <v>0.08</v>
      </c>
      <c r="L742" s="13">
        <v>66398</v>
      </c>
      <c r="M742" s="13">
        <v>896369</v>
      </c>
    </row>
    <row r="743" spans="1:13">
      <c r="A743" s="8">
        <f t="shared" si="12"/>
        <v>8</v>
      </c>
      <c r="B743" s="9" t="s">
        <v>779</v>
      </c>
      <c r="C743" s="9" t="s">
        <v>15</v>
      </c>
      <c r="D743" s="10" t="s">
        <v>725</v>
      </c>
      <c r="E743" s="11" t="s">
        <v>18</v>
      </c>
      <c r="F743" s="12" t="s">
        <v>19</v>
      </c>
      <c r="G743" s="9" t="s">
        <v>20</v>
      </c>
      <c r="H743" s="13">
        <v>677522</v>
      </c>
      <c r="I743" s="13">
        <v>0</v>
      </c>
      <c r="J743" s="13">
        <v>677522</v>
      </c>
      <c r="K743" s="17">
        <v>0.08</v>
      </c>
      <c r="L743" s="13">
        <v>54202</v>
      </c>
      <c r="M743" s="13">
        <v>731724</v>
      </c>
    </row>
    <row r="744" spans="1:13">
      <c r="A744" s="8">
        <f t="shared" si="12"/>
        <v>8</v>
      </c>
      <c r="B744" s="9" t="s">
        <v>780</v>
      </c>
      <c r="C744" s="9" t="s">
        <v>15</v>
      </c>
      <c r="D744" s="10" t="s">
        <v>725</v>
      </c>
      <c r="E744" s="11" t="s">
        <v>18</v>
      </c>
      <c r="F744" s="12" t="s">
        <v>19</v>
      </c>
      <c r="G744" s="9" t="s">
        <v>20</v>
      </c>
      <c r="H744" s="13">
        <v>1695746</v>
      </c>
      <c r="I744" s="13">
        <v>0</v>
      </c>
      <c r="J744" s="13">
        <v>1695746</v>
      </c>
      <c r="K744" s="17">
        <v>0.08</v>
      </c>
      <c r="L744" s="13">
        <v>135660</v>
      </c>
      <c r="M744" s="13">
        <v>1831406</v>
      </c>
    </row>
    <row r="745" spans="1:13">
      <c r="A745" s="8">
        <f t="shared" si="12"/>
        <v>8</v>
      </c>
      <c r="B745" s="9" t="s">
        <v>781</v>
      </c>
      <c r="C745" s="9" t="s">
        <v>15</v>
      </c>
      <c r="D745" s="10" t="s">
        <v>725</v>
      </c>
      <c r="E745" s="11" t="s">
        <v>18</v>
      </c>
      <c r="F745" s="12" t="s">
        <v>19</v>
      </c>
      <c r="G745" s="9" t="s">
        <v>20</v>
      </c>
      <c r="H745" s="13">
        <v>1071614</v>
      </c>
      <c r="I745" s="13">
        <v>0</v>
      </c>
      <c r="J745" s="13">
        <v>1071614</v>
      </c>
      <c r="K745" s="17">
        <v>0.08</v>
      </c>
      <c r="L745" s="13">
        <v>85729</v>
      </c>
      <c r="M745" s="13">
        <v>1157343</v>
      </c>
    </row>
    <row r="746" spans="1:13">
      <c r="A746" s="8">
        <f t="shared" si="12"/>
        <v>8</v>
      </c>
      <c r="B746" s="9" t="s">
        <v>782</v>
      </c>
      <c r="C746" s="9" t="s">
        <v>15</v>
      </c>
      <c r="D746" s="10" t="s">
        <v>725</v>
      </c>
      <c r="E746" s="11" t="s">
        <v>18</v>
      </c>
      <c r="F746" s="12" t="s">
        <v>19</v>
      </c>
      <c r="G746" s="9" t="s">
        <v>20</v>
      </c>
      <c r="H746" s="13">
        <v>824516</v>
      </c>
      <c r="I746" s="13">
        <v>0</v>
      </c>
      <c r="J746" s="13">
        <v>824516</v>
      </c>
      <c r="K746" s="17">
        <v>0.08</v>
      </c>
      <c r="L746" s="13">
        <v>65961</v>
      </c>
      <c r="M746" s="13">
        <v>890477</v>
      </c>
    </row>
    <row r="747" spans="1:13">
      <c r="A747" s="8">
        <f t="shared" si="12"/>
        <v>8</v>
      </c>
      <c r="B747" s="9" t="s">
        <v>783</v>
      </c>
      <c r="C747" s="9" t="s">
        <v>15</v>
      </c>
      <c r="D747" s="10" t="s">
        <v>725</v>
      </c>
      <c r="E747" s="11" t="s">
        <v>18</v>
      </c>
      <c r="F747" s="12" t="s">
        <v>19</v>
      </c>
      <c r="G747" s="9" t="s">
        <v>20</v>
      </c>
      <c r="H747" s="13">
        <v>888464</v>
      </c>
      <c r="I747" s="13">
        <v>0</v>
      </c>
      <c r="J747" s="13">
        <v>888464</v>
      </c>
      <c r="K747" s="17">
        <v>0.08</v>
      </c>
      <c r="L747" s="13">
        <v>71077</v>
      </c>
      <c r="M747" s="13">
        <v>959541</v>
      </c>
    </row>
    <row r="748" spans="1:13">
      <c r="A748" s="8">
        <f t="shared" si="12"/>
        <v>8</v>
      </c>
      <c r="B748" s="9" t="s">
        <v>784</v>
      </c>
      <c r="C748" s="9" t="s">
        <v>15</v>
      </c>
      <c r="D748" s="10" t="s">
        <v>725</v>
      </c>
      <c r="E748" s="11" t="s">
        <v>18</v>
      </c>
      <c r="F748" s="12" t="s">
        <v>19</v>
      </c>
      <c r="G748" s="9" t="s">
        <v>20</v>
      </c>
      <c r="H748" s="13">
        <v>854733</v>
      </c>
      <c r="I748" s="13">
        <v>0</v>
      </c>
      <c r="J748" s="13">
        <v>854733</v>
      </c>
      <c r="K748" s="17">
        <v>0.08</v>
      </c>
      <c r="L748" s="13">
        <v>68379</v>
      </c>
      <c r="M748" s="13">
        <v>923112</v>
      </c>
    </row>
    <row r="749" spans="1:13">
      <c r="A749" s="8">
        <f t="shared" si="12"/>
        <v>8</v>
      </c>
      <c r="B749" s="9" t="s">
        <v>785</v>
      </c>
      <c r="C749" s="9" t="s">
        <v>15</v>
      </c>
      <c r="D749" s="10" t="s">
        <v>725</v>
      </c>
      <c r="E749" s="11" t="s">
        <v>18</v>
      </c>
      <c r="F749" s="12" t="s">
        <v>19</v>
      </c>
      <c r="G749" s="9" t="s">
        <v>20</v>
      </c>
      <c r="H749" s="13">
        <v>824384</v>
      </c>
      <c r="I749" s="13">
        <v>0</v>
      </c>
      <c r="J749" s="13">
        <v>824384</v>
      </c>
      <c r="K749" s="17">
        <v>0.08</v>
      </c>
      <c r="L749" s="13">
        <v>65951</v>
      </c>
      <c r="M749" s="13">
        <v>890335</v>
      </c>
    </row>
    <row r="750" spans="1:13">
      <c r="A750" s="8">
        <f t="shared" si="12"/>
        <v>8</v>
      </c>
      <c r="B750" s="9" t="s">
        <v>786</v>
      </c>
      <c r="C750" s="9" t="s">
        <v>15</v>
      </c>
      <c r="D750" s="10" t="s">
        <v>725</v>
      </c>
      <c r="E750" s="11" t="s">
        <v>18</v>
      </c>
      <c r="F750" s="12" t="s">
        <v>19</v>
      </c>
      <c r="G750" s="9" t="s">
        <v>20</v>
      </c>
      <c r="H750" s="13">
        <v>868937</v>
      </c>
      <c r="I750" s="13">
        <v>0</v>
      </c>
      <c r="J750" s="13">
        <v>868937</v>
      </c>
      <c r="K750" s="17">
        <v>0.08</v>
      </c>
      <c r="L750" s="13">
        <v>69515</v>
      </c>
      <c r="M750" s="13">
        <v>938452</v>
      </c>
    </row>
    <row r="751" spans="1:13">
      <c r="A751" s="8">
        <f t="shared" si="12"/>
        <v>8</v>
      </c>
      <c r="B751" s="9" t="s">
        <v>787</v>
      </c>
      <c r="C751" s="9" t="s">
        <v>15</v>
      </c>
      <c r="D751" s="10" t="s">
        <v>725</v>
      </c>
      <c r="E751" s="11" t="s">
        <v>18</v>
      </c>
      <c r="F751" s="12" t="s">
        <v>19</v>
      </c>
      <c r="G751" s="9" t="s">
        <v>20</v>
      </c>
      <c r="H751" s="13">
        <v>1315594</v>
      </c>
      <c r="I751" s="13">
        <v>0</v>
      </c>
      <c r="J751" s="13">
        <v>1315594</v>
      </c>
      <c r="K751" s="17">
        <v>0.08</v>
      </c>
      <c r="L751" s="13">
        <v>105248</v>
      </c>
      <c r="M751" s="13">
        <v>1420842</v>
      </c>
    </row>
    <row r="752" spans="1:13">
      <c r="A752" s="8">
        <f t="shared" si="12"/>
        <v>8</v>
      </c>
      <c r="B752" s="9" t="s">
        <v>788</v>
      </c>
      <c r="C752" s="9" t="s">
        <v>15</v>
      </c>
      <c r="D752" s="10" t="s">
        <v>725</v>
      </c>
      <c r="E752" s="11" t="s">
        <v>18</v>
      </c>
      <c r="F752" s="12" t="s">
        <v>19</v>
      </c>
      <c r="G752" s="9" t="s">
        <v>20</v>
      </c>
      <c r="H752" s="13">
        <v>1330873</v>
      </c>
      <c r="I752" s="13">
        <v>0</v>
      </c>
      <c r="J752" s="13">
        <v>1330873</v>
      </c>
      <c r="K752" s="17">
        <v>0.08</v>
      </c>
      <c r="L752" s="13">
        <v>106470</v>
      </c>
      <c r="M752" s="13">
        <v>1437343</v>
      </c>
    </row>
    <row r="753" spans="1:13">
      <c r="A753" s="8">
        <f t="shared" si="12"/>
        <v>8</v>
      </c>
      <c r="B753" s="9" t="s">
        <v>789</v>
      </c>
      <c r="C753" s="9" t="s">
        <v>15</v>
      </c>
      <c r="D753" s="10" t="s">
        <v>725</v>
      </c>
      <c r="E753" s="11" t="s">
        <v>18</v>
      </c>
      <c r="F753" s="12" t="s">
        <v>19</v>
      </c>
      <c r="G753" s="9" t="s">
        <v>20</v>
      </c>
      <c r="H753" s="13">
        <v>833133</v>
      </c>
      <c r="I753" s="13">
        <v>0</v>
      </c>
      <c r="J753" s="13">
        <v>833133</v>
      </c>
      <c r="K753" s="17">
        <v>0.08</v>
      </c>
      <c r="L753" s="13">
        <v>66651</v>
      </c>
      <c r="M753" s="13">
        <v>899784</v>
      </c>
    </row>
    <row r="754" spans="1:13">
      <c r="A754" s="8">
        <f t="shared" si="12"/>
        <v>8</v>
      </c>
      <c r="B754" s="9" t="s">
        <v>790</v>
      </c>
      <c r="C754" s="9" t="s">
        <v>15</v>
      </c>
      <c r="D754" s="10" t="s">
        <v>725</v>
      </c>
      <c r="E754" s="11" t="s">
        <v>18</v>
      </c>
      <c r="F754" s="12" t="s">
        <v>19</v>
      </c>
      <c r="G754" s="9" t="s">
        <v>20</v>
      </c>
      <c r="H754" s="13">
        <v>817458</v>
      </c>
      <c r="I754" s="13">
        <v>0</v>
      </c>
      <c r="J754" s="13">
        <v>817458</v>
      </c>
      <c r="K754" s="17">
        <v>0.08</v>
      </c>
      <c r="L754" s="13">
        <v>65397</v>
      </c>
      <c r="M754" s="13">
        <v>882855</v>
      </c>
    </row>
    <row r="755" spans="1:13">
      <c r="A755" s="8">
        <f t="shared" si="12"/>
        <v>8</v>
      </c>
      <c r="B755" s="9" t="s">
        <v>791</v>
      </c>
      <c r="C755" s="9" t="s">
        <v>15</v>
      </c>
      <c r="D755" s="10" t="s">
        <v>725</v>
      </c>
      <c r="E755" s="11" t="s">
        <v>18</v>
      </c>
      <c r="F755" s="12" t="s">
        <v>19</v>
      </c>
      <c r="G755" s="9" t="s">
        <v>20</v>
      </c>
      <c r="H755" s="13">
        <v>1166439</v>
      </c>
      <c r="I755" s="13">
        <v>0</v>
      </c>
      <c r="J755" s="13">
        <v>1166439</v>
      </c>
      <c r="K755" s="17">
        <v>0.08</v>
      </c>
      <c r="L755" s="13">
        <v>93315</v>
      </c>
      <c r="M755" s="13">
        <v>1259754</v>
      </c>
    </row>
    <row r="756" spans="1:13">
      <c r="A756" s="8">
        <f t="shared" si="12"/>
        <v>8</v>
      </c>
      <c r="B756" s="9" t="s">
        <v>792</v>
      </c>
      <c r="C756" s="9" t="s">
        <v>15</v>
      </c>
      <c r="D756" s="10" t="s">
        <v>725</v>
      </c>
      <c r="E756" s="11" t="s">
        <v>18</v>
      </c>
      <c r="F756" s="12" t="s">
        <v>19</v>
      </c>
      <c r="G756" s="9" t="s">
        <v>20</v>
      </c>
      <c r="H756" s="13">
        <v>813342</v>
      </c>
      <c r="I756" s="13">
        <v>0</v>
      </c>
      <c r="J756" s="13">
        <v>813342</v>
      </c>
      <c r="K756" s="17">
        <v>0.08</v>
      </c>
      <c r="L756" s="13">
        <v>65067</v>
      </c>
      <c r="M756" s="13">
        <v>878409</v>
      </c>
    </row>
    <row r="757" spans="1:13">
      <c r="A757" s="8">
        <f t="shared" si="12"/>
        <v>8</v>
      </c>
      <c r="B757" s="9" t="s">
        <v>793</v>
      </c>
      <c r="C757" s="9" t="s">
        <v>15</v>
      </c>
      <c r="D757" s="10" t="s">
        <v>725</v>
      </c>
      <c r="E757" s="11" t="s">
        <v>18</v>
      </c>
      <c r="F757" s="12" t="s">
        <v>19</v>
      </c>
      <c r="G757" s="9" t="s">
        <v>20</v>
      </c>
      <c r="H757" s="13">
        <v>813342</v>
      </c>
      <c r="I757" s="13">
        <v>0</v>
      </c>
      <c r="J757" s="13">
        <v>813342</v>
      </c>
      <c r="K757" s="17">
        <v>0.08</v>
      </c>
      <c r="L757" s="13">
        <v>65067</v>
      </c>
      <c r="M757" s="13">
        <v>878409</v>
      </c>
    </row>
    <row r="758" spans="1:13">
      <c r="A758" s="8">
        <f t="shared" si="12"/>
        <v>8</v>
      </c>
      <c r="B758" s="9" t="s">
        <v>794</v>
      </c>
      <c r="C758" s="9" t="s">
        <v>15</v>
      </c>
      <c r="D758" s="10" t="s">
        <v>725</v>
      </c>
      <c r="E758" s="11" t="s">
        <v>18</v>
      </c>
      <c r="F758" s="12" t="s">
        <v>19</v>
      </c>
      <c r="G758" s="9" t="s">
        <v>20</v>
      </c>
      <c r="H758" s="13">
        <v>829971</v>
      </c>
      <c r="I758" s="13">
        <v>0</v>
      </c>
      <c r="J758" s="13">
        <v>829971</v>
      </c>
      <c r="K758" s="17">
        <v>0.08</v>
      </c>
      <c r="L758" s="13">
        <v>66398</v>
      </c>
      <c r="M758" s="13">
        <v>896369</v>
      </c>
    </row>
    <row r="759" spans="1:13">
      <c r="A759" s="8">
        <f t="shared" si="12"/>
        <v>8</v>
      </c>
      <c r="B759" s="9" t="s">
        <v>795</v>
      </c>
      <c r="C759" s="9" t="s">
        <v>15</v>
      </c>
      <c r="D759" s="10" t="s">
        <v>725</v>
      </c>
      <c r="E759" s="11" t="s">
        <v>18</v>
      </c>
      <c r="F759" s="12" t="s">
        <v>19</v>
      </c>
      <c r="G759" s="9" t="s">
        <v>20</v>
      </c>
      <c r="H759" s="13">
        <v>1136692</v>
      </c>
      <c r="I759" s="13">
        <v>0</v>
      </c>
      <c r="J759" s="13">
        <v>1136692</v>
      </c>
      <c r="K759" s="17">
        <v>0.08</v>
      </c>
      <c r="L759" s="13">
        <v>90935</v>
      </c>
      <c r="M759" s="13">
        <v>1227627</v>
      </c>
    </row>
    <row r="760" spans="1:13">
      <c r="A760" s="8">
        <f t="shared" si="12"/>
        <v>8</v>
      </c>
      <c r="B760" s="9" t="s">
        <v>796</v>
      </c>
      <c r="C760" s="9" t="s">
        <v>15</v>
      </c>
      <c r="D760" s="10" t="s">
        <v>725</v>
      </c>
      <c r="E760" s="11" t="s">
        <v>18</v>
      </c>
      <c r="F760" s="12" t="s">
        <v>19</v>
      </c>
      <c r="G760" s="9" t="s">
        <v>20</v>
      </c>
      <c r="H760" s="13">
        <v>831310</v>
      </c>
      <c r="I760" s="13">
        <v>0</v>
      </c>
      <c r="J760" s="13">
        <v>831310</v>
      </c>
      <c r="K760" s="17">
        <v>0.08</v>
      </c>
      <c r="L760" s="13">
        <v>66505</v>
      </c>
      <c r="M760" s="13">
        <v>897815</v>
      </c>
    </row>
    <row r="761" spans="1:13">
      <c r="A761" s="8">
        <f t="shared" si="12"/>
        <v>8</v>
      </c>
      <c r="B761" s="9" t="s">
        <v>797</v>
      </c>
      <c r="C761" s="9" t="s">
        <v>15</v>
      </c>
      <c r="D761" s="10" t="s">
        <v>725</v>
      </c>
      <c r="E761" s="11" t="s">
        <v>18</v>
      </c>
      <c r="F761" s="12" t="s">
        <v>19</v>
      </c>
      <c r="G761" s="9" t="s">
        <v>20</v>
      </c>
      <c r="H761" s="13">
        <v>1806804</v>
      </c>
      <c r="I761" s="13">
        <v>0</v>
      </c>
      <c r="J761" s="13">
        <v>1806804</v>
      </c>
      <c r="K761" s="17">
        <v>0.08</v>
      </c>
      <c r="L761" s="13">
        <v>144544</v>
      </c>
      <c r="M761" s="13">
        <v>1951348</v>
      </c>
    </row>
    <row r="762" spans="1:13">
      <c r="A762" s="8">
        <f t="shared" si="12"/>
        <v>8</v>
      </c>
      <c r="B762" s="9" t="s">
        <v>798</v>
      </c>
      <c r="C762" s="9" t="s">
        <v>15</v>
      </c>
      <c r="D762" s="10" t="s">
        <v>725</v>
      </c>
      <c r="E762" s="11" t="s">
        <v>18</v>
      </c>
      <c r="F762" s="12" t="s">
        <v>19</v>
      </c>
      <c r="G762" s="9" t="s">
        <v>20</v>
      </c>
      <c r="H762" s="13">
        <v>888464</v>
      </c>
      <c r="I762" s="13">
        <v>0</v>
      </c>
      <c r="J762" s="13">
        <v>888464</v>
      </c>
      <c r="K762" s="17">
        <v>0.08</v>
      </c>
      <c r="L762" s="13">
        <v>71077</v>
      </c>
      <c r="M762" s="13">
        <v>959541</v>
      </c>
    </row>
    <row r="763" spans="1:13">
      <c r="A763" s="8">
        <f t="shared" si="12"/>
        <v>8</v>
      </c>
      <c r="B763" s="9" t="s">
        <v>799</v>
      </c>
      <c r="C763" s="9" t="s">
        <v>15</v>
      </c>
      <c r="D763" s="10" t="s">
        <v>725</v>
      </c>
      <c r="E763" s="11" t="s">
        <v>18</v>
      </c>
      <c r="F763" s="12" t="s">
        <v>19</v>
      </c>
      <c r="G763" s="9" t="s">
        <v>20</v>
      </c>
      <c r="H763" s="13">
        <v>1166645</v>
      </c>
      <c r="I763" s="13">
        <v>0</v>
      </c>
      <c r="J763" s="13">
        <v>1166645</v>
      </c>
      <c r="K763" s="17">
        <v>0.08</v>
      </c>
      <c r="L763" s="13">
        <v>93332</v>
      </c>
      <c r="M763" s="13">
        <v>1259977</v>
      </c>
    </row>
    <row r="764" spans="1:13">
      <c r="A764" s="8">
        <f t="shared" si="12"/>
        <v>8</v>
      </c>
      <c r="B764" s="9" t="s">
        <v>800</v>
      </c>
      <c r="C764" s="9" t="s">
        <v>15</v>
      </c>
      <c r="D764" s="10" t="s">
        <v>725</v>
      </c>
      <c r="E764" s="11" t="s">
        <v>18</v>
      </c>
      <c r="F764" s="12" t="s">
        <v>19</v>
      </c>
      <c r="G764" s="9" t="s">
        <v>20</v>
      </c>
      <c r="H764" s="13">
        <v>897815</v>
      </c>
      <c r="I764" s="13">
        <v>0</v>
      </c>
      <c r="J764" s="13">
        <v>897815</v>
      </c>
      <c r="K764" s="17">
        <v>0.08</v>
      </c>
      <c r="L764" s="13">
        <v>71825</v>
      </c>
      <c r="M764" s="13">
        <v>969640</v>
      </c>
    </row>
    <row r="765" spans="1:13">
      <c r="A765" s="8">
        <f t="shared" si="12"/>
        <v>8</v>
      </c>
      <c r="B765" s="9" t="s">
        <v>801</v>
      </c>
      <c r="C765" s="9" t="s">
        <v>15</v>
      </c>
      <c r="D765" s="10" t="s">
        <v>725</v>
      </c>
      <c r="E765" s="11" t="s">
        <v>18</v>
      </c>
      <c r="F765" s="12" t="s">
        <v>19</v>
      </c>
      <c r="G765" s="9" t="s">
        <v>20</v>
      </c>
      <c r="H765" s="13">
        <v>829971</v>
      </c>
      <c r="I765" s="13">
        <v>0</v>
      </c>
      <c r="J765" s="13">
        <v>829971</v>
      </c>
      <c r="K765" s="17">
        <v>0.08</v>
      </c>
      <c r="L765" s="13">
        <v>66398</v>
      </c>
      <c r="M765" s="13">
        <v>896369</v>
      </c>
    </row>
    <row r="766" spans="1:13">
      <c r="A766" s="8">
        <f t="shared" si="12"/>
        <v>8</v>
      </c>
      <c r="B766" s="9" t="s">
        <v>802</v>
      </c>
      <c r="C766" s="9" t="s">
        <v>15</v>
      </c>
      <c r="D766" s="10" t="s">
        <v>725</v>
      </c>
      <c r="E766" s="11" t="s">
        <v>18</v>
      </c>
      <c r="F766" s="12" t="s">
        <v>19</v>
      </c>
      <c r="G766" s="9" t="s">
        <v>20</v>
      </c>
      <c r="H766" s="13">
        <v>824384</v>
      </c>
      <c r="I766" s="13">
        <v>0</v>
      </c>
      <c r="J766" s="13">
        <v>824384</v>
      </c>
      <c r="K766" s="17">
        <v>0.08</v>
      </c>
      <c r="L766" s="13">
        <v>65951</v>
      </c>
      <c r="M766" s="13">
        <v>890335</v>
      </c>
    </row>
    <row r="767" spans="1:13">
      <c r="A767" s="8">
        <f t="shared" si="12"/>
        <v>8</v>
      </c>
      <c r="B767" s="9" t="s">
        <v>803</v>
      </c>
      <c r="C767" s="9" t="s">
        <v>15</v>
      </c>
      <c r="D767" s="10" t="s">
        <v>725</v>
      </c>
      <c r="E767" s="11" t="s">
        <v>18</v>
      </c>
      <c r="F767" s="12" t="s">
        <v>19</v>
      </c>
      <c r="G767" s="9" t="s">
        <v>20</v>
      </c>
      <c r="H767" s="13">
        <v>888464</v>
      </c>
      <c r="I767" s="13">
        <v>0</v>
      </c>
      <c r="J767" s="13">
        <v>888464</v>
      </c>
      <c r="K767" s="17">
        <v>0.08</v>
      </c>
      <c r="L767" s="13">
        <v>71077</v>
      </c>
      <c r="M767" s="13">
        <v>959541</v>
      </c>
    </row>
    <row r="768" spans="1:13">
      <c r="A768" s="8">
        <f t="shared" si="12"/>
        <v>8</v>
      </c>
      <c r="B768" s="9" t="s">
        <v>804</v>
      </c>
      <c r="C768" s="9" t="s">
        <v>15</v>
      </c>
      <c r="D768" s="10" t="s">
        <v>725</v>
      </c>
      <c r="E768" s="11" t="s">
        <v>18</v>
      </c>
      <c r="F768" s="12" t="s">
        <v>19</v>
      </c>
      <c r="G768" s="9" t="s">
        <v>20</v>
      </c>
      <c r="H768" s="13">
        <v>813342</v>
      </c>
      <c r="I768" s="13">
        <v>0</v>
      </c>
      <c r="J768" s="13">
        <v>813342</v>
      </c>
      <c r="K768" s="17">
        <v>0.08</v>
      </c>
      <c r="L768" s="13">
        <v>65067</v>
      </c>
      <c r="M768" s="13">
        <v>878409</v>
      </c>
    </row>
    <row r="769" spans="1:13">
      <c r="A769" s="8">
        <f t="shared" si="12"/>
        <v>8</v>
      </c>
      <c r="B769" s="9" t="s">
        <v>805</v>
      </c>
      <c r="C769" s="9" t="s">
        <v>15</v>
      </c>
      <c r="D769" s="10" t="s">
        <v>725</v>
      </c>
      <c r="E769" s="11" t="s">
        <v>18</v>
      </c>
      <c r="F769" s="12" t="s">
        <v>19</v>
      </c>
      <c r="G769" s="9" t="s">
        <v>20</v>
      </c>
      <c r="H769" s="13">
        <v>906564</v>
      </c>
      <c r="I769" s="13">
        <v>0</v>
      </c>
      <c r="J769" s="13">
        <v>906564</v>
      </c>
      <c r="K769" s="17">
        <v>0.08</v>
      </c>
      <c r="L769" s="13">
        <v>72525</v>
      </c>
      <c r="M769" s="13">
        <v>979089</v>
      </c>
    </row>
    <row r="770" spans="1:13">
      <c r="A770" s="8">
        <f t="shared" si="12"/>
        <v>8</v>
      </c>
      <c r="B770" s="9" t="s">
        <v>806</v>
      </c>
      <c r="C770" s="9" t="s">
        <v>15</v>
      </c>
      <c r="D770" s="10" t="s">
        <v>725</v>
      </c>
      <c r="E770" s="11" t="s">
        <v>18</v>
      </c>
      <c r="F770" s="12" t="s">
        <v>19</v>
      </c>
      <c r="G770" s="9" t="s">
        <v>20</v>
      </c>
      <c r="H770" s="13">
        <v>1347634</v>
      </c>
      <c r="I770" s="13">
        <v>0</v>
      </c>
      <c r="J770" s="13">
        <v>1347634</v>
      </c>
      <c r="K770" s="17">
        <v>0.08</v>
      </c>
      <c r="L770" s="13">
        <v>107811</v>
      </c>
      <c r="M770" s="13">
        <v>1455445</v>
      </c>
    </row>
    <row r="771" spans="1:13">
      <c r="A771" s="8">
        <f t="shared" si="12"/>
        <v>8</v>
      </c>
      <c r="B771" s="9" t="s">
        <v>807</v>
      </c>
      <c r="C771" s="9" t="s">
        <v>15</v>
      </c>
      <c r="D771" s="10" t="s">
        <v>725</v>
      </c>
      <c r="E771" s="11" t="s">
        <v>18</v>
      </c>
      <c r="F771" s="12" t="s">
        <v>19</v>
      </c>
      <c r="G771" s="9" t="s">
        <v>20</v>
      </c>
      <c r="H771" s="13">
        <v>832616</v>
      </c>
      <c r="I771" s="13">
        <v>0</v>
      </c>
      <c r="J771" s="13">
        <v>832616</v>
      </c>
      <c r="K771" s="17">
        <v>0.08</v>
      </c>
      <c r="L771" s="13">
        <v>66609</v>
      </c>
      <c r="M771" s="13">
        <v>899225</v>
      </c>
    </row>
    <row r="772" spans="1:13">
      <c r="A772" s="8">
        <f t="shared" si="12"/>
        <v>8</v>
      </c>
      <c r="B772" s="9" t="s">
        <v>808</v>
      </c>
      <c r="C772" s="9" t="s">
        <v>15</v>
      </c>
      <c r="D772" s="10" t="s">
        <v>725</v>
      </c>
      <c r="E772" s="11" t="s">
        <v>18</v>
      </c>
      <c r="F772" s="12" t="s">
        <v>19</v>
      </c>
      <c r="G772" s="9" t="s">
        <v>20</v>
      </c>
      <c r="H772" s="13">
        <v>850969</v>
      </c>
      <c r="I772" s="13">
        <v>0</v>
      </c>
      <c r="J772" s="13">
        <v>850969</v>
      </c>
      <c r="K772" s="17">
        <v>0.08</v>
      </c>
      <c r="L772" s="13">
        <v>68078</v>
      </c>
      <c r="M772" s="13">
        <v>919047</v>
      </c>
    </row>
    <row r="773" spans="1:13">
      <c r="A773" s="8">
        <f t="shared" si="12"/>
        <v>8</v>
      </c>
      <c r="B773" s="9" t="s">
        <v>809</v>
      </c>
      <c r="C773" s="9" t="s">
        <v>15</v>
      </c>
      <c r="D773" s="10" t="s">
        <v>725</v>
      </c>
      <c r="E773" s="11" t="s">
        <v>18</v>
      </c>
      <c r="F773" s="12" t="s">
        <v>19</v>
      </c>
      <c r="G773" s="9" t="s">
        <v>20</v>
      </c>
      <c r="H773" s="13">
        <v>926825</v>
      </c>
      <c r="I773" s="13">
        <v>0</v>
      </c>
      <c r="J773" s="13">
        <v>926825</v>
      </c>
      <c r="K773" s="17">
        <v>0.08</v>
      </c>
      <c r="L773" s="13">
        <v>74146</v>
      </c>
      <c r="M773" s="13">
        <v>1000971</v>
      </c>
    </row>
    <row r="774" spans="1:13">
      <c r="A774" s="8">
        <f t="shared" si="12"/>
        <v>8</v>
      </c>
      <c r="B774" s="9" t="s">
        <v>810</v>
      </c>
      <c r="C774" s="9" t="s">
        <v>15</v>
      </c>
      <c r="D774" s="10" t="s">
        <v>725</v>
      </c>
      <c r="E774" s="11" t="s">
        <v>18</v>
      </c>
      <c r="F774" s="12" t="s">
        <v>19</v>
      </c>
      <c r="G774" s="9" t="s">
        <v>20</v>
      </c>
      <c r="H774" s="13">
        <v>888728</v>
      </c>
      <c r="I774" s="13">
        <v>0</v>
      </c>
      <c r="J774" s="13">
        <v>888728</v>
      </c>
      <c r="K774" s="17">
        <v>0.08</v>
      </c>
      <c r="L774" s="13">
        <v>71098</v>
      </c>
      <c r="M774" s="13">
        <v>959826</v>
      </c>
    </row>
    <row r="775" spans="1:13">
      <c r="A775" s="8">
        <f t="shared" ref="A775:A838" si="13">+MONTH(D775)</f>
        <v>8</v>
      </c>
      <c r="B775" s="9" t="s">
        <v>811</v>
      </c>
      <c r="C775" s="9" t="s">
        <v>15</v>
      </c>
      <c r="D775" s="10" t="s">
        <v>725</v>
      </c>
      <c r="E775" s="11" t="s">
        <v>18</v>
      </c>
      <c r="F775" s="12" t="s">
        <v>19</v>
      </c>
      <c r="G775" s="9" t="s">
        <v>20</v>
      </c>
      <c r="H775" s="13">
        <v>666480</v>
      </c>
      <c r="I775" s="13">
        <v>0</v>
      </c>
      <c r="J775" s="13">
        <v>666480</v>
      </c>
      <c r="K775" s="17">
        <v>0.08</v>
      </c>
      <c r="L775" s="13">
        <v>53318</v>
      </c>
      <c r="M775" s="13">
        <v>719798</v>
      </c>
    </row>
    <row r="776" spans="1:13">
      <c r="A776" s="8">
        <f t="shared" si="13"/>
        <v>8</v>
      </c>
      <c r="B776" s="9" t="s">
        <v>812</v>
      </c>
      <c r="C776" s="9" t="s">
        <v>15</v>
      </c>
      <c r="D776" s="10" t="s">
        <v>725</v>
      </c>
      <c r="E776" s="11" t="s">
        <v>18</v>
      </c>
      <c r="F776" s="12" t="s">
        <v>19</v>
      </c>
      <c r="G776" s="9" t="s">
        <v>20</v>
      </c>
      <c r="H776" s="13">
        <v>971246</v>
      </c>
      <c r="I776" s="13">
        <v>0</v>
      </c>
      <c r="J776" s="13">
        <v>971246</v>
      </c>
      <c r="K776" s="17">
        <v>0.08</v>
      </c>
      <c r="L776" s="13">
        <v>77700</v>
      </c>
      <c r="M776" s="13">
        <v>1048946</v>
      </c>
    </row>
    <row r="777" spans="1:13">
      <c r="A777" s="8">
        <f t="shared" si="13"/>
        <v>8</v>
      </c>
      <c r="B777" s="9" t="s">
        <v>813</v>
      </c>
      <c r="C777" s="9" t="s">
        <v>15</v>
      </c>
      <c r="D777" s="10" t="s">
        <v>725</v>
      </c>
      <c r="E777" s="11" t="s">
        <v>18</v>
      </c>
      <c r="F777" s="12" t="s">
        <v>19</v>
      </c>
      <c r="G777" s="9" t="s">
        <v>20</v>
      </c>
      <c r="H777" s="13">
        <v>295679</v>
      </c>
      <c r="I777" s="13">
        <v>0</v>
      </c>
      <c r="J777" s="13">
        <v>295679</v>
      </c>
      <c r="K777" s="17">
        <v>0.08</v>
      </c>
      <c r="L777" s="13">
        <v>23654</v>
      </c>
      <c r="M777" s="13">
        <v>319333</v>
      </c>
    </row>
    <row r="778" spans="1:13">
      <c r="A778" s="8">
        <f t="shared" si="13"/>
        <v>8</v>
      </c>
      <c r="B778" s="9" t="s">
        <v>814</v>
      </c>
      <c r="C778" s="9" t="s">
        <v>15</v>
      </c>
      <c r="D778" s="10" t="s">
        <v>725</v>
      </c>
      <c r="E778" s="11" t="s">
        <v>18</v>
      </c>
      <c r="F778" s="12" t="s">
        <v>19</v>
      </c>
      <c r="G778" s="9" t="s">
        <v>20</v>
      </c>
      <c r="H778" s="13">
        <v>833265</v>
      </c>
      <c r="I778" s="13">
        <v>0</v>
      </c>
      <c r="J778" s="13">
        <v>833265</v>
      </c>
      <c r="K778" s="17">
        <v>0.08</v>
      </c>
      <c r="L778" s="13">
        <v>66661</v>
      </c>
      <c r="M778" s="13">
        <v>899926</v>
      </c>
    </row>
    <row r="779" spans="1:13">
      <c r="A779" s="8">
        <f t="shared" si="13"/>
        <v>8</v>
      </c>
      <c r="B779" s="9" t="s">
        <v>815</v>
      </c>
      <c r="C779" s="9" t="s">
        <v>15</v>
      </c>
      <c r="D779" s="10" t="s">
        <v>725</v>
      </c>
      <c r="E779" s="11" t="s">
        <v>18</v>
      </c>
      <c r="F779" s="12" t="s">
        <v>19</v>
      </c>
      <c r="G779" s="9" t="s">
        <v>20</v>
      </c>
      <c r="H779" s="13">
        <v>1011430</v>
      </c>
      <c r="I779" s="13">
        <v>0</v>
      </c>
      <c r="J779" s="13">
        <v>1011430</v>
      </c>
      <c r="K779" s="17">
        <v>0.08</v>
      </c>
      <c r="L779" s="13">
        <v>80914</v>
      </c>
      <c r="M779" s="13">
        <v>1092344</v>
      </c>
    </row>
    <row r="780" spans="1:13">
      <c r="A780" s="8">
        <f t="shared" si="13"/>
        <v>8</v>
      </c>
      <c r="B780" s="9" t="s">
        <v>816</v>
      </c>
      <c r="C780" s="9" t="s">
        <v>15</v>
      </c>
      <c r="D780" s="10" t="s">
        <v>725</v>
      </c>
      <c r="E780" s="11" t="s">
        <v>18</v>
      </c>
      <c r="F780" s="12" t="s">
        <v>19</v>
      </c>
      <c r="G780" s="9" t="s">
        <v>20</v>
      </c>
      <c r="H780" s="13">
        <v>836765</v>
      </c>
      <c r="I780" s="13">
        <v>0</v>
      </c>
      <c r="J780" s="13">
        <v>836765</v>
      </c>
      <c r="K780" s="17">
        <v>0.08</v>
      </c>
      <c r="L780" s="13">
        <v>66941</v>
      </c>
      <c r="M780" s="13">
        <v>903706</v>
      </c>
    </row>
    <row r="781" spans="1:13">
      <c r="A781" s="8">
        <f t="shared" si="13"/>
        <v>8</v>
      </c>
      <c r="B781" s="9" t="s">
        <v>817</v>
      </c>
      <c r="C781" s="9" t="s">
        <v>15</v>
      </c>
      <c r="D781" s="10" t="s">
        <v>725</v>
      </c>
      <c r="E781" s="11" t="s">
        <v>18</v>
      </c>
      <c r="F781" s="12" t="s">
        <v>19</v>
      </c>
      <c r="G781" s="9" t="s">
        <v>20</v>
      </c>
      <c r="H781" s="13">
        <v>993594</v>
      </c>
      <c r="I781" s="13">
        <v>0</v>
      </c>
      <c r="J781" s="13">
        <v>993594</v>
      </c>
      <c r="K781" s="17">
        <v>0.08</v>
      </c>
      <c r="L781" s="13">
        <v>79488</v>
      </c>
      <c r="M781" s="13">
        <v>1073082</v>
      </c>
    </row>
    <row r="782" spans="1:13">
      <c r="A782" s="8">
        <f t="shared" si="13"/>
        <v>8</v>
      </c>
      <c r="B782" s="9" t="s">
        <v>818</v>
      </c>
      <c r="C782" s="9" t="s">
        <v>15</v>
      </c>
      <c r="D782" s="10" t="s">
        <v>725</v>
      </c>
      <c r="E782" s="11" t="s">
        <v>18</v>
      </c>
      <c r="F782" s="12" t="s">
        <v>19</v>
      </c>
      <c r="G782" s="9" t="s">
        <v>20</v>
      </c>
      <c r="H782" s="13">
        <v>884095</v>
      </c>
      <c r="I782" s="13">
        <v>0</v>
      </c>
      <c r="J782" s="13">
        <v>884095</v>
      </c>
      <c r="K782" s="17">
        <v>0.08</v>
      </c>
      <c r="L782" s="13">
        <v>70728</v>
      </c>
      <c r="M782" s="13">
        <v>954823</v>
      </c>
    </row>
    <row r="783" spans="1:13">
      <c r="A783" s="8">
        <f t="shared" si="13"/>
        <v>8</v>
      </c>
      <c r="B783" s="9" t="s">
        <v>819</v>
      </c>
      <c r="C783" s="9" t="s">
        <v>15</v>
      </c>
      <c r="D783" s="10" t="s">
        <v>725</v>
      </c>
      <c r="E783" s="11" t="s">
        <v>18</v>
      </c>
      <c r="F783" s="12" t="s">
        <v>19</v>
      </c>
      <c r="G783" s="9" t="s">
        <v>20</v>
      </c>
      <c r="H783" s="13">
        <v>903534</v>
      </c>
      <c r="I783" s="13">
        <v>0</v>
      </c>
      <c r="J783" s="13">
        <v>903534</v>
      </c>
      <c r="K783" s="17">
        <v>0.08</v>
      </c>
      <c r="L783" s="13">
        <v>72283</v>
      </c>
      <c r="M783" s="13">
        <v>975817</v>
      </c>
    </row>
    <row r="784" spans="1:13">
      <c r="A784" s="8">
        <f t="shared" si="13"/>
        <v>8</v>
      </c>
      <c r="B784" s="9" t="s">
        <v>820</v>
      </c>
      <c r="C784" s="9" t="s">
        <v>15</v>
      </c>
      <c r="D784" s="10" t="s">
        <v>725</v>
      </c>
      <c r="E784" s="11" t="s">
        <v>18</v>
      </c>
      <c r="F784" s="12" t="s">
        <v>19</v>
      </c>
      <c r="G784" s="9" t="s">
        <v>20</v>
      </c>
      <c r="H784" s="13">
        <v>847939</v>
      </c>
      <c r="I784" s="13">
        <v>0</v>
      </c>
      <c r="J784" s="13">
        <v>847939</v>
      </c>
      <c r="K784" s="17">
        <v>0.08</v>
      </c>
      <c r="L784" s="13">
        <v>67835</v>
      </c>
      <c r="M784" s="13">
        <v>915774</v>
      </c>
    </row>
    <row r="785" spans="1:13">
      <c r="A785" s="8">
        <f t="shared" si="13"/>
        <v>8</v>
      </c>
      <c r="B785" s="9" t="s">
        <v>821</v>
      </c>
      <c r="C785" s="9" t="s">
        <v>15</v>
      </c>
      <c r="D785" s="10" t="s">
        <v>725</v>
      </c>
      <c r="E785" s="11" t="s">
        <v>18</v>
      </c>
      <c r="F785" s="12" t="s">
        <v>19</v>
      </c>
      <c r="G785" s="9" t="s">
        <v>20</v>
      </c>
      <c r="H785" s="13">
        <v>908725</v>
      </c>
      <c r="I785" s="13">
        <v>0</v>
      </c>
      <c r="J785" s="13">
        <v>908725</v>
      </c>
      <c r="K785" s="17">
        <v>0.08</v>
      </c>
      <c r="L785" s="13">
        <v>72698</v>
      </c>
      <c r="M785" s="13">
        <v>981423</v>
      </c>
    </row>
    <row r="786" spans="1:13">
      <c r="A786" s="8">
        <f t="shared" si="13"/>
        <v>8</v>
      </c>
      <c r="B786" s="9" t="s">
        <v>822</v>
      </c>
      <c r="C786" s="9" t="s">
        <v>15</v>
      </c>
      <c r="D786" s="10" t="s">
        <v>823</v>
      </c>
      <c r="E786" s="11" t="s">
        <v>18</v>
      </c>
      <c r="F786" s="12" t="s">
        <v>19</v>
      </c>
      <c r="G786" s="9" t="s">
        <v>20</v>
      </c>
      <c r="H786" s="13">
        <v>855217</v>
      </c>
      <c r="I786" s="13">
        <v>0</v>
      </c>
      <c r="J786" s="13">
        <v>855217</v>
      </c>
      <c r="K786" s="17">
        <v>0.08</v>
      </c>
      <c r="L786" s="13">
        <v>68417</v>
      </c>
      <c r="M786" s="13">
        <v>923634</v>
      </c>
    </row>
    <row r="787" spans="1:13">
      <c r="A787" s="8">
        <f t="shared" si="13"/>
        <v>8</v>
      </c>
      <c r="B787" s="9" t="s">
        <v>824</v>
      </c>
      <c r="C787" s="9" t="s">
        <v>15</v>
      </c>
      <c r="D787" s="10" t="s">
        <v>823</v>
      </c>
      <c r="E787" s="11" t="s">
        <v>18</v>
      </c>
      <c r="F787" s="12" t="s">
        <v>19</v>
      </c>
      <c r="G787" s="9" t="s">
        <v>20</v>
      </c>
      <c r="H787" s="13">
        <v>738704</v>
      </c>
      <c r="I787" s="13">
        <v>0</v>
      </c>
      <c r="J787" s="13">
        <v>738704</v>
      </c>
      <c r="K787" s="17">
        <v>0.08</v>
      </c>
      <c r="L787" s="13">
        <v>59096</v>
      </c>
      <c r="M787" s="13">
        <v>797800</v>
      </c>
    </row>
    <row r="788" spans="1:13">
      <c r="A788" s="8">
        <f t="shared" si="13"/>
        <v>8</v>
      </c>
      <c r="B788" s="9" t="s">
        <v>825</v>
      </c>
      <c r="C788" s="9" t="s">
        <v>15</v>
      </c>
      <c r="D788" s="10" t="s">
        <v>823</v>
      </c>
      <c r="E788" s="11" t="s">
        <v>18</v>
      </c>
      <c r="F788" s="12" t="s">
        <v>19</v>
      </c>
      <c r="G788" s="9" t="s">
        <v>20</v>
      </c>
      <c r="H788" s="13">
        <v>1035326</v>
      </c>
      <c r="I788" s="13">
        <v>0</v>
      </c>
      <c r="J788" s="13">
        <v>1035326</v>
      </c>
      <c r="K788" s="17">
        <v>0.08</v>
      </c>
      <c r="L788" s="13">
        <v>82826</v>
      </c>
      <c r="M788" s="13">
        <v>1118152</v>
      </c>
    </row>
    <row r="789" spans="1:13">
      <c r="A789" s="8">
        <f t="shared" si="13"/>
        <v>8</v>
      </c>
      <c r="B789" s="9" t="s">
        <v>826</v>
      </c>
      <c r="C789" s="9" t="s">
        <v>15</v>
      </c>
      <c r="D789" s="10" t="s">
        <v>823</v>
      </c>
      <c r="E789" s="11" t="s">
        <v>18</v>
      </c>
      <c r="F789" s="12" t="s">
        <v>19</v>
      </c>
      <c r="G789" s="9" t="s">
        <v>20</v>
      </c>
      <c r="H789" s="13">
        <v>844175</v>
      </c>
      <c r="I789" s="13">
        <v>0</v>
      </c>
      <c r="J789" s="13">
        <v>844175</v>
      </c>
      <c r="K789" s="17">
        <v>0.08</v>
      </c>
      <c r="L789" s="13">
        <v>67534</v>
      </c>
      <c r="M789" s="13">
        <v>911709</v>
      </c>
    </row>
    <row r="790" spans="1:13">
      <c r="A790" s="8">
        <f t="shared" si="13"/>
        <v>8</v>
      </c>
      <c r="B790" s="9" t="s">
        <v>827</v>
      </c>
      <c r="C790" s="9" t="s">
        <v>15</v>
      </c>
      <c r="D790" s="10" t="s">
        <v>823</v>
      </c>
      <c r="E790" s="11" t="s">
        <v>18</v>
      </c>
      <c r="F790" s="12" t="s">
        <v>19</v>
      </c>
      <c r="G790" s="9" t="s">
        <v>20</v>
      </c>
      <c r="H790" s="13">
        <v>903402</v>
      </c>
      <c r="I790" s="13">
        <v>0</v>
      </c>
      <c r="J790" s="13">
        <v>903402</v>
      </c>
      <c r="K790" s="17">
        <v>0.08</v>
      </c>
      <c r="L790" s="13">
        <v>72272</v>
      </c>
      <c r="M790" s="13">
        <v>975674</v>
      </c>
    </row>
    <row r="791" spans="1:13">
      <c r="A791" s="8">
        <f t="shared" si="13"/>
        <v>8</v>
      </c>
      <c r="B791" s="9" t="s">
        <v>828</v>
      </c>
      <c r="C791" s="9" t="s">
        <v>15</v>
      </c>
      <c r="D791" s="10" t="s">
        <v>823</v>
      </c>
      <c r="E791" s="11" t="s">
        <v>18</v>
      </c>
      <c r="F791" s="12" t="s">
        <v>19</v>
      </c>
      <c r="G791" s="9" t="s">
        <v>20</v>
      </c>
      <c r="H791" s="13">
        <v>922445</v>
      </c>
      <c r="I791" s="13">
        <v>0</v>
      </c>
      <c r="J791" s="13">
        <v>922445</v>
      </c>
      <c r="K791" s="17">
        <v>0.08</v>
      </c>
      <c r="L791" s="13">
        <v>73796</v>
      </c>
      <c r="M791" s="13">
        <v>996241</v>
      </c>
    </row>
    <row r="792" spans="1:13">
      <c r="A792" s="8">
        <f t="shared" si="13"/>
        <v>8</v>
      </c>
      <c r="B792" s="9" t="s">
        <v>829</v>
      </c>
      <c r="C792" s="9" t="s">
        <v>15</v>
      </c>
      <c r="D792" s="10" t="s">
        <v>823</v>
      </c>
      <c r="E792" s="11" t="s">
        <v>18</v>
      </c>
      <c r="F792" s="12" t="s">
        <v>19</v>
      </c>
      <c r="G792" s="9" t="s">
        <v>20</v>
      </c>
      <c r="H792" s="13">
        <v>860320</v>
      </c>
      <c r="I792" s="13">
        <v>0</v>
      </c>
      <c r="J792" s="13">
        <v>860320</v>
      </c>
      <c r="K792" s="17">
        <v>0.08</v>
      </c>
      <c r="L792" s="13">
        <v>68826</v>
      </c>
      <c r="M792" s="13">
        <v>929146</v>
      </c>
    </row>
    <row r="793" spans="1:13">
      <c r="A793" s="8">
        <f t="shared" si="13"/>
        <v>8</v>
      </c>
      <c r="B793" s="9" t="s">
        <v>830</v>
      </c>
      <c r="C793" s="9" t="s">
        <v>15</v>
      </c>
      <c r="D793" s="10" t="s">
        <v>823</v>
      </c>
      <c r="E793" s="11" t="s">
        <v>18</v>
      </c>
      <c r="F793" s="12" t="s">
        <v>19</v>
      </c>
      <c r="G793" s="9" t="s">
        <v>20</v>
      </c>
      <c r="H793" s="13">
        <v>903402</v>
      </c>
      <c r="I793" s="13">
        <v>0</v>
      </c>
      <c r="J793" s="13">
        <v>903402</v>
      </c>
      <c r="K793" s="17">
        <v>0.08</v>
      </c>
      <c r="L793" s="13">
        <v>72272</v>
      </c>
      <c r="M793" s="13">
        <v>975674</v>
      </c>
    </row>
    <row r="794" spans="1:13">
      <c r="A794" s="8">
        <f t="shared" si="13"/>
        <v>8</v>
      </c>
      <c r="B794" s="9" t="s">
        <v>831</v>
      </c>
      <c r="C794" s="9" t="s">
        <v>15</v>
      </c>
      <c r="D794" s="10" t="s">
        <v>823</v>
      </c>
      <c r="E794" s="11" t="s">
        <v>18</v>
      </c>
      <c r="F794" s="12" t="s">
        <v>19</v>
      </c>
      <c r="G794" s="9" t="s">
        <v>20</v>
      </c>
      <c r="H794" s="13">
        <v>1806804</v>
      </c>
      <c r="I794" s="13">
        <v>0</v>
      </c>
      <c r="J794" s="13">
        <v>1806804</v>
      </c>
      <c r="K794" s="17">
        <v>0.08</v>
      </c>
      <c r="L794" s="13">
        <v>144544</v>
      </c>
      <c r="M794" s="13">
        <v>1951348</v>
      </c>
    </row>
    <row r="795" spans="1:13">
      <c r="A795" s="8">
        <f t="shared" si="13"/>
        <v>8</v>
      </c>
      <c r="B795" s="9" t="s">
        <v>832</v>
      </c>
      <c r="C795" s="9" t="s">
        <v>15</v>
      </c>
      <c r="D795" s="10" t="s">
        <v>823</v>
      </c>
      <c r="E795" s="11" t="s">
        <v>18</v>
      </c>
      <c r="F795" s="12" t="s">
        <v>19</v>
      </c>
      <c r="G795" s="9" t="s">
        <v>20</v>
      </c>
      <c r="H795" s="13">
        <v>681418</v>
      </c>
      <c r="I795" s="13">
        <v>0</v>
      </c>
      <c r="J795" s="13">
        <v>681418</v>
      </c>
      <c r="K795" s="17">
        <v>0.08</v>
      </c>
      <c r="L795" s="13">
        <v>54513</v>
      </c>
      <c r="M795" s="13">
        <v>735931</v>
      </c>
    </row>
    <row r="796" spans="1:13">
      <c r="A796" s="8">
        <f t="shared" si="13"/>
        <v>8</v>
      </c>
      <c r="B796" s="9" t="s">
        <v>833</v>
      </c>
      <c r="C796" s="9" t="s">
        <v>15</v>
      </c>
      <c r="D796" s="10" t="s">
        <v>823</v>
      </c>
      <c r="E796" s="11" t="s">
        <v>18</v>
      </c>
      <c r="F796" s="12" t="s">
        <v>19</v>
      </c>
      <c r="G796" s="9" t="s">
        <v>20</v>
      </c>
      <c r="H796" s="13">
        <v>818797</v>
      </c>
      <c r="I796" s="13">
        <v>0</v>
      </c>
      <c r="J796" s="13">
        <v>818797</v>
      </c>
      <c r="K796" s="17">
        <v>0.08</v>
      </c>
      <c r="L796" s="13">
        <v>65504</v>
      </c>
      <c r="M796" s="13">
        <v>884301</v>
      </c>
    </row>
    <row r="797" spans="1:13">
      <c r="A797" s="8">
        <f t="shared" si="13"/>
        <v>8</v>
      </c>
      <c r="B797" s="9" t="s">
        <v>834</v>
      </c>
      <c r="C797" s="9" t="s">
        <v>15</v>
      </c>
      <c r="D797" s="10" t="s">
        <v>823</v>
      </c>
      <c r="E797" s="11" t="s">
        <v>18</v>
      </c>
      <c r="F797" s="12" t="s">
        <v>19</v>
      </c>
      <c r="G797" s="9" t="s">
        <v>20</v>
      </c>
      <c r="H797" s="13">
        <v>831310</v>
      </c>
      <c r="I797" s="13">
        <v>0</v>
      </c>
      <c r="J797" s="13">
        <v>831310</v>
      </c>
      <c r="K797" s="17">
        <v>0.08</v>
      </c>
      <c r="L797" s="13">
        <v>66505</v>
      </c>
      <c r="M797" s="13">
        <v>897815</v>
      </c>
    </row>
    <row r="798" spans="1:13">
      <c r="A798" s="8">
        <f t="shared" si="13"/>
        <v>8</v>
      </c>
      <c r="B798" s="9" t="s">
        <v>835</v>
      </c>
      <c r="C798" s="9" t="s">
        <v>15</v>
      </c>
      <c r="D798" s="10" t="s">
        <v>823</v>
      </c>
      <c r="E798" s="11" t="s">
        <v>18</v>
      </c>
      <c r="F798" s="12" t="s">
        <v>19</v>
      </c>
      <c r="G798" s="9" t="s">
        <v>20</v>
      </c>
      <c r="H798" s="13">
        <v>777406</v>
      </c>
      <c r="I798" s="13">
        <v>0</v>
      </c>
      <c r="J798" s="13">
        <v>777406</v>
      </c>
      <c r="K798" s="17">
        <v>0.08</v>
      </c>
      <c r="L798" s="13">
        <v>62192</v>
      </c>
      <c r="M798" s="13">
        <v>839598</v>
      </c>
    </row>
    <row r="799" spans="1:13">
      <c r="A799" s="8">
        <f t="shared" si="13"/>
        <v>8</v>
      </c>
      <c r="B799" s="9" t="s">
        <v>836</v>
      </c>
      <c r="C799" s="9" t="s">
        <v>15</v>
      </c>
      <c r="D799" s="10" t="s">
        <v>823</v>
      </c>
      <c r="E799" s="11" t="s">
        <v>18</v>
      </c>
      <c r="F799" s="12" t="s">
        <v>19</v>
      </c>
      <c r="G799" s="9" t="s">
        <v>20</v>
      </c>
      <c r="H799" s="13">
        <v>996492</v>
      </c>
      <c r="I799" s="13">
        <v>0</v>
      </c>
      <c r="J799" s="13">
        <v>996492</v>
      </c>
      <c r="K799" s="17">
        <v>0.08</v>
      </c>
      <c r="L799" s="13">
        <v>79719</v>
      </c>
      <c r="M799" s="13">
        <v>1076211</v>
      </c>
    </row>
    <row r="800" spans="1:13">
      <c r="A800" s="8">
        <f t="shared" si="13"/>
        <v>8</v>
      </c>
      <c r="B800" s="9" t="s">
        <v>837</v>
      </c>
      <c r="C800" s="9" t="s">
        <v>15</v>
      </c>
      <c r="D800" s="10" t="s">
        <v>823</v>
      </c>
      <c r="E800" s="11" t="s">
        <v>18</v>
      </c>
      <c r="F800" s="12" t="s">
        <v>19</v>
      </c>
      <c r="G800" s="9" t="s">
        <v>20</v>
      </c>
      <c r="H800" s="13">
        <v>865775</v>
      </c>
      <c r="I800" s="13">
        <v>0</v>
      </c>
      <c r="J800" s="13">
        <v>865775</v>
      </c>
      <c r="K800" s="17">
        <v>0.08</v>
      </c>
      <c r="L800" s="13">
        <v>69262</v>
      </c>
      <c r="M800" s="13">
        <v>935037</v>
      </c>
    </row>
    <row r="801" spans="1:13">
      <c r="A801" s="8">
        <f t="shared" si="13"/>
        <v>8</v>
      </c>
      <c r="B801" s="9" t="s">
        <v>838</v>
      </c>
      <c r="C801" s="9" t="s">
        <v>15</v>
      </c>
      <c r="D801" s="10" t="s">
        <v>823</v>
      </c>
      <c r="E801" s="11" t="s">
        <v>18</v>
      </c>
      <c r="F801" s="12" t="s">
        <v>19</v>
      </c>
      <c r="G801" s="9" t="s">
        <v>20</v>
      </c>
      <c r="H801" s="13">
        <v>831442</v>
      </c>
      <c r="I801" s="13">
        <v>0</v>
      </c>
      <c r="J801" s="13">
        <v>831442</v>
      </c>
      <c r="K801" s="17">
        <v>0.08</v>
      </c>
      <c r="L801" s="13">
        <v>66515</v>
      </c>
      <c r="M801" s="13">
        <v>897957</v>
      </c>
    </row>
    <row r="802" spans="1:13">
      <c r="A802" s="8">
        <f t="shared" si="13"/>
        <v>8</v>
      </c>
      <c r="B802" s="9" t="s">
        <v>839</v>
      </c>
      <c r="C802" s="9" t="s">
        <v>15</v>
      </c>
      <c r="D802" s="10" t="s">
        <v>823</v>
      </c>
      <c r="E802" s="11" t="s">
        <v>18</v>
      </c>
      <c r="F802" s="12" t="s">
        <v>19</v>
      </c>
      <c r="G802" s="9" t="s">
        <v>20</v>
      </c>
      <c r="H802" s="13">
        <v>844175</v>
      </c>
      <c r="I802" s="13">
        <v>0</v>
      </c>
      <c r="J802" s="13">
        <v>844175</v>
      </c>
      <c r="K802" s="17">
        <v>0.08</v>
      </c>
      <c r="L802" s="13">
        <v>67534</v>
      </c>
      <c r="M802" s="13">
        <v>911709</v>
      </c>
    </row>
    <row r="803" spans="1:13">
      <c r="A803" s="8">
        <f t="shared" si="13"/>
        <v>8</v>
      </c>
      <c r="B803" s="9" t="s">
        <v>840</v>
      </c>
      <c r="C803" s="9" t="s">
        <v>15</v>
      </c>
      <c r="D803" s="10" t="s">
        <v>823</v>
      </c>
      <c r="E803" s="11" t="s">
        <v>18</v>
      </c>
      <c r="F803" s="12" t="s">
        <v>19</v>
      </c>
      <c r="G803" s="9" t="s">
        <v>20</v>
      </c>
      <c r="H803" s="13">
        <v>1797453</v>
      </c>
      <c r="I803" s="13">
        <v>0</v>
      </c>
      <c r="J803" s="13">
        <v>1797453</v>
      </c>
      <c r="K803" s="17">
        <v>0.08</v>
      </c>
      <c r="L803" s="13">
        <v>143796</v>
      </c>
      <c r="M803" s="13">
        <v>1941249</v>
      </c>
    </row>
    <row r="804" spans="1:13">
      <c r="A804" s="8">
        <f t="shared" si="13"/>
        <v>8</v>
      </c>
      <c r="B804" s="9" t="s">
        <v>841</v>
      </c>
      <c r="C804" s="9" t="s">
        <v>15</v>
      </c>
      <c r="D804" s="10" t="s">
        <v>823</v>
      </c>
      <c r="E804" s="11" t="s">
        <v>18</v>
      </c>
      <c r="F804" s="12" t="s">
        <v>19</v>
      </c>
      <c r="G804" s="9" t="s">
        <v>20</v>
      </c>
      <c r="H804" s="13">
        <v>589271</v>
      </c>
      <c r="I804" s="13">
        <v>0</v>
      </c>
      <c r="J804" s="13">
        <v>589271</v>
      </c>
      <c r="K804" s="17">
        <v>0.08</v>
      </c>
      <c r="L804" s="13">
        <v>47142</v>
      </c>
      <c r="M804" s="13">
        <v>636413</v>
      </c>
    </row>
    <row r="805" spans="1:13">
      <c r="A805" s="8">
        <f t="shared" si="13"/>
        <v>8</v>
      </c>
      <c r="B805" s="9" t="s">
        <v>842</v>
      </c>
      <c r="C805" s="9" t="s">
        <v>15</v>
      </c>
      <c r="D805" s="10" t="s">
        <v>823</v>
      </c>
      <c r="E805" s="11" t="s">
        <v>18</v>
      </c>
      <c r="F805" s="12" t="s">
        <v>19</v>
      </c>
      <c r="G805" s="9" t="s">
        <v>20</v>
      </c>
      <c r="H805" s="13">
        <v>888464</v>
      </c>
      <c r="I805" s="13">
        <v>0</v>
      </c>
      <c r="J805" s="13">
        <v>888464</v>
      </c>
      <c r="K805" s="17">
        <v>0.08</v>
      </c>
      <c r="L805" s="13">
        <v>71077</v>
      </c>
      <c r="M805" s="13">
        <v>959541</v>
      </c>
    </row>
    <row r="806" spans="1:13">
      <c r="A806" s="8">
        <f t="shared" si="13"/>
        <v>8</v>
      </c>
      <c r="B806" s="9" t="s">
        <v>843</v>
      </c>
      <c r="C806" s="9" t="s">
        <v>15</v>
      </c>
      <c r="D806" s="10" t="s">
        <v>823</v>
      </c>
      <c r="E806" s="11" t="s">
        <v>18</v>
      </c>
      <c r="F806" s="12" t="s">
        <v>19</v>
      </c>
      <c r="G806" s="9" t="s">
        <v>20</v>
      </c>
      <c r="H806" s="13">
        <v>1033503</v>
      </c>
      <c r="I806" s="13">
        <v>0</v>
      </c>
      <c r="J806" s="13">
        <v>1033503</v>
      </c>
      <c r="K806" s="17">
        <v>0.08</v>
      </c>
      <c r="L806" s="13">
        <v>82680</v>
      </c>
      <c r="M806" s="13">
        <v>1116183</v>
      </c>
    </row>
    <row r="807" spans="1:13">
      <c r="A807" s="8">
        <f t="shared" si="13"/>
        <v>8</v>
      </c>
      <c r="B807" s="9" t="s">
        <v>844</v>
      </c>
      <c r="C807" s="9" t="s">
        <v>15</v>
      </c>
      <c r="D807" s="10" t="s">
        <v>823</v>
      </c>
      <c r="E807" s="11" t="s">
        <v>18</v>
      </c>
      <c r="F807" s="12" t="s">
        <v>19</v>
      </c>
      <c r="G807" s="9" t="s">
        <v>20</v>
      </c>
      <c r="H807" s="13">
        <v>886641</v>
      </c>
      <c r="I807" s="13">
        <v>0</v>
      </c>
      <c r="J807" s="13">
        <v>886641</v>
      </c>
      <c r="K807" s="17">
        <v>0.08</v>
      </c>
      <c r="L807" s="13">
        <v>70931</v>
      </c>
      <c r="M807" s="13">
        <v>957572</v>
      </c>
    </row>
    <row r="808" spans="1:13">
      <c r="A808" s="8">
        <f t="shared" si="13"/>
        <v>8</v>
      </c>
      <c r="B808" s="9" t="s">
        <v>846</v>
      </c>
      <c r="C808" s="9" t="s">
        <v>15</v>
      </c>
      <c r="D808" s="10" t="s">
        <v>845</v>
      </c>
      <c r="E808" s="11" t="s">
        <v>18</v>
      </c>
      <c r="F808" s="12" t="s">
        <v>19</v>
      </c>
      <c r="G808" s="9" t="s">
        <v>20</v>
      </c>
      <c r="H808" s="13">
        <v>855481</v>
      </c>
      <c r="I808" s="13">
        <v>0</v>
      </c>
      <c r="J808" s="13">
        <v>855481</v>
      </c>
      <c r="K808" s="17">
        <v>0.08</v>
      </c>
      <c r="L808" s="13">
        <v>68438</v>
      </c>
      <c r="M808" s="13">
        <v>923919</v>
      </c>
    </row>
    <row r="809" spans="1:13">
      <c r="A809" s="8">
        <f t="shared" si="13"/>
        <v>8</v>
      </c>
      <c r="B809" s="9" t="s">
        <v>847</v>
      </c>
      <c r="C809" s="9" t="s">
        <v>15</v>
      </c>
      <c r="D809" s="10" t="s">
        <v>845</v>
      </c>
      <c r="E809" s="11" t="s">
        <v>18</v>
      </c>
      <c r="F809" s="12" t="s">
        <v>19</v>
      </c>
      <c r="G809" s="9" t="s">
        <v>20</v>
      </c>
      <c r="H809" s="13">
        <v>1057542</v>
      </c>
      <c r="I809" s="13">
        <v>0</v>
      </c>
      <c r="J809" s="13">
        <v>1057542</v>
      </c>
      <c r="K809" s="17">
        <v>0.08</v>
      </c>
      <c r="L809" s="13">
        <v>84603</v>
      </c>
      <c r="M809" s="13">
        <v>1142145</v>
      </c>
    </row>
    <row r="810" spans="1:13">
      <c r="A810" s="8">
        <f t="shared" si="13"/>
        <v>8</v>
      </c>
      <c r="B810" s="9" t="s">
        <v>848</v>
      </c>
      <c r="C810" s="9" t="s">
        <v>15</v>
      </c>
      <c r="D810" s="10" t="s">
        <v>845</v>
      </c>
      <c r="E810" s="11" t="s">
        <v>18</v>
      </c>
      <c r="F810" s="12" t="s">
        <v>19</v>
      </c>
      <c r="G810" s="9" t="s">
        <v>20</v>
      </c>
      <c r="H810" s="13">
        <v>921370</v>
      </c>
      <c r="I810" s="13">
        <v>0</v>
      </c>
      <c r="J810" s="13">
        <v>921370</v>
      </c>
      <c r="K810" s="17">
        <v>0.08</v>
      </c>
      <c r="L810" s="13">
        <v>73710</v>
      </c>
      <c r="M810" s="13">
        <v>995080</v>
      </c>
    </row>
    <row r="811" spans="1:13">
      <c r="A811" s="8">
        <f t="shared" si="13"/>
        <v>8</v>
      </c>
      <c r="B811" s="9" t="s">
        <v>849</v>
      </c>
      <c r="C811" s="9" t="s">
        <v>15</v>
      </c>
      <c r="D811" s="10" t="s">
        <v>845</v>
      </c>
      <c r="E811" s="11" t="s">
        <v>18</v>
      </c>
      <c r="F811" s="12" t="s">
        <v>19</v>
      </c>
      <c r="G811" s="9" t="s">
        <v>20</v>
      </c>
      <c r="H811" s="13">
        <v>737956</v>
      </c>
      <c r="I811" s="13">
        <v>0</v>
      </c>
      <c r="J811" s="13">
        <v>737956</v>
      </c>
      <c r="K811" s="17">
        <v>0.08</v>
      </c>
      <c r="L811" s="13">
        <v>59036</v>
      </c>
      <c r="M811" s="13">
        <v>796992</v>
      </c>
    </row>
    <row r="812" spans="1:13">
      <c r="A812" s="8">
        <f t="shared" si="13"/>
        <v>8</v>
      </c>
      <c r="B812" s="9" t="s">
        <v>850</v>
      </c>
      <c r="C812" s="9" t="s">
        <v>15</v>
      </c>
      <c r="D812" s="10" t="s">
        <v>845</v>
      </c>
      <c r="E812" s="11" t="s">
        <v>18</v>
      </c>
      <c r="F812" s="12" t="s">
        <v>19</v>
      </c>
      <c r="G812" s="9" t="s">
        <v>20</v>
      </c>
      <c r="H812" s="13">
        <v>886773</v>
      </c>
      <c r="I812" s="13">
        <v>0</v>
      </c>
      <c r="J812" s="13">
        <v>886773</v>
      </c>
      <c r="K812" s="17">
        <v>0.08</v>
      </c>
      <c r="L812" s="13">
        <v>70942</v>
      </c>
      <c r="M812" s="13">
        <v>957715</v>
      </c>
    </row>
    <row r="813" spans="1:13">
      <c r="A813" s="8">
        <f t="shared" si="13"/>
        <v>8</v>
      </c>
      <c r="B813" s="9" t="s">
        <v>851</v>
      </c>
      <c r="C813" s="9" t="s">
        <v>15</v>
      </c>
      <c r="D813" s="10" t="s">
        <v>845</v>
      </c>
      <c r="E813" s="11" t="s">
        <v>18</v>
      </c>
      <c r="F813" s="12" t="s">
        <v>19</v>
      </c>
      <c r="G813" s="9" t="s">
        <v>20</v>
      </c>
      <c r="H813" s="13">
        <v>886641</v>
      </c>
      <c r="I813" s="13">
        <v>0</v>
      </c>
      <c r="J813" s="13">
        <v>886641</v>
      </c>
      <c r="K813" s="17">
        <v>0.08</v>
      </c>
      <c r="L813" s="13">
        <v>70931</v>
      </c>
      <c r="M813" s="13">
        <v>957572</v>
      </c>
    </row>
    <row r="814" spans="1:13">
      <c r="A814" s="8">
        <f t="shared" si="13"/>
        <v>8</v>
      </c>
      <c r="B814" s="9" t="s">
        <v>852</v>
      </c>
      <c r="C814" s="9" t="s">
        <v>15</v>
      </c>
      <c r="D814" s="10" t="s">
        <v>845</v>
      </c>
      <c r="E814" s="11" t="s">
        <v>18</v>
      </c>
      <c r="F814" s="12" t="s">
        <v>19</v>
      </c>
      <c r="G814" s="9" t="s">
        <v>20</v>
      </c>
      <c r="H814" s="13">
        <v>960336</v>
      </c>
      <c r="I814" s="13">
        <v>0</v>
      </c>
      <c r="J814" s="13">
        <v>960336</v>
      </c>
      <c r="K814" s="17">
        <v>0.08</v>
      </c>
      <c r="L814" s="13">
        <v>76827</v>
      </c>
      <c r="M814" s="13">
        <v>1037163</v>
      </c>
    </row>
    <row r="815" spans="1:13">
      <c r="A815" s="8">
        <f t="shared" si="13"/>
        <v>8</v>
      </c>
      <c r="B815" s="9" t="s">
        <v>853</v>
      </c>
      <c r="C815" s="9" t="s">
        <v>15</v>
      </c>
      <c r="D815" s="10" t="s">
        <v>845</v>
      </c>
      <c r="E815" s="11" t="s">
        <v>18</v>
      </c>
      <c r="F815" s="12" t="s">
        <v>19</v>
      </c>
      <c r="G815" s="9" t="s">
        <v>20</v>
      </c>
      <c r="H815" s="13">
        <v>903402</v>
      </c>
      <c r="I815" s="13">
        <v>0</v>
      </c>
      <c r="J815" s="13">
        <v>903402</v>
      </c>
      <c r="K815" s="17">
        <v>0.08</v>
      </c>
      <c r="L815" s="13">
        <v>72272</v>
      </c>
      <c r="M815" s="13">
        <v>975674</v>
      </c>
    </row>
    <row r="816" spans="1:13">
      <c r="A816" s="8">
        <f t="shared" si="13"/>
        <v>8</v>
      </c>
      <c r="B816" s="9" t="s">
        <v>854</v>
      </c>
      <c r="C816" s="9" t="s">
        <v>15</v>
      </c>
      <c r="D816" s="10" t="s">
        <v>845</v>
      </c>
      <c r="E816" s="11" t="s">
        <v>18</v>
      </c>
      <c r="F816" s="12" t="s">
        <v>19</v>
      </c>
      <c r="G816" s="9" t="s">
        <v>20</v>
      </c>
      <c r="H816" s="13">
        <v>831310</v>
      </c>
      <c r="I816" s="13">
        <v>0</v>
      </c>
      <c r="J816" s="13">
        <v>831310</v>
      </c>
      <c r="K816" s="17">
        <v>0.08</v>
      </c>
      <c r="L816" s="13">
        <v>66505</v>
      </c>
      <c r="M816" s="13">
        <v>897815</v>
      </c>
    </row>
    <row r="817" spans="1:13">
      <c r="A817" s="8">
        <f t="shared" si="13"/>
        <v>8</v>
      </c>
      <c r="B817" s="9" t="s">
        <v>855</v>
      </c>
      <c r="C817" s="9" t="s">
        <v>15</v>
      </c>
      <c r="D817" s="10" t="s">
        <v>845</v>
      </c>
      <c r="E817" s="11" t="s">
        <v>18</v>
      </c>
      <c r="F817" s="12" t="s">
        <v>19</v>
      </c>
      <c r="G817" s="9" t="s">
        <v>20</v>
      </c>
      <c r="H817" s="13">
        <v>824384</v>
      </c>
      <c r="I817" s="13">
        <v>0</v>
      </c>
      <c r="J817" s="13">
        <v>824384</v>
      </c>
      <c r="K817" s="17">
        <v>0.08</v>
      </c>
      <c r="L817" s="13">
        <v>65951</v>
      </c>
      <c r="M817" s="13">
        <v>890335</v>
      </c>
    </row>
    <row r="818" spans="1:13">
      <c r="A818" s="8">
        <f t="shared" si="13"/>
        <v>8</v>
      </c>
      <c r="B818" s="9" t="s">
        <v>856</v>
      </c>
      <c r="C818" s="9" t="s">
        <v>15</v>
      </c>
      <c r="D818" s="10" t="s">
        <v>845</v>
      </c>
      <c r="E818" s="11" t="s">
        <v>18</v>
      </c>
      <c r="F818" s="12" t="s">
        <v>19</v>
      </c>
      <c r="G818" s="9" t="s">
        <v>20</v>
      </c>
      <c r="H818" s="13">
        <v>380152</v>
      </c>
      <c r="I818" s="13">
        <v>0</v>
      </c>
      <c r="J818" s="13">
        <v>380152</v>
      </c>
      <c r="K818" s="17">
        <v>0.08</v>
      </c>
      <c r="L818" s="13">
        <v>30412</v>
      </c>
      <c r="M818" s="13">
        <v>410564</v>
      </c>
    </row>
    <row r="819" spans="1:13">
      <c r="A819" s="8">
        <f t="shared" si="13"/>
        <v>8</v>
      </c>
      <c r="B819" s="9" t="s">
        <v>857</v>
      </c>
      <c r="C819" s="9" t="s">
        <v>15</v>
      </c>
      <c r="D819" s="10" t="s">
        <v>845</v>
      </c>
      <c r="E819" s="11" t="s">
        <v>18</v>
      </c>
      <c r="F819" s="12" t="s">
        <v>19</v>
      </c>
      <c r="G819" s="9" t="s">
        <v>20</v>
      </c>
      <c r="H819" s="13">
        <v>960556</v>
      </c>
      <c r="I819" s="13">
        <v>0</v>
      </c>
      <c r="J819" s="13">
        <v>960556</v>
      </c>
      <c r="K819" s="17">
        <v>0.08</v>
      </c>
      <c r="L819" s="13">
        <v>76844</v>
      </c>
      <c r="M819" s="13">
        <v>1037400</v>
      </c>
    </row>
    <row r="820" spans="1:13">
      <c r="A820" s="8">
        <f t="shared" si="13"/>
        <v>8</v>
      </c>
      <c r="B820" s="9" t="s">
        <v>858</v>
      </c>
      <c r="C820" s="9" t="s">
        <v>15</v>
      </c>
      <c r="D820" s="10" t="s">
        <v>845</v>
      </c>
      <c r="E820" s="11" t="s">
        <v>18</v>
      </c>
      <c r="F820" s="12" t="s">
        <v>19</v>
      </c>
      <c r="G820" s="9" t="s">
        <v>20</v>
      </c>
      <c r="H820" s="13">
        <v>1343870</v>
      </c>
      <c r="I820" s="13">
        <v>0</v>
      </c>
      <c r="J820" s="13">
        <v>1343870</v>
      </c>
      <c r="K820" s="17">
        <v>0.08</v>
      </c>
      <c r="L820" s="13">
        <v>107510</v>
      </c>
      <c r="M820" s="13">
        <v>1451380</v>
      </c>
    </row>
    <row r="821" spans="1:13">
      <c r="A821" s="8">
        <f t="shared" si="13"/>
        <v>8</v>
      </c>
      <c r="B821" s="9" t="s">
        <v>859</v>
      </c>
      <c r="C821" s="9" t="s">
        <v>15</v>
      </c>
      <c r="D821" s="10" t="s">
        <v>845</v>
      </c>
      <c r="E821" s="11" t="s">
        <v>18</v>
      </c>
      <c r="F821" s="12" t="s">
        <v>19</v>
      </c>
      <c r="G821" s="9" t="s">
        <v>20</v>
      </c>
      <c r="H821" s="13">
        <v>813342</v>
      </c>
      <c r="I821" s="13">
        <v>0</v>
      </c>
      <c r="J821" s="13">
        <v>813342</v>
      </c>
      <c r="K821" s="17">
        <v>0.08</v>
      </c>
      <c r="L821" s="13">
        <v>65067</v>
      </c>
      <c r="M821" s="13">
        <v>878409</v>
      </c>
    </row>
    <row r="822" spans="1:13">
      <c r="A822" s="8">
        <f t="shared" si="13"/>
        <v>8</v>
      </c>
      <c r="B822" s="9" t="s">
        <v>860</v>
      </c>
      <c r="C822" s="9" t="s">
        <v>15</v>
      </c>
      <c r="D822" s="10" t="s">
        <v>845</v>
      </c>
      <c r="E822" s="11" t="s">
        <v>18</v>
      </c>
      <c r="F822" s="12" t="s">
        <v>19</v>
      </c>
      <c r="G822" s="9" t="s">
        <v>20</v>
      </c>
      <c r="H822" s="13">
        <v>853394</v>
      </c>
      <c r="I822" s="13">
        <v>0</v>
      </c>
      <c r="J822" s="13">
        <v>853394</v>
      </c>
      <c r="K822" s="17">
        <v>0.08</v>
      </c>
      <c r="L822" s="13">
        <v>68272</v>
      </c>
      <c r="M822" s="13">
        <v>921666</v>
      </c>
    </row>
    <row r="823" spans="1:13">
      <c r="A823" s="8">
        <f t="shared" si="13"/>
        <v>8</v>
      </c>
      <c r="B823" s="9" t="s">
        <v>861</v>
      </c>
      <c r="C823" s="9" t="s">
        <v>15</v>
      </c>
      <c r="D823" s="10" t="s">
        <v>845</v>
      </c>
      <c r="E823" s="11" t="s">
        <v>18</v>
      </c>
      <c r="F823" s="12" t="s">
        <v>19</v>
      </c>
      <c r="G823" s="9" t="s">
        <v>20</v>
      </c>
      <c r="H823" s="13">
        <v>813606</v>
      </c>
      <c r="I823" s="13">
        <v>0</v>
      </c>
      <c r="J823" s="13">
        <v>813606</v>
      </c>
      <c r="K823" s="17">
        <v>0.08</v>
      </c>
      <c r="L823" s="13">
        <v>65088</v>
      </c>
      <c r="M823" s="13">
        <v>878694</v>
      </c>
    </row>
    <row r="824" spans="1:13">
      <c r="A824" s="8">
        <f t="shared" si="13"/>
        <v>8</v>
      </c>
      <c r="B824" s="9" t="s">
        <v>862</v>
      </c>
      <c r="C824" s="9" t="s">
        <v>15</v>
      </c>
      <c r="D824" s="10" t="s">
        <v>845</v>
      </c>
      <c r="E824" s="11" t="s">
        <v>18</v>
      </c>
      <c r="F824" s="12" t="s">
        <v>19</v>
      </c>
      <c r="G824" s="9" t="s">
        <v>20</v>
      </c>
      <c r="H824" s="13">
        <v>849278</v>
      </c>
      <c r="I824" s="13">
        <v>0</v>
      </c>
      <c r="J824" s="13">
        <v>849278</v>
      </c>
      <c r="K824" s="17">
        <v>0.08</v>
      </c>
      <c r="L824" s="13">
        <v>67942</v>
      </c>
      <c r="M824" s="13">
        <v>917220</v>
      </c>
    </row>
    <row r="825" spans="1:13">
      <c r="A825" s="8">
        <f t="shared" si="13"/>
        <v>8</v>
      </c>
      <c r="B825" s="9" t="s">
        <v>863</v>
      </c>
      <c r="C825" s="9" t="s">
        <v>15</v>
      </c>
      <c r="D825" s="10" t="s">
        <v>845</v>
      </c>
      <c r="E825" s="11" t="s">
        <v>18</v>
      </c>
      <c r="F825" s="12" t="s">
        <v>19</v>
      </c>
      <c r="G825" s="9" t="s">
        <v>20</v>
      </c>
      <c r="H825" s="13">
        <v>849498</v>
      </c>
      <c r="I825" s="13">
        <v>0</v>
      </c>
      <c r="J825" s="13">
        <v>849498</v>
      </c>
      <c r="K825" s="17">
        <v>0.08</v>
      </c>
      <c r="L825" s="13">
        <v>67960</v>
      </c>
      <c r="M825" s="13">
        <v>917458</v>
      </c>
    </row>
    <row r="826" spans="1:13">
      <c r="A826" s="8">
        <f t="shared" si="13"/>
        <v>8</v>
      </c>
      <c r="B826" s="9" t="s">
        <v>864</v>
      </c>
      <c r="C826" s="9" t="s">
        <v>15</v>
      </c>
      <c r="D826" s="10" t="s">
        <v>845</v>
      </c>
      <c r="E826" s="11" t="s">
        <v>18</v>
      </c>
      <c r="F826" s="12" t="s">
        <v>19</v>
      </c>
      <c r="G826" s="9" t="s">
        <v>20</v>
      </c>
      <c r="H826" s="13">
        <v>829971</v>
      </c>
      <c r="I826" s="13">
        <v>0</v>
      </c>
      <c r="J826" s="13">
        <v>829971</v>
      </c>
      <c r="K826" s="17">
        <v>0.08</v>
      </c>
      <c r="L826" s="13">
        <v>66398</v>
      </c>
      <c r="M826" s="13">
        <v>896369</v>
      </c>
    </row>
    <row r="827" spans="1:13">
      <c r="A827" s="8">
        <f t="shared" si="13"/>
        <v>8</v>
      </c>
      <c r="B827" s="9" t="s">
        <v>865</v>
      </c>
      <c r="C827" s="9" t="s">
        <v>15</v>
      </c>
      <c r="D827" s="10" t="s">
        <v>845</v>
      </c>
      <c r="E827" s="11" t="s">
        <v>18</v>
      </c>
      <c r="F827" s="12" t="s">
        <v>19</v>
      </c>
      <c r="G827" s="9" t="s">
        <v>20</v>
      </c>
      <c r="H827" s="13">
        <v>833133</v>
      </c>
      <c r="I827" s="13">
        <v>0</v>
      </c>
      <c r="J827" s="13">
        <v>833133</v>
      </c>
      <c r="K827" s="17">
        <v>0.08</v>
      </c>
      <c r="L827" s="13">
        <v>66651</v>
      </c>
      <c r="M827" s="13">
        <v>899784</v>
      </c>
    </row>
    <row r="828" spans="1:13">
      <c r="A828" s="8">
        <f t="shared" si="13"/>
        <v>8</v>
      </c>
      <c r="B828" s="9" t="s">
        <v>866</v>
      </c>
      <c r="C828" s="9" t="s">
        <v>15</v>
      </c>
      <c r="D828" s="10" t="s">
        <v>845</v>
      </c>
      <c r="E828" s="11" t="s">
        <v>18</v>
      </c>
      <c r="F828" s="12" t="s">
        <v>19</v>
      </c>
      <c r="G828" s="9" t="s">
        <v>20</v>
      </c>
      <c r="H828" s="13">
        <v>853658</v>
      </c>
      <c r="I828" s="13">
        <v>0</v>
      </c>
      <c r="J828" s="13">
        <v>853658</v>
      </c>
      <c r="K828" s="17">
        <v>0.08</v>
      </c>
      <c r="L828" s="13">
        <v>68293</v>
      </c>
      <c r="M828" s="13">
        <v>921951</v>
      </c>
    </row>
    <row r="829" spans="1:13">
      <c r="A829" s="8">
        <f t="shared" si="13"/>
        <v>8</v>
      </c>
      <c r="B829" s="9" t="s">
        <v>867</v>
      </c>
      <c r="C829" s="9" t="s">
        <v>15</v>
      </c>
      <c r="D829" s="10" t="s">
        <v>845</v>
      </c>
      <c r="E829" s="11" t="s">
        <v>18</v>
      </c>
      <c r="F829" s="12" t="s">
        <v>19</v>
      </c>
      <c r="G829" s="9" t="s">
        <v>20</v>
      </c>
      <c r="H829" s="13">
        <v>910196</v>
      </c>
      <c r="I829" s="13">
        <v>0</v>
      </c>
      <c r="J829" s="13">
        <v>910196</v>
      </c>
      <c r="K829" s="17">
        <v>0.08</v>
      </c>
      <c r="L829" s="13">
        <v>72816</v>
      </c>
      <c r="M829" s="13">
        <v>983012</v>
      </c>
    </row>
    <row r="830" spans="1:13">
      <c r="A830" s="8">
        <f t="shared" si="13"/>
        <v>8</v>
      </c>
      <c r="B830" s="9" t="s">
        <v>868</v>
      </c>
      <c r="C830" s="9" t="s">
        <v>15</v>
      </c>
      <c r="D830" s="10" t="s">
        <v>845</v>
      </c>
      <c r="E830" s="11" t="s">
        <v>18</v>
      </c>
      <c r="F830" s="12" t="s">
        <v>19</v>
      </c>
      <c r="G830" s="9" t="s">
        <v>20</v>
      </c>
      <c r="H830" s="13">
        <v>722207</v>
      </c>
      <c r="I830" s="13">
        <v>0</v>
      </c>
      <c r="J830" s="13">
        <v>722207</v>
      </c>
      <c r="K830" s="17">
        <v>0.08</v>
      </c>
      <c r="L830" s="13">
        <v>57777</v>
      </c>
      <c r="M830" s="13">
        <v>779984</v>
      </c>
    </row>
    <row r="831" spans="1:13">
      <c r="A831" s="8">
        <f t="shared" si="13"/>
        <v>8</v>
      </c>
      <c r="B831" s="9" t="s">
        <v>869</v>
      </c>
      <c r="C831" s="9" t="s">
        <v>15</v>
      </c>
      <c r="D831" s="10" t="s">
        <v>845</v>
      </c>
      <c r="E831" s="11" t="s">
        <v>18</v>
      </c>
      <c r="F831" s="12" t="s">
        <v>19</v>
      </c>
      <c r="G831" s="9" t="s">
        <v>20</v>
      </c>
      <c r="H831" s="13">
        <v>813210</v>
      </c>
      <c r="I831" s="13">
        <v>0</v>
      </c>
      <c r="J831" s="13">
        <v>813210</v>
      </c>
      <c r="K831" s="17">
        <v>0.08</v>
      </c>
      <c r="L831" s="13">
        <v>65057</v>
      </c>
      <c r="M831" s="13">
        <v>878267</v>
      </c>
    </row>
    <row r="832" spans="1:13">
      <c r="A832" s="8">
        <f t="shared" si="13"/>
        <v>8</v>
      </c>
      <c r="B832" s="9" t="s">
        <v>870</v>
      </c>
      <c r="C832" s="9" t="s">
        <v>15</v>
      </c>
      <c r="D832" s="10" t="s">
        <v>845</v>
      </c>
      <c r="E832" s="11" t="s">
        <v>18</v>
      </c>
      <c r="F832" s="12" t="s">
        <v>19</v>
      </c>
      <c r="G832" s="9" t="s">
        <v>20</v>
      </c>
      <c r="H832" s="13">
        <v>833265</v>
      </c>
      <c r="I832" s="13">
        <v>0</v>
      </c>
      <c r="J832" s="13">
        <v>833265</v>
      </c>
      <c r="K832" s="17">
        <v>0.08</v>
      </c>
      <c r="L832" s="13">
        <v>66661</v>
      </c>
      <c r="M832" s="13">
        <v>899926</v>
      </c>
    </row>
    <row r="833" spans="1:13">
      <c r="A833" s="8">
        <f t="shared" si="13"/>
        <v>8</v>
      </c>
      <c r="B833" s="9" t="s">
        <v>871</v>
      </c>
      <c r="C833" s="9" t="s">
        <v>15</v>
      </c>
      <c r="D833" s="10" t="s">
        <v>845</v>
      </c>
      <c r="E833" s="11" t="s">
        <v>18</v>
      </c>
      <c r="F833" s="12" t="s">
        <v>19</v>
      </c>
      <c r="G833" s="9" t="s">
        <v>20</v>
      </c>
      <c r="H833" s="13">
        <v>960336</v>
      </c>
      <c r="I833" s="13">
        <v>0</v>
      </c>
      <c r="J833" s="13">
        <v>960336</v>
      </c>
      <c r="K833" s="17">
        <v>0.08</v>
      </c>
      <c r="L833" s="13">
        <v>76827</v>
      </c>
      <c r="M833" s="13">
        <v>1037163</v>
      </c>
    </row>
    <row r="834" spans="1:13">
      <c r="A834" s="8">
        <f t="shared" si="13"/>
        <v>8</v>
      </c>
      <c r="B834" s="9" t="s">
        <v>872</v>
      </c>
      <c r="C834" s="9" t="s">
        <v>15</v>
      </c>
      <c r="D834" s="10" t="s">
        <v>845</v>
      </c>
      <c r="E834" s="11" t="s">
        <v>18</v>
      </c>
      <c r="F834" s="12" t="s">
        <v>19</v>
      </c>
      <c r="G834" s="9" t="s">
        <v>20</v>
      </c>
      <c r="H834" s="13">
        <v>833133</v>
      </c>
      <c r="I834" s="13">
        <v>0</v>
      </c>
      <c r="J834" s="13">
        <v>833133</v>
      </c>
      <c r="K834" s="17">
        <v>0.08</v>
      </c>
      <c r="L834" s="13">
        <v>66651</v>
      </c>
      <c r="M834" s="13">
        <v>899784</v>
      </c>
    </row>
    <row r="835" spans="1:13">
      <c r="A835" s="8">
        <f t="shared" si="13"/>
        <v>8</v>
      </c>
      <c r="B835" s="9" t="s">
        <v>873</v>
      </c>
      <c r="C835" s="9" t="s">
        <v>15</v>
      </c>
      <c r="D835" s="10" t="s">
        <v>845</v>
      </c>
      <c r="E835" s="11" t="s">
        <v>18</v>
      </c>
      <c r="F835" s="12" t="s">
        <v>19</v>
      </c>
      <c r="G835" s="9" t="s">
        <v>20</v>
      </c>
      <c r="H835" s="13">
        <v>813342</v>
      </c>
      <c r="I835" s="13">
        <v>0</v>
      </c>
      <c r="J835" s="13">
        <v>813342</v>
      </c>
      <c r="K835" s="17">
        <v>0.08</v>
      </c>
      <c r="L835" s="13">
        <v>65067</v>
      </c>
      <c r="M835" s="13">
        <v>878409</v>
      </c>
    </row>
    <row r="836" spans="1:13">
      <c r="A836" s="8">
        <f t="shared" si="13"/>
        <v>8</v>
      </c>
      <c r="B836" s="9" t="s">
        <v>874</v>
      </c>
      <c r="C836" s="9" t="s">
        <v>15</v>
      </c>
      <c r="D836" s="10" t="s">
        <v>845</v>
      </c>
      <c r="E836" s="11" t="s">
        <v>18</v>
      </c>
      <c r="F836" s="12" t="s">
        <v>19</v>
      </c>
      <c r="G836" s="9" t="s">
        <v>20</v>
      </c>
      <c r="H836" s="13">
        <v>897815</v>
      </c>
      <c r="I836" s="13">
        <v>0</v>
      </c>
      <c r="J836" s="13">
        <v>897815</v>
      </c>
      <c r="K836" s="17">
        <v>0.08</v>
      </c>
      <c r="L836" s="13">
        <v>71825</v>
      </c>
      <c r="M836" s="13">
        <v>969640</v>
      </c>
    </row>
    <row r="837" spans="1:13">
      <c r="A837" s="8">
        <f t="shared" si="13"/>
        <v>8</v>
      </c>
      <c r="B837" s="9" t="s">
        <v>875</v>
      </c>
      <c r="C837" s="9" t="s">
        <v>15</v>
      </c>
      <c r="D837" s="10" t="s">
        <v>845</v>
      </c>
      <c r="E837" s="11" t="s">
        <v>18</v>
      </c>
      <c r="F837" s="12" t="s">
        <v>19</v>
      </c>
      <c r="G837" s="9" t="s">
        <v>20</v>
      </c>
      <c r="H837" s="13">
        <v>849014</v>
      </c>
      <c r="I837" s="13">
        <v>0</v>
      </c>
      <c r="J837" s="13">
        <v>849014</v>
      </c>
      <c r="K837" s="17">
        <v>0.08</v>
      </c>
      <c r="L837" s="13">
        <v>67921</v>
      </c>
      <c r="M837" s="13">
        <v>916935</v>
      </c>
    </row>
    <row r="838" spans="1:13">
      <c r="A838" s="8">
        <f t="shared" si="13"/>
        <v>8</v>
      </c>
      <c r="B838" s="9" t="s">
        <v>876</v>
      </c>
      <c r="C838" s="9" t="s">
        <v>15</v>
      </c>
      <c r="D838" s="10" t="s">
        <v>845</v>
      </c>
      <c r="E838" s="11" t="s">
        <v>18</v>
      </c>
      <c r="F838" s="12" t="s">
        <v>19</v>
      </c>
      <c r="G838" s="9" t="s">
        <v>20</v>
      </c>
      <c r="H838" s="13">
        <v>903402</v>
      </c>
      <c r="I838" s="13">
        <v>0</v>
      </c>
      <c r="J838" s="13">
        <v>903402</v>
      </c>
      <c r="K838" s="17">
        <v>0.08</v>
      </c>
      <c r="L838" s="13">
        <v>72272</v>
      </c>
      <c r="M838" s="13">
        <v>975674</v>
      </c>
    </row>
    <row r="839" spans="1:13">
      <c r="A839" s="8">
        <f t="shared" ref="A839:A902" si="14">+MONTH(D839)</f>
        <v>8</v>
      </c>
      <c r="B839" s="9" t="s">
        <v>877</v>
      </c>
      <c r="C839" s="9" t="s">
        <v>15</v>
      </c>
      <c r="D839" s="10" t="s">
        <v>845</v>
      </c>
      <c r="E839" s="11" t="s">
        <v>18</v>
      </c>
      <c r="F839" s="12" t="s">
        <v>19</v>
      </c>
      <c r="G839" s="9" t="s">
        <v>20</v>
      </c>
      <c r="H839" s="13">
        <v>847587</v>
      </c>
      <c r="I839" s="13">
        <v>0</v>
      </c>
      <c r="J839" s="13">
        <v>847587</v>
      </c>
      <c r="K839" s="17">
        <v>0.08</v>
      </c>
      <c r="L839" s="13">
        <v>67807</v>
      </c>
      <c r="M839" s="13">
        <v>915394</v>
      </c>
    </row>
    <row r="840" spans="1:13">
      <c r="A840" s="8">
        <f t="shared" si="14"/>
        <v>8</v>
      </c>
      <c r="B840" s="9" t="s">
        <v>878</v>
      </c>
      <c r="C840" s="9" t="s">
        <v>15</v>
      </c>
      <c r="D840" s="10" t="s">
        <v>845</v>
      </c>
      <c r="E840" s="11" t="s">
        <v>18</v>
      </c>
      <c r="F840" s="12" t="s">
        <v>19</v>
      </c>
      <c r="G840" s="9" t="s">
        <v>20</v>
      </c>
      <c r="H840" s="13">
        <v>960336</v>
      </c>
      <c r="I840" s="13">
        <v>0</v>
      </c>
      <c r="J840" s="13">
        <v>960336</v>
      </c>
      <c r="K840" s="17">
        <v>0.08</v>
      </c>
      <c r="L840" s="13">
        <v>76827</v>
      </c>
      <c r="M840" s="13">
        <v>1037163</v>
      </c>
    </row>
    <row r="841" spans="1:13">
      <c r="A841" s="8">
        <f t="shared" si="14"/>
        <v>8</v>
      </c>
      <c r="B841" s="9" t="s">
        <v>879</v>
      </c>
      <c r="C841" s="9" t="s">
        <v>15</v>
      </c>
      <c r="D841" s="10" t="s">
        <v>845</v>
      </c>
      <c r="E841" s="11" t="s">
        <v>18</v>
      </c>
      <c r="F841" s="12" t="s">
        <v>19</v>
      </c>
      <c r="G841" s="9" t="s">
        <v>20</v>
      </c>
      <c r="H841" s="13">
        <v>564509</v>
      </c>
      <c r="I841" s="13">
        <v>0</v>
      </c>
      <c r="J841" s="13">
        <v>564509</v>
      </c>
      <c r="K841" s="17">
        <v>0.08</v>
      </c>
      <c r="L841" s="13">
        <v>45161</v>
      </c>
      <c r="M841" s="13">
        <v>609670</v>
      </c>
    </row>
    <row r="842" spans="1:13">
      <c r="A842" s="8">
        <f t="shared" si="14"/>
        <v>8</v>
      </c>
      <c r="B842" s="9" t="s">
        <v>880</v>
      </c>
      <c r="C842" s="9" t="s">
        <v>15</v>
      </c>
      <c r="D842" s="10" t="s">
        <v>845</v>
      </c>
      <c r="E842" s="11" t="s">
        <v>18</v>
      </c>
      <c r="F842" s="12" t="s">
        <v>19</v>
      </c>
      <c r="G842" s="9" t="s">
        <v>20</v>
      </c>
      <c r="H842" s="13">
        <v>828280</v>
      </c>
      <c r="I842" s="13">
        <v>0</v>
      </c>
      <c r="J842" s="13">
        <v>828280</v>
      </c>
      <c r="K842" s="17">
        <v>0.08</v>
      </c>
      <c r="L842" s="13">
        <v>66262</v>
      </c>
      <c r="M842" s="13">
        <v>894542</v>
      </c>
    </row>
    <row r="843" spans="1:13">
      <c r="A843" s="8">
        <f t="shared" si="14"/>
        <v>8</v>
      </c>
      <c r="B843" s="9" t="s">
        <v>881</v>
      </c>
      <c r="C843" s="9" t="s">
        <v>15</v>
      </c>
      <c r="D843" s="10" t="s">
        <v>845</v>
      </c>
      <c r="E843" s="11" t="s">
        <v>18</v>
      </c>
      <c r="F843" s="12" t="s">
        <v>19</v>
      </c>
      <c r="G843" s="9" t="s">
        <v>20</v>
      </c>
      <c r="H843" s="13">
        <v>905225</v>
      </c>
      <c r="I843" s="13">
        <v>0</v>
      </c>
      <c r="J843" s="13">
        <v>905225</v>
      </c>
      <c r="K843" s="17">
        <v>0.08</v>
      </c>
      <c r="L843" s="13">
        <v>72418</v>
      </c>
      <c r="M843" s="13">
        <v>977643</v>
      </c>
    </row>
    <row r="844" spans="1:13">
      <c r="A844" s="8">
        <f t="shared" si="14"/>
        <v>8</v>
      </c>
      <c r="B844" s="9" t="s">
        <v>882</v>
      </c>
      <c r="C844" s="9" t="s">
        <v>15</v>
      </c>
      <c r="D844" s="10" t="s">
        <v>845</v>
      </c>
      <c r="E844" s="11" t="s">
        <v>18</v>
      </c>
      <c r="F844" s="12" t="s">
        <v>19</v>
      </c>
      <c r="G844" s="9" t="s">
        <v>20</v>
      </c>
      <c r="H844" s="13">
        <v>831442</v>
      </c>
      <c r="I844" s="13">
        <v>0</v>
      </c>
      <c r="J844" s="13">
        <v>831442</v>
      </c>
      <c r="K844" s="17">
        <v>0.08</v>
      </c>
      <c r="L844" s="13">
        <v>66515</v>
      </c>
      <c r="M844" s="13">
        <v>897957</v>
      </c>
    </row>
    <row r="845" spans="1:13">
      <c r="A845" s="8">
        <f t="shared" si="14"/>
        <v>8</v>
      </c>
      <c r="B845" s="9" t="s">
        <v>883</v>
      </c>
      <c r="C845" s="9" t="s">
        <v>15</v>
      </c>
      <c r="D845" s="10" t="s">
        <v>845</v>
      </c>
      <c r="E845" s="11" t="s">
        <v>18</v>
      </c>
      <c r="F845" s="12" t="s">
        <v>19</v>
      </c>
      <c r="G845" s="9" t="s">
        <v>20</v>
      </c>
      <c r="H845" s="13">
        <v>849014</v>
      </c>
      <c r="I845" s="13">
        <v>0</v>
      </c>
      <c r="J845" s="13">
        <v>849014</v>
      </c>
      <c r="K845" s="17">
        <v>0.08</v>
      </c>
      <c r="L845" s="13">
        <v>67921</v>
      </c>
      <c r="M845" s="13">
        <v>916935</v>
      </c>
    </row>
    <row r="846" spans="1:13">
      <c r="A846" s="8">
        <f t="shared" si="14"/>
        <v>8</v>
      </c>
      <c r="B846" s="9" t="s">
        <v>884</v>
      </c>
      <c r="C846" s="9" t="s">
        <v>15</v>
      </c>
      <c r="D846" s="10" t="s">
        <v>845</v>
      </c>
      <c r="E846" s="11" t="s">
        <v>18</v>
      </c>
      <c r="F846" s="12" t="s">
        <v>19</v>
      </c>
      <c r="G846" s="9" t="s">
        <v>20</v>
      </c>
      <c r="H846" s="13">
        <v>860188</v>
      </c>
      <c r="I846" s="13">
        <v>0</v>
      </c>
      <c r="J846" s="13">
        <v>860188</v>
      </c>
      <c r="K846" s="17">
        <v>0.08</v>
      </c>
      <c r="L846" s="13">
        <v>68815</v>
      </c>
      <c r="M846" s="13">
        <v>929003</v>
      </c>
    </row>
    <row r="847" spans="1:13">
      <c r="A847" s="8">
        <f t="shared" si="14"/>
        <v>8</v>
      </c>
      <c r="B847" s="9" t="s">
        <v>885</v>
      </c>
      <c r="C847" s="9" t="s">
        <v>15</v>
      </c>
      <c r="D847" s="10" t="s">
        <v>845</v>
      </c>
      <c r="E847" s="11" t="s">
        <v>18</v>
      </c>
      <c r="F847" s="12" t="s">
        <v>19</v>
      </c>
      <c r="G847" s="9" t="s">
        <v>20</v>
      </c>
      <c r="H847" s="13">
        <v>824384</v>
      </c>
      <c r="I847" s="13">
        <v>0</v>
      </c>
      <c r="J847" s="13">
        <v>824384</v>
      </c>
      <c r="K847" s="17">
        <v>0.08</v>
      </c>
      <c r="L847" s="13">
        <v>65951</v>
      </c>
      <c r="M847" s="13">
        <v>890335</v>
      </c>
    </row>
    <row r="848" spans="1:13">
      <c r="A848" s="8">
        <f t="shared" si="14"/>
        <v>8</v>
      </c>
      <c r="B848" s="9" t="s">
        <v>886</v>
      </c>
      <c r="C848" s="9" t="s">
        <v>15</v>
      </c>
      <c r="D848" s="10" t="s">
        <v>845</v>
      </c>
      <c r="E848" s="11" t="s">
        <v>18</v>
      </c>
      <c r="F848" s="12" t="s">
        <v>19</v>
      </c>
      <c r="G848" s="9" t="s">
        <v>20</v>
      </c>
      <c r="H848" s="13">
        <v>849278</v>
      </c>
      <c r="I848" s="13">
        <v>0</v>
      </c>
      <c r="J848" s="13">
        <v>849278</v>
      </c>
      <c r="K848" s="17">
        <v>0.08</v>
      </c>
      <c r="L848" s="13">
        <v>67942</v>
      </c>
      <c r="M848" s="13">
        <v>917220</v>
      </c>
    </row>
    <row r="849" spans="1:13">
      <c r="A849" s="8">
        <f t="shared" si="14"/>
        <v>8</v>
      </c>
      <c r="B849" s="9" t="s">
        <v>887</v>
      </c>
      <c r="C849" s="9" t="s">
        <v>15</v>
      </c>
      <c r="D849" s="10" t="s">
        <v>845</v>
      </c>
      <c r="E849" s="11" t="s">
        <v>18</v>
      </c>
      <c r="F849" s="12" t="s">
        <v>19</v>
      </c>
      <c r="G849" s="9" t="s">
        <v>20</v>
      </c>
      <c r="H849" s="13">
        <v>822561</v>
      </c>
      <c r="I849" s="13">
        <v>0</v>
      </c>
      <c r="J849" s="13">
        <v>822561</v>
      </c>
      <c r="K849" s="17">
        <v>0.08</v>
      </c>
      <c r="L849" s="13">
        <v>65805</v>
      </c>
      <c r="M849" s="13">
        <v>888366</v>
      </c>
    </row>
    <row r="850" spans="1:13">
      <c r="A850" s="8">
        <f t="shared" si="14"/>
        <v>8</v>
      </c>
      <c r="B850" s="9" t="s">
        <v>888</v>
      </c>
      <c r="C850" s="9" t="s">
        <v>15</v>
      </c>
      <c r="D850" s="10" t="s">
        <v>845</v>
      </c>
      <c r="E850" s="11" t="s">
        <v>18</v>
      </c>
      <c r="F850" s="12" t="s">
        <v>19</v>
      </c>
      <c r="G850" s="9" t="s">
        <v>20</v>
      </c>
      <c r="H850" s="13">
        <v>1257442</v>
      </c>
      <c r="I850" s="13">
        <v>0</v>
      </c>
      <c r="J850" s="13">
        <v>1257442</v>
      </c>
      <c r="K850" s="17">
        <v>0.08</v>
      </c>
      <c r="L850" s="13">
        <v>100595</v>
      </c>
      <c r="M850" s="13">
        <v>1358037</v>
      </c>
    </row>
    <row r="851" spans="1:13">
      <c r="A851" s="8">
        <f t="shared" si="14"/>
        <v>8</v>
      </c>
      <c r="B851" s="9" t="s">
        <v>889</v>
      </c>
      <c r="C851" s="9" t="s">
        <v>15</v>
      </c>
      <c r="D851" s="10" t="s">
        <v>845</v>
      </c>
      <c r="E851" s="11" t="s">
        <v>18</v>
      </c>
      <c r="F851" s="12" t="s">
        <v>19</v>
      </c>
      <c r="G851" s="9" t="s">
        <v>20</v>
      </c>
      <c r="H851" s="13">
        <v>805341</v>
      </c>
      <c r="I851" s="13">
        <v>0</v>
      </c>
      <c r="J851" s="13">
        <v>805341</v>
      </c>
      <c r="K851" s="17">
        <v>0.08</v>
      </c>
      <c r="L851" s="13">
        <v>64427</v>
      </c>
      <c r="M851" s="13">
        <v>869768</v>
      </c>
    </row>
    <row r="852" spans="1:13">
      <c r="A852" s="8">
        <f t="shared" si="14"/>
        <v>8</v>
      </c>
      <c r="B852" s="9" t="s">
        <v>890</v>
      </c>
      <c r="C852" s="9" t="s">
        <v>15</v>
      </c>
      <c r="D852" s="10" t="s">
        <v>845</v>
      </c>
      <c r="E852" s="11" t="s">
        <v>18</v>
      </c>
      <c r="F852" s="12" t="s">
        <v>19</v>
      </c>
      <c r="G852" s="9" t="s">
        <v>20</v>
      </c>
      <c r="H852" s="13">
        <v>847807</v>
      </c>
      <c r="I852" s="13">
        <v>0</v>
      </c>
      <c r="J852" s="13">
        <v>847807</v>
      </c>
      <c r="K852" s="17">
        <v>0.08</v>
      </c>
      <c r="L852" s="13">
        <v>67825</v>
      </c>
      <c r="M852" s="13">
        <v>915632</v>
      </c>
    </row>
    <row r="853" spans="1:13">
      <c r="A853" s="8">
        <f t="shared" si="14"/>
        <v>9</v>
      </c>
      <c r="B853" s="9" t="s">
        <v>892</v>
      </c>
      <c r="C853" s="9" t="s">
        <v>15</v>
      </c>
      <c r="D853" s="10" t="s">
        <v>891</v>
      </c>
      <c r="E853" s="11" t="s">
        <v>18</v>
      </c>
      <c r="F853" s="12" t="s">
        <v>19</v>
      </c>
      <c r="G853" s="9" t="s">
        <v>20</v>
      </c>
      <c r="H853" s="13">
        <v>868937</v>
      </c>
      <c r="I853" s="13">
        <v>0</v>
      </c>
      <c r="J853" s="13">
        <v>868937</v>
      </c>
      <c r="K853" s="17">
        <v>0.08</v>
      </c>
      <c r="L853" s="13">
        <v>69515</v>
      </c>
      <c r="M853" s="13">
        <v>938452</v>
      </c>
    </row>
    <row r="854" spans="1:13">
      <c r="A854" s="8">
        <f t="shared" si="14"/>
        <v>9</v>
      </c>
      <c r="B854" s="9" t="s">
        <v>893</v>
      </c>
      <c r="C854" s="9" t="s">
        <v>15</v>
      </c>
      <c r="D854" s="10" t="s">
        <v>891</v>
      </c>
      <c r="E854" s="11" t="s">
        <v>18</v>
      </c>
      <c r="F854" s="12" t="s">
        <v>19</v>
      </c>
      <c r="G854" s="9" t="s">
        <v>20</v>
      </c>
      <c r="H854" s="13">
        <v>829971</v>
      </c>
      <c r="I854" s="13">
        <v>0</v>
      </c>
      <c r="J854" s="13">
        <v>829971</v>
      </c>
      <c r="K854" s="17">
        <v>0.08</v>
      </c>
      <c r="L854" s="13">
        <v>66398</v>
      </c>
      <c r="M854" s="13">
        <v>896369</v>
      </c>
    </row>
    <row r="855" spans="1:13">
      <c r="A855" s="8">
        <f t="shared" si="14"/>
        <v>9</v>
      </c>
      <c r="B855" s="9" t="s">
        <v>894</v>
      </c>
      <c r="C855" s="9" t="s">
        <v>15</v>
      </c>
      <c r="D855" s="10" t="s">
        <v>891</v>
      </c>
      <c r="E855" s="11" t="s">
        <v>18</v>
      </c>
      <c r="F855" s="12" t="s">
        <v>19</v>
      </c>
      <c r="G855" s="9" t="s">
        <v>20</v>
      </c>
      <c r="H855" s="13">
        <v>847587</v>
      </c>
      <c r="I855" s="13">
        <v>0</v>
      </c>
      <c r="J855" s="13">
        <v>847587</v>
      </c>
      <c r="K855" s="17">
        <v>0.08</v>
      </c>
      <c r="L855" s="13">
        <v>67807</v>
      </c>
      <c r="M855" s="13">
        <v>915394</v>
      </c>
    </row>
    <row r="856" spans="1:13">
      <c r="A856" s="8">
        <f t="shared" si="14"/>
        <v>9</v>
      </c>
      <c r="B856" s="9" t="s">
        <v>895</v>
      </c>
      <c r="C856" s="9" t="s">
        <v>15</v>
      </c>
      <c r="D856" s="10" t="s">
        <v>891</v>
      </c>
      <c r="E856" s="11" t="s">
        <v>18</v>
      </c>
      <c r="F856" s="12" t="s">
        <v>19</v>
      </c>
      <c r="G856" s="9" t="s">
        <v>20</v>
      </c>
      <c r="H856" s="13">
        <v>833001</v>
      </c>
      <c r="I856" s="13">
        <v>0</v>
      </c>
      <c r="J856" s="13">
        <v>833001</v>
      </c>
      <c r="K856" s="17">
        <v>0.08</v>
      </c>
      <c r="L856" s="13">
        <v>66640</v>
      </c>
      <c r="M856" s="13">
        <v>899641</v>
      </c>
    </row>
    <row r="857" spans="1:13">
      <c r="A857" s="8">
        <f t="shared" si="14"/>
        <v>9</v>
      </c>
      <c r="B857" s="9" t="s">
        <v>896</v>
      </c>
      <c r="C857" s="9" t="s">
        <v>15</v>
      </c>
      <c r="D857" s="10" t="s">
        <v>891</v>
      </c>
      <c r="E857" s="11" t="s">
        <v>18</v>
      </c>
      <c r="F857" s="12" t="s">
        <v>19</v>
      </c>
      <c r="G857" s="9" t="s">
        <v>20</v>
      </c>
      <c r="H857" s="13">
        <v>829971</v>
      </c>
      <c r="I857" s="13">
        <v>0</v>
      </c>
      <c r="J857" s="13">
        <v>829971</v>
      </c>
      <c r="K857" s="17">
        <v>0.08</v>
      </c>
      <c r="L857" s="13">
        <v>66398</v>
      </c>
      <c r="M857" s="13">
        <v>896369</v>
      </c>
    </row>
    <row r="858" spans="1:13">
      <c r="A858" s="8">
        <f t="shared" si="14"/>
        <v>9</v>
      </c>
      <c r="B858" s="9" t="s">
        <v>897</v>
      </c>
      <c r="C858" s="9" t="s">
        <v>15</v>
      </c>
      <c r="D858" s="10" t="s">
        <v>891</v>
      </c>
      <c r="E858" s="11" t="s">
        <v>18</v>
      </c>
      <c r="F858" s="12" t="s">
        <v>19</v>
      </c>
      <c r="G858" s="9" t="s">
        <v>20</v>
      </c>
      <c r="H858" s="13">
        <v>960336</v>
      </c>
      <c r="I858" s="13">
        <v>0</v>
      </c>
      <c r="J858" s="13">
        <v>960336</v>
      </c>
      <c r="K858" s="17">
        <v>0.08</v>
      </c>
      <c r="L858" s="13">
        <v>76827</v>
      </c>
      <c r="M858" s="13">
        <v>1037163</v>
      </c>
    </row>
    <row r="859" spans="1:13">
      <c r="A859" s="8">
        <f t="shared" si="14"/>
        <v>9</v>
      </c>
      <c r="B859" s="9" t="s">
        <v>898</v>
      </c>
      <c r="C859" s="9" t="s">
        <v>15</v>
      </c>
      <c r="D859" s="10" t="s">
        <v>891</v>
      </c>
      <c r="E859" s="11" t="s">
        <v>18</v>
      </c>
      <c r="F859" s="12" t="s">
        <v>19</v>
      </c>
      <c r="G859" s="9" t="s">
        <v>20</v>
      </c>
      <c r="H859" s="13">
        <v>1440504</v>
      </c>
      <c r="I859" s="13">
        <v>0</v>
      </c>
      <c r="J859" s="13">
        <v>1440504</v>
      </c>
      <c r="K859" s="17">
        <v>0.08</v>
      </c>
      <c r="L859" s="13">
        <v>115240</v>
      </c>
      <c r="M859" s="13">
        <v>1555744</v>
      </c>
    </row>
    <row r="860" spans="1:13">
      <c r="A860" s="8">
        <f t="shared" si="14"/>
        <v>9</v>
      </c>
      <c r="B860" s="9" t="s">
        <v>899</v>
      </c>
      <c r="C860" s="9" t="s">
        <v>15</v>
      </c>
      <c r="D860" s="10" t="s">
        <v>891</v>
      </c>
      <c r="E860" s="11" t="s">
        <v>18</v>
      </c>
      <c r="F860" s="12" t="s">
        <v>19</v>
      </c>
      <c r="G860" s="9" t="s">
        <v>20</v>
      </c>
      <c r="H860" s="13">
        <v>894051</v>
      </c>
      <c r="I860" s="13">
        <v>0</v>
      </c>
      <c r="J860" s="13">
        <v>894051</v>
      </c>
      <c r="K860" s="17">
        <v>0.08</v>
      </c>
      <c r="L860" s="13">
        <v>71524</v>
      </c>
      <c r="M860" s="13">
        <v>965575</v>
      </c>
    </row>
    <row r="861" spans="1:13">
      <c r="A861" s="8">
        <f t="shared" si="14"/>
        <v>9</v>
      </c>
      <c r="B861" s="9" t="s">
        <v>900</v>
      </c>
      <c r="C861" s="9" t="s">
        <v>15</v>
      </c>
      <c r="D861" s="10" t="s">
        <v>891</v>
      </c>
      <c r="E861" s="11" t="s">
        <v>18</v>
      </c>
      <c r="F861" s="12" t="s">
        <v>19</v>
      </c>
      <c r="G861" s="9" t="s">
        <v>20</v>
      </c>
      <c r="H861" s="13">
        <v>1171894</v>
      </c>
      <c r="I861" s="13">
        <v>0</v>
      </c>
      <c r="J861" s="13">
        <v>1171894</v>
      </c>
      <c r="K861" s="17">
        <v>0.08</v>
      </c>
      <c r="L861" s="13">
        <v>93752</v>
      </c>
      <c r="M861" s="13">
        <v>1265646</v>
      </c>
    </row>
    <row r="862" spans="1:13">
      <c r="A862" s="8">
        <f t="shared" si="14"/>
        <v>9</v>
      </c>
      <c r="B862" s="9" t="s">
        <v>901</v>
      </c>
      <c r="C862" s="9" t="s">
        <v>15</v>
      </c>
      <c r="D862" s="10" t="s">
        <v>891</v>
      </c>
      <c r="E862" s="11" t="s">
        <v>18</v>
      </c>
      <c r="F862" s="12" t="s">
        <v>19</v>
      </c>
      <c r="G862" s="9" t="s">
        <v>20</v>
      </c>
      <c r="H862" s="13">
        <v>1200420</v>
      </c>
      <c r="I862" s="13">
        <v>0</v>
      </c>
      <c r="J862" s="13">
        <v>1200420</v>
      </c>
      <c r="K862" s="17">
        <v>0.08</v>
      </c>
      <c r="L862" s="13">
        <v>96034</v>
      </c>
      <c r="M862" s="13">
        <v>1296454</v>
      </c>
    </row>
    <row r="863" spans="1:13">
      <c r="A863" s="8">
        <f t="shared" si="14"/>
        <v>9</v>
      </c>
      <c r="B863" s="9" t="s">
        <v>902</v>
      </c>
      <c r="C863" s="9" t="s">
        <v>15</v>
      </c>
      <c r="D863" s="10" t="s">
        <v>891</v>
      </c>
      <c r="E863" s="11" t="s">
        <v>18</v>
      </c>
      <c r="F863" s="12" t="s">
        <v>19</v>
      </c>
      <c r="G863" s="9" t="s">
        <v>20</v>
      </c>
      <c r="H863" s="13">
        <v>888464</v>
      </c>
      <c r="I863" s="13">
        <v>0</v>
      </c>
      <c r="J863" s="13">
        <v>888464</v>
      </c>
      <c r="K863" s="17">
        <v>0.08</v>
      </c>
      <c r="L863" s="13">
        <v>71077</v>
      </c>
      <c r="M863" s="13">
        <v>959541</v>
      </c>
    </row>
    <row r="864" spans="1:13">
      <c r="A864" s="8">
        <f t="shared" si="14"/>
        <v>9</v>
      </c>
      <c r="B864" s="9" t="s">
        <v>903</v>
      </c>
      <c r="C864" s="9" t="s">
        <v>15</v>
      </c>
      <c r="D864" s="10" t="s">
        <v>891</v>
      </c>
      <c r="E864" s="11" t="s">
        <v>18</v>
      </c>
      <c r="F864" s="12" t="s">
        <v>19</v>
      </c>
      <c r="G864" s="9" t="s">
        <v>20</v>
      </c>
      <c r="H864" s="13">
        <v>806416</v>
      </c>
      <c r="I864" s="13">
        <v>0</v>
      </c>
      <c r="J864" s="13">
        <v>806416</v>
      </c>
      <c r="K864" s="17">
        <v>0.08</v>
      </c>
      <c r="L864" s="13">
        <v>64513</v>
      </c>
      <c r="M864" s="13">
        <v>870929</v>
      </c>
    </row>
    <row r="865" spans="1:13">
      <c r="A865" s="8">
        <f t="shared" si="14"/>
        <v>9</v>
      </c>
      <c r="B865" s="9" t="s">
        <v>904</v>
      </c>
      <c r="C865" s="9" t="s">
        <v>15</v>
      </c>
      <c r="D865" s="10" t="s">
        <v>891</v>
      </c>
      <c r="E865" s="11" t="s">
        <v>18</v>
      </c>
      <c r="F865" s="12" t="s">
        <v>19</v>
      </c>
      <c r="G865" s="9" t="s">
        <v>20</v>
      </c>
      <c r="H865" s="13">
        <v>1161454</v>
      </c>
      <c r="I865" s="13">
        <v>0</v>
      </c>
      <c r="J865" s="13">
        <v>1161454</v>
      </c>
      <c r="K865" s="17">
        <v>0.08</v>
      </c>
      <c r="L865" s="13">
        <v>92916</v>
      </c>
      <c r="M865" s="13">
        <v>1254370</v>
      </c>
    </row>
    <row r="866" spans="1:13">
      <c r="A866" s="8">
        <f t="shared" si="14"/>
        <v>9</v>
      </c>
      <c r="B866" s="9" t="s">
        <v>905</v>
      </c>
      <c r="C866" s="9" t="s">
        <v>15</v>
      </c>
      <c r="D866" s="10" t="s">
        <v>891</v>
      </c>
      <c r="E866" s="11" t="s">
        <v>18</v>
      </c>
      <c r="F866" s="12" t="s">
        <v>19</v>
      </c>
      <c r="G866" s="9" t="s">
        <v>20</v>
      </c>
      <c r="H866" s="13">
        <v>888596</v>
      </c>
      <c r="I866" s="13">
        <v>0</v>
      </c>
      <c r="J866" s="13">
        <v>888596</v>
      </c>
      <c r="K866" s="17">
        <v>0.08</v>
      </c>
      <c r="L866" s="13">
        <v>71088</v>
      </c>
      <c r="M866" s="13">
        <v>959684</v>
      </c>
    </row>
    <row r="867" spans="1:13">
      <c r="A867" s="8">
        <f t="shared" si="14"/>
        <v>9</v>
      </c>
      <c r="B867" s="9" t="s">
        <v>906</v>
      </c>
      <c r="C867" s="9" t="s">
        <v>15</v>
      </c>
      <c r="D867" s="10" t="s">
        <v>891</v>
      </c>
      <c r="E867" s="11" t="s">
        <v>18</v>
      </c>
      <c r="F867" s="12" t="s">
        <v>19</v>
      </c>
      <c r="G867" s="9" t="s">
        <v>20</v>
      </c>
      <c r="H867" s="13">
        <v>853394</v>
      </c>
      <c r="I867" s="13">
        <v>0</v>
      </c>
      <c r="J867" s="13">
        <v>853394</v>
      </c>
      <c r="K867" s="17">
        <v>0.08</v>
      </c>
      <c r="L867" s="13">
        <v>68272</v>
      </c>
      <c r="M867" s="13">
        <v>921666</v>
      </c>
    </row>
    <row r="868" spans="1:13">
      <c r="A868" s="8">
        <f t="shared" si="14"/>
        <v>9</v>
      </c>
      <c r="B868" s="9" t="s">
        <v>907</v>
      </c>
      <c r="C868" s="9" t="s">
        <v>15</v>
      </c>
      <c r="D868" s="10" t="s">
        <v>891</v>
      </c>
      <c r="E868" s="11" t="s">
        <v>18</v>
      </c>
      <c r="F868" s="12" t="s">
        <v>19</v>
      </c>
      <c r="G868" s="9" t="s">
        <v>20</v>
      </c>
      <c r="H868" s="13">
        <v>847807</v>
      </c>
      <c r="I868" s="13">
        <v>0</v>
      </c>
      <c r="J868" s="13">
        <v>847807</v>
      </c>
      <c r="K868" s="17">
        <v>0.08</v>
      </c>
      <c r="L868" s="13">
        <v>67825</v>
      </c>
      <c r="M868" s="13">
        <v>915632</v>
      </c>
    </row>
    <row r="869" spans="1:13">
      <c r="A869" s="8">
        <f t="shared" si="14"/>
        <v>9</v>
      </c>
      <c r="B869" s="9" t="s">
        <v>908</v>
      </c>
      <c r="C869" s="9" t="s">
        <v>15</v>
      </c>
      <c r="D869" s="10" t="s">
        <v>891</v>
      </c>
      <c r="E869" s="11" t="s">
        <v>18</v>
      </c>
      <c r="F869" s="12" t="s">
        <v>19</v>
      </c>
      <c r="G869" s="9" t="s">
        <v>20</v>
      </c>
      <c r="H869" s="13">
        <v>824384</v>
      </c>
      <c r="I869" s="13">
        <v>0</v>
      </c>
      <c r="J869" s="13">
        <v>824384</v>
      </c>
      <c r="K869" s="17">
        <v>0.08</v>
      </c>
      <c r="L869" s="13">
        <v>65951</v>
      </c>
      <c r="M869" s="13">
        <v>890335</v>
      </c>
    </row>
    <row r="870" spans="1:13">
      <c r="A870" s="8">
        <f t="shared" si="14"/>
        <v>9</v>
      </c>
      <c r="B870" s="9" t="s">
        <v>909</v>
      </c>
      <c r="C870" s="9" t="s">
        <v>15</v>
      </c>
      <c r="D870" s="10" t="s">
        <v>891</v>
      </c>
      <c r="E870" s="11" t="s">
        <v>18</v>
      </c>
      <c r="F870" s="12" t="s">
        <v>19</v>
      </c>
      <c r="G870" s="9" t="s">
        <v>20</v>
      </c>
      <c r="H870" s="13">
        <v>847807</v>
      </c>
      <c r="I870" s="13">
        <v>0</v>
      </c>
      <c r="J870" s="13">
        <v>847807</v>
      </c>
      <c r="K870" s="17">
        <v>0.08</v>
      </c>
      <c r="L870" s="13">
        <v>67825</v>
      </c>
      <c r="M870" s="13">
        <v>915632</v>
      </c>
    </row>
    <row r="871" spans="1:13">
      <c r="A871" s="8">
        <f t="shared" si="14"/>
        <v>9</v>
      </c>
      <c r="B871" s="9" t="s">
        <v>910</v>
      </c>
      <c r="C871" s="9" t="s">
        <v>15</v>
      </c>
      <c r="D871" s="10" t="s">
        <v>891</v>
      </c>
      <c r="E871" s="11" t="s">
        <v>18</v>
      </c>
      <c r="F871" s="12" t="s">
        <v>19</v>
      </c>
      <c r="G871" s="9" t="s">
        <v>20</v>
      </c>
      <c r="H871" s="13">
        <v>910548</v>
      </c>
      <c r="I871" s="13">
        <v>0</v>
      </c>
      <c r="J871" s="13">
        <v>910548</v>
      </c>
      <c r="K871" s="17">
        <v>0.08</v>
      </c>
      <c r="L871" s="13">
        <v>72844</v>
      </c>
      <c r="M871" s="13">
        <v>983392</v>
      </c>
    </row>
    <row r="872" spans="1:13">
      <c r="A872" s="8">
        <f t="shared" si="14"/>
        <v>9</v>
      </c>
      <c r="B872" s="9" t="s">
        <v>911</v>
      </c>
      <c r="C872" s="9" t="s">
        <v>15</v>
      </c>
      <c r="D872" s="10" t="s">
        <v>891</v>
      </c>
      <c r="E872" s="11" t="s">
        <v>18</v>
      </c>
      <c r="F872" s="12" t="s">
        <v>19</v>
      </c>
      <c r="G872" s="9" t="s">
        <v>20</v>
      </c>
      <c r="H872" s="13">
        <v>1204536</v>
      </c>
      <c r="I872" s="13">
        <v>0</v>
      </c>
      <c r="J872" s="13">
        <v>1204536</v>
      </c>
      <c r="K872" s="17">
        <v>0.08</v>
      </c>
      <c r="L872" s="13">
        <v>96363</v>
      </c>
      <c r="M872" s="13">
        <v>1300899</v>
      </c>
    </row>
    <row r="873" spans="1:13">
      <c r="A873" s="8">
        <f t="shared" si="14"/>
        <v>9</v>
      </c>
      <c r="B873" s="9" t="s">
        <v>912</v>
      </c>
      <c r="C873" s="9" t="s">
        <v>15</v>
      </c>
      <c r="D873" s="10" t="s">
        <v>891</v>
      </c>
      <c r="E873" s="11" t="s">
        <v>18</v>
      </c>
      <c r="F873" s="12" t="s">
        <v>19</v>
      </c>
      <c r="G873" s="9" t="s">
        <v>20</v>
      </c>
      <c r="H873" s="13">
        <v>824384</v>
      </c>
      <c r="I873" s="13">
        <v>0</v>
      </c>
      <c r="J873" s="13">
        <v>824384</v>
      </c>
      <c r="K873" s="17">
        <v>0.08</v>
      </c>
      <c r="L873" s="13">
        <v>65951</v>
      </c>
      <c r="M873" s="13">
        <v>890335</v>
      </c>
    </row>
    <row r="874" spans="1:13">
      <c r="A874" s="8">
        <f t="shared" si="14"/>
        <v>9</v>
      </c>
      <c r="B874" s="9" t="s">
        <v>913</v>
      </c>
      <c r="C874" s="9" t="s">
        <v>15</v>
      </c>
      <c r="D874" s="10" t="s">
        <v>891</v>
      </c>
      <c r="E874" s="11" t="s">
        <v>18</v>
      </c>
      <c r="F874" s="12" t="s">
        <v>19</v>
      </c>
      <c r="G874" s="9" t="s">
        <v>20</v>
      </c>
      <c r="H874" s="13">
        <v>999522</v>
      </c>
      <c r="I874" s="13">
        <v>0</v>
      </c>
      <c r="J874" s="13">
        <v>999522</v>
      </c>
      <c r="K874" s="17">
        <v>0.08</v>
      </c>
      <c r="L874" s="13">
        <v>79962</v>
      </c>
      <c r="M874" s="13">
        <v>1079484</v>
      </c>
    </row>
    <row r="875" spans="1:13">
      <c r="A875" s="8">
        <f t="shared" si="14"/>
        <v>9</v>
      </c>
      <c r="B875" s="9" t="s">
        <v>914</v>
      </c>
      <c r="C875" s="9" t="s">
        <v>15</v>
      </c>
      <c r="D875" s="10" t="s">
        <v>891</v>
      </c>
      <c r="E875" s="11" t="s">
        <v>18</v>
      </c>
      <c r="F875" s="12" t="s">
        <v>19</v>
      </c>
      <c r="G875" s="9" t="s">
        <v>20</v>
      </c>
      <c r="H875" s="13">
        <v>888464</v>
      </c>
      <c r="I875" s="13">
        <v>0</v>
      </c>
      <c r="J875" s="13">
        <v>888464</v>
      </c>
      <c r="K875" s="17">
        <v>0.08</v>
      </c>
      <c r="L875" s="13">
        <v>71077</v>
      </c>
      <c r="M875" s="13">
        <v>959541</v>
      </c>
    </row>
    <row r="876" spans="1:13">
      <c r="A876" s="8">
        <f t="shared" si="14"/>
        <v>9</v>
      </c>
      <c r="B876" s="9" t="s">
        <v>915</v>
      </c>
      <c r="C876" s="9" t="s">
        <v>15</v>
      </c>
      <c r="D876" s="10" t="s">
        <v>891</v>
      </c>
      <c r="E876" s="11" t="s">
        <v>18</v>
      </c>
      <c r="F876" s="12" t="s">
        <v>19</v>
      </c>
      <c r="G876" s="9" t="s">
        <v>20</v>
      </c>
      <c r="H876" s="13">
        <v>833133</v>
      </c>
      <c r="I876" s="13">
        <v>0</v>
      </c>
      <c r="J876" s="13">
        <v>833133</v>
      </c>
      <c r="K876" s="17">
        <v>0.08</v>
      </c>
      <c r="L876" s="13">
        <v>66651</v>
      </c>
      <c r="M876" s="13">
        <v>899784</v>
      </c>
    </row>
    <row r="877" spans="1:13">
      <c r="A877" s="8">
        <f t="shared" si="14"/>
        <v>9</v>
      </c>
      <c r="B877" s="9" t="s">
        <v>916</v>
      </c>
      <c r="C877" s="9" t="s">
        <v>15</v>
      </c>
      <c r="D877" s="10" t="s">
        <v>891</v>
      </c>
      <c r="E877" s="11" t="s">
        <v>18</v>
      </c>
      <c r="F877" s="12" t="s">
        <v>19</v>
      </c>
      <c r="G877" s="9" t="s">
        <v>20</v>
      </c>
      <c r="H877" s="13">
        <v>831178</v>
      </c>
      <c r="I877" s="13">
        <v>0</v>
      </c>
      <c r="J877" s="13">
        <v>831178</v>
      </c>
      <c r="K877" s="17">
        <v>0.08</v>
      </c>
      <c r="L877" s="13">
        <v>66494</v>
      </c>
      <c r="M877" s="13">
        <v>897672</v>
      </c>
    </row>
    <row r="878" spans="1:13">
      <c r="A878" s="8">
        <f t="shared" si="14"/>
        <v>9</v>
      </c>
      <c r="B878" s="9" t="s">
        <v>917</v>
      </c>
      <c r="C878" s="9" t="s">
        <v>15</v>
      </c>
      <c r="D878" s="10" t="s">
        <v>891</v>
      </c>
      <c r="E878" s="11" t="s">
        <v>18</v>
      </c>
      <c r="F878" s="12" t="s">
        <v>19</v>
      </c>
      <c r="G878" s="9" t="s">
        <v>20</v>
      </c>
      <c r="H878" s="13">
        <v>888992</v>
      </c>
      <c r="I878" s="13">
        <v>0</v>
      </c>
      <c r="J878" s="13">
        <v>888992</v>
      </c>
      <c r="K878" s="17">
        <v>0.08</v>
      </c>
      <c r="L878" s="13">
        <v>71119</v>
      </c>
      <c r="M878" s="13">
        <v>960111</v>
      </c>
    </row>
    <row r="879" spans="1:13">
      <c r="A879" s="8">
        <f t="shared" si="14"/>
        <v>9</v>
      </c>
      <c r="B879" s="9" t="s">
        <v>918</v>
      </c>
      <c r="C879" s="9" t="s">
        <v>15</v>
      </c>
      <c r="D879" s="10" t="s">
        <v>891</v>
      </c>
      <c r="E879" s="11" t="s">
        <v>18</v>
      </c>
      <c r="F879" s="12" t="s">
        <v>19</v>
      </c>
      <c r="G879" s="9" t="s">
        <v>20</v>
      </c>
      <c r="H879" s="13">
        <v>856424</v>
      </c>
      <c r="I879" s="13">
        <v>0</v>
      </c>
      <c r="J879" s="13">
        <v>856424</v>
      </c>
      <c r="K879" s="17">
        <v>0.08</v>
      </c>
      <c r="L879" s="13">
        <v>68514</v>
      </c>
      <c r="M879" s="13">
        <v>924938</v>
      </c>
    </row>
    <row r="880" spans="1:13">
      <c r="A880" s="8">
        <f t="shared" si="14"/>
        <v>9</v>
      </c>
      <c r="B880" s="9" t="s">
        <v>919</v>
      </c>
      <c r="C880" s="9" t="s">
        <v>15</v>
      </c>
      <c r="D880" s="10" t="s">
        <v>891</v>
      </c>
      <c r="E880" s="11" t="s">
        <v>18</v>
      </c>
      <c r="F880" s="12" t="s">
        <v>19</v>
      </c>
      <c r="G880" s="9" t="s">
        <v>20</v>
      </c>
      <c r="H880" s="13">
        <v>849014</v>
      </c>
      <c r="I880" s="13">
        <v>0</v>
      </c>
      <c r="J880" s="13">
        <v>849014</v>
      </c>
      <c r="K880" s="17">
        <v>0.08</v>
      </c>
      <c r="L880" s="13">
        <v>67921</v>
      </c>
      <c r="M880" s="13">
        <v>916935</v>
      </c>
    </row>
    <row r="881" spans="1:13">
      <c r="A881" s="8">
        <f t="shared" si="14"/>
        <v>9</v>
      </c>
      <c r="B881" s="9" t="s">
        <v>920</v>
      </c>
      <c r="C881" s="9" t="s">
        <v>15</v>
      </c>
      <c r="D881" s="10" t="s">
        <v>891</v>
      </c>
      <c r="E881" s="11" t="s">
        <v>18</v>
      </c>
      <c r="F881" s="12" t="s">
        <v>19</v>
      </c>
      <c r="G881" s="9" t="s">
        <v>20</v>
      </c>
      <c r="H881" s="13">
        <v>849014</v>
      </c>
      <c r="I881" s="13">
        <v>0</v>
      </c>
      <c r="J881" s="13">
        <v>849014</v>
      </c>
      <c r="K881" s="17">
        <v>0.08</v>
      </c>
      <c r="L881" s="13">
        <v>67921</v>
      </c>
      <c r="M881" s="13">
        <v>916935</v>
      </c>
    </row>
    <row r="882" spans="1:13">
      <c r="A882" s="8">
        <f t="shared" si="14"/>
        <v>9</v>
      </c>
      <c r="B882" s="9" t="s">
        <v>921</v>
      </c>
      <c r="C882" s="9" t="s">
        <v>15</v>
      </c>
      <c r="D882" s="10" t="s">
        <v>891</v>
      </c>
      <c r="E882" s="11" t="s">
        <v>18</v>
      </c>
      <c r="F882" s="12" t="s">
        <v>19</v>
      </c>
      <c r="G882" s="9" t="s">
        <v>20</v>
      </c>
      <c r="H882" s="13">
        <v>995876</v>
      </c>
      <c r="I882" s="13">
        <v>0</v>
      </c>
      <c r="J882" s="13">
        <v>995876</v>
      </c>
      <c r="K882" s="17">
        <v>0.08</v>
      </c>
      <c r="L882" s="13">
        <v>79670</v>
      </c>
      <c r="M882" s="13">
        <v>1075546</v>
      </c>
    </row>
    <row r="883" spans="1:13">
      <c r="A883" s="8">
        <f t="shared" si="14"/>
        <v>9</v>
      </c>
      <c r="B883" s="9" t="s">
        <v>922</v>
      </c>
      <c r="C883" s="9" t="s">
        <v>15</v>
      </c>
      <c r="D883" s="10" t="s">
        <v>891</v>
      </c>
      <c r="E883" s="11" t="s">
        <v>18</v>
      </c>
      <c r="F883" s="12" t="s">
        <v>19</v>
      </c>
      <c r="G883" s="9" t="s">
        <v>20</v>
      </c>
      <c r="H883" s="13">
        <v>1204536</v>
      </c>
      <c r="I883" s="13">
        <v>0</v>
      </c>
      <c r="J883" s="13">
        <v>1204536</v>
      </c>
      <c r="K883" s="17">
        <v>0.08</v>
      </c>
      <c r="L883" s="13">
        <v>96363</v>
      </c>
      <c r="M883" s="13">
        <v>1300899</v>
      </c>
    </row>
    <row r="884" spans="1:13">
      <c r="A884" s="8">
        <f t="shared" si="14"/>
        <v>9</v>
      </c>
      <c r="B884" s="9" t="s">
        <v>923</v>
      </c>
      <c r="C884" s="9" t="s">
        <v>15</v>
      </c>
      <c r="D884" s="10" t="s">
        <v>891</v>
      </c>
      <c r="E884" s="11" t="s">
        <v>18</v>
      </c>
      <c r="F884" s="12" t="s">
        <v>19</v>
      </c>
      <c r="G884" s="9" t="s">
        <v>20</v>
      </c>
      <c r="H884" s="13">
        <v>829971</v>
      </c>
      <c r="I884" s="13">
        <v>0</v>
      </c>
      <c r="J884" s="13">
        <v>829971</v>
      </c>
      <c r="K884" s="17">
        <v>0.08</v>
      </c>
      <c r="L884" s="13">
        <v>66398</v>
      </c>
      <c r="M884" s="13">
        <v>896369</v>
      </c>
    </row>
    <row r="885" spans="1:13">
      <c r="A885" s="8">
        <f t="shared" si="14"/>
        <v>9</v>
      </c>
      <c r="B885" s="9" t="s">
        <v>924</v>
      </c>
      <c r="C885" s="9" t="s">
        <v>15</v>
      </c>
      <c r="D885" s="10" t="s">
        <v>891</v>
      </c>
      <c r="E885" s="11" t="s">
        <v>18</v>
      </c>
      <c r="F885" s="12" t="s">
        <v>19</v>
      </c>
      <c r="G885" s="9" t="s">
        <v>20</v>
      </c>
      <c r="H885" s="13">
        <v>831310</v>
      </c>
      <c r="I885" s="13">
        <v>0</v>
      </c>
      <c r="J885" s="13">
        <v>831310</v>
      </c>
      <c r="K885" s="17">
        <v>0.08</v>
      </c>
      <c r="L885" s="13">
        <v>66505</v>
      </c>
      <c r="M885" s="13">
        <v>897815</v>
      </c>
    </row>
    <row r="886" spans="1:13">
      <c r="A886" s="8">
        <f t="shared" si="14"/>
        <v>9</v>
      </c>
      <c r="B886" s="9" t="s">
        <v>925</v>
      </c>
      <c r="C886" s="9" t="s">
        <v>15</v>
      </c>
      <c r="D886" s="10" t="s">
        <v>891</v>
      </c>
      <c r="E886" s="11" t="s">
        <v>18</v>
      </c>
      <c r="F886" s="12" t="s">
        <v>19</v>
      </c>
      <c r="G886" s="9" t="s">
        <v>20</v>
      </c>
      <c r="H886" s="13">
        <v>1046500</v>
      </c>
      <c r="I886" s="13">
        <v>0</v>
      </c>
      <c r="J886" s="13">
        <v>1046500</v>
      </c>
      <c r="K886" s="17">
        <v>0.08</v>
      </c>
      <c r="L886" s="13">
        <v>83720</v>
      </c>
      <c r="M886" s="13">
        <v>1130220</v>
      </c>
    </row>
    <row r="887" spans="1:13">
      <c r="A887" s="8">
        <f t="shared" si="14"/>
        <v>9</v>
      </c>
      <c r="B887" s="9" t="s">
        <v>926</v>
      </c>
      <c r="C887" s="9" t="s">
        <v>15</v>
      </c>
      <c r="D887" s="10" t="s">
        <v>891</v>
      </c>
      <c r="E887" s="11" t="s">
        <v>18</v>
      </c>
      <c r="F887" s="12" t="s">
        <v>19</v>
      </c>
      <c r="G887" s="9" t="s">
        <v>20</v>
      </c>
      <c r="H887" s="13">
        <v>813342</v>
      </c>
      <c r="I887" s="13">
        <v>0</v>
      </c>
      <c r="J887" s="13">
        <v>813342</v>
      </c>
      <c r="K887" s="17">
        <v>0.08</v>
      </c>
      <c r="L887" s="13">
        <v>65067</v>
      </c>
      <c r="M887" s="13">
        <v>878409</v>
      </c>
    </row>
    <row r="888" spans="1:13">
      <c r="A888" s="8">
        <f t="shared" si="14"/>
        <v>9</v>
      </c>
      <c r="B888" s="9" t="s">
        <v>927</v>
      </c>
      <c r="C888" s="9" t="s">
        <v>15</v>
      </c>
      <c r="D888" s="10" t="s">
        <v>891</v>
      </c>
      <c r="E888" s="11" t="s">
        <v>18</v>
      </c>
      <c r="F888" s="12" t="s">
        <v>19</v>
      </c>
      <c r="G888" s="9" t="s">
        <v>20</v>
      </c>
      <c r="H888" s="13">
        <v>842352</v>
      </c>
      <c r="I888" s="13">
        <v>0</v>
      </c>
      <c r="J888" s="13">
        <v>842352</v>
      </c>
      <c r="K888" s="17">
        <v>0.08</v>
      </c>
      <c r="L888" s="13">
        <v>67388</v>
      </c>
      <c r="M888" s="13">
        <v>909740</v>
      </c>
    </row>
    <row r="889" spans="1:13">
      <c r="A889" s="8">
        <f t="shared" si="14"/>
        <v>9</v>
      </c>
      <c r="B889" s="9" t="s">
        <v>928</v>
      </c>
      <c r="C889" s="9" t="s">
        <v>15</v>
      </c>
      <c r="D889" s="10" t="s">
        <v>891</v>
      </c>
      <c r="E889" s="11" t="s">
        <v>18</v>
      </c>
      <c r="F889" s="12" t="s">
        <v>19</v>
      </c>
      <c r="G889" s="9" t="s">
        <v>20</v>
      </c>
      <c r="H889" s="13">
        <v>824384</v>
      </c>
      <c r="I889" s="13">
        <v>0</v>
      </c>
      <c r="J889" s="13">
        <v>824384</v>
      </c>
      <c r="K889" s="17">
        <v>0.08</v>
      </c>
      <c r="L889" s="13">
        <v>65951</v>
      </c>
      <c r="M889" s="13">
        <v>890335</v>
      </c>
    </row>
    <row r="890" spans="1:13">
      <c r="A890" s="8">
        <f t="shared" si="14"/>
        <v>9</v>
      </c>
      <c r="B890" s="9" t="s">
        <v>929</v>
      </c>
      <c r="C890" s="9" t="s">
        <v>15</v>
      </c>
      <c r="D890" s="10" t="s">
        <v>891</v>
      </c>
      <c r="E890" s="11" t="s">
        <v>18</v>
      </c>
      <c r="F890" s="12" t="s">
        <v>19</v>
      </c>
      <c r="G890" s="9" t="s">
        <v>20</v>
      </c>
      <c r="H890" s="13">
        <v>634440</v>
      </c>
      <c r="I890" s="13">
        <v>0</v>
      </c>
      <c r="J890" s="13">
        <v>634440</v>
      </c>
      <c r="K890" s="17">
        <v>0.08</v>
      </c>
      <c r="L890" s="13">
        <v>50755</v>
      </c>
      <c r="M890" s="13">
        <v>685195</v>
      </c>
    </row>
    <row r="891" spans="1:13">
      <c r="A891" s="8">
        <f t="shared" si="14"/>
        <v>9</v>
      </c>
      <c r="B891" s="9" t="s">
        <v>930</v>
      </c>
      <c r="C891" s="9" t="s">
        <v>15</v>
      </c>
      <c r="D891" s="10" t="s">
        <v>891</v>
      </c>
      <c r="E891" s="11" t="s">
        <v>18</v>
      </c>
      <c r="F891" s="12" t="s">
        <v>19</v>
      </c>
      <c r="G891" s="9" t="s">
        <v>20</v>
      </c>
      <c r="H891" s="13">
        <v>894521</v>
      </c>
      <c r="I891" s="13">
        <v>0</v>
      </c>
      <c r="J891" s="13">
        <v>894521</v>
      </c>
      <c r="K891" s="17">
        <v>0.08</v>
      </c>
      <c r="L891" s="13">
        <v>71562</v>
      </c>
      <c r="M891" s="13">
        <v>966083</v>
      </c>
    </row>
    <row r="892" spans="1:13">
      <c r="A892" s="8">
        <f t="shared" si="14"/>
        <v>9</v>
      </c>
      <c r="B892" s="9" t="s">
        <v>931</v>
      </c>
      <c r="C892" s="9" t="s">
        <v>15</v>
      </c>
      <c r="D892" s="10" t="s">
        <v>891</v>
      </c>
      <c r="E892" s="11" t="s">
        <v>18</v>
      </c>
      <c r="F892" s="12" t="s">
        <v>19</v>
      </c>
      <c r="G892" s="9" t="s">
        <v>20</v>
      </c>
      <c r="H892" s="13">
        <v>786625</v>
      </c>
      <c r="I892" s="13">
        <v>0</v>
      </c>
      <c r="J892" s="13">
        <v>786625</v>
      </c>
      <c r="K892" s="17">
        <v>0.08</v>
      </c>
      <c r="L892" s="13">
        <v>62930</v>
      </c>
      <c r="M892" s="13">
        <v>849555</v>
      </c>
    </row>
    <row r="893" spans="1:13">
      <c r="A893" s="8">
        <f t="shared" si="14"/>
        <v>9</v>
      </c>
      <c r="B893" s="9" t="s">
        <v>932</v>
      </c>
      <c r="C893" s="9" t="s">
        <v>15</v>
      </c>
      <c r="D893" s="10" t="s">
        <v>891</v>
      </c>
      <c r="E893" s="11" t="s">
        <v>18</v>
      </c>
      <c r="F893" s="12" t="s">
        <v>19</v>
      </c>
      <c r="G893" s="9" t="s">
        <v>20</v>
      </c>
      <c r="H893" s="13">
        <v>835294</v>
      </c>
      <c r="I893" s="13">
        <v>0</v>
      </c>
      <c r="J893" s="13">
        <v>835294</v>
      </c>
      <c r="K893" s="17">
        <v>0.08</v>
      </c>
      <c r="L893" s="13">
        <v>66824</v>
      </c>
      <c r="M893" s="13">
        <v>902118</v>
      </c>
    </row>
    <row r="894" spans="1:13">
      <c r="A894" s="8">
        <f t="shared" si="14"/>
        <v>9</v>
      </c>
      <c r="B894" s="9" t="s">
        <v>933</v>
      </c>
      <c r="C894" s="9" t="s">
        <v>15</v>
      </c>
      <c r="D894" s="10" t="s">
        <v>891</v>
      </c>
      <c r="E894" s="11" t="s">
        <v>18</v>
      </c>
      <c r="F894" s="12" t="s">
        <v>19</v>
      </c>
      <c r="G894" s="9" t="s">
        <v>20</v>
      </c>
      <c r="H894" s="13">
        <v>892228</v>
      </c>
      <c r="I894" s="13">
        <v>0</v>
      </c>
      <c r="J894" s="13">
        <v>892228</v>
      </c>
      <c r="K894" s="17">
        <v>0.08</v>
      </c>
      <c r="L894" s="13">
        <v>71378</v>
      </c>
      <c r="M894" s="13">
        <v>963606</v>
      </c>
    </row>
    <row r="895" spans="1:13">
      <c r="A895" s="8">
        <f t="shared" si="14"/>
        <v>9</v>
      </c>
      <c r="B895" s="9" t="s">
        <v>934</v>
      </c>
      <c r="C895" s="9" t="s">
        <v>15</v>
      </c>
      <c r="D895" s="10" t="s">
        <v>891</v>
      </c>
      <c r="E895" s="11" t="s">
        <v>18</v>
      </c>
      <c r="F895" s="12" t="s">
        <v>19</v>
      </c>
      <c r="G895" s="9" t="s">
        <v>20</v>
      </c>
      <c r="H895" s="13">
        <v>835294</v>
      </c>
      <c r="I895" s="13">
        <v>0</v>
      </c>
      <c r="J895" s="13">
        <v>835294</v>
      </c>
      <c r="K895" s="17">
        <v>0.08</v>
      </c>
      <c r="L895" s="13">
        <v>66824</v>
      </c>
      <c r="M895" s="13">
        <v>902118</v>
      </c>
    </row>
    <row r="896" spans="1:13">
      <c r="A896" s="8">
        <f t="shared" si="14"/>
        <v>9</v>
      </c>
      <c r="B896" s="9" t="s">
        <v>935</v>
      </c>
      <c r="C896" s="9" t="s">
        <v>15</v>
      </c>
      <c r="D896" s="10" t="s">
        <v>891</v>
      </c>
      <c r="E896" s="11" t="s">
        <v>18</v>
      </c>
      <c r="F896" s="12" t="s">
        <v>19</v>
      </c>
      <c r="G896" s="9" t="s">
        <v>20</v>
      </c>
      <c r="H896" s="13">
        <v>1329446</v>
      </c>
      <c r="I896" s="13">
        <v>0</v>
      </c>
      <c r="J896" s="13">
        <v>1329446</v>
      </c>
      <c r="K896" s="17">
        <v>0.08</v>
      </c>
      <c r="L896" s="13">
        <v>106356</v>
      </c>
      <c r="M896" s="13">
        <v>1435802</v>
      </c>
    </row>
    <row r="897" spans="1:13">
      <c r="A897" s="8">
        <f t="shared" si="14"/>
        <v>9</v>
      </c>
      <c r="B897" s="9" t="s">
        <v>936</v>
      </c>
      <c r="C897" s="9" t="s">
        <v>15</v>
      </c>
      <c r="D897" s="10" t="s">
        <v>891</v>
      </c>
      <c r="E897" s="11" t="s">
        <v>18</v>
      </c>
      <c r="F897" s="12" t="s">
        <v>19</v>
      </c>
      <c r="G897" s="9" t="s">
        <v>20</v>
      </c>
      <c r="H897" s="13">
        <v>738220</v>
      </c>
      <c r="I897" s="13">
        <v>0</v>
      </c>
      <c r="J897" s="13">
        <v>738220</v>
      </c>
      <c r="K897" s="17">
        <v>0.08</v>
      </c>
      <c r="L897" s="13">
        <v>59058</v>
      </c>
      <c r="M897" s="13">
        <v>797278</v>
      </c>
    </row>
    <row r="898" spans="1:13">
      <c r="A898" s="8">
        <f t="shared" si="14"/>
        <v>9</v>
      </c>
      <c r="B898" s="9" t="s">
        <v>937</v>
      </c>
      <c r="C898" s="9" t="s">
        <v>15</v>
      </c>
      <c r="D898" s="10" t="s">
        <v>891</v>
      </c>
      <c r="E898" s="11" t="s">
        <v>18</v>
      </c>
      <c r="F898" s="12" t="s">
        <v>19</v>
      </c>
      <c r="G898" s="9" t="s">
        <v>20</v>
      </c>
      <c r="H898" s="13">
        <v>813210</v>
      </c>
      <c r="I898" s="13">
        <v>0</v>
      </c>
      <c r="J898" s="13">
        <v>813210</v>
      </c>
      <c r="K898" s="17">
        <v>0.08</v>
      </c>
      <c r="L898" s="13">
        <v>65057</v>
      </c>
      <c r="M898" s="13">
        <v>878267</v>
      </c>
    </row>
    <row r="899" spans="1:13">
      <c r="A899" s="8">
        <f t="shared" si="14"/>
        <v>9</v>
      </c>
      <c r="B899" s="9" t="s">
        <v>938</v>
      </c>
      <c r="C899" s="9" t="s">
        <v>15</v>
      </c>
      <c r="D899" s="10" t="s">
        <v>891</v>
      </c>
      <c r="E899" s="11" t="s">
        <v>18</v>
      </c>
      <c r="F899" s="12" t="s">
        <v>19</v>
      </c>
      <c r="G899" s="9" t="s">
        <v>20</v>
      </c>
      <c r="H899" s="13">
        <v>869069</v>
      </c>
      <c r="I899" s="13">
        <v>0</v>
      </c>
      <c r="J899" s="13">
        <v>869069</v>
      </c>
      <c r="K899" s="17">
        <v>0.08</v>
      </c>
      <c r="L899" s="13">
        <v>69526</v>
      </c>
      <c r="M899" s="13">
        <v>938595</v>
      </c>
    </row>
    <row r="900" spans="1:13">
      <c r="A900" s="8">
        <f t="shared" si="14"/>
        <v>9</v>
      </c>
      <c r="B900" s="9" t="s">
        <v>939</v>
      </c>
      <c r="C900" s="9" t="s">
        <v>15</v>
      </c>
      <c r="D900" s="10" t="s">
        <v>891</v>
      </c>
      <c r="E900" s="11" t="s">
        <v>18</v>
      </c>
      <c r="F900" s="12" t="s">
        <v>19</v>
      </c>
      <c r="G900" s="9" t="s">
        <v>20</v>
      </c>
      <c r="H900" s="13">
        <v>842352</v>
      </c>
      <c r="I900" s="13">
        <v>0</v>
      </c>
      <c r="J900" s="13">
        <v>842352</v>
      </c>
      <c r="K900" s="17">
        <v>0.08</v>
      </c>
      <c r="L900" s="13">
        <v>67388</v>
      </c>
      <c r="M900" s="13">
        <v>909740</v>
      </c>
    </row>
    <row r="901" spans="1:13">
      <c r="A901" s="8">
        <f t="shared" si="14"/>
        <v>9</v>
      </c>
      <c r="B901" s="9" t="s">
        <v>940</v>
      </c>
      <c r="C901" s="9" t="s">
        <v>15</v>
      </c>
      <c r="D901" s="10" t="s">
        <v>891</v>
      </c>
      <c r="E901" s="11" t="s">
        <v>18</v>
      </c>
      <c r="F901" s="12" t="s">
        <v>19</v>
      </c>
      <c r="G901" s="9" t="s">
        <v>20</v>
      </c>
      <c r="H901" s="13">
        <v>748998</v>
      </c>
      <c r="I901" s="13">
        <v>0</v>
      </c>
      <c r="J901" s="13">
        <v>748998</v>
      </c>
      <c r="K901" s="17">
        <v>0.08</v>
      </c>
      <c r="L901" s="13">
        <v>59920</v>
      </c>
      <c r="M901" s="13">
        <v>808918</v>
      </c>
    </row>
    <row r="902" spans="1:13">
      <c r="A902" s="8">
        <f t="shared" si="14"/>
        <v>9</v>
      </c>
      <c r="B902" s="9" t="s">
        <v>941</v>
      </c>
      <c r="C902" s="9" t="s">
        <v>15</v>
      </c>
      <c r="D902" s="10" t="s">
        <v>891</v>
      </c>
      <c r="E902" s="11" t="s">
        <v>18</v>
      </c>
      <c r="F902" s="12" t="s">
        <v>19</v>
      </c>
      <c r="G902" s="9" t="s">
        <v>20</v>
      </c>
      <c r="H902" s="13">
        <v>922445</v>
      </c>
      <c r="I902" s="13">
        <v>0</v>
      </c>
      <c r="J902" s="13">
        <v>922445</v>
      </c>
      <c r="K902" s="17">
        <v>0.08</v>
      </c>
      <c r="L902" s="13">
        <v>73796</v>
      </c>
      <c r="M902" s="13">
        <v>996241</v>
      </c>
    </row>
    <row r="903" spans="1:13">
      <c r="A903" s="8">
        <f t="shared" ref="A903:A966" si="15">+MONTH(D903)</f>
        <v>9</v>
      </c>
      <c r="B903" s="9" t="s">
        <v>942</v>
      </c>
      <c r="C903" s="9" t="s">
        <v>15</v>
      </c>
      <c r="D903" s="10" t="s">
        <v>891</v>
      </c>
      <c r="E903" s="11" t="s">
        <v>18</v>
      </c>
      <c r="F903" s="12" t="s">
        <v>19</v>
      </c>
      <c r="G903" s="9" t="s">
        <v>20</v>
      </c>
      <c r="H903" s="13">
        <v>886773</v>
      </c>
      <c r="I903" s="13">
        <v>0</v>
      </c>
      <c r="J903" s="13">
        <v>886773</v>
      </c>
      <c r="K903" s="17">
        <v>0.08</v>
      </c>
      <c r="L903" s="13">
        <v>70942</v>
      </c>
      <c r="M903" s="13">
        <v>957715</v>
      </c>
    </row>
    <row r="904" spans="1:13">
      <c r="A904" s="8">
        <f t="shared" si="15"/>
        <v>9</v>
      </c>
      <c r="B904" s="9" t="s">
        <v>943</v>
      </c>
      <c r="C904" s="9" t="s">
        <v>15</v>
      </c>
      <c r="D904" s="10" t="s">
        <v>891</v>
      </c>
      <c r="E904" s="11" t="s">
        <v>18</v>
      </c>
      <c r="F904" s="12" t="s">
        <v>19</v>
      </c>
      <c r="G904" s="9" t="s">
        <v>20</v>
      </c>
      <c r="H904" s="13">
        <v>1110580</v>
      </c>
      <c r="I904" s="13">
        <v>0</v>
      </c>
      <c r="J904" s="13">
        <v>1110580</v>
      </c>
      <c r="K904" s="17">
        <v>0.08</v>
      </c>
      <c r="L904" s="13">
        <v>88846</v>
      </c>
      <c r="M904" s="13">
        <v>1199426</v>
      </c>
    </row>
    <row r="905" spans="1:13">
      <c r="A905" s="8">
        <f t="shared" si="15"/>
        <v>9</v>
      </c>
      <c r="B905" s="9" t="s">
        <v>945</v>
      </c>
      <c r="C905" s="9" t="s">
        <v>15</v>
      </c>
      <c r="D905" s="10" t="s">
        <v>944</v>
      </c>
      <c r="E905" s="11" t="s">
        <v>18</v>
      </c>
      <c r="F905" s="12" t="s">
        <v>19</v>
      </c>
      <c r="G905" s="9" t="s">
        <v>20</v>
      </c>
      <c r="H905" s="13">
        <v>1497658</v>
      </c>
      <c r="I905" s="13">
        <v>0</v>
      </c>
      <c r="J905" s="13">
        <v>1497658</v>
      </c>
      <c r="K905" s="17">
        <v>0.08</v>
      </c>
      <c r="L905" s="13">
        <v>119813</v>
      </c>
      <c r="M905" s="13">
        <v>1617471</v>
      </c>
    </row>
    <row r="906" spans="1:13">
      <c r="A906" s="8">
        <f t="shared" si="15"/>
        <v>9</v>
      </c>
      <c r="B906" s="9" t="s">
        <v>946</v>
      </c>
      <c r="C906" s="9" t="s">
        <v>15</v>
      </c>
      <c r="D906" s="10" t="s">
        <v>944</v>
      </c>
      <c r="E906" s="11" t="s">
        <v>18</v>
      </c>
      <c r="F906" s="12" t="s">
        <v>19</v>
      </c>
      <c r="G906" s="9" t="s">
        <v>20</v>
      </c>
      <c r="H906" s="13">
        <v>22766622</v>
      </c>
      <c r="I906" s="13">
        <v>0</v>
      </c>
      <c r="J906" s="13">
        <v>22766622</v>
      </c>
      <c r="K906" s="17">
        <v>0.08</v>
      </c>
      <c r="L906" s="13">
        <v>1821330</v>
      </c>
      <c r="M906" s="13">
        <v>24587952</v>
      </c>
    </row>
    <row r="907" spans="1:13">
      <c r="A907" s="8">
        <f t="shared" si="15"/>
        <v>9</v>
      </c>
      <c r="B907" s="9" t="s">
        <v>947</v>
      </c>
      <c r="C907" s="9" t="s">
        <v>15</v>
      </c>
      <c r="D907" s="10" t="s">
        <v>944</v>
      </c>
      <c r="E907" s="11" t="s">
        <v>18</v>
      </c>
      <c r="F907" s="12" t="s">
        <v>19</v>
      </c>
      <c r="G907" s="9" t="s">
        <v>20</v>
      </c>
      <c r="H907" s="13">
        <v>3841344</v>
      </c>
      <c r="I907" s="13">
        <v>0</v>
      </c>
      <c r="J907" s="13">
        <v>3841344</v>
      </c>
      <c r="K907" s="17">
        <v>0.08</v>
      </c>
      <c r="L907" s="13">
        <v>307308</v>
      </c>
      <c r="M907" s="13">
        <v>4148652</v>
      </c>
    </row>
    <row r="908" spans="1:13">
      <c r="A908" s="8">
        <f t="shared" si="15"/>
        <v>9</v>
      </c>
      <c r="B908" s="9" t="s">
        <v>948</v>
      </c>
      <c r="C908" s="9" t="s">
        <v>15</v>
      </c>
      <c r="D908" s="10" t="s">
        <v>944</v>
      </c>
      <c r="E908" s="11" t="s">
        <v>18</v>
      </c>
      <c r="F908" s="12" t="s">
        <v>19</v>
      </c>
      <c r="G908" s="9" t="s">
        <v>20</v>
      </c>
      <c r="H908" s="13">
        <v>842352</v>
      </c>
      <c r="I908" s="13">
        <v>0</v>
      </c>
      <c r="J908" s="13">
        <v>842352</v>
      </c>
      <c r="K908" s="17">
        <v>0.08</v>
      </c>
      <c r="L908" s="13">
        <v>67388</v>
      </c>
      <c r="M908" s="13">
        <v>909740</v>
      </c>
    </row>
    <row r="909" spans="1:13">
      <c r="A909" s="8">
        <f t="shared" si="15"/>
        <v>9</v>
      </c>
      <c r="B909" s="9" t="s">
        <v>949</v>
      </c>
      <c r="C909" s="9" t="s">
        <v>15</v>
      </c>
      <c r="D909" s="10" t="s">
        <v>944</v>
      </c>
      <c r="E909" s="11" t="s">
        <v>18</v>
      </c>
      <c r="F909" s="12" t="s">
        <v>19</v>
      </c>
      <c r="G909" s="9" t="s">
        <v>20</v>
      </c>
      <c r="H909" s="13">
        <v>12878735</v>
      </c>
      <c r="I909" s="13">
        <v>0</v>
      </c>
      <c r="J909" s="13">
        <v>12878735</v>
      </c>
      <c r="K909" s="17">
        <v>0.08</v>
      </c>
      <c r="L909" s="13">
        <v>1030299</v>
      </c>
      <c r="M909" s="13">
        <v>13909034</v>
      </c>
    </row>
    <row r="910" spans="1:13">
      <c r="A910" s="8">
        <f t="shared" si="15"/>
        <v>9</v>
      </c>
      <c r="B910" s="9" t="s">
        <v>950</v>
      </c>
      <c r="C910" s="9" t="s">
        <v>15</v>
      </c>
      <c r="D910" s="10" t="s">
        <v>944</v>
      </c>
      <c r="E910" s="11" t="s">
        <v>18</v>
      </c>
      <c r="F910" s="12" t="s">
        <v>19</v>
      </c>
      <c r="G910" s="9" t="s">
        <v>20</v>
      </c>
      <c r="H910" s="13">
        <v>811519</v>
      </c>
      <c r="I910" s="13">
        <v>0</v>
      </c>
      <c r="J910" s="13">
        <v>811519</v>
      </c>
      <c r="K910" s="17">
        <v>0.08</v>
      </c>
      <c r="L910" s="13">
        <v>64922</v>
      </c>
      <c r="M910" s="13">
        <v>876441</v>
      </c>
    </row>
    <row r="911" spans="1:13">
      <c r="A911" s="8">
        <f t="shared" si="15"/>
        <v>9</v>
      </c>
      <c r="B911" s="9" t="s">
        <v>951</v>
      </c>
      <c r="C911" s="9" t="s">
        <v>15</v>
      </c>
      <c r="D911" s="10" t="s">
        <v>944</v>
      </c>
      <c r="E911" s="11" t="s">
        <v>18</v>
      </c>
      <c r="F911" s="12" t="s">
        <v>19</v>
      </c>
      <c r="G911" s="9" t="s">
        <v>20</v>
      </c>
      <c r="H911" s="13">
        <v>1087891</v>
      </c>
      <c r="I911" s="13">
        <v>0</v>
      </c>
      <c r="J911" s="13">
        <v>1087891</v>
      </c>
      <c r="K911" s="17">
        <v>0.08</v>
      </c>
      <c r="L911" s="13">
        <v>87031</v>
      </c>
      <c r="M911" s="13">
        <v>1174922</v>
      </c>
    </row>
    <row r="912" spans="1:13">
      <c r="A912" s="8">
        <f t="shared" si="15"/>
        <v>9</v>
      </c>
      <c r="B912" s="9" t="s">
        <v>952</v>
      </c>
      <c r="C912" s="9" t="s">
        <v>15</v>
      </c>
      <c r="D912" s="10" t="s">
        <v>944</v>
      </c>
      <c r="E912" s="11" t="s">
        <v>18</v>
      </c>
      <c r="F912" s="12" t="s">
        <v>19</v>
      </c>
      <c r="G912" s="9" t="s">
        <v>20</v>
      </c>
      <c r="H912" s="13">
        <v>886905</v>
      </c>
      <c r="I912" s="13">
        <v>0</v>
      </c>
      <c r="J912" s="13">
        <v>886905</v>
      </c>
      <c r="K912" s="17">
        <v>0.08</v>
      </c>
      <c r="L912" s="13">
        <v>70952</v>
      </c>
      <c r="M912" s="13">
        <v>957857</v>
      </c>
    </row>
    <row r="913" spans="1:13">
      <c r="A913" s="8">
        <f t="shared" si="15"/>
        <v>9</v>
      </c>
      <c r="B913" s="9" t="s">
        <v>953</v>
      </c>
      <c r="C913" s="9" t="s">
        <v>15</v>
      </c>
      <c r="D913" s="10" t="s">
        <v>944</v>
      </c>
      <c r="E913" s="11" t="s">
        <v>18</v>
      </c>
      <c r="F913" s="12" t="s">
        <v>19</v>
      </c>
      <c r="G913" s="9" t="s">
        <v>20</v>
      </c>
      <c r="H913" s="13">
        <v>1110844</v>
      </c>
      <c r="I913" s="13">
        <v>0</v>
      </c>
      <c r="J913" s="13">
        <v>1110844</v>
      </c>
      <c r="K913" s="17">
        <v>0.08</v>
      </c>
      <c r="L913" s="13">
        <v>88868</v>
      </c>
      <c r="M913" s="13">
        <v>1199712</v>
      </c>
    </row>
    <row r="914" spans="1:13">
      <c r="A914" s="8">
        <f t="shared" si="15"/>
        <v>9</v>
      </c>
      <c r="B914" s="9" t="s">
        <v>954</v>
      </c>
      <c r="C914" s="9" t="s">
        <v>15</v>
      </c>
      <c r="D914" s="10" t="s">
        <v>944</v>
      </c>
      <c r="E914" s="11" t="s">
        <v>18</v>
      </c>
      <c r="F914" s="12" t="s">
        <v>19</v>
      </c>
      <c r="G914" s="9" t="s">
        <v>20</v>
      </c>
      <c r="H914" s="13">
        <v>879979</v>
      </c>
      <c r="I914" s="13">
        <v>0</v>
      </c>
      <c r="J914" s="13">
        <v>879979</v>
      </c>
      <c r="K914" s="17">
        <v>0.08</v>
      </c>
      <c r="L914" s="13">
        <v>70398</v>
      </c>
      <c r="M914" s="13">
        <v>950377</v>
      </c>
    </row>
    <row r="915" spans="1:13">
      <c r="A915" s="8">
        <f t="shared" si="15"/>
        <v>9</v>
      </c>
      <c r="B915" s="9" t="s">
        <v>955</v>
      </c>
      <c r="C915" s="9" t="s">
        <v>15</v>
      </c>
      <c r="D915" s="10" t="s">
        <v>944</v>
      </c>
      <c r="E915" s="11" t="s">
        <v>18</v>
      </c>
      <c r="F915" s="12" t="s">
        <v>19</v>
      </c>
      <c r="G915" s="9" t="s">
        <v>20</v>
      </c>
      <c r="H915" s="13">
        <v>903402</v>
      </c>
      <c r="I915" s="13">
        <v>0</v>
      </c>
      <c r="J915" s="13">
        <v>903402</v>
      </c>
      <c r="K915" s="17">
        <v>0.08</v>
      </c>
      <c r="L915" s="13">
        <v>72272</v>
      </c>
      <c r="M915" s="13">
        <v>975674</v>
      </c>
    </row>
    <row r="916" spans="1:13">
      <c r="A916" s="8">
        <f t="shared" si="15"/>
        <v>9</v>
      </c>
      <c r="B916" s="9" t="s">
        <v>956</v>
      </c>
      <c r="C916" s="9" t="s">
        <v>15</v>
      </c>
      <c r="D916" s="10" t="s">
        <v>944</v>
      </c>
      <c r="E916" s="11" t="s">
        <v>18</v>
      </c>
      <c r="F916" s="12" t="s">
        <v>19</v>
      </c>
      <c r="G916" s="9" t="s">
        <v>20</v>
      </c>
      <c r="H916" s="13">
        <v>831310</v>
      </c>
      <c r="I916" s="13">
        <v>0</v>
      </c>
      <c r="J916" s="13">
        <v>831310</v>
      </c>
      <c r="K916" s="17">
        <v>0.08</v>
      </c>
      <c r="L916" s="13">
        <v>66505</v>
      </c>
      <c r="M916" s="13">
        <v>897815</v>
      </c>
    </row>
    <row r="917" spans="1:13">
      <c r="A917" s="8">
        <f t="shared" si="15"/>
        <v>9</v>
      </c>
      <c r="B917" s="9" t="s">
        <v>957</v>
      </c>
      <c r="C917" s="9" t="s">
        <v>15</v>
      </c>
      <c r="D917" s="10" t="s">
        <v>944</v>
      </c>
      <c r="E917" s="11" t="s">
        <v>18</v>
      </c>
      <c r="F917" s="12" t="s">
        <v>19</v>
      </c>
      <c r="G917" s="9" t="s">
        <v>20</v>
      </c>
      <c r="H917" s="13">
        <v>824384</v>
      </c>
      <c r="I917" s="13">
        <v>0</v>
      </c>
      <c r="J917" s="13">
        <v>824384</v>
      </c>
      <c r="K917" s="17">
        <v>0.08</v>
      </c>
      <c r="L917" s="13">
        <v>65951</v>
      </c>
      <c r="M917" s="13">
        <v>890335</v>
      </c>
    </row>
    <row r="918" spans="1:13">
      <c r="A918" s="8">
        <f t="shared" si="15"/>
        <v>9</v>
      </c>
      <c r="B918" s="9" t="s">
        <v>958</v>
      </c>
      <c r="C918" s="9" t="s">
        <v>15</v>
      </c>
      <c r="D918" s="10" t="s">
        <v>944</v>
      </c>
      <c r="E918" s="11" t="s">
        <v>18</v>
      </c>
      <c r="F918" s="12" t="s">
        <v>19</v>
      </c>
      <c r="G918" s="9" t="s">
        <v>20</v>
      </c>
      <c r="H918" s="13">
        <v>942368</v>
      </c>
      <c r="I918" s="13">
        <v>0</v>
      </c>
      <c r="J918" s="13">
        <v>942368</v>
      </c>
      <c r="K918" s="17">
        <v>0.08</v>
      </c>
      <c r="L918" s="13">
        <v>75389</v>
      </c>
      <c r="M918" s="13">
        <v>1017757</v>
      </c>
    </row>
    <row r="919" spans="1:13">
      <c r="A919" s="8">
        <f t="shared" si="15"/>
        <v>9</v>
      </c>
      <c r="B919" s="9" t="s">
        <v>959</v>
      </c>
      <c r="C919" s="9" t="s">
        <v>15</v>
      </c>
      <c r="D919" s="10" t="s">
        <v>944</v>
      </c>
      <c r="E919" s="11" t="s">
        <v>18</v>
      </c>
      <c r="F919" s="12" t="s">
        <v>19</v>
      </c>
      <c r="G919" s="9" t="s">
        <v>20</v>
      </c>
      <c r="H919" s="13">
        <v>813210</v>
      </c>
      <c r="I919" s="13">
        <v>0</v>
      </c>
      <c r="J919" s="13">
        <v>813210</v>
      </c>
      <c r="K919" s="17">
        <v>0.08</v>
      </c>
      <c r="L919" s="13">
        <v>65057</v>
      </c>
      <c r="M919" s="13">
        <v>878267</v>
      </c>
    </row>
    <row r="920" spans="1:13">
      <c r="A920" s="8">
        <f t="shared" si="15"/>
        <v>9</v>
      </c>
      <c r="B920" s="9" t="s">
        <v>960</v>
      </c>
      <c r="C920" s="9" t="s">
        <v>15</v>
      </c>
      <c r="D920" s="10" t="s">
        <v>944</v>
      </c>
      <c r="E920" s="11" t="s">
        <v>18</v>
      </c>
      <c r="F920" s="12" t="s">
        <v>19</v>
      </c>
      <c r="G920" s="9" t="s">
        <v>20</v>
      </c>
      <c r="H920" s="13">
        <v>953410</v>
      </c>
      <c r="I920" s="13">
        <v>0</v>
      </c>
      <c r="J920" s="13">
        <v>953410</v>
      </c>
      <c r="K920" s="17">
        <v>0.08</v>
      </c>
      <c r="L920" s="13">
        <v>76273</v>
      </c>
      <c r="M920" s="13">
        <v>1029683</v>
      </c>
    </row>
    <row r="921" spans="1:13">
      <c r="A921" s="8">
        <f t="shared" si="15"/>
        <v>9</v>
      </c>
      <c r="B921" s="9" t="s">
        <v>961</v>
      </c>
      <c r="C921" s="9" t="s">
        <v>15</v>
      </c>
      <c r="D921" s="10" t="s">
        <v>944</v>
      </c>
      <c r="E921" s="11" t="s">
        <v>18</v>
      </c>
      <c r="F921" s="12" t="s">
        <v>19</v>
      </c>
      <c r="G921" s="9" t="s">
        <v>20</v>
      </c>
      <c r="H921" s="13">
        <v>849014</v>
      </c>
      <c r="I921" s="13">
        <v>0</v>
      </c>
      <c r="J921" s="13">
        <v>849014</v>
      </c>
      <c r="K921" s="17">
        <v>0.08</v>
      </c>
      <c r="L921" s="13">
        <v>67921</v>
      </c>
      <c r="M921" s="13">
        <v>916935</v>
      </c>
    </row>
    <row r="922" spans="1:13">
      <c r="A922" s="8">
        <f t="shared" si="15"/>
        <v>9</v>
      </c>
      <c r="B922" s="9" t="s">
        <v>962</v>
      </c>
      <c r="C922" s="9" t="s">
        <v>15</v>
      </c>
      <c r="D922" s="10" t="s">
        <v>944</v>
      </c>
      <c r="E922" s="11" t="s">
        <v>18</v>
      </c>
      <c r="F922" s="12" t="s">
        <v>19</v>
      </c>
      <c r="G922" s="9" t="s">
        <v>20</v>
      </c>
      <c r="H922" s="13">
        <v>831310</v>
      </c>
      <c r="I922" s="13">
        <v>0</v>
      </c>
      <c r="J922" s="13">
        <v>831310</v>
      </c>
      <c r="K922" s="17">
        <v>0.08</v>
      </c>
      <c r="L922" s="13">
        <v>66505</v>
      </c>
      <c r="M922" s="13">
        <v>897815</v>
      </c>
    </row>
    <row r="923" spans="1:13">
      <c r="A923" s="8">
        <f t="shared" si="15"/>
        <v>9</v>
      </c>
      <c r="B923" s="9" t="s">
        <v>963</v>
      </c>
      <c r="C923" s="9" t="s">
        <v>15</v>
      </c>
      <c r="D923" s="10" t="s">
        <v>944</v>
      </c>
      <c r="E923" s="11" t="s">
        <v>18</v>
      </c>
      <c r="F923" s="12" t="s">
        <v>19</v>
      </c>
      <c r="G923" s="9" t="s">
        <v>20</v>
      </c>
      <c r="H923" s="13">
        <v>888728</v>
      </c>
      <c r="I923" s="13">
        <v>0</v>
      </c>
      <c r="J923" s="13">
        <v>888728</v>
      </c>
      <c r="K923" s="17">
        <v>0.08</v>
      </c>
      <c r="L923" s="13">
        <v>71098</v>
      </c>
      <c r="M923" s="13">
        <v>959826</v>
      </c>
    </row>
    <row r="924" spans="1:13">
      <c r="A924" s="8">
        <f t="shared" si="15"/>
        <v>9</v>
      </c>
      <c r="B924" s="9" t="s">
        <v>964</v>
      </c>
      <c r="C924" s="9" t="s">
        <v>15</v>
      </c>
      <c r="D924" s="10" t="s">
        <v>944</v>
      </c>
      <c r="E924" s="11" t="s">
        <v>18</v>
      </c>
      <c r="F924" s="12" t="s">
        <v>19</v>
      </c>
      <c r="G924" s="9" t="s">
        <v>20</v>
      </c>
      <c r="H924" s="13">
        <v>844043</v>
      </c>
      <c r="I924" s="13">
        <v>0</v>
      </c>
      <c r="J924" s="13">
        <v>844043</v>
      </c>
      <c r="K924" s="17">
        <v>0.08</v>
      </c>
      <c r="L924" s="13">
        <v>67523</v>
      </c>
      <c r="M924" s="13">
        <v>911566</v>
      </c>
    </row>
    <row r="925" spans="1:13">
      <c r="A925" s="8">
        <f t="shared" si="15"/>
        <v>9</v>
      </c>
      <c r="B925" s="9" t="s">
        <v>965</v>
      </c>
      <c r="C925" s="9" t="s">
        <v>15</v>
      </c>
      <c r="D925" s="10" t="s">
        <v>944</v>
      </c>
      <c r="E925" s="11" t="s">
        <v>18</v>
      </c>
      <c r="F925" s="12" t="s">
        <v>19</v>
      </c>
      <c r="G925" s="9" t="s">
        <v>20</v>
      </c>
      <c r="H925" s="13">
        <v>903402</v>
      </c>
      <c r="I925" s="13">
        <v>0</v>
      </c>
      <c r="J925" s="13">
        <v>903402</v>
      </c>
      <c r="K925" s="17">
        <v>0.08</v>
      </c>
      <c r="L925" s="13">
        <v>72272</v>
      </c>
      <c r="M925" s="13">
        <v>975674</v>
      </c>
    </row>
    <row r="926" spans="1:13">
      <c r="A926" s="8">
        <f t="shared" si="15"/>
        <v>9</v>
      </c>
      <c r="B926" s="9" t="s">
        <v>966</v>
      </c>
      <c r="C926" s="9" t="s">
        <v>15</v>
      </c>
      <c r="D926" s="10" t="s">
        <v>944</v>
      </c>
      <c r="E926" s="11" t="s">
        <v>18</v>
      </c>
      <c r="F926" s="12" t="s">
        <v>19</v>
      </c>
      <c r="G926" s="9" t="s">
        <v>20</v>
      </c>
      <c r="H926" s="13">
        <v>853394</v>
      </c>
      <c r="I926" s="13">
        <v>0</v>
      </c>
      <c r="J926" s="13">
        <v>853394</v>
      </c>
      <c r="K926" s="17">
        <v>0.08</v>
      </c>
      <c r="L926" s="13">
        <v>68272</v>
      </c>
      <c r="M926" s="13">
        <v>921666</v>
      </c>
    </row>
    <row r="927" spans="1:13">
      <c r="A927" s="8">
        <f t="shared" si="15"/>
        <v>9</v>
      </c>
      <c r="B927" s="9" t="s">
        <v>967</v>
      </c>
      <c r="C927" s="9" t="s">
        <v>15</v>
      </c>
      <c r="D927" s="10" t="s">
        <v>944</v>
      </c>
      <c r="E927" s="11" t="s">
        <v>18</v>
      </c>
      <c r="F927" s="12" t="s">
        <v>19</v>
      </c>
      <c r="G927" s="9" t="s">
        <v>20</v>
      </c>
      <c r="H927" s="13">
        <v>831310</v>
      </c>
      <c r="I927" s="13">
        <v>0</v>
      </c>
      <c r="J927" s="13">
        <v>831310</v>
      </c>
      <c r="K927" s="17">
        <v>0.08</v>
      </c>
      <c r="L927" s="13">
        <v>66505</v>
      </c>
      <c r="M927" s="13">
        <v>897815</v>
      </c>
    </row>
    <row r="928" spans="1:13">
      <c r="A928" s="8">
        <f t="shared" si="15"/>
        <v>9</v>
      </c>
      <c r="B928" s="9" t="s">
        <v>968</v>
      </c>
      <c r="C928" s="9" t="s">
        <v>15</v>
      </c>
      <c r="D928" s="10" t="s">
        <v>944</v>
      </c>
      <c r="E928" s="11" t="s">
        <v>18</v>
      </c>
      <c r="F928" s="12" t="s">
        <v>19</v>
      </c>
      <c r="G928" s="9" t="s">
        <v>20</v>
      </c>
      <c r="H928" s="13">
        <v>888464</v>
      </c>
      <c r="I928" s="13">
        <v>0</v>
      </c>
      <c r="J928" s="13">
        <v>888464</v>
      </c>
      <c r="K928" s="17">
        <v>0.08</v>
      </c>
      <c r="L928" s="13">
        <v>71077</v>
      </c>
      <c r="M928" s="13">
        <v>959541</v>
      </c>
    </row>
    <row r="929" spans="1:13">
      <c r="A929" s="8">
        <f t="shared" si="15"/>
        <v>9</v>
      </c>
      <c r="B929" s="9" t="s">
        <v>969</v>
      </c>
      <c r="C929" s="9" t="s">
        <v>15</v>
      </c>
      <c r="D929" s="10" t="s">
        <v>944</v>
      </c>
      <c r="E929" s="11" t="s">
        <v>18</v>
      </c>
      <c r="F929" s="12" t="s">
        <v>19</v>
      </c>
      <c r="G929" s="9" t="s">
        <v>20</v>
      </c>
      <c r="H929" s="13">
        <v>813474</v>
      </c>
      <c r="I929" s="13">
        <v>0</v>
      </c>
      <c r="J929" s="13">
        <v>813474</v>
      </c>
      <c r="K929" s="17">
        <v>0.08</v>
      </c>
      <c r="L929" s="13">
        <v>65078</v>
      </c>
      <c r="M929" s="13">
        <v>878552</v>
      </c>
    </row>
    <row r="930" spans="1:13">
      <c r="A930" s="8">
        <f t="shared" si="15"/>
        <v>9</v>
      </c>
      <c r="B930" s="9" t="s">
        <v>970</v>
      </c>
      <c r="C930" s="9" t="s">
        <v>15</v>
      </c>
      <c r="D930" s="10" t="s">
        <v>944</v>
      </c>
      <c r="E930" s="11" t="s">
        <v>18</v>
      </c>
      <c r="F930" s="12" t="s">
        <v>19</v>
      </c>
      <c r="G930" s="9" t="s">
        <v>20</v>
      </c>
      <c r="H930" s="13">
        <v>849014</v>
      </c>
      <c r="I930" s="13">
        <v>0</v>
      </c>
      <c r="J930" s="13">
        <v>849014</v>
      </c>
      <c r="K930" s="17">
        <v>0.08</v>
      </c>
      <c r="L930" s="13">
        <v>67921</v>
      </c>
      <c r="M930" s="13">
        <v>916935</v>
      </c>
    </row>
    <row r="931" spans="1:13">
      <c r="A931" s="8">
        <f t="shared" si="15"/>
        <v>9</v>
      </c>
      <c r="B931" s="9" t="s">
        <v>971</v>
      </c>
      <c r="C931" s="9" t="s">
        <v>15</v>
      </c>
      <c r="D931" s="10" t="s">
        <v>944</v>
      </c>
      <c r="E931" s="11" t="s">
        <v>18</v>
      </c>
      <c r="F931" s="12" t="s">
        <v>19</v>
      </c>
      <c r="G931" s="9" t="s">
        <v>20</v>
      </c>
      <c r="H931" s="13">
        <v>860188</v>
      </c>
      <c r="I931" s="13">
        <v>0</v>
      </c>
      <c r="J931" s="13">
        <v>860188</v>
      </c>
      <c r="K931" s="17">
        <v>0.08</v>
      </c>
      <c r="L931" s="13">
        <v>68815</v>
      </c>
      <c r="M931" s="13">
        <v>929003</v>
      </c>
    </row>
    <row r="932" spans="1:13">
      <c r="A932" s="8">
        <f t="shared" si="15"/>
        <v>9</v>
      </c>
      <c r="B932" s="9" t="s">
        <v>972</v>
      </c>
      <c r="C932" s="9" t="s">
        <v>15</v>
      </c>
      <c r="D932" s="10" t="s">
        <v>944</v>
      </c>
      <c r="E932" s="11" t="s">
        <v>18</v>
      </c>
      <c r="F932" s="12" t="s">
        <v>19</v>
      </c>
      <c r="G932" s="9" t="s">
        <v>20</v>
      </c>
      <c r="H932" s="13">
        <v>847675</v>
      </c>
      <c r="I932" s="13">
        <v>0</v>
      </c>
      <c r="J932" s="13">
        <v>847675</v>
      </c>
      <c r="K932" s="17">
        <v>0.08</v>
      </c>
      <c r="L932" s="13">
        <v>67814</v>
      </c>
      <c r="M932" s="13">
        <v>915489</v>
      </c>
    </row>
    <row r="933" spans="1:13">
      <c r="A933" s="8">
        <f t="shared" si="15"/>
        <v>9</v>
      </c>
      <c r="B933" s="9" t="s">
        <v>973</v>
      </c>
      <c r="C933" s="9" t="s">
        <v>15</v>
      </c>
      <c r="D933" s="10" t="s">
        <v>944</v>
      </c>
      <c r="E933" s="11" t="s">
        <v>18</v>
      </c>
      <c r="F933" s="12" t="s">
        <v>19</v>
      </c>
      <c r="G933" s="9" t="s">
        <v>20</v>
      </c>
      <c r="H933" s="13">
        <v>573390</v>
      </c>
      <c r="I933" s="13">
        <v>0</v>
      </c>
      <c r="J933" s="13">
        <v>573390</v>
      </c>
      <c r="K933" s="17">
        <v>0.08</v>
      </c>
      <c r="L933" s="13">
        <v>45871</v>
      </c>
      <c r="M933" s="13">
        <v>619261</v>
      </c>
    </row>
    <row r="934" spans="1:13">
      <c r="A934" s="8">
        <f t="shared" si="15"/>
        <v>9</v>
      </c>
      <c r="B934" s="9" t="s">
        <v>974</v>
      </c>
      <c r="C934" s="9" t="s">
        <v>15</v>
      </c>
      <c r="D934" s="10" t="s">
        <v>944</v>
      </c>
      <c r="E934" s="11" t="s">
        <v>18</v>
      </c>
      <c r="F934" s="12" t="s">
        <v>19</v>
      </c>
      <c r="G934" s="9" t="s">
        <v>20</v>
      </c>
      <c r="H934" s="13">
        <v>817458</v>
      </c>
      <c r="I934" s="13">
        <v>0</v>
      </c>
      <c r="J934" s="13">
        <v>817458</v>
      </c>
      <c r="K934" s="17">
        <v>0.08</v>
      </c>
      <c r="L934" s="13">
        <v>65397</v>
      </c>
      <c r="M934" s="13">
        <v>882855</v>
      </c>
    </row>
    <row r="935" spans="1:13">
      <c r="A935" s="8">
        <f t="shared" si="15"/>
        <v>9</v>
      </c>
      <c r="B935" s="9" t="s">
        <v>975</v>
      </c>
      <c r="C935" s="9" t="s">
        <v>15</v>
      </c>
      <c r="D935" s="10" t="s">
        <v>944</v>
      </c>
      <c r="E935" s="11" t="s">
        <v>18</v>
      </c>
      <c r="F935" s="12" t="s">
        <v>19</v>
      </c>
      <c r="G935" s="9" t="s">
        <v>20</v>
      </c>
      <c r="H935" s="13">
        <v>1440504</v>
      </c>
      <c r="I935" s="13">
        <v>0</v>
      </c>
      <c r="J935" s="13">
        <v>1440504</v>
      </c>
      <c r="K935" s="17">
        <v>0.08</v>
      </c>
      <c r="L935" s="13">
        <v>115240</v>
      </c>
      <c r="M935" s="13">
        <v>1555744</v>
      </c>
    </row>
    <row r="936" spans="1:13">
      <c r="A936" s="8">
        <f t="shared" si="15"/>
        <v>10</v>
      </c>
      <c r="B936" s="9" t="s">
        <v>977</v>
      </c>
      <c r="C936" s="9" t="s">
        <v>15</v>
      </c>
      <c r="D936" s="10" t="s">
        <v>976</v>
      </c>
      <c r="E936" s="11" t="s">
        <v>18</v>
      </c>
      <c r="F936" s="12" t="s">
        <v>19</v>
      </c>
      <c r="G936" s="9" t="s">
        <v>20</v>
      </c>
      <c r="H936" s="13">
        <v>831310</v>
      </c>
      <c r="I936" s="13">
        <v>0</v>
      </c>
      <c r="J936" s="13">
        <v>831310</v>
      </c>
      <c r="K936" s="17">
        <v>0.08</v>
      </c>
      <c r="L936" s="13">
        <v>66505</v>
      </c>
      <c r="M936" s="13">
        <v>897815</v>
      </c>
    </row>
    <row r="937" spans="1:13">
      <c r="A937" s="8">
        <f t="shared" si="15"/>
        <v>10</v>
      </c>
      <c r="B937" s="9" t="s">
        <v>978</v>
      </c>
      <c r="C937" s="9" t="s">
        <v>15</v>
      </c>
      <c r="D937" s="10" t="s">
        <v>976</v>
      </c>
      <c r="E937" s="11" t="s">
        <v>18</v>
      </c>
      <c r="F937" s="12" t="s">
        <v>19</v>
      </c>
      <c r="G937" s="9" t="s">
        <v>20</v>
      </c>
      <c r="H937" s="13">
        <v>935442</v>
      </c>
      <c r="I937" s="13">
        <v>0</v>
      </c>
      <c r="J937" s="13">
        <v>935442</v>
      </c>
      <c r="K937" s="17">
        <v>0.08</v>
      </c>
      <c r="L937" s="13">
        <v>74835</v>
      </c>
      <c r="M937" s="13">
        <v>1010277</v>
      </c>
    </row>
    <row r="938" spans="1:13">
      <c r="A938" s="8">
        <f t="shared" si="15"/>
        <v>10</v>
      </c>
      <c r="B938" s="9" t="s">
        <v>979</v>
      </c>
      <c r="C938" s="9" t="s">
        <v>15</v>
      </c>
      <c r="D938" s="10" t="s">
        <v>976</v>
      </c>
      <c r="E938" s="11" t="s">
        <v>18</v>
      </c>
      <c r="F938" s="12" t="s">
        <v>19</v>
      </c>
      <c r="G938" s="9" t="s">
        <v>20</v>
      </c>
      <c r="H938" s="13">
        <v>842352</v>
      </c>
      <c r="I938" s="13">
        <v>0</v>
      </c>
      <c r="J938" s="13">
        <v>842352</v>
      </c>
      <c r="K938" s="17">
        <v>0.08</v>
      </c>
      <c r="L938" s="13">
        <v>67388</v>
      </c>
      <c r="M938" s="13">
        <v>909740</v>
      </c>
    </row>
    <row r="939" spans="1:13">
      <c r="A939" s="8">
        <f t="shared" si="15"/>
        <v>10</v>
      </c>
      <c r="B939" s="9" t="s">
        <v>980</v>
      </c>
      <c r="C939" s="9" t="s">
        <v>15</v>
      </c>
      <c r="D939" s="10" t="s">
        <v>976</v>
      </c>
      <c r="E939" s="11" t="s">
        <v>18</v>
      </c>
      <c r="F939" s="12" t="s">
        <v>19</v>
      </c>
      <c r="G939" s="9" t="s">
        <v>20</v>
      </c>
      <c r="H939" s="13">
        <v>573258</v>
      </c>
      <c r="I939" s="13">
        <v>0</v>
      </c>
      <c r="J939" s="13">
        <v>573258</v>
      </c>
      <c r="K939" s="17">
        <v>0.08</v>
      </c>
      <c r="L939" s="13">
        <v>45861</v>
      </c>
      <c r="M939" s="13">
        <v>619119</v>
      </c>
    </row>
    <row r="940" spans="1:13">
      <c r="A940" s="8">
        <f t="shared" si="15"/>
        <v>10</v>
      </c>
      <c r="B940" s="9" t="s">
        <v>981</v>
      </c>
      <c r="C940" s="9" t="s">
        <v>15</v>
      </c>
      <c r="D940" s="10" t="s">
        <v>976</v>
      </c>
      <c r="E940" s="11" t="s">
        <v>18</v>
      </c>
      <c r="F940" s="12" t="s">
        <v>19</v>
      </c>
      <c r="G940" s="9" t="s">
        <v>20</v>
      </c>
      <c r="H940" s="13">
        <v>813210</v>
      </c>
      <c r="I940" s="13">
        <v>0</v>
      </c>
      <c r="J940" s="13">
        <v>813210</v>
      </c>
      <c r="K940" s="17">
        <v>0.08</v>
      </c>
      <c r="L940" s="13">
        <v>65057</v>
      </c>
      <c r="M940" s="13">
        <v>878267</v>
      </c>
    </row>
    <row r="941" spans="1:13">
      <c r="A941" s="8">
        <f t="shared" si="15"/>
        <v>10</v>
      </c>
      <c r="B941" s="9" t="s">
        <v>982</v>
      </c>
      <c r="C941" s="9" t="s">
        <v>15</v>
      </c>
      <c r="D941" s="10" t="s">
        <v>976</v>
      </c>
      <c r="E941" s="11" t="s">
        <v>18</v>
      </c>
      <c r="F941" s="12" t="s">
        <v>19</v>
      </c>
      <c r="G941" s="9" t="s">
        <v>20</v>
      </c>
      <c r="H941" s="13">
        <v>888728</v>
      </c>
      <c r="I941" s="13">
        <v>0</v>
      </c>
      <c r="J941" s="13">
        <v>888728</v>
      </c>
      <c r="K941" s="17">
        <v>0.08</v>
      </c>
      <c r="L941" s="13">
        <v>71098</v>
      </c>
      <c r="M941" s="13">
        <v>959826</v>
      </c>
    </row>
    <row r="942" spans="1:13">
      <c r="A942" s="8">
        <f t="shared" si="15"/>
        <v>10</v>
      </c>
      <c r="B942" s="9" t="s">
        <v>983</v>
      </c>
      <c r="C942" s="9" t="s">
        <v>15</v>
      </c>
      <c r="D942" s="10" t="s">
        <v>976</v>
      </c>
      <c r="E942" s="11" t="s">
        <v>18</v>
      </c>
      <c r="F942" s="12" t="s">
        <v>19</v>
      </c>
      <c r="G942" s="9" t="s">
        <v>20</v>
      </c>
      <c r="H942" s="13">
        <v>833133</v>
      </c>
      <c r="I942" s="13">
        <v>0</v>
      </c>
      <c r="J942" s="13">
        <v>833133</v>
      </c>
      <c r="K942" s="17">
        <v>0.08</v>
      </c>
      <c r="L942" s="13">
        <v>66651</v>
      </c>
      <c r="M942" s="13">
        <v>899784</v>
      </c>
    </row>
    <row r="943" spans="1:13">
      <c r="A943" s="8">
        <f t="shared" si="15"/>
        <v>10</v>
      </c>
      <c r="B943" s="9" t="s">
        <v>984</v>
      </c>
      <c r="C943" s="9" t="s">
        <v>15</v>
      </c>
      <c r="D943" s="10" t="s">
        <v>976</v>
      </c>
      <c r="E943" s="11" t="s">
        <v>18</v>
      </c>
      <c r="F943" s="12" t="s">
        <v>19</v>
      </c>
      <c r="G943" s="9" t="s">
        <v>20</v>
      </c>
      <c r="H943" s="13">
        <v>868937</v>
      </c>
      <c r="I943" s="13">
        <v>0</v>
      </c>
      <c r="J943" s="13">
        <v>868937</v>
      </c>
      <c r="K943" s="17">
        <v>0.08</v>
      </c>
      <c r="L943" s="13">
        <v>69515</v>
      </c>
      <c r="M943" s="13">
        <v>938452</v>
      </c>
    </row>
    <row r="944" spans="1:13">
      <c r="A944" s="8">
        <f t="shared" si="15"/>
        <v>10</v>
      </c>
      <c r="B944" s="9" t="s">
        <v>985</v>
      </c>
      <c r="C944" s="9" t="s">
        <v>15</v>
      </c>
      <c r="D944" s="10" t="s">
        <v>976</v>
      </c>
      <c r="E944" s="11" t="s">
        <v>18</v>
      </c>
      <c r="F944" s="12" t="s">
        <v>19</v>
      </c>
      <c r="G944" s="9" t="s">
        <v>20</v>
      </c>
      <c r="H944" s="13">
        <v>935442</v>
      </c>
      <c r="I944" s="13">
        <v>0</v>
      </c>
      <c r="J944" s="13">
        <v>935442</v>
      </c>
      <c r="K944" s="17">
        <v>0.08</v>
      </c>
      <c r="L944" s="13">
        <v>74835</v>
      </c>
      <c r="M944" s="13">
        <v>1010277</v>
      </c>
    </row>
    <row r="945" spans="1:13">
      <c r="A945" s="8">
        <f t="shared" si="15"/>
        <v>10</v>
      </c>
      <c r="B945" s="9" t="s">
        <v>986</v>
      </c>
      <c r="C945" s="9" t="s">
        <v>15</v>
      </c>
      <c r="D945" s="10" t="s">
        <v>976</v>
      </c>
      <c r="E945" s="11" t="s">
        <v>18</v>
      </c>
      <c r="F945" s="12" t="s">
        <v>19</v>
      </c>
      <c r="G945" s="9" t="s">
        <v>20</v>
      </c>
      <c r="H945" s="13">
        <v>971114</v>
      </c>
      <c r="I945" s="13">
        <v>0</v>
      </c>
      <c r="J945" s="13">
        <v>971114</v>
      </c>
      <c r="K945" s="17">
        <v>0.08</v>
      </c>
      <c r="L945" s="13">
        <v>77689</v>
      </c>
      <c r="M945" s="13">
        <v>1048803</v>
      </c>
    </row>
    <row r="946" spans="1:13">
      <c r="A946" s="8">
        <f t="shared" si="15"/>
        <v>10</v>
      </c>
      <c r="B946" s="9" t="s">
        <v>987</v>
      </c>
      <c r="C946" s="9" t="s">
        <v>15</v>
      </c>
      <c r="D946" s="10" t="s">
        <v>976</v>
      </c>
      <c r="E946" s="11" t="s">
        <v>18</v>
      </c>
      <c r="F946" s="12" t="s">
        <v>19</v>
      </c>
      <c r="G946" s="9" t="s">
        <v>20</v>
      </c>
      <c r="H946" s="13">
        <v>1347634</v>
      </c>
      <c r="I946" s="13">
        <v>0</v>
      </c>
      <c r="J946" s="13">
        <v>1347634</v>
      </c>
      <c r="K946" s="17">
        <v>0.08</v>
      </c>
      <c r="L946" s="13">
        <v>107811</v>
      </c>
      <c r="M946" s="13">
        <v>1455445</v>
      </c>
    </row>
    <row r="947" spans="1:13">
      <c r="A947" s="8">
        <f t="shared" si="15"/>
        <v>10</v>
      </c>
      <c r="B947" s="9" t="s">
        <v>988</v>
      </c>
      <c r="C947" s="9" t="s">
        <v>15</v>
      </c>
      <c r="D947" s="10" t="s">
        <v>976</v>
      </c>
      <c r="E947" s="11" t="s">
        <v>18</v>
      </c>
      <c r="F947" s="12" t="s">
        <v>19</v>
      </c>
      <c r="G947" s="9" t="s">
        <v>20</v>
      </c>
      <c r="H947" s="13">
        <v>942368</v>
      </c>
      <c r="I947" s="13">
        <v>0</v>
      </c>
      <c r="J947" s="13">
        <v>942368</v>
      </c>
      <c r="K947" s="17">
        <v>0.08</v>
      </c>
      <c r="L947" s="13">
        <v>75389</v>
      </c>
      <c r="M947" s="13">
        <v>1017757</v>
      </c>
    </row>
    <row r="948" spans="1:13">
      <c r="A948" s="8">
        <f t="shared" si="15"/>
        <v>10</v>
      </c>
      <c r="B948" s="9" t="s">
        <v>989</v>
      </c>
      <c r="C948" s="9" t="s">
        <v>15</v>
      </c>
      <c r="D948" s="10" t="s">
        <v>976</v>
      </c>
      <c r="E948" s="11" t="s">
        <v>18</v>
      </c>
      <c r="F948" s="12" t="s">
        <v>19</v>
      </c>
      <c r="G948" s="9" t="s">
        <v>20</v>
      </c>
      <c r="H948" s="13">
        <v>888464</v>
      </c>
      <c r="I948" s="13">
        <v>0</v>
      </c>
      <c r="J948" s="13">
        <v>888464</v>
      </c>
      <c r="K948" s="17">
        <v>0.08</v>
      </c>
      <c r="L948" s="13">
        <v>71077</v>
      </c>
      <c r="M948" s="13">
        <v>959541</v>
      </c>
    </row>
    <row r="949" spans="1:13">
      <c r="A949" s="8">
        <f t="shared" si="15"/>
        <v>10</v>
      </c>
      <c r="B949" s="9" t="s">
        <v>990</v>
      </c>
      <c r="C949" s="9" t="s">
        <v>15</v>
      </c>
      <c r="D949" s="10" t="s">
        <v>976</v>
      </c>
      <c r="E949" s="11" t="s">
        <v>18</v>
      </c>
      <c r="F949" s="12" t="s">
        <v>19</v>
      </c>
      <c r="G949" s="9" t="s">
        <v>20</v>
      </c>
      <c r="H949" s="13">
        <v>886905</v>
      </c>
      <c r="I949" s="13">
        <v>0</v>
      </c>
      <c r="J949" s="13">
        <v>886905</v>
      </c>
      <c r="K949" s="17">
        <v>0.08</v>
      </c>
      <c r="L949" s="13">
        <v>70952</v>
      </c>
      <c r="M949" s="13">
        <v>957857</v>
      </c>
    </row>
    <row r="950" spans="1:13">
      <c r="A950" s="8">
        <f t="shared" si="15"/>
        <v>10</v>
      </c>
      <c r="B950" s="9" t="s">
        <v>991</v>
      </c>
      <c r="C950" s="9" t="s">
        <v>15</v>
      </c>
      <c r="D950" s="10" t="s">
        <v>976</v>
      </c>
      <c r="E950" s="11" t="s">
        <v>18</v>
      </c>
      <c r="F950" s="12" t="s">
        <v>19</v>
      </c>
      <c r="G950" s="9" t="s">
        <v>20</v>
      </c>
      <c r="H950" s="13">
        <v>847191</v>
      </c>
      <c r="I950" s="13">
        <v>0</v>
      </c>
      <c r="J950" s="13">
        <v>847191</v>
      </c>
      <c r="K950" s="17">
        <v>0.08</v>
      </c>
      <c r="L950" s="13">
        <v>67775</v>
      </c>
      <c r="M950" s="13">
        <v>914966</v>
      </c>
    </row>
    <row r="951" spans="1:13">
      <c r="A951" s="8">
        <f t="shared" si="15"/>
        <v>10</v>
      </c>
      <c r="B951" s="9" t="s">
        <v>992</v>
      </c>
      <c r="C951" s="9" t="s">
        <v>15</v>
      </c>
      <c r="D951" s="10" t="s">
        <v>976</v>
      </c>
      <c r="E951" s="11" t="s">
        <v>18</v>
      </c>
      <c r="F951" s="12" t="s">
        <v>19</v>
      </c>
      <c r="G951" s="9" t="s">
        <v>20</v>
      </c>
      <c r="H951" s="13">
        <v>811651</v>
      </c>
      <c r="I951" s="13">
        <v>0</v>
      </c>
      <c r="J951" s="13">
        <v>811651</v>
      </c>
      <c r="K951" s="17">
        <v>0.08</v>
      </c>
      <c r="L951" s="13">
        <v>64932</v>
      </c>
      <c r="M951" s="13">
        <v>876583</v>
      </c>
    </row>
    <row r="952" spans="1:13">
      <c r="A952" s="8">
        <f t="shared" si="15"/>
        <v>10</v>
      </c>
      <c r="B952" s="9" t="s">
        <v>993</v>
      </c>
      <c r="C952" s="9" t="s">
        <v>15</v>
      </c>
      <c r="D952" s="10" t="s">
        <v>976</v>
      </c>
      <c r="E952" s="11" t="s">
        <v>18</v>
      </c>
      <c r="F952" s="12" t="s">
        <v>19</v>
      </c>
      <c r="G952" s="9" t="s">
        <v>20</v>
      </c>
      <c r="H952" s="13">
        <v>441202</v>
      </c>
      <c r="I952" s="13">
        <v>0</v>
      </c>
      <c r="J952" s="13">
        <v>441202</v>
      </c>
      <c r="K952" s="17">
        <v>0.08</v>
      </c>
      <c r="L952" s="13">
        <v>35296</v>
      </c>
      <c r="M952" s="13">
        <v>476498</v>
      </c>
    </row>
    <row r="953" spans="1:13">
      <c r="A953" s="8">
        <f t="shared" si="15"/>
        <v>10</v>
      </c>
      <c r="B953" s="9" t="s">
        <v>994</v>
      </c>
      <c r="C953" s="9" t="s">
        <v>15</v>
      </c>
      <c r="D953" s="10" t="s">
        <v>976</v>
      </c>
      <c r="E953" s="11" t="s">
        <v>18</v>
      </c>
      <c r="F953" s="12" t="s">
        <v>19</v>
      </c>
      <c r="G953" s="9" t="s">
        <v>20</v>
      </c>
      <c r="H953" s="13">
        <v>888464</v>
      </c>
      <c r="I953" s="13">
        <v>0</v>
      </c>
      <c r="J953" s="13">
        <v>888464</v>
      </c>
      <c r="K953" s="17">
        <v>0.08</v>
      </c>
      <c r="L953" s="13">
        <v>71077</v>
      </c>
      <c r="M953" s="13">
        <v>959541</v>
      </c>
    </row>
    <row r="954" spans="1:13">
      <c r="A954" s="8">
        <f t="shared" si="15"/>
        <v>10</v>
      </c>
      <c r="B954" s="9" t="s">
        <v>995</v>
      </c>
      <c r="C954" s="9" t="s">
        <v>15</v>
      </c>
      <c r="D954" s="10" t="s">
        <v>976</v>
      </c>
      <c r="E954" s="11" t="s">
        <v>18</v>
      </c>
      <c r="F954" s="12" t="s">
        <v>19</v>
      </c>
      <c r="G954" s="9" t="s">
        <v>20</v>
      </c>
      <c r="H954" s="13">
        <v>831310</v>
      </c>
      <c r="I954" s="13">
        <v>0</v>
      </c>
      <c r="J954" s="13">
        <v>831310</v>
      </c>
      <c r="K954" s="17">
        <v>0.08</v>
      </c>
      <c r="L954" s="13">
        <v>66505</v>
      </c>
      <c r="M954" s="13">
        <v>897815</v>
      </c>
    </row>
    <row r="955" spans="1:13">
      <c r="A955" s="8">
        <f t="shared" si="15"/>
        <v>10</v>
      </c>
      <c r="B955" s="9" t="s">
        <v>996</v>
      </c>
      <c r="C955" s="9" t="s">
        <v>15</v>
      </c>
      <c r="D955" s="10" t="s">
        <v>976</v>
      </c>
      <c r="E955" s="11" t="s">
        <v>18</v>
      </c>
      <c r="F955" s="12" t="s">
        <v>19</v>
      </c>
      <c r="G955" s="9" t="s">
        <v>20</v>
      </c>
      <c r="H955" s="13">
        <v>804725</v>
      </c>
      <c r="I955" s="13">
        <v>0</v>
      </c>
      <c r="J955" s="13">
        <v>804725</v>
      </c>
      <c r="K955" s="17">
        <v>0.08</v>
      </c>
      <c r="L955" s="13">
        <v>64378</v>
      </c>
      <c r="M955" s="13">
        <v>869103</v>
      </c>
    </row>
    <row r="956" spans="1:13">
      <c r="A956" s="8">
        <f t="shared" si="15"/>
        <v>10</v>
      </c>
      <c r="B956" s="9" t="s">
        <v>997</v>
      </c>
      <c r="C956" s="9" t="s">
        <v>15</v>
      </c>
      <c r="D956" s="10" t="s">
        <v>976</v>
      </c>
      <c r="E956" s="11" t="s">
        <v>18</v>
      </c>
      <c r="F956" s="12" t="s">
        <v>19</v>
      </c>
      <c r="G956" s="9" t="s">
        <v>20</v>
      </c>
      <c r="H956" s="13">
        <v>1082436</v>
      </c>
      <c r="I956" s="13">
        <v>0</v>
      </c>
      <c r="J956" s="13">
        <v>1082436</v>
      </c>
      <c r="K956" s="17">
        <v>0.08</v>
      </c>
      <c r="L956" s="13">
        <v>86595</v>
      </c>
      <c r="M956" s="13">
        <v>1169031</v>
      </c>
    </row>
    <row r="957" spans="1:13">
      <c r="A957" s="8">
        <f t="shared" si="15"/>
        <v>10</v>
      </c>
      <c r="B957" s="9" t="s">
        <v>998</v>
      </c>
      <c r="C957" s="9" t="s">
        <v>15</v>
      </c>
      <c r="D957" s="10" t="s">
        <v>976</v>
      </c>
      <c r="E957" s="11" t="s">
        <v>18</v>
      </c>
      <c r="F957" s="12" t="s">
        <v>19</v>
      </c>
      <c r="G957" s="9" t="s">
        <v>20</v>
      </c>
      <c r="H957" s="13">
        <v>971246</v>
      </c>
      <c r="I957" s="13">
        <v>0</v>
      </c>
      <c r="J957" s="13">
        <v>971246</v>
      </c>
      <c r="K957" s="17">
        <v>0.08</v>
      </c>
      <c r="L957" s="13">
        <v>77700</v>
      </c>
      <c r="M957" s="13">
        <v>1048946</v>
      </c>
    </row>
    <row r="958" spans="1:13">
      <c r="A958" s="8">
        <f t="shared" si="15"/>
        <v>10</v>
      </c>
      <c r="B958" s="9" t="s">
        <v>999</v>
      </c>
      <c r="C958" s="9" t="s">
        <v>15</v>
      </c>
      <c r="D958" s="10" t="s">
        <v>976</v>
      </c>
      <c r="E958" s="11" t="s">
        <v>18</v>
      </c>
      <c r="F958" s="12" t="s">
        <v>19</v>
      </c>
      <c r="G958" s="9" t="s">
        <v>20</v>
      </c>
      <c r="H958" s="13">
        <v>813342</v>
      </c>
      <c r="I958" s="13">
        <v>0</v>
      </c>
      <c r="J958" s="13">
        <v>813342</v>
      </c>
      <c r="K958" s="17">
        <v>0.08</v>
      </c>
      <c r="L958" s="13">
        <v>65067</v>
      </c>
      <c r="M958" s="13">
        <v>878409</v>
      </c>
    </row>
    <row r="959" spans="1:13">
      <c r="A959" s="8">
        <f t="shared" si="15"/>
        <v>10</v>
      </c>
      <c r="B959" s="9" t="s">
        <v>1000</v>
      </c>
      <c r="C959" s="9" t="s">
        <v>15</v>
      </c>
      <c r="D959" s="10" t="s">
        <v>976</v>
      </c>
      <c r="E959" s="11" t="s">
        <v>18</v>
      </c>
      <c r="F959" s="12" t="s">
        <v>19</v>
      </c>
      <c r="G959" s="9" t="s">
        <v>20</v>
      </c>
      <c r="H959" s="13">
        <v>999918</v>
      </c>
      <c r="I959" s="13">
        <v>0</v>
      </c>
      <c r="J959" s="13">
        <v>999918</v>
      </c>
      <c r="K959" s="17">
        <v>0.08</v>
      </c>
      <c r="L959" s="13">
        <v>79993</v>
      </c>
      <c r="M959" s="13">
        <v>1079911</v>
      </c>
    </row>
    <row r="960" spans="1:13">
      <c r="A960" s="8">
        <f t="shared" si="15"/>
        <v>10</v>
      </c>
      <c r="B960" s="9" t="s">
        <v>1002</v>
      </c>
      <c r="C960" s="9" t="s">
        <v>15</v>
      </c>
      <c r="D960" s="10" t="s">
        <v>1001</v>
      </c>
      <c r="E960" s="11" t="s">
        <v>18</v>
      </c>
      <c r="F960" s="12" t="s">
        <v>19</v>
      </c>
      <c r="G960" s="9" t="s">
        <v>20</v>
      </c>
      <c r="H960" s="13">
        <v>821354</v>
      </c>
      <c r="I960" s="13">
        <v>0</v>
      </c>
      <c r="J960" s="13">
        <v>821354</v>
      </c>
      <c r="K960" s="17">
        <v>0.08</v>
      </c>
      <c r="L960" s="13">
        <v>65708</v>
      </c>
      <c r="M960" s="13">
        <v>887062</v>
      </c>
    </row>
    <row r="961" spans="1:13">
      <c r="A961" s="8">
        <f t="shared" si="15"/>
        <v>10</v>
      </c>
      <c r="B961" s="9" t="s">
        <v>1003</v>
      </c>
      <c r="C961" s="9" t="s">
        <v>15</v>
      </c>
      <c r="D961" s="10" t="s">
        <v>1001</v>
      </c>
      <c r="E961" s="11" t="s">
        <v>18</v>
      </c>
      <c r="F961" s="12" t="s">
        <v>19</v>
      </c>
      <c r="G961" s="9" t="s">
        <v>20</v>
      </c>
      <c r="H961" s="13">
        <v>849014</v>
      </c>
      <c r="I961" s="13">
        <v>0</v>
      </c>
      <c r="J961" s="13">
        <v>849014</v>
      </c>
      <c r="K961" s="17">
        <v>0.08</v>
      </c>
      <c r="L961" s="13">
        <v>67921</v>
      </c>
      <c r="M961" s="13">
        <v>916935</v>
      </c>
    </row>
    <row r="962" spans="1:13">
      <c r="A962" s="8">
        <f t="shared" si="15"/>
        <v>10</v>
      </c>
      <c r="B962" s="9" t="s">
        <v>1004</v>
      </c>
      <c r="C962" s="9" t="s">
        <v>15</v>
      </c>
      <c r="D962" s="10" t="s">
        <v>1001</v>
      </c>
      <c r="E962" s="11" t="s">
        <v>18</v>
      </c>
      <c r="F962" s="12" t="s">
        <v>19</v>
      </c>
      <c r="G962" s="9" t="s">
        <v>20</v>
      </c>
      <c r="H962" s="13">
        <v>1144693</v>
      </c>
      <c r="I962" s="13">
        <v>0</v>
      </c>
      <c r="J962" s="13">
        <v>1144693</v>
      </c>
      <c r="K962" s="17">
        <v>0.08</v>
      </c>
      <c r="L962" s="13">
        <v>91575</v>
      </c>
      <c r="M962" s="13">
        <v>1236268</v>
      </c>
    </row>
    <row r="963" spans="1:13">
      <c r="A963" s="8">
        <f t="shared" si="15"/>
        <v>10</v>
      </c>
      <c r="B963" s="9" t="s">
        <v>1005</v>
      </c>
      <c r="C963" s="9" t="s">
        <v>15</v>
      </c>
      <c r="D963" s="10" t="s">
        <v>1001</v>
      </c>
      <c r="E963" s="11" t="s">
        <v>18</v>
      </c>
      <c r="F963" s="12" t="s">
        <v>19</v>
      </c>
      <c r="G963" s="9" t="s">
        <v>20</v>
      </c>
      <c r="H963" s="13">
        <v>868805</v>
      </c>
      <c r="I963" s="13">
        <v>0</v>
      </c>
      <c r="J963" s="13">
        <v>868805</v>
      </c>
      <c r="K963" s="17">
        <v>0.08</v>
      </c>
      <c r="L963" s="13">
        <v>69504</v>
      </c>
      <c r="M963" s="13">
        <v>938309</v>
      </c>
    </row>
    <row r="964" spans="1:13">
      <c r="A964" s="8">
        <f t="shared" si="15"/>
        <v>10</v>
      </c>
      <c r="B964" s="9" t="s">
        <v>1006</v>
      </c>
      <c r="C964" s="9" t="s">
        <v>15</v>
      </c>
      <c r="D964" s="10" t="s">
        <v>1001</v>
      </c>
      <c r="E964" s="11" t="s">
        <v>18</v>
      </c>
      <c r="F964" s="12" t="s">
        <v>19</v>
      </c>
      <c r="G964" s="9" t="s">
        <v>20</v>
      </c>
      <c r="H964" s="13">
        <v>2178460</v>
      </c>
      <c r="I964" s="13">
        <v>0</v>
      </c>
      <c r="J964" s="13">
        <v>2178460</v>
      </c>
      <c r="K964" s="17">
        <v>0.08</v>
      </c>
      <c r="L964" s="13">
        <v>174277</v>
      </c>
      <c r="M964" s="13">
        <v>2352737</v>
      </c>
    </row>
    <row r="965" spans="1:13">
      <c r="A965" s="8">
        <f t="shared" si="15"/>
        <v>10</v>
      </c>
      <c r="B965" s="9" t="s">
        <v>1007</v>
      </c>
      <c r="C965" s="9" t="s">
        <v>15</v>
      </c>
      <c r="D965" s="10" t="s">
        <v>1001</v>
      </c>
      <c r="E965" s="11" t="s">
        <v>18</v>
      </c>
      <c r="F965" s="12" t="s">
        <v>19</v>
      </c>
      <c r="G965" s="9" t="s">
        <v>20</v>
      </c>
      <c r="H965" s="13">
        <v>850969</v>
      </c>
      <c r="I965" s="13">
        <v>0</v>
      </c>
      <c r="J965" s="13">
        <v>850969</v>
      </c>
      <c r="K965" s="17">
        <v>0.08</v>
      </c>
      <c r="L965" s="13">
        <v>68078</v>
      </c>
      <c r="M965" s="13">
        <v>919047</v>
      </c>
    </row>
    <row r="966" spans="1:13">
      <c r="A966" s="8">
        <f t="shared" si="15"/>
        <v>10</v>
      </c>
      <c r="B966" s="9" t="s">
        <v>1008</v>
      </c>
      <c r="C966" s="9" t="s">
        <v>15</v>
      </c>
      <c r="D966" s="10" t="s">
        <v>1001</v>
      </c>
      <c r="E966" s="11" t="s">
        <v>18</v>
      </c>
      <c r="F966" s="12" t="s">
        <v>19</v>
      </c>
      <c r="G966" s="9" t="s">
        <v>20</v>
      </c>
      <c r="H966" s="13">
        <v>960336</v>
      </c>
      <c r="I966" s="13">
        <v>0</v>
      </c>
      <c r="J966" s="13">
        <v>960336</v>
      </c>
      <c r="K966" s="17">
        <v>0.08</v>
      </c>
      <c r="L966" s="13">
        <v>76827</v>
      </c>
      <c r="M966" s="13">
        <v>1037163</v>
      </c>
    </row>
    <row r="967" spans="1:13">
      <c r="A967" s="8">
        <f t="shared" ref="A967:A1030" si="16">+MONTH(D967)</f>
        <v>10</v>
      </c>
      <c r="B967" s="9" t="s">
        <v>1009</v>
      </c>
      <c r="C967" s="9" t="s">
        <v>15</v>
      </c>
      <c r="D967" s="10" t="s">
        <v>1001</v>
      </c>
      <c r="E967" s="11" t="s">
        <v>18</v>
      </c>
      <c r="F967" s="12" t="s">
        <v>19</v>
      </c>
      <c r="G967" s="9" t="s">
        <v>20</v>
      </c>
      <c r="H967" s="13">
        <v>833265</v>
      </c>
      <c r="I967" s="13">
        <v>0</v>
      </c>
      <c r="J967" s="13">
        <v>833265</v>
      </c>
      <c r="K967" s="17">
        <v>0.08</v>
      </c>
      <c r="L967" s="13">
        <v>66661</v>
      </c>
      <c r="M967" s="13">
        <v>899926</v>
      </c>
    </row>
    <row r="968" spans="1:13">
      <c r="A968" s="8">
        <f t="shared" si="16"/>
        <v>10</v>
      </c>
      <c r="B968" s="9" t="s">
        <v>1010</v>
      </c>
      <c r="C968" s="9" t="s">
        <v>15</v>
      </c>
      <c r="D968" s="10" t="s">
        <v>1001</v>
      </c>
      <c r="E968" s="11" t="s">
        <v>18</v>
      </c>
      <c r="F968" s="12" t="s">
        <v>19</v>
      </c>
      <c r="G968" s="9" t="s">
        <v>20</v>
      </c>
      <c r="H968" s="13">
        <v>960336</v>
      </c>
      <c r="I968" s="13">
        <v>0</v>
      </c>
      <c r="J968" s="13">
        <v>960336</v>
      </c>
      <c r="K968" s="17">
        <v>0.08</v>
      </c>
      <c r="L968" s="13">
        <v>76827</v>
      </c>
      <c r="M968" s="13">
        <v>1037163</v>
      </c>
    </row>
    <row r="969" spans="1:13">
      <c r="A969" s="8">
        <f t="shared" si="16"/>
        <v>10</v>
      </c>
      <c r="B969" s="9" t="s">
        <v>1011</v>
      </c>
      <c r="C969" s="9" t="s">
        <v>15</v>
      </c>
      <c r="D969" s="10" t="s">
        <v>1001</v>
      </c>
      <c r="E969" s="11" t="s">
        <v>18</v>
      </c>
      <c r="F969" s="12" t="s">
        <v>19</v>
      </c>
      <c r="G969" s="9" t="s">
        <v>20</v>
      </c>
      <c r="H969" s="13">
        <v>805341</v>
      </c>
      <c r="I969" s="13">
        <v>0</v>
      </c>
      <c r="J969" s="13">
        <v>805341</v>
      </c>
      <c r="K969" s="17">
        <v>0.08</v>
      </c>
      <c r="L969" s="13">
        <v>64427</v>
      </c>
      <c r="M969" s="13">
        <v>869768</v>
      </c>
    </row>
    <row r="970" spans="1:13">
      <c r="A970" s="8">
        <f t="shared" si="16"/>
        <v>10</v>
      </c>
      <c r="B970" s="9" t="s">
        <v>1012</v>
      </c>
      <c r="C970" s="9" t="s">
        <v>15</v>
      </c>
      <c r="D970" s="10" t="s">
        <v>1001</v>
      </c>
      <c r="E970" s="11" t="s">
        <v>18</v>
      </c>
      <c r="F970" s="12" t="s">
        <v>19</v>
      </c>
      <c r="G970" s="9" t="s">
        <v>20</v>
      </c>
      <c r="H970" s="13">
        <v>1475912</v>
      </c>
      <c r="I970" s="13">
        <v>0</v>
      </c>
      <c r="J970" s="13">
        <v>1475912</v>
      </c>
      <c r="K970" s="17">
        <v>0.08</v>
      </c>
      <c r="L970" s="13">
        <v>118073</v>
      </c>
      <c r="M970" s="13">
        <v>1593985</v>
      </c>
    </row>
    <row r="971" spans="1:13">
      <c r="A971" s="8">
        <f t="shared" si="16"/>
        <v>10</v>
      </c>
      <c r="B971" s="9" t="s">
        <v>1013</v>
      </c>
      <c r="C971" s="9" t="s">
        <v>15</v>
      </c>
      <c r="D971" s="10" t="s">
        <v>1001</v>
      </c>
      <c r="E971" s="11" t="s">
        <v>18</v>
      </c>
      <c r="F971" s="12" t="s">
        <v>19</v>
      </c>
      <c r="G971" s="9" t="s">
        <v>20</v>
      </c>
      <c r="H971" s="13">
        <v>960204</v>
      </c>
      <c r="I971" s="13">
        <v>0</v>
      </c>
      <c r="J971" s="13">
        <v>960204</v>
      </c>
      <c r="K971" s="17">
        <v>0.08</v>
      </c>
      <c r="L971" s="13">
        <v>76816</v>
      </c>
      <c r="M971" s="13">
        <v>1037020</v>
      </c>
    </row>
    <row r="972" spans="1:13">
      <c r="A972" s="8">
        <f t="shared" si="16"/>
        <v>10</v>
      </c>
      <c r="B972" s="9" t="s">
        <v>1014</v>
      </c>
      <c r="C972" s="9" t="s">
        <v>15</v>
      </c>
      <c r="D972" s="10" t="s">
        <v>1001</v>
      </c>
      <c r="E972" s="11" t="s">
        <v>18</v>
      </c>
      <c r="F972" s="12" t="s">
        <v>19</v>
      </c>
      <c r="G972" s="9" t="s">
        <v>20</v>
      </c>
      <c r="H972" s="13">
        <v>903402</v>
      </c>
      <c r="I972" s="13">
        <v>0</v>
      </c>
      <c r="J972" s="13">
        <v>903402</v>
      </c>
      <c r="K972" s="17">
        <v>0.08</v>
      </c>
      <c r="L972" s="13">
        <v>72272</v>
      </c>
      <c r="M972" s="13">
        <v>975674</v>
      </c>
    </row>
    <row r="973" spans="1:13">
      <c r="A973" s="8">
        <f t="shared" si="16"/>
        <v>10</v>
      </c>
      <c r="B973" s="9" t="s">
        <v>1015</v>
      </c>
      <c r="C973" s="9" t="s">
        <v>15</v>
      </c>
      <c r="D973" s="10" t="s">
        <v>1001</v>
      </c>
      <c r="E973" s="11" t="s">
        <v>18</v>
      </c>
      <c r="F973" s="12" t="s">
        <v>19</v>
      </c>
      <c r="G973" s="9" t="s">
        <v>20</v>
      </c>
      <c r="H973" s="13">
        <v>625559</v>
      </c>
      <c r="I973" s="13">
        <v>0</v>
      </c>
      <c r="J973" s="13">
        <v>625559</v>
      </c>
      <c r="K973" s="17">
        <v>0.08</v>
      </c>
      <c r="L973" s="13">
        <v>50045</v>
      </c>
      <c r="M973" s="13">
        <v>675604</v>
      </c>
    </row>
    <row r="974" spans="1:13">
      <c r="A974" s="8">
        <f t="shared" si="16"/>
        <v>10</v>
      </c>
      <c r="B974" s="9" t="s">
        <v>1016</v>
      </c>
      <c r="C974" s="9" t="s">
        <v>15</v>
      </c>
      <c r="D974" s="10" t="s">
        <v>1001</v>
      </c>
      <c r="E974" s="11" t="s">
        <v>18</v>
      </c>
      <c r="F974" s="12" t="s">
        <v>19</v>
      </c>
      <c r="G974" s="9" t="s">
        <v>20</v>
      </c>
      <c r="H974" s="13">
        <v>2956130</v>
      </c>
      <c r="I974" s="13">
        <v>0</v>
      </c>
      <c r="J974" s="13">
        <v>2956130</v>
      </c>
      <c r="K974" s="17">
        <v>0.08</v>
      </c>
      <c r="L974" s="13">
        <v>236490</v>
      </c>
      <c r="M974" s="13">
        <v>3192620</v>
      </c>
    </row>
    <row r="975" spans="1:13">
      <c r="A975" s="8">
        <f t="shared" si="16"/>
        <v>10</v>
      </c>
      <c r="B975" s="9" t="s">
        <v>1017</v>
      </c>
      <c r="C975" s="9" t="s">
        <v>15</v>
      </c>
      <c r="D975" s="10" t="s">
        <v>1001</v>
      </c>
      <c r="E975" s="11" t="s">
        <v>18</v>
      </c>
      <c r="F975" s="12" t="s">
        <v>19</v>
      </c>
      <c r="G975" s="9" t="s">
        <v>20</v>
      </c>
      <c r="H975" s="13">
        <v>824384</v>
      </c>
      <c r="I975" s="13">
        <v>0</v>
      </c>
      <c r="J975" s="13">
        <v>824384</v>
      </c>
      <c r="K975" s="17">
        <v>0.08</v>
      </c>
      <c r="L975" s="13">
        <v>65951</v>
      </c>
      <c r="M975" s="13">
        <v>890335</v>
      </c>
    </row>
    <row r="976" spans="1:13">
      <c r="A976" s="8">
        <f t="shared" si="16"/>
        <v>10</v>
      </c>
      <c r="B976" s="9" t="s">
        <v>1018</v>
      </c>
      <c r="C976" s="9" t="s">
        <v>15</v>
      </c>
      <c r="D976" s="10" t="s">
        <v>1001</v>
      </c>
      <c r="E976" s="11" t="s">
        <v>18</v>
      </c>
      <c r="F976" s="12" t="s">
        <v>19</v>
      </c>
      <c r="G976" s="9" t="s">
        <v>20</v>
      </c>
      <c r="H976" s="13">
        <v>888464</v>
      </c>
      <c r="I976" s="13">
        <v>0</v>
      </c>
      <c r="J976" s="13">
        <v>888464</v>
      </c>
      <c r="K976" s="17">
        <v>0.08</v>
      </c>
      <c r="L976" s="13">
        <v>71077</v>
      </c>
      <c r="M976" s="13">
        <v>959541</v>
      </c>
    </row>
    <row r="977" spans="1:13">
      <c r="A977" s="8">
        <f t="shared" si="16"/>
        <v>10</v>
      </c>
      <c r="B977" s="9" t="s">
        <v>1019</v>
      </c>
      <c r="C977" s="9" t="s">
        <v>15</v>
      </c>
      <c r="D977" s="10" t="s">
        <v>1001</v>
      </c>
      <c r="E977" s="11" t="s">
        <v>18</v>
      </c>
      <c r="F977" s="12" t="s">
        <v>19</v>
      </c>
      <c r="G977" s="9" t="s">
        <v>20</v>
      </c>
      <c r="H977" s="13">
        <v>888464</v>
      </c>
      <c r="I977" s="13">
        <v>0</v>
      </c>
      <c r="J977" s="13">
        <v>888464</v>
      </c>
      <c r="K977" s="17">
        <v>0.08</v>
      </c>
      <c r="L977" s="13">
        <v>71077</v>
      </c>
      <c r="M977" s="13">
        <v>959541</v>
      </c>
    </row>
    <row r="978" spans="1:13">
      <c r="A978" s="8">
        <f t="shared" si="16"/>
        <v>10</v>
      </c>
      <c r="B978" s="9" t="s">
        <v>1020</v>
      </c>
      <c r="C978" s="9" t="s">
        <v>15</v>
      </c>
      <c r="D978" s="10" t="s">
        <v>1001</v>
      </c>
      <c r="E978" s="11" t="s">
        <v>18</v>
      </c>
      <c r="F978" s="12" t="s">
        <v>19</v>
      </c>
      <c r="G978" s="9" t="s">
        <v>20</v>
      </c>
      <c r="H978" s="13">
        <v>1920672</v>
      </c>
      <c r="I978" s="13">
        <v>0</v>
      </c>
      <c r="J978" s="13">
        <v>1920672</v>
      </c>
      <c r="K978" s="17">
        <v>0.08</v>
      </c>
      <c r="L978" s="13">
        <v>153654</v>
      </c>
      <c r="M978" s="13">
        <v>2074326</v>
      </c>
    </row>
    <row r="979" spans="1:13">
      <c r="A979" s="8">
        <f t="shared" si="16"/>
        <v>10</v>
      </c>
      <c r="B979" s="9" t="s">
        <v>1021</v>
      </c>
      <c r="C979" s="9" t="s">
        <v>15</v>
      </c>
      <c r="D979" s="10" t="s">
        <v>1001</v>
      </c>
      <c r="E979" s="11" t="s">
        <v>18</v>
      </c>
      <c r="F979" s="12" t="s">
        <v>19</v>
      </c>
      <c r="G979" s="9" t="s">
        <v>20</v>
      </c>
      <c r="H979" s="13">
        <v>702284</v>
      </c>
      <c r="I979" s="13">
        <v>0</v>
      </c>
      <c r="J979" s="13">
        <v>702284</v>
      </c>
      <c r="K979" s="17">
        <v>0.08</v>
      </c>
      <c r="L979" s="13">
        <v>56183</v>
      </c>
      <c r="M979" s="13">
        <v>758467</v>
      </c>
    </row>
    <row r="980" spans="1:13">
      <c r="A980" s="8">
        <f t="shared" si="16"/>
        <v>10</v>
      </c>
      <c r="B980" s="9" t="s">
        <v>1022</v>
      </c>
      <c r="C980" s="9" t="s">
        <v>15</v>
      </c>
      <c r="D980" s="10" t="s">
        <v>1001</v>
      </c>
      <c r="E980" s="11" t="s">
        <v>18</v>
      </c>
      <c r="F980" s="12" t="s">
        <v>19</v>
      </c>
      <c r="G980" s="9" t="s">
        <v>20</v>
      </c>
      <c r="H980" s="13">
        <v>1920672</v>
      </c>
      <c r="I980" s="13">
        <v>0</v>
      </c>
      <c r="J980" s="13">
        <v>1920672</v>
      </c>
      <c r="K980" s="17">
        <v>0.08</v>
      </c>
      <c r="L980" s="13">
        <v>153654</v>
      </c>
      <c r="M980" s="13">
        <v>2074326</v>
      </c>
    </row>
    <row r="981" spans="1:13">
      <c r="A981" s="8">
        <f t="shared" si="16"/>
        <v>10</v>
      </c>
      <c r="B981" s="9" t="s">
        <v>1023</v>
      </c>
      <c r="C981" s="9" t="s">
        <v>15</v>
      </c>
      <c r="D981" s="10" t="s">
        <v>1001</v>
      </c>
      <c r="E981" s="11" t="s">
        <v>18</v>
      </c>
      <c r="F981" s="12" t="s">
        <v>19</v>
      </c>
      <c r="G981" s="9" t="s">
        <v>20</v>
      </c>
      <c r="H981" s="13">
        <v>847939</v>
      </c>
      <c r="I981" s="13">
        <v>0</v>
      </c>
      <c r="J981" s="13">
        <v>847939</v>
      </c>
      <c r="K981" s="17">
        <v>0.08</v>
      </c>
      <c r="L981" s="13">
        <v>67835</v>
      </c>
      <c r="M981" s="13">
        <v>915774</v>
      </c>
    </row>
    <row r="982" spans="1:13">
      <c r="A982" s="8">
        <f t="shared" si="16"/>
        <v>10</v>
      </c>
      <c r="B982" s="9" t="s">
        <v>1024</v>
      </c>
      <c r="C982" s="9" t="s">
        <v>15</v>
      </c>
      <c r="D982" s="10" t="s">
        <v>1001</v>
      </c>
      <c r="E982" s="11" t="s">
        <v>18</v>
      </c>
      <c r="F982" s="12" t="s">
        <v>19</v>
      </c>
      <c r="G982" s="9" t="s">
        <v>20</v>
      </c>
      <c r="H982" s="13">
        <v>903402</v>
      </c>
      <c r="I982" s="13">
        <v>0</v>
      </c>
      <c r="J982" s="13">
        <v>903402</v>
      </c>
      <c r="K982" s="17">
        <v>0.08</v>
      </c>
      <c r="L982" s="13">
        <v>72272</v>
      </c>
      <c r="M982" s="13">
        <v>975674</v>
      </c>
    </row>
    <row r="983" spans="1:13">
      <c r="A983" s="8">
        <f t="shared" si="16"/>
        <v>10</v>
      </c>
      <c r="B983" s="9" t="s">
        <v>1025</v>
      </c>
      <c r="C983" s="9" t="s">
        <v>15</v>
      </c>
      <c r="D983" s="10" t="s">
        <v>1001</v>
      </c>
      <c r="E983" s="11" t="s">
        <v>18</v>
      </c>
      <c r="F983" s="12" t="s">
        <v>19</v>
      </c>
      <c r="G983" s="9" t="s">
        <v>20</v>
      </c>
      <c r="H983" s="13">
        <v>835294</v>
      </c>
      <c r="I983" s="13">
        <v>0</v>
      </c>
      <c r="J983" s="13">
        <v>835294</v>
      </c>
      <c r="K983" s="17">
        <v>0.08</v>
      </c>
      <c r="L983" s="13">
        <v>66824</v>
      </c>
      <c r="M983" s="13">
        <v>902118</v>
      </c>
    </row>
    <row r="984" spans="1:13">
      <c r="A984" s="8">
        <f t="shared" si="16"/>
        <v>10</v>
      </c>
      <c r="B984" s="9" t="s">
        <v>1026</v>
      </c>
      <c r="C984" s="9" t="s">
        <v>15</v>
      </c>
      <c r="D984" s="10" t="s">
        <v>1001</v>
      </c>
      <c r="E984" s="11" t="s">
        <v>18</v>
      </c>
      <c r="F984" s="12" t="s">
        <v>19</v>
      </c>
      <c r="G984" s="9" t="s">
        <v>20</v>
      </c>
      <c r="H984" s="13">
        <v>1114476</v>
      </c>
      <c r="I984" s="13">
        <v>0</v>
      </c>
      <c r="J984" s="13">
        <v>1114476</v>
      </c>
      <c r="K984" s="17">
        <v>0.08</v>
      </c>
      <c r="L984" s="13">
        <v>89158</v>
      </c>
      <c r="M984" s="13">
        <v>1203634</v>
      </c>
    </row>
    <row r="985" spans="1:13">
      <c r="A985" s="8">
        <f t="shared" si="16"/>
        <v>10</v>
      </c>
      <c r="B985" s="9" t="s">
        <v>1027</v>
      </c>
      <c r="C985" s="9" t="s">
        <v>15</v>
      </c>
      <c r="D985" s="10" t="s">
        <v>1001</v>
      </c>
      <c r="E985" s="11" t="s">
        <v>18</v>
      </c>
      <c r="F985" s="12" t="s">
        <v>19</v>
      </c>
      <c r="G985" s="9" t="s">
        <v>20</v>
      </c>
      <c r="H985" s="13">
        <v>1164484</v>
      </c>
      <c r="I985" s="13">
        <v>0</v>
      </c>
      <c r="J985" s="13">
        <v>1164484</v>
      </c>
      <c r="K985" s="17">
        <v>0.08</v>
      </c>
      <c r="L985" s="13">
        <v>93159</v>
      </c>
      <c r="M985" s="13">
        <v>1257643</v>
      </c>
    </row>
    <row r="986" spans="1:13">
      <c r="A986" s="8">
        <f t="shared" si="16"/>
        <v>10</v>
      </c>
      <c r="B986" s="9" t="s">
        <v>1028</v>
      </c>
      <c r="C986" s="9" t="s">
        <v>15</v>
      </c>
      <c r="D986" s="10" t="s">
        <v>1001</v>
      </c>
      <c r="E986" s="11" t="s">
        <v>18</v>
      </c>
      <c r="F986" s="12" t="s">
        <v>19</v>
      </c>
      <c r="G986" s="9" t="s">
        <v>20</v>
      </c>
      <c r="H986" s="13">
        <v>775847</v>
      </c>
      <c r="I986" s="13">
        <v>0</v>
      </c>
      <c r="J986" s="13">
        <v>775847</v>
      </c>
      <c r="K986" s="17">
        <v>0.08</v>
      </c>
      <c r="L986" s="13">
        <v>62068</v>
      </c>
      <c r="M986" s="13">
        <v>837915</v>
      </c>
    </row>
    <row r="987" spans="1:13">
      <c r="A987" s="8">
        <f t="shared" si="16"/>
        <v>10</v>
      </c>
      <c r="B987" s="9" t="s">
        <v>1029</v>
      </c>
      <c r="C987" s="9" t="s">
        <v>15</v>
      </c>
      <c r="D987" s="10" t="s">
        <v>1001</v>
      </c>
      <c r="E987" s="11" t="s">
        <v>18</v>
      </c>
      <c r="F987" s="12" t="s">
        <v>19</v>
      </c>
      <c r="G987" s="9" t="s">
        <v>20</v>
      </c>
      <c r="H987" s="13">
        <v>942368</v>
      </c>
      <c r="I987" s="13">
        <v>0</v>
      </c>
      <c r="J987" s="13">
        <v>942368</v>
      </c>
      <c r="K987" s="17">
        <v>0.08</v>
      </c>
      <c r="L987" s="13">
        <v>75389</v>
      </c>
      <c r="M987" s="13">
        <v>1017757</v>
      </c>
    </row>
    <row r="988" spans="1:13">
      <c r="A988" s="8">
        <f t="shared" si="16"/>
        <v>10</v>
      </c>
      <c r="B988" s="9" t="s">
        <v>1030</v>
      </c>
      <c r="C988" s="9" t="s">
        <v>15</v>
      </c>
      <c r="D988" s="10" t="s">
        <v>1001</v>
      </c>
      <c r="E988" s="11" t="s">
        <v>18</v>
      </c>
      <c r="F988" s="12" t="s">
        <v>19</v>
      </c>
      <c r="G988" s="9" t="s">
        <v>20</v>
      </c>
      <c r="H988" s="13">
        <v>786625</v>
      </c>
      <c r="I988" s="13">
        <v>0</v>
      </c>
      <c r="J988" s="13">
        <v>786625</v>
      </c>
      <c r="K988" s="17">
        <v>0.08</v>
      </c>
      <c r="L988" s="13">
        <v>62930</v>
      </c>
      <c r="M988" s="13">
        <v>849555</v>
      </c>
    </row>
    <row r="989" spans="1:13">
      <c r="A989" s="8">
        <f t="shared" si="16"/>
        <v>10</v>
      </c>
      <c r="B989" s="9" t="s">
        <v>1031</v>
      </c>
      <c r="C989" s="9" t="s">
        <v>15</v>
      </c>
      <c r="D989" s="10" t="s">
        <v>1001</v>
      </c>
      <c r="E989" s="11" t="s">
        <v>18</v>
      </c>
      <c r="F989" s="12" t="s">
        <v>19</v>
      </c>
      <c r="G989" s="9" t="s">
        <v>20</v>
      </c>
      <c r="H989" s="13">
        <v>1110580</v>
      </c>
      <c r="I989" s="13">
        <v>0</v>
      </c>
      <c r="J989" s="13">
        <v>1110580</v>
      </c>
      <c r="K989" s="17">
        <v>0.08</v>
      </c>
      <c r="L989" s="13">
        <v>88846</v>
      </c>
      <c r="M989" s="13">
        <v>1199426</v>
      </c>
    </row>
    <row r="990" spans="1:13">
      <c r="A990" s="8">
        <f t="shared" si="16"/>
        <v>10</v>
      </c>
      <c r="B990" s="9" t="s">
        <v>1032</v>
      </c>
      <c r="C990" s="9" t="s">
        <v>15</v>
      </c>
      <c r="D990" s="10" t="s">
        <v>1001</v>
      </c>
      <c r="E990" s="11" t="s">
        <v>18</v>
      </c>
      <c r="F990" s="12" t="s">
        <v>19</v>
      </c>
      <c r="G990" s="9" t="s">
        <v>20</v>
      </c>
      <c r="H990" s="13">
        <v>894183</v>
      </c>
      <c r="I990" s="13">
        <v>0</v>
      </c>
      <c r="J990" s="13">
        <v>894183</v>
      </c>
      <c r="K990" s="17">
        <v>0.08</v>
      </c>
      <c r="L990" s="13">
        <v>71535</v>
      </c>
      <c r="M990" s="13">
        <v>965718</v>
      </c>
    </row>
    <row r="991" spans="1:13">
      <c r="A991" s="8">
        <f t="shared" si="16"/>
        <v>10</v>
      </c>
      <c r="B991" s="9" t="s">
        <v>1033</v>
      </c>
      <c r="C991" s="9" t="s">
        <v>15</v>
      </c>
      <c r="D991" s="10" t="s">
        <v>1001</v>
      </c>
      <c r="E991" s="11" t="s">
        <v>18</v>
      </c>
      <c r="F991" s="12" t="s">
        <v>19</v>
      </c>
      <c r="G991" s="9" t="s">
        <v>20</v>
      </c>
      <c r="H991" s="13">
        <v>922445</v>
      </c>
      <c r="I991" s="13">
        <v>0</v>
      </c>
      <c r="J991" s="13">
        <v>922445</v>
      </c>
      <c r="K991" s="17">
        <v>0.08</v>
      </c>
      <c r="L991" s="13">
        <v>73796</v>
      </c>
      <c r="M991" s="13">
        <v>996241</v>
      </c>
    </row>
    <row r="992" spans="1:13">
      <c r="A992" s="8">
        <f t="shared" si="16"/>
        <v>10</v>
      </c>
      <c r="B992" s="9" t="s">
        <v>1034</v>
      </c>
      <c r="C992" s="9" t="s">
        <v>15</v>
      </c>
      <c r="D992" s="10" t="s">
        <v>1001</v>
      </c>
      <c r="E992" s="11" t="s">
        <v>18</v>
      </c>
      <c r="F992" s="12" t="s">
        <v>19</v>
      </c>
      <c r="G992" s="9" t="s">
        <v>20</v>
      </c>
      <c r="H992" s="13">
        <v>813342</v>
      </c>
      <c r="I992" s="13">
        <v>0</v>
      </c>
      <c r="J992" s="13">
        <v>813342</v>
      </c>
      <c r="K992" s="17">
        <v>0.08</v>
      </c>
      <c r="L992" s="13">
        <v>65067</v>
      </c>
      <c r="M992" s="13">
        <v>878409</v>
      </c>
    </row>
    <row r="993" spans="1:13">
      <c r="A993" s="8">
        <f t="shared" si="16"/>
        <v>10</v>
      </c>
      <c r="B993" s="9" t="s">
        <v>1035</v>
      </c>
      <c r="C993" s="9" t="s">
        <v>15</v>
      </c>
      <c r="D993" s="10" t="s">
        <v>1001</v>
      </c>
      <c r="E993" s="11" t="s">
        <v>18</v>
      </c>
      <c r="F993" s="12" t="s">
        <v>19</v>
      </c>
      <c r="G993" s="9" t="s">
        <v>20</v>
      </c>
      <c r="H993" s="13">
        <v>847191</v>
      </c>
      <c r="I993" s="13">
        <v>0</v>
      </c>
      <c r="J993" s="13">
        <v>847191</v>
      </c>
      <c r="K993" s="17">
        <v>0.08</v>
      </c>
      <c r="L993" s="13">
        <v>67775</v>
      </c>
      <c r="M993" s="13">
        <v>914966</v>
      </c>
    </row>
    <row r="994" spans="1:13">
      <c r="A994" s="8">
        <f t="shared" si="16"/>
        <v>10</v>
      </c>
      <c r="B994" s="9" t="s">
        <v>1036</v>
      </c>
      <c r="C994" s="9" t="s">
        <v>15</v>
      </c>
      <c r="D994" s="10" t="s">
        <v>1001</v>
      </c>
      <c r="E994" s="11" t="s">
        <v>18</v>
      </c>
      <c r="F994" s="12" t="s">
        <v>19</v>
      </c>
      <c r="G994" s="9" t="s">
        <v>20</v>
      </c>
      <c r="H994" s="13">
        <v>754849</v>
      </c>
      <c r="I994" s="13">
        <v>0</v>
      </c>
      <c r="J994" s="13">
        <v>754849</v>
      </c>
      <c r="K994" s="17">
        <v>0.08</v>
      </c>
      <c r="L994" s="13">
        <v>60388</v>
      </c>
      <c r="M994" s="13">
        <v>815237</v>
      </c>
    </row>
    <row r="995" spans="1:13">
      <c r="A995" s="8">
        <f t="shared" si="16"/>
        <v>10</v>
      </c>
      <c r="B995" s="9" t="s">
        <v>1037</v>
      </c>
      <c r="C995" s="9" t="s">
        <v>15</v>
      </c>
      <c r="D995" s="10" t="s">
        <v>1001</v>
      </c>
      <c r="E995" s="11" t="s">
        <v>18</v>
      </c>
      <c r="F995" s="12" t="s">
        <v>19</v>
      </c>
      <c r="G995" s="9" t="s">
        <v>20</v>
      </c>
      <c r="H995" s="13">
        <v>903402</v>
      </c>
      <c r="I995" s="13">
        <v>0</v>
      </c>
      <c r="J995" s="13">
        <v>903402</v>
      </c>
      <c r="K995" s="17">
        <v>0.08</v>
      </c>
      <c r="L995" s="13">
        <v>72272</v>
      </c>
      <c r="M995" s="13">
        <v>975674</v>
      </c>
    </row>
    <row r="996" spans="1:13">
      <c r="A996" s="8">
        <f t="shared" si="16"/>
        <v>10</v>
      </c>
      <c r="B996" s="9" t="s">
        <v>1038</v>
      </c>
      <c r="C996" s="9" t="s">
        <v>15</v>
      </c>
      <c r="D996" s="10" t="s">
        <v>1001</v>
      </c>
      <c r="E996" s="11" t="s">
        <v>18</v>
      </c>
      <c r="F996" s="12" t="s">
        <v>19</v>
      </c>
      <c r="G996" s="9" t="s">
        <v>20</v>
      </c>
      <c r="H996" s="13">
        <v>1010696</v>
      </c>
      <c r="I996" s="13">
        <v>0</v>
      </c>
      <c r="J996" s="13">
        <v>1010696</v>
      </c>
      <c r="K996" s="17">
        <v>0.08</v>
      </c>
      <c r="L996" s="13">
        <v>80856</v>
      </c>
      <c r="M996" s="13">
        <v>1091552</v>
      </c>
    </row>
    <row r="997" spans="1:13">
      <c r="A997" s="8">
        <f t="shared" si="16"/>
        <v>10</v>
      </c>
      <c r="B997" s="9" t="s">
        <v>1039</v>
      </c>
      <c r="C997" s="9" t="s">
        <v>15</v>
      </c>
      <c r="D997" s="10" t="s">
        <v>1001</v>
      </c>
      <c r="E997" s="11" t="s">
        <v>18</v>
      </c>
      <c r="F997" s="12" t="s">
        <v>19</v>
      </c>
      <c r="G997" s="9" t="s">
        <v>20</v>
      </c>
      <c r="H997" s="13">
        <v>960336</v>
      </c>
      <c r="I997" s="13">
        <v>0</v>
      </c>
      <c r="J997" s="13">
        <v>960336</v>
      </c>
      <c r="K997" s="17">
        <v>0.08</v>
      </c>
      <c r="L997" s="13">
        <v>76827</v>
      </c>
      <c r="M997" s="13">
        <v>1037163</v>
      </c>
    </row>
    <row r="998" spans="1:13">
      <c r="A998" s="8">
        <f t="shared" si="16"/>
        <v>10</v>
      </c>
      <c r="B998" s="9" t="s">
        <v>1040</v>
      </c>
      <c r="C998" s="9" t="s">
        <v>15</v>
      </c>
      <c r="D998" s="10" t="s">
        <v>1001</v>
      </c>
      <c r="E998" s="11" t="s">
        <v>18</v>
      </c>
      <c r="F998" s="12" t="s">
        <v>19</v>
      </c>
      <c r="G998" s="9" t="s">
        <v>20</v>
      </c>
      <c r="H998" s="13">
        <v>960336</v>
      </c>
      <c r="I998" s="13">
        <v>0</v>
      </c>
      <c r="J998" s="13">
        <v>960336</v>
      </c>
      <c r="K998" s="17">
        <v>0.08</v>
      </c>
      <c r="L998" s="13">
        <v>76827</v>
      </c>
      <c r="M998" s="13">
        <v>1037163</v>
      </c>
    </row>
    <row r="999" spans="1:13">
      <c r="A999" s="8">
        <f t="shared" si="16"/>
        <v>10</v>
      </c>
      <c r="B999" s="9" t="s">
        <v>1041</v>
      </c>
      <c r="C999" s="9" t="s">
        <v>15</v>
      </c>
      <c r="D999" s="10" t="s">
        <v>1001</v>
      </c>
      <c r="E999" s="11" t="s">
        <v>18</v>
      </c>
      <c r="F999" s="12" t="s">
        <v>19</v>
      </c>
      <c r="G999" s="9" t="s">
        <v>20</v>
      </c>
      <c r="H999" s="13">
        <v>1257706</v>
      </c>
      <c r="I999" s="13">
        <v>0</v>
      </c>
      <c r="J999" s="13">
        <v>1257706</v>
      </c>
      <c r="K999" s="17">
        <v>0.08</v>
      </c>
      <c r="L999" s="13">
        <v>100616</v>
      </c>
      <c r="M999" s="13">
        <v>1358322</v>
      </c>
    </row>
    <row r="1000" spans="1:13">
      <c r="A1000" s="8">
        <f t="shared" si="16"/>
        <v>10</v>
      </c>
      <c r="B1000" s="9" t="s">
        <v>1042</v>
      </c>
      <c r="C1000" s="9" t="s">
        <v>15</v>
      </c>
      <c r="D1000" s="10" t="s">
        <v>1001</v>
      </c>
      <c r="E1000" s="11" t="s">
        <v>18</v>
      </c>
      <c r="F1000" s="12" t="s">
        <v>19</v>
      </c>
      <c r="G1000" s="9" t="s">
        <v>20</v>
      </c>
      <c r="H1000" s="13">
        <v>978304</v>
      </c>
      <c r="I1000" s="13">
        <v>0</v>
      </c>
      <c r="J1000" s="13">
        <v>978304</v>
      </c>
      <c r="K1000" s="17">
        <v>0.08</v>
      </c>
      <c r="L1000" s="13">
        <v>78264</v>
      </c>
      <c r="M1000" s="13">
        <v>1056568</v>
      </c>
    </row>
    <row r="1001" spans="1:13">
      <c r="A1001" s="8">
        <f t="shared" si="16"/>
        <v>10</v>
      </c>
      <c r="B1001" s="9" t="s">
        <v>1043</v>
      </c>
      <c r="C1001" s="9" t="s">
        <v>15</v>
      </c>
      <c r="D1001" s="10" t="s">
        <v>1001</v>
      </c>
      <c r="E1001" s="11" t="s">
        <v>18</v>
      </c>
      <c r="F1001" s="12" t="s">
        <v>19</v>
      </c>
      <c r="G1001" s="9" t="s">
        <v>20</v>
      </c>
      <c r="H1001" s="13">
        <v>1397642</v>
      </c>
      <c r="I1001" s="13">
        <v>0</v>
      </c>
      <c r="J1001" s="13">
        <v>1397642</v>
      </c>
      <c r="K1001" s="17">
        <v>0.08</v>
      </c>
      <c r="L1001" s="13">
        <v>111811</v>
      </c>
      <c r="M1001" s="13">
        <v>1509453</v>
      </c>
    </row>
    <row r="1002" spans="1:13">
      <c r="A1002" s="8">
        <f t="shared" si="16"/>
        <v>10</v>
      </c>
      <c r="B1002" s="9" t="s">
        <v>1044</v>
      </c>
      <c r="C1002" s="9" t="s">
        <v>15</v>
      </c>
      <c r="D1002" s="10" t="s">
        <v>1001</v>
      </c>
      <c r="E1002" s="11" t="s">
        <v>18</v>
      </c>
      <c r="F1002" s="12" t="s">
        <v>19</v>
      </c>
      <c r="G1002" s="9" t="s">
        <v>20</v>
      </c>
      <c r="H1002" s="13">
        <v>813474</v>
      </c>
      <c r="I1002" s="13">
        <v>0</v>
      </c>
      <c r="J1002" s="13">
        <v>813474</v>
      </c>
      <c r="K1002" s="17">
        <v>0.08</v>
      </c>
      <c r="L1002" s="13">
        <v>65078</v>
      </c>
      <c r="M1002" s="13">
        <v>878552</v>
      </c>
    </row>
    <row r="1003" spans="1:13">
      <c r="A1003" s="8">
        <f t="shared" si="16"/>
        <v>10</v>
      </c>
      <c r="B1003" s="9" t="s">
        <v>1045</v>
      </c>
      <c r="C1003" s="9" t="s">
        <v>15</v>
      </c>
      <c r="D1003" s="10" t="s">
        <v>1001</v>
      </c>
      <c r="E1003" s="11" t="s">
        <v>18</v>
      </c>
      <c r="F1003" s="12" t="s">
        <v>19</v>
      </c>
      <c r="G1003" s="9" t="s">
        <v>20</v>
      </c>
      <c r="H1003" s="13">
        <v>886641</v>
      </c>
      <c r="I1003" s="13">
        <v>0</v>
      </c>
      <c r="J1003" s="13">
        <v>886641</v>
      </c>
      <c r="K1003" s="17">
        <v>0.08</v>
      </c>
      <c r="L1003" s="13">
        <v>70931</v>
      </c>
      <c r="M1003" s="13">
        <v>957572</v>
      </c>
    </row>
    <row r="1004" spans="1:13">
      <c r="A1004" s="8">
        <f t="shared" si="16"/>
        <v>10</v>
      </c>
      <c r="B1004" s="9" t="s">
        <v>1046</v>
      </c>
      <c r="C1004" s="9" t="s">
        <v>15</v>
      </c>
      <c r="D1004" s="10" t="s">
        <v>1001</v>
      </c>
      <c r="E1004" s="11" t="s">
        <v>18</v>
      </c>
      <c r="F1004" s="12" t="s">
        <v>19</v>
      </c>
      <c r="G1004" s="9" t="s">
        <v>20</v>
      </c>
      <c r="H1004" s="13">
        <v>1293730</v>
      </c>
      <c r="I1004" s="13">
        <v>0</v>
      </c>
      <c r="J1004" s="13">
        <v>1293730</v>
      </c>
      <c r="K1004" s="17">
        <v>0.08</v>
      </c>
      <c r="L1004" s="13">
        <v>103498</v>
      </c>
      <c r="M1004" s="13">
        <v>1397228</v>
      </c>
    </row>
    <row r="1005" spans="1:13">
      <c r="A1005" s="8">
        <f t="shared" si="16"/>
        <v>10</v>
      </c>
      <c r="B1005" s="9" t="s">
        <v>1047</v>
      </c>
      <c r="C1005" s="9" t="s">
        <v>15</v>
      </c>
      <c r="D1005" s="10" t="s">
        <v>1001</v>
      </c>
      <c r="E1005" s="11" t="s">
        <v>18</v>
      </c>
      <c r="F1005" s="12" t="s">
        <v>19</v>
      </c>
      <c r="G1005" s="9" t="s">
        <v>20</v>
      </c>
      <c r="H1005" s="13">
        <v>879979</v>
      </c>
      <c r="I1005" s="13">
        <v>0</v>
      </c>
      <c r="J1005" s="13">
        <v>879979</v>
      </c>
      <c r="K1005" s="17">
        <v>0.08</v>
      </c>
      <c r="L1005" s="13">
        <v>70398</v>
      </c>
      <c r="M1005" s="13">
        <v>950377</v>
      </c>
    </row>
    <row r="1006" spans="1:13">
      <c r="A1006" s="8">
        <f t="shared" si="16"/>
        <v>10</v>
      </c>
      <c r="B1006" s="9" t="s">
        <v>1048</v>
      </c>
      <c r="C1006" s="9" t="s">
        <v>15</v>
      </c>
      <c r="D1006" s="10" t="s">
        <v>1001</v>
      </c>
      <c r="E1006" s="11" t="s">
        <v>18</v>
      </c>
      <c r="F1006" s="12" t="s">
        <v>19</v>
      </c>
      <c r="G1006" s="9" t="s">
        <v>20</v>
      </c>
      <c r="H1006" s="13">
        <v>1032428</v>
      </c>
      <c r="I1006" s="13">
        <v>0</v>
      </c>
      <c r="J1006" s="13">
        <v>1032428</v>
      </c>
      <c r="K1006" s="17">
        <v>0.08</v>
      </c>
      <c r="L1006" s="13">
        <v>82594</v>
      </c>
      <c r="M1006" s="13">
        <v>1115022</v>
      </c>
    </row>
    <row r="1007" spans="1:13">
      <c r="A1007" s="8">
        <f t="shared" si="16"/>
        <v>10</v>
      </c>
      <c r="B1007" s="9" t="s">
        <v>1049</v>
      </c>
      <c r="C1007" s="9" t="s">
        <v>15</v>
      </c>
      <c r="D1007" s="10" t="s">
        <v>1001</v>
      </c>
      <c r="E1007" s="11" t="s">
        <v>18</v>
      </c>
      <c r="F1007" s="12" t="s">
        <v>19</v>
      </c>
      <c r="G1007" s="9" t="s">
        <v>20</v>
      </c>
      <c r="H1007" s="13">
        <v>855217</v>
      </c>
      <c r="I1007" s="13">
        <v>0</v>
      </c>
      <c r="J1007" s="13">
        <v>855217</v>
      </c>
      <c r="K1007" s="17">
        <v>0.08</v>
      </c>
      <c r="L1007" s="13">
        <v>68417</v>
      </c>
      <c r="M1007" s="13">
        <v>923634</v>
      </c>
    </row>
    <row r="1008" spans="1:13">
      <c r="A1008" s="8">
        <f t="shared" si="16"/>
        <v>10</v>
      </c>
      <c r="B1008" s="9" t="s">
        <v>1050</v>
      </c>
      <c r="C1008" s="9" t="s">
        <v>15</v>
      </c>
      <c r="D1008" s="10" t="s">
        <v>1001</v>
      </c>
      <c r="E1008" s="11" t="s">
        <v>18</v>
      </c>
      <c r="F1008" s="12" t="s">
        <v>19</v>
      </c>
      <c r="G1008" s="9" t="s">
        <v>20</v>
      </c>
      <c r="H1008" s="13">
        <v>888464</v>
      </c>
      <c r="I1008" s="13">
        <v>0</v>
      </c>
      <c r="J1008" s="13">
        <v>888464</v>
      </c>
      <c r="K1008" s="17">
        <v>0.08</v>
      </c>
      <c r="L1008" s="13">
        <v>71077</v>
      </c>
      <c r="M1008" s="13">
        <v>959541</v>
      </c>
    </row>
    <row r="1009" spans="1:13">
      <c r="A1009" s="8">
        <f t="shared" si="16"/>
        <v>10</v>
      </c>
      <c r="B1009" s="9" t="s">
        <v>1051</v>
      </c>
      <c r="C1009" s="9" t="s">
        <v>15</v>
      </c>
      <c r="D1009" s="10" t="s">
        <v>1001</v>
      </c>
      <c r="E1009" s="11" t="s">
        <v>18</v>
      </c>
      <c r="F1009" s="12" t="s">
        <v>19</v>
      </c>
      <c r="G1009" s="9" t="s">
        <v>20</v>
      </c>
      <c r="H1009" s="13">
        <v>888464</v>
      </c>
      <c r="I1009" s="13">
        <v>0</v>
      </c>
      <c r="J1009" s="13">
        <v>888464</v>
      </c>
      <c r="K1009" s="17">
        <v>0.08</v>
      </c>
      <c r="L1009" s="13">
        <v>71077</v>
      </c>
      <c r="M1009" s="13">
        <v>959541</v>
      </c>
    </row>
    <row r="1010" spans="1:13">
      <c r="A1010" s="8">
        <f t="shared" si="16"/>
        <v>10</v>
      </c>
      <c r="B1010" s="9" t="s">
        <v>1052</v>
      </c>
      <c r="C1010" s="9" t="s">
        <v>15</v>
      </c>
      <c r="D1010" s="10" t="s">
        <v>1001</v>
      </c>
      <c r="E1010" s="11" t="s">
        <v>18</v>
      </c>
      <c r="F1010" s="12" t="s">
        <v>19</v>
      </c>
      <c r="G1010" s="9" t="s">
        <v>20</v>
      </c>
      <c r="H1010" s="13">
        <v>1505670</v>
      </c>
      <c r="I1010" s="13">
        <v>0</v>
      </c>
      <c r="J1010" s="13">
        <v>1505670</v>
      </c>
      <c r="K1010" s="17">
        <v>0.08</v>
      </c>
      <c r="L1010" s="13">
        <v>120454</v>
      </c>
      <c r="M1010" s="13">
        <v>1626124</v>
      </c>
    </row>
    <row r="1011" spans="1:13">
      <c r="A1011" s="8">
        <f t="shared" si="16"/>
        <v>10</v>
      </c>
      <c r="B1011" s="9" t="s">
        <v>1053</v>
      </c>
      <c r="C1011" s="9" t="s">
        <v>15</v>
      </c>
      <c r="D1011" s="10" t="s">
        <v>1001</v>
      </c>
      <c r="E1011" s="11" t="s">
        <v>18</v>
      </c>
      <c r="F1011" s="12" t="s">
        <v>19</v>
      </c>
      <c r="G1011" s="9" t="s">
        <v>20</v>
      </c>
      <c r="H1011" s="13">
        <v>690035</v>
      </c>
      <c r="I1011" s="13">
        <v>0</v>
      </c>
      <c r="J1011" s="13">
        <v>690035</v>
      </c>
      <c r="K1011" s="17">
        <v>0.08</v>
      </c>
      <c r="L1011" s="13">
        <v>55203</v>
      </c>
      <c r="M1011" s="13">
        <v>745238</v>
      </c>
    </row>
    <row r="1012" spans="1:13">
      <c r="A1012" s="8">
        <f t="shared" si="16"/>
        <v>10</v>
      </c>
      <c r="B1012" s="9" t="s">
        <v>1054</v>
      </c>
      <c r="C1012" s="9" t="s">
        <v>15</v>
      </c>
      <c r="D1012" s="10" t="s">
        <v>1001</v>
      </c>
      <c r="E1012" s="11" t="s">
        <v>18</v>
      </c>
      <c r="F1012" s="12" t="s">
        <v>19</v>
      </c>
      <c r="G1012" s="9" t="s">
        <v>20</v>
      </c>
      <c r="H1012" s="13">
        <v>1277365</v>
      </c>
      <c r="I1012" s="13">
        <v>0</v>
      </c>
      <c r="J1012" s="13">
        <v>1277365</v>
      </c>
      <c r="K1012" s="17">
        <v>0.08</v>
      </c>
      <c r="L1012" s="13">
        <v>102189</v>
      </c>
      <c r="M1012" s="13">
        <v>1379554</v>
      </c>
    </row>
    <row r="1013" spans="1:13">
      <c r="A1013" s="8">
        <f t="shared" si="16"/>
        <v>10</v>
      </c>
      <c r="B1013" s="9" t="s">
        <v>1055</v>
      </c>
      <c r="C1013" s="9" t="s">
        <v>15</v>
      </c>
      <c r="D1013" s="10" t="s">
        <v>1001</v>
      </c>
      <c r="E1013" s="11" t="s">
        <v>18</v>
      </c>
      <c r="F1013" s="12" t="s">
        <v>19</v>
      </c>
      <c r="G1013" s="9" t="s">
        <v>20</v>
      </c>
      <c r="H1013" s="13">
        <v>813342</v>
      </c>
      <c r="I1013" s="13">
        <v>0</v>
      </c>
      <c r="J1013" s="13">
        <v>813342</v>
      </c>
      <c r="K1013" s="17">
        <v>0.08</v>
      </c>
      <c r="L1013" s="13">
        <v>65067</v>
      </c>
      <c r="M1013" s="13">
        <v>878409</v>
      </c>
    </row>
    <row r="1014" spans="1:13">
      <c r="A1014" s="8">
        <f t="shared" si="16"/>
        <v>10</v>
      </c>
      <c r="B1014" s="9" t="s">
        <v>1056</v>
      </c>
      <c r="C1014" s="9" t="s">
        <v>15</v>
      </c>
      <c r="D1014" s="10" t="s">
        <v>1001</v>
      </c>
      <c r="E1014" s="11" t="s">
        <v>18</v>
      </c>
      <c r="F1014" s="12" t="s">
        <v>19</v>
      </c>
      <c r="G1014" s="9" t="s">
        <v>20</v>
      </c>
      <c r="H1014" s="13">
        <v>1368632</v>
      </c>
      <c r="I1014" s="13">
        <v>0</v>
      </c>
      <c r="J1014" s="13">
        <v>1368632</v>
      </c>
      <c r="K1014" s="17">
        <v>0.08</v>
      </c>
      <c r="L1014" s="13">
        <v>109491</v>
      </c>
      <c r="M1014" s="13">
        <v>1478123</v>
      </c>
    </row>
    <row r="1015" spans="1:13">
      <c r="A1015" s="8">
        <f t="shared" si="16"/>
        <v>10</v>
      </c>
      <c r="B1015" s="9" t="s">
        <v>1057</v>
      </c>
      <c r="C1015" s="9" t="s">
        <v>15</v>
      </c>
      <c r="D1015" s="10" t="s">
        <v>1001</v>
      </c>
      <c r="E1015" s="11" t="s">
        <v>18</v>
      </c>
      <c r="F1015" s="12" t="s">
        <v>19</v>
      </c>
      <c r="G1015" s="9" t="s">
        <v>20</v>
      </c>
      <c r="H1015" s="13">
        <v>849014</v>
      </c>
      <c r="I1015" s="13">
        <v>0</v>
      </c>
      <c r="J1015" s="13">
        <v>849014</v>
      </c>
      <c r="K1015" s="17">
        <v>0.08</v>
      </c>
      <c r="L1015" s="13">
        <v>67921</v>
      </c>
      <c r="M1015" s="13">
        <v>916935</v>
      </c>
    </row>
    <row r="1016" spans="1:13">
      <c r="A1016" s="8">
        <f t="shared" si="16"/>
        <v>10</v>
      </c>
      <c r="B1016" s="9" t="s">
        <v>1058</v>
      </c>
      <c r="C1016" s="9" t="s">
        <v>15</v>
      </c>
      <c r="D1016" s="10" t="s">
        <v>1001</v>
      </c>
      <c r="E1016" s="11" t="s">
        <v>18</v>
      </c>
      <c r="F1016" s="12" t="s">
        <v>19</v>
      </c>
      <c r="G1016" s="9" t="s">
        <v>20</v>
      </c>
      <c r="H1016" s="13">
        <v>874260</v>
      </c>
      <c r="I1016" s="13">
        <v>0</v>
      </c>
      <c r="J1016" s="13">
        <v>874260</v>
      </c>
      <c r="K1016" s="17">
        <v>0.08</v>
      </c>
      <c r="L1016" s="13">
        <v>69941</v>
      </c>
      <c r="M1016" s="13">
        <v>944201</v>
      </c>
    </row>
    <row r="1017" spans="1:13">
      <c r="A1017" s="8">
        <f t="shared" si="16"/>
        <v>10</v>
      </c>
      <c r="B1017" s="9" t="s">
        <v>1059</v>
      </c>
      <c r="C1017" s="9" t="s">
        <v>15</v>
      </c>
      <c r="D1017" s="10" t="s">
        <v>1001</v>
      </c>
      <c r="E1017" s="11" t="s">
        <v>18</v>
      </c>
      <c r="F1017" s="12" t="s">
        <v>19</v>
      </c>
      <c r="G1017" s="9" t="s">
        <v>20</v>
      </c>
      <c r="H1017" s="13">
        <v>1182452</v>
      </c>
      <c r="I1017" s="13">
        <v>0</v>
      </c>
      <c r="J1017" s="13">
        <v>1182452</v>
      </c>
      <c r="K1017" s="17">
        <v>0.08</v>
      </c>
      <c r="L1017" s="13">
        <v>94596</v>
      </c>
      <c r="M1017" s="13">
        <v>1277048</v>
      </c>
    </row>
    <row r="1018" spans="1:13">
      <c r="A1018" s="8">
        <f t="shared" si="16"/>
        <v>10</v>
      </c>
      <c r="B1018" s="9" t="s">
        <v>1060</v>
      </c>
      <c r="C1018" s="9" t="s">
        <v>15</v>
      </c>
      <c r="D1018" s="10" t="s">
        <v>1001</v>
      </c>
      <c r="E1018" s="11" t="s">
        <v>18</v>
      </c>
      <c r="F1018" s="12" t="s">
        <v>19</v>
      </c>
      <c r="G1018" s="9" t="s">
        <v>20</v>
      </c>
      <c r="H1018" s="13">
        <v>989214</v>
      </c>
      <c r="I1018" s="13">
        <v>0</v>
      </c>
      <c r="J1018" s="13">
        <v>989214</v>
      </c>
      <c r="K1018" s="17">
        <v>0.08</v>
      </c>
      <c r="L1018" s="13">
        <v>79137</v>
      </c>
      <c r="M1018" s="13">
        <v>1068351</v>
      </c>
    </row>
    <row r="1019" spans="1:13">
      <c r="A1019" s="8">
        <f t="shared" si="16"/>
        <v>10</v>
      </c>
      <c r="B1019" s="9" t="s">
        <v>1061</v>
      </c>
      <c r="C1019" s="9" t="s">
        <v>15</v>
      </c>
      <c r="D1019" s="10" t="s">
        <v>1001</v>
      </c>
      <c r="E1019" s="11" t="s">
        <v>18</v>
      </c>
      <c r="F1019" s="12" t="s">
        <v>19</v>
      </c>
      <c r="G1019" s="9" t="s">
        <v>20</v>
      </c>
      <c r="H1019" s="13">
        <v>831310</v>
      </c>
      <c r="I1019" s="13">
        <v>0</v>
      </c>
      <c r="J1019" s="13">
        <v>831310</v>
      </c>
      <c r="K1019" s="17">
        <v>0.08</v>
      </c>
      <c r="L1019" s="13">
        <v>66505</v>
      </c>
      <c r="M1019" s="13">
        <v>897815</v>
      </c>
    </row>
    <row r="1020" spans="1:13">
      <c r="A1020" s="8">
        <f t="shared" si="16"/>
        <v>10</v>
      </c>
      <c r="B1020" s="9" t="s">
        <v>1062</v>
      </c>
      <c r="C1020" s="9" t="s">
        <v>15</v>
      </c>
      <c r="D1020" s="10" t="s">
        <v>1001</v>
      </c>
      <c r="E1020" s="11" t="s">
        <v>18</v>
      </c>
      <c r="F1020" s="12" t="s">
        <v>19</v>
      </c>
      <c r="G1020" s="9" t="s">
        <v>20</v>
      </c>
      <c r="H1020" s="13">
        <v>1200420</v>
      </c>
      <c r="I1020" s="13">
        <v>0</v>
      </c>
      <c r="J1020" s="13">
        <v>1200420</v>
      </c>
      <c r="K1020" s="17">
        <v>0.08</v>
      </c>
      <c r="L1020" s="13">
        <v>96034</v>
      </c>
      <c r="M1020" s="13">
        <v>1296454</v>
      </c>
    </row>
    <row r="1021" spans="1:13">
      <c r="A1021" s="8">
        <f t="shared" si="16"/>
        <v>10</v>
      </c>
      <c r="B1021" s="9" t="s">
        <v>1063</v>
      </c>
      <c r="C1021" s="9" t="s">
        <v>15</v>
      </c>
      <c r="D1021" s="10" t="s">
        <v>1001</v>
      </c>
      <c r="E1021" s="11" t="s">
        <v>18</v>
      </c>
      <c r="F1021" s="12" t="s">
        <v>19</v>
      </c>
      <c r="G1021" s="9" t="s">
        <v>20</v>
      </c>
      <c r="H1021" s="13">
        <v>801093</v>
      </c>
      <c r="I1021" s="13">
        <v>0</v>
      </c>
      <c r="J1021" s="13">
        <v>801093</v>
      </c>
      <c r="K1021" s="17">
        <v>0.08</v>
      </c>
      <c r="L1021" s="13">
        <v>64087</v>
      </c>
      <c r="M1021" s="13">
        <v>865180</v>
      </c>
    </row>
    <row r="1022" spans="1:13">
      <c r="A1022" s="8">
        <f t="shared" si="16"/>
        <v>10</v>
      </c>
      <c r="B1022" s="9" t="s">
        <v>1064</v>
      </c>
      <c r="C1022" s="9" t="s">
        <v>15</v>
      </c>
      <c r="D1022" s="10" t="s">
        <v>1001</v>
      </c>
      <c r="E1022" s="11" t="s">
        <v>18</v>
      </c>
      <c r="F1022" s="12" t="s">
        <v>19</v>
      </c>
      <c r="G1022" s="9" t="s">
        <v>20</v>
      </c>
      <c r="H1022" s="13">
        <v>904741</v>
      </c>
      <c r="I1022" s="13">
        <v>0</v>
      </c>
      <c r="J1022" s="13">
        <v>904741</v>
      </c>
      <c r="K1022" s="17">
        <v>0.08</v>
      </c>
      <c r="L1022" s="13">
        <v>72379</v>
      </c>
      <c r="M1022" s="13">
        <v>977120</v>
      </c>
    </row>
    <row r="1023" spans="1:13">
      <c r="A1023" s="8">
        <f t="shared" si="16"/>
        <v>10</v>
      </c>
      <c r="B1023" s="9" t="s">
        <v>1065</v>
      </c>
      <c r="C1023" s="9" t="s">
        <v>15</v>
      </c>
      <c r="D1023" s="10" t="s">
        <v>1001</v>
      </c>
      <c r="E1023" s="11" t="s">
        <v>18</v>
      </c>
      <c r="F1023" s="12" t="s">
        <v>19</v>
      </c>
      <c r="G1023" s="9" t="s">
        <v>20</v>
      </c>
      <c r="H1023" s="13">
        <v>17857170</v>
      </c>
      <c r="I1023" s="13">
        <v>0</v>
      </c>
      <c r="J1023" s="13">
        <v>17857170</v>
      </c>
      <c r="K1023" s="17">
        <v>0.08</v>
      </c>
      <c r="L1023" s="13">
        <v>1428574</v>
      </c>
      <c r="M1023" s="13">
        <v>19285744</v>
      </c>
    </row>
    <row r="1024" spans="1:13">
      <c r="A1024" s="8">
        <f t="shared" si="16"/>
        <v>10</v>
      </c>
      <c r="B1024" s="9" t="s">
        <v>1066</v>
      </c>
      <c r="C1024" s="9" t="s">
        <v>15</v>
      </c>
      <c r="D1024" s="10" t="s">
        <v>1001</v>
      </c>
      <c r="E1024" s="11" t="s">
        <v>18</v>
      </c>
      <c r="F1024" s="12" t="s">
        <v>19</v>
      </c>
      <c r="G1024" s="9" t="s">
        <v>20</v>
      </c>
      <c r="H1024" s="13">
        <v>18313159</v>
      </c>
      <c r="I1024" s="13">
        <v>0</v>
      </c>
      <c r="J1024" s="13">
        <v>18313159</v>
      </c>
      <c r="K1024" s="17">
        <v>0.08</v>
      </c>
      <c r="L1024" s="13">
        <v>1465053</v>
      </c>
      <c r="M1024" s="13">
        <v>19778212</v>
      </c>
    </row>
    <row r="1025" spans="1:13">
      <c r="A1025" s="8">
        <f t="shared" si="16"/>
        <v>10</v>
      </c>
      <c r="B1025" s="9" t="s">
        <v>1067</v>
      </c>
      <c r="C1025" s="9" t="s">
        <v>15</v>
      </c>
      <c r="D1025" s="10" t="s">
        <v>1001</v>
      </c>
      <c r="E1025" s="11" t="s">
        <v>18</v>
      </c>
      <c r="F1025" s="12" t="s">
        <v>19</v>
      </c>
      <c r="G1025" s="9" t="s">
        <v>20</v>
      </c>
      <c r="H1025" s="13">
        <v>22598223</v>
      </c>
      <c r="I1025" s="13">
        <v>0</v>
      </c>
      <c r="J1025" s="13">
        <v>22598223</v>
      </c>
      <c r="K1025" s="17">
        <v>0.08</v>
      </c>
      <c r="L1025" s="13">
        <v>1807858</v>
      </c>
      <c r="M1025" s="13">
        <v>24406081</v>
      </c>
    </row>
    <row r="1026" spans="1:13">
      <c r="A1026" s="8">
        <f t="shared" si="16"/>
        <v>10</v>
      </c>
      <c r="B1026" s="9" t="s">
        <v>1068</v>
      </c>
      <c r="C1026" s="9" t="s">
        <v>15</v>
      </c>
      <c r="D1026" s="10" t="s">
        <v>1001</v>
      </c>
      <c r="E1026" s="11" t="s">
        <v>18</v>
      </c>
      <c r="F1026" s="12" t="s">
        <v>19</v>
      </c>
      <c r="G1026" s="9" t="s">
        <v>20</v>
      </c>
      <c r="H1026" s="13">
        <v>2881008</v>
      </c>
      <c r="I1026" s="13">
        <v>0</v>
      </c>
      <c r="J1026" s="13">
        <v>2881008</v>
      </c>
      <c r="K1026" s="17">
        <v>0.08</v>
      </c>
      <c r="L1026" s="13">
        <v>230481</v>
      </c>
      <c r="M1026" s="13">
        <v>3111489</v>
      </c>
    </row>
    <row r="1027" spans="1:13">
      <c r="A1027" s="8">
        <f t="shared" si="16"/>
        <v>10</v>
      </c>
      <c r="B1027" s="9" t="s">
        <v>1069</v>
      </c>
      <c r="C1027" s="9" t="s">
        <v>15</v>
      </c>
      <c r="D1027" s="10" t="s">
        <v>1001</v>
      </c>
      <c r="E1027" s="11" t="s">
        <v>18</v>
      </c>
      <c r="F1027" s="12" t="s">
        <v>19</v>
      </c>
      <c r="G1027" s="9" t="s">
        <v>20</v>
      </c>
      <c r="H1027" s="13">
        <v>15618556</v>
      </c>
      <c r="I1027" s="13">
        <v>0</v>
      </c>
      <c r="J1027" s="13">
        <v>15618556</v>
      </c>
      <c r="K1027" s="17">
        <v>0.08</v>
      </c>
      <c r="L1027" s="13">
        <v>1249484</v>
      </c>
      <c r="M1027" s="13">
        <v>16868040</v>
      </c>
    </row>
    <row r="1028" spans="1:13">
      <c r="A1028" s="8">
        <f t="shared" si="16"/>
        <v>10</v>
      </c>
      <c r="B1028" s="9" t="s">
        <v>1070</v>
      </c>
      <c r="C1028" s="9" t="s">
        <v>15</v>
      </c>
      <c r="D1028" s="10" t="s">
        <v>1001</v>
      </c>
      <c r="E1028" s="11" t="s">
        <v>18</v>
      </c>
      <c r="F1028" s="12" t="s">
        <v>19</v>
      </c>
      <c r="G1028" s="9" t="s">
        <v>20</v>
      </c>
      <c r="H1028" s="13">
        <v>922445</v>
      </c>
      <c r="I1028" s="13">
        <v>0</v>
      </c>
      <c r="J1028" s="13">
        <v>922445</v>
      </c>
      <c r="K1028" s="17">
        <v>0.08</v>
      </c>
      <c r="L1028" s="13">
        <v>73796</v>
      </c>
      <c r="M1028" s="13">
        <v>996241</v>
      </c>
    </row>
    <row r="1029" spans="1:13">
      <c r="A1029" s="8">
        <f t="shared" si="16"/>
        <v>10</v>
      </c>
      <c r="B1029" s="9" t="s">
        <v>1071</v>
      </c>
      <c r="C1029" s="9" t="s">
        <v>15</v>
      </c>
      <c r="D1029" s="10" t="s">
        <v>1001</v>
      </c>
      <c r="E1029" s="11" t="s">
        <v>18</v>
      </c>
      <c r="F1029" s="12" t="s">
        <v>19</v>
      </c>
      <c r="G1029" s="9" t="s">
        <v>20</v>
      </c>
      <c r="H1029" s="13">
        <v>856556</v>
      </c>
      <c r="I1029" s="13">
        <v>0</v>
      </c>
      <c r="J1029" s="13">
        <v>856556</v>
      </c>
      <c r="K1029" s="17">
        <v>0.08</v>
      </c>
      <c r="L1029" s="13">
        <v>68524</v>
      </c>
      <c r="M1029" s="13">
        <v>925080</v>
      </c>
    </row>
    <row r="1030" spans="1:13">
      <c r="A1030" s="8">
        <f t="shared" si="16"/>
        <v>10</v>
      </c>
      <c r="B1030" s="9" t="s">
        <v>1072</v>
      </c>
      <c r="C1030" s="9" t="s">
        <v>15</v>
      </c>
      <c r="D1030" s="10" t="s">
        <v>1001</v>
      </c>
      <c r="E1030" s="11" t="s">
        <v>18</v>
      </c>
      <c r="F1030" s="12" t="s">
        <v>19</v>
      </c>
      <c r="G1030" s="9" t="s">
        <v>20</v>
      </c>
      <c r="H1030" s="13">
        <v>1332696</v>
      </c>
      <c r="I1030" s="13">
        <v>0</v>
      </c>
      <c r="J1030" s="13">
        <v>1332696</v>
      </c>
      <c r="K1030" s="17">
        <v>0.08</v>
      </c>
      <c r="L1030" s="13">
        <v>106616</v>
      </c>
      <c r="M1030" s="13">
        <v>1439312</v>
      </c>
    </row>
    <row r="1031" spans="1:13">
      <c r="A1031" s="8">
        <f t="shared" ref="A1031:A1075" si="17">+MONTH(D1031)</f>
        <v>10</v>
      </c>
      <c r="B1031" s="9" t="s">
        <v>1073</v>
      </c>
      <c r="C1031" s="9" t="s">
        <v>15</v>
      </c>
      <c r="D1031" s="10" t="s">
        <v>1001</v>
      </c>
      <c r="E1031" s="11" t="s">
        <v>18</v>
      </c>
      <c r="F1031" s="12" t="s">
        <v>19</v>
      </c>
      <c r="G1031" s="9" t="s">
        <v>20</v>
      </c>
      <c r="H1031" s="13">
        <v>824252</v>
      </c>
      <c r="I1031" s="13">
        <v>0</v>
      </c>
      <c r="J1031" s="13">
        <v>824252</v>
      </c>
      <c r="K1031" s="17">
        <v>0.08</v>
      </c>
      <c r="L1031" s="13">
        <v>65940</v>
      </c>
      <c r="M1031" s="13">
        <v>890192</v>
      </c>
    </row>
    <row r="1032" spans="1:13">
      <c r="A1032" s="8">
        <f t="shared" si="17"/>
        <v>10</v>
      </c>
      <c r="B1032" s="9" t="s">
        <v>1074</v>
      </c>
      <c r="C1032" s="9" t="s">
        <v>15</v>
      </c>
      <c r="D1032" s="10" t="s">
        <v>1001</v>
      </c>
      <c r="E1032" s="11" t="s">
        <v>18</v>
      </c>
      <c r="F1032" s="12" t="s">
        <v>19</v>
      </c>
      <c r="G1032" s="9" t="s">
        <v>20</v>
      </c>
      <c r="H1032" s="13">
        <v>1069791</v>
      </c>
      <c r="I1032" s="13">
        <v>0</v>
      </c>
      <c r="J1032" s="13">
        <v>1069791</v>
      </c>
      <c r="K1032" s="17">
        <v>0.08</v>
      </c>
      <c r="L1032" s="13">
        <v>85583</v>
      </c>
      <c r="M1032" s="13">
        <v>1155374</v>
      </c>
    </row>
    <row r="1033" spans="1:13">
      <c r="A1033" s="8">
        <f t="shared" si="17"/>
        <v>10</v>
      </c>
      <c r="B1033" s="9" t="s">
        <v>1075</v>
      </c>
      <c r="C1033" s="9" t="s">
        <v>15</v>
      </c>
      <c r="D1033" s="10" t="s">
        <v>1001</v>
      </c>
      <c r="E1033" s="11" t="s">
        <v>18</v>
      </c>
      <c r="F1033" s="12" t="s">
        <v>19</v>
      </c>
      <c r="G1033" s="9" t="s">
        <v>20</v>
      </c>
      <c r="H1033" s="13">
        <v>14907320</v>
      </c>
      <c r="I1033" s="13">
        <v>0</v>
      </c>
      <c r="J1033" s="13">
        <v>14907320</v>
      </c>
      <c r="K1033" s="17">
        <v>0.08</v>
      </c>
      <c r="L1033" s="13">
        <v>1192586</v>
      </c>
      <c r="M1033" s="13">
        <v>16099906</v>
      </c>
    </row>
    <row r="1034" spans="1:13">
      <c r="A1034" s="8">
        <f t="shared" si="17"/>
        <v>10</v>
      </c>
      <c r="B1034" s="9" t="s">
        <v>1076</v>
      </c>
      <c r="C1034" s="9" t="s">
        <v>15</v>
      </c>
      <c r="D1034" s="10" t="s">
        <v>1001</v>
      </c>
      <c r="E1034" s="11" t="s">
        <v>18</v>
      </c>
      <c r="F1034" s="12" t="s">
        <v>19</v>
      </c>
      <c r="G1034" s="9" t="s">
        <v>20</v>
      </c>
      <c r="H1034" s="13">
        <v>886641</v>
      </c>
      <c r="I1034" s="13">
        <v>0</v>
      </c>
      <c r="J1034" s="13">
        <v>886641</v>
      </c>
      <c r="K1034" s="17">
        <v>0.08</v>
      </c>
      <c r="L1034" s="13">
        <v>70931</v>
      </c>
      <c r="M1034" s="13">
        <v>957572</v>
      </c>
    </row>
    <row r="1035" spans="1:13">
      <c r="A1035" s="8">
        <f t="shared" si="17"/>
        <v>10</v>
      </c>
      <c r="B1035" s="9" t="s">
        <v>1077</v>
      </c>
      <c r="C1035" s="9" t="s">
        <v>15</v>
      </c>
      <c r="D1035" s="10" t="s">
        <v>1001</v>
      </c>
      <c r="E1035" s="11" t="s">
        <v>18</v>
      </c>
      <c r="F1035" s="12" t="s">
        <v>19</v>
      </c>
      <c r="G1035" s="9" t="s">
        <v>20</v>
      </c>
      <c r="H1035" s="13">
        <v>813474</v>
      </c>
      <c r="I1035" s="13">
        <v>0</v>
      </c>
      <c r="J1035" s="13">
        <v>813474</v>
      </c>
      <c r="K1035" s="17">
        <v>0.08</v>
      </c>
      <c r="L1035" s="13">
        <v>65078</v>
      </c>
      <c r="M1035" s="13">
        <v>878552</v>
      </c>
    </row>
    <row r="1036" spans="1:13">
      <c r="A1036" s="8">
        <f t="shared" si="17"/>
        <v>10</v>
      </c>
      <c r="B1036" s="9" t="s">
        <v>1078</v>
      </c>
      <c r="C1036" s="9" t="s">
        <v>15</v>
      </c>
      <c r="D1036" s="10" t="s">
        <v>1001</v>
      </c>
      <c r="E1036" s="11" t="s">
        <v>18</v>
      </c>
      <c r="F1036" s="12" t="s">
        <v>19</v>
      </c>
      <c r="G1036" s="9" t="s">
        <v>20</v>
      </c>
      <c r="H1036" s="13">
        <v>853394</v>
      </c>
      <c r="I1036" s="13">
        <v>0</v>
      </c>
      <c r="J1036" s="13">
        <v>853394</v>
      </c>
      <c r="K1036" s="17">
        <v>0.08</v>
      </c>
      <c r="L1036" s="13">
        <v>68272</v>
      </c>
      <c r="M1036" s="13">
        <v>921666</v>
      </c>
    </row>
    <row r="1037" spans="1:13">
      <c r="A1037" s="8">
        <f t="shared" si="17"/>
        <v>10</v>
      </c>
      <c r="B1037" s="9" t="s">
        <v>1079</v>
      </c>
      <c r="C1037" s="9" t="s">
        <v>15</v>
      </c>
      <c r="D1037" s="10" t="s">
        <v>1001</v>
      </c>
      <c r="E1037" s="11" t="s">
        <v>18</v>
      </c>
      <c r="F1037" s="12" t="s">
        <v>19</v>
      </c>
      <c r="G1037" s="9" t="s">
        <v>20</v>
      </c>
      <c r="H1037" s="13">
        <v>749130</v>
      </c>
      <c r="I1037" s="13">
        <v>0</v>
      </c>
      <c r="J1037" s="13">
        <v>749130</v>
      </c>
      <c r="K1037" s="17">
        <v>0.08</v>
      </c>
      <c r="L1037" s="13">
        <v>59930</v>
      </c>
      <c r="M1037" s="13">
        <v>809060</v>
      </c>
    </row>
    <row r="1038" spans="1:13">
      <c r="A1038" s="8">
        <f t="shared" si="17"/>
        <v>10</v>
      </c>
      <c r="B1038" s="9" t="s">
        <v>1080</v>
      </c>
      <c r="C1038" s="9" t="s">
        <v>15</v>
      </c>
      <c r="D1038" s="10" t="s">
        <v>1001</v>
      </c>
      <c r="E1038" s="11" t="s">
        <v>18</v>
      </c>
      <c r="F1038" s="12" t="s">
        <v>19</v>
      </c>
      <c r="G1038" s="9" t="s">
        <v>20</v>
      </c>
      <c r="H1038" s="13">
        <v>1845550</v>
      </c>
      <c r="I1038" s="13">
        <v>0</v>
      </c>
      <c r="J1038" s="13">
        <v>1845550</v>
      </c>
      <c r="K1038" s="17">
        <v>0.08</v>
      </c>
      <c r="L1038" s="13">
        <v>147644</v>
      </c>
      <c r="M1038" s="13">
        <v>1993194</v>
      </c>
    </row>
    <row r="1039" spans="1:13">
      <c r="A1039" s="8">
        <f t="shared" si="17"/>
        <v>10</v>
      </c>
      <c r="B1039" s="9" t="s">
        <v>1081</v>
      </c>
      <c r="C1039" s="9" t="s">
        <v>15</v>
      </c>
      <c r="D1039" s="10" t="s">
        <v>1001</v>
      </c>
      <c r="E1039" s="11" t="s">
        <v>18</v>
      </c>
      <c r="F1039" s="12" t="s">
        <v>19</v>
      </c>
      <c r="G1039" s="9" t="s">
        <v>20</v>
      </c>
      <c r="H1039" s="13">
        <v>824384</v>
      </c>
      <c r="I1039" s="13">
        <v>0</v>
      </c>
      <c r="J1039" s="13">
        <v>824384</v>
      </c>
      <c r="K1039" s="17">
        <v>0.08</v>
      </c>
      <c r="L1039" s="13">
        <v>65951</v>
      </c>
      <c r="M1039" s="13">
        <v>890335</v>
      </c>
    </row>
    <row r="1040" spans="1:13">
      <c r="A1040" s="8">
        <f t="shared" si="17"/>
        <v>10</v>
      </c>
      <c r="B1040" s="9" t="s">
        <v>1082</v>
      </c>
      <c r="C1040" s="9" t="s">
        <v>15</v>
      </c>
      <c r="D1040" s="10" t="s">
        <v>1001</v>
      </c>
      <c r="E1040" s="11" t="s">
        <v>18</v>
      </c>
      <c r="F1040" s="12" t="s">
        <v>19</v>
      </c>
      <c r="G1040" s="9" t="s">
        <v>20</v>
      </c>
      <c r="H1040" s="13">
        <v>922445</v>
      </c>
      <c r="I1040" s="13">
        <v>0</v>
      </c>
      <c r="J1040" s="13">
        <v>922445</v>
      </c>
      <c r="K1040" s="17">
        <v>0.08</v>
      </c>
      <c r="L1040" s="13">
        <v>73796</v>
      </c>
      <c r="M1040" s="13">
        <v>996241</v>
      </c>
    </row>
    <row r="1041" spans="1:13">
      <c r="A1041" s="8">
        <f t="shared" si="17"/>
        <v>10</v>
      </c>
      <c r="B1041" s="9" t="s">
        <v>1083</v>
      </c>
      <c r="C1041" s="9" t="s">
        <v>15</v>
      </c>
      <c r="D1041" s="10" t="s">
        <v>1001</v>
      </c>
      <c r="E1041" s="11" t="s">
        <v>18</v>
      </c>
      <c r="F1041" s="12" t="s">
        <v>19</v>
      </c>
      <c r="G1041" s="9" t="s">
        <v>20</v>
      </c>
      <c r="H1041" s="13">
        <v>888464</v>
      </c>
      <c r="I1041" s="13">
        <v>0</v>
      </c>
      <c r="J1041" s="13">
        <v>888464</v>
      </c>
      <c r="K1041" s="17">
        <v>0.08</v>
      </c>
      <c r="L1041" s="13">
        <v>71077</v>
      </c>
      <c r="M1041" s="13">
        <v>959541</v>
      </c>
    </row>
    <row r="1042" spans="1:13">
      <c r="A1042" s="8">
        <f t="shared" si="17"/>
        <v>10</v>
      </c>
      <c r="B1042" s="9" t="s">
        <v>1084</v>
      </c>
      <c r="C1042" s="9" t="s">
        <v>15</v>
      </c>
      <c r="D1042" s="10" t="s">
        <v>1001</v>
      </c>
      <c r="E1042" s="11" t="s">
        <v>18</v>
      </c>
      <c r="F1042" s="12" t="s">
        <v>19</v>
      </c>
      <c r="G1042" s="9" t="s">
        <v>20</v>
      </c>
      <c r="H1042" s="13">
        <v>849014</v>
      </c>
      <c r="I1042" s="13">
        <v>0</v>
      </c>
      <c r="J1042" s="13">
        <v>849014</v>
      </c>
      <c r="K1042" s="17">
        <v>0.08</v>
      </c>
      <c r="L1042" s="13">
        <v>67921</v>
      </c>
      <c r="M1042" s="13">
        <v>916935</v>
      </c>
    </row>
    <row r="1043" spans="1:13">
      <c r="A1043" s="8">
        <f t="shared" si="17"/>
        <v>10</v>
      </c>
      <c r="B1043" s="9" t="s">
        <v>1085</v>
      </c>
      <c r="C1043" s="9" t="s">
        <v>15</v>
      </c>
      <c r="D1043" s="10" t="s">
        <v>1001</v>
      </c>
      <c r="E1043" s="11" t="s">
        <v>18</v>
      </c>
      <c r="F1043" s="12" t="s">
        <v>19</v>
      </c>
      <c r="G1043" s="9" t="s">
        <v>20</v>
      </c>
      <c r="H1043" s="13">
        <v>831310</v>
      </c>
      <c r="I1043" s="13">
        <v>0</v>
      </c>
      <c r="J1043" s="13">
        <v>831310</v>
      </c>
      <c r="K1043" s="17">
        <v>0.08</v>
      </c>
      <c r="L1043" s="13">
        <v>66505</v>
      </c>
      <c r="M1043" s="13">
        <v>897815</v>
      </c>
    </row>
    <row r="1044" spans="1:13">
      <c r="A1044" s="8">
        <f t="shared" si="17"/>
        <v>10</v>
      </c>
      <c r="B1044" s="9" t="s">
        <v>1086</v>
      </c>
      <c r="C1044" s="9" t="s">
        <v>15</v>
      </c>
      <c r="D1044" s="10" t="s">
        <v>1001</v>
      </c>
      <c r="E1044" s="11" t="s">
        <v>18</v>
      </c>
      <c r="F1044" s="12" t="s">
        <v>19</v>
      </c>
      <c r="G1044" s="9" t="s">
        <v>20</v>
      </c>
      <c r="H1044" s="13">
        <v>924664</v>
      </c>
      <c r="I1044" s="13">
        <v>0</v>
      </c>
      <c r="J1044" s="13">
        <v>924664</v>
      </c>
      <c r="K1044" s="17">
        <v>0.08</v>
      </c>
      <c r="L1044" s="13">
        <v>73973</v>
      </c>
      <c r="M1044" s="13">
        <v>998637</v>
      </c>
    </row>
    <row r="1045" spans="1:13">
      <c r="A1045" s="8">
        <f t="shared" si="17"/>
        <v>10</v>
      </c>
      <c r="B1045" s="9" t="s">
        <v>1087</v>
      </c>
      <c r="C1045" s="9" t="s">
        <v>15</v>
      </c>
      <c r="D1045" s="10" t="s">
        <v>1001</v>
      </c>
      <c r="E1045" s="11" t="s">
        <v>18</v>
      </c>
      <c r="F1045" s="12" t="s">
        <v>19</v>
      </c>
      <c r="G1045" s="9" t="s">
        <v>20</v>
      </c>
      <c r="H1045" s="13">
        <v>903402</v>
      </c>
      <c r="I1045" s="13">
        <v>0</v>
      </c>
      <c r="J1045" s="13">
        <v>903402</v>
      </c>
      <c r="K1045" s="17">
        <v>0.08</v>
      </c>
      <c r="L1045" s="13">
        <v>72272</v>
      </c>
      <c r="M1045" s="13">
        <v>975674</v>
      </c>
    </row>
    <row r="1046" spans="1:13">
      <c r="A1046" s="8">
        <f t="shared" si="17"/>
        <v>10</v>
      </c>
      <c r="B1046" s="9" t="s">
        <v>1088</v>
      </c>
      <c r="C1046" s="9" t="s">
        <v>15</v>
      </c>
      <c r="D1046" s="10" t="s">
        <v>1001</v>
      </c>
      <c r="E1046" s="11" t="s">
        <v>18</v>
      </c>
      <c r="F1046" s="12" t="s">
        <v>19</v>
      </c>
      <c r="G1046" s="9" t="s">
        <v>20</v>
      </c>
      <c r="H1046" s="13">
        <v>1071130</v>
      </c>
      <c r="I1046" s="13">
        <v>0</v>
      </c>
      <c r="J1046" s="13">
        <v>1071130</v>
      </c>
      <c r="K1046" s="17">
        <v>0.08</v>
      </c>
      <c r="L1046" s="13">
        <v>85690</v>
      </c>
      <c r="M1046" s="13">
        <v>1156820</v>
      </c>
    </row>
    <row r="1047" spans="1:13">
      <c r="A1047" s="8">
        <f t="shared" si="17"/>
        <v>10</v>
      </c>
      <c r="B1047" s="9" t="s">
        <v>1089</v>
      </c>
      <c r="C1047" s="9" t="s">
        <v>15</v>
      </c>
      <c r="D1047" s="10" t="s">
        <v>1001</v>
      </c>
      <c r="E1047" s="11" t="s">
        <v>18</v>
      </c>
      <c r="F1047" s="12" t="s">
        <v>19</v>
      </c>
      <c r="G1047" s="9" t="s">
        <v>20</v>
      </c>
      <c r="H1047" s="13">
        <v>774376</v>
      </c>
      <c r="I1047" s="13">
        <v>0</v>
      </c>
      <c r="J1047" s="13">
        <v>774376</v>
      </c>
      <c r="K1047" s="17">
        <v>0.08</v>
      </c>
      <c r="L1047" s="13">
        <v>61950</v>
      </c>
      <c r="M1047" s="13">
        <v>836326</v>
      </c>
    </row>
    <row r="1048" spans="1:13">
      <c r="A1048" s="8">
        <f t="shared" si="17"/>
        <v>10</v>
      </c>
      <c r="B1048" s="9" t="s">
        <v>1091</v>
      </c>
      <c r="C1048" s="9" t="s">
        <v>15</v>
      </c>
      <c r="D1048" s="10" t="s">
        <v>1090</v>
      </c>
      <c r="E1048" s="11" t="s">
        <v>18</v>
      </c>
      <c r="F1048" s="12" t="s">
        <v>19</v>
      </c>
      <c r="G1048" s="9" t="s">
        <v>20</v>
      </c>
      <c r="H1048" s="13">
        <v>899638</v>
      </c>
      <c r="I1048" s="13">
        <v>0</v>
      </c>
      <c r="J1048" s="13">
        <v>899638</v>
      </c>
      <c r="K1048" s="17">
        <v>0.08</v>
      </c>
      <c r="L1048" s="13">
        <v>71971</v>
      </c>
      <c r="M1048" s="13">
        <v>971609</v>
      </c>
    </row>
    <row r="1049" spans="1:13">
      <c r="A1049" s="8">
        <f t="shared" si="17"/>
        <v>10</v>
      </c>
      <c r="B1049" s="9" t="s">
        <v>1092</v>
      </c>
      <c r="C1049" s="9" t="s">
        <v>15</v>
      </c>
      <c r="D1049" s="10" t="s">
        <v>1090</v>
      </c>
      <c r="E1049" s="11" t="s">
        <v>18</v>
      </c>
      <c r="F1049" s="12" t="s">
        <v>19</v>
      </c>
      <c r="G1049" s="9" t="s">
        <v>20</v>
      </c>
      <c r="H1049" s="13">
        <v>27292065</v>
      </c>
      <c r="I1049" s="13">
        <v>0</v>
      </c>
      <c r="J1049" s="13">
        <v>27292065</v>
      </c>
      <c r="K1049" s="17">
        <v>0.08</v>
      </c>
      <c r="L1049" s="13">
        <v>2183365</v>
      </c>
      <c r="M1049" s="13">
        <v>29475430</v>
      </c>
    </row>
    <row r="1050" spans="1:13">
      <c r="A1050" s="8">
        <f t="shared" si="17"/>
        <v>10</v>
      </c>
      <c r="B1050" s="9" t="s">
        <v>1093</v>
      </c>
      <c r="C1050" s="9" t="s">
        <v>15</v>
      </c>
      <c r="D1050" s="10" t="s">
        <v>1090</v>
      </c>
      <c r="E1050" s="11" t="s">
        <v>18</v>
      </c>
      <c r="F1050" s="12" t="s">
        <v>19</v>
      </c>
      <c r="G1050" s="9" t="s">
        <v>20</v>
      </c>
      <c r="H1050" s="13">
        <v>7898054</v>
      </c>
      <c r="I1050" s="13">
        <v>0</v>
      </c>
      <c r="J1050" s="13">
        <v>7898054</v>
      </c>
      <c r="K1050" s="17">
        <v>0.08</v>
      </c>
      <c r="L1050" s="13">
        <v>631844</v>
      </c>
      <c r="M1050" s="13">
        <v>8529898</v>
      </c>
    </row>
    <row r="1051" spans="1:13">
      <c r="A1051" s="8">
        <f t="shared" si="17"/>
        <v>11</v>
      </c>
      <c r="B1051" s="9" t="s">
        <v>1095</v>
      </c>
      <c r="C1051" s="9" t="s">
        <v>15</v>
      </c>
      <c r="D1051" s="10" t="s">
        <v>1094</v>
      </c>
      <c r="E1051" s="11" t="s">
        <v>18</v>
      </c>
      <c r="F1051" s="12" t="s">
        <v>19</v>
      </c>
      <c r="G1051" s="9" t="s">
        <v>20</v>
      </c>
      <c r="H1051" s="13">
        <v>924400</v>
      </c>
      <c r="I1051" s="13">
        <v>0</v>
      </c>
      <c r="J1051" s="13">
        <v>924400</v>
      </c>
      <c r="K1051" s="17">
        <v>0.08</v>
      </c>
      <c r="L1051" s="13">
        <v>73952</v>
      </c>
      <c r="M1051" s="13">
        <v>998352</v>
      </c>
    </row>
    <row r="1052" spans="1:13">
      <c r="A1052" s="8">
        <f t="shared" si="17"/>
        <v>11</v>
      </c>
      <c r="B1052" s="9" t="s">
        <v>1096</v>
      </c>
      <c r="C1052" s="9" t="s">
        <v>15</v>
      </c>
      <c r="D1052" s="10" t="s">
        <v>1094</v>
      </c>
      <c r="E1052" s="11" t="s">
        <v>18</v>
      </c>
      <c r="F1052" s="12" t="s">
        <v>19</v>
      </c>
      <c r="G1052" s="9" t="s">
        <v>20</v>
      </c>
      <c r="H1052" s="13">
        <v>21336734</v>
      </c>
      <c r="I1052" s="13">
        <v>0</v>
      </c>
      <c r="J1052" s="13">
        <v>21336734</v>
      </c>
      <c r="K1052" s="17">
        <v>0.08</v>
      </c>
      <c r="L1052" s="13">
        <v>1706939</v>
      </c>
      <c r="M1052" s="13">
        <v>23043673</v>
      </c>
    </row>
    <row r="1053" spans="1:13">
      <c r="A1053" s="8">
        <f t="shared" si="17"/>
        <v>11</v>
      </c>
      <c r="B1053" s="9" t="s">
        <v>1097</v>
      </c>
      <c r="C1053" s="9" t="s">
        <v>15</v>
      </c>
      <c r="D1053" s="10" t="s">
        <v>1094</v>
      </c>
      <c r="E1053" s="11" t="s">
        <v>18</v>
      </c>
      <c r="F1053" s="12" t="s">
        <v>19</v>
      </c>
      <c r="G1053" s="9" t="s">
        <v>20</v>
      </c>
      <c r="H1053" s="13">
        <v>28636064</v>
      </c>
      <c r="I1053" s="13">
        <v>0</v>
      </c>
      <c r="J1053" s="13">
        <v>28636064</v>
      </c>
      <c r="K1053" s="17">
        <v>0.08</v>
      </c>
      <c r="L1053" s="13">
        <v>2290885</v>
      </c>
      <c r="M1053" s="13">
        <v>30926949</v>
      </c>
    </row>
    <row r="1054" spans="1:13">
      <c r="A1054" s="8">
        <f t="shared" si="17"/>
        <v>11</v>
      </c>
      <c r="B1054" s="9" t="s">
        <v>1098</v>
      </c>
      <c r="C1054" s="9" t="s">
        <v>15</v>
      </c>
      <c r="D1054" s="10" t="s">
        <v>1094</v>
      </c>
      <c r="E1054" s="11" t="s">
        <v>18</v>
      </c>
      <c r="F1054" s="12" t="s">
        <v>19</v>
      </c>
      <c r="G1054" s="9" t="s">
        <v>20</v>
      </c>
      <c r="H1054" s="13">
        <v>36439830</v>
      </c>
      <c r="I1054" s="13">
        <v>0</v>
      </c>
      <c r="J1054" s="13">
        <v>36439830</v>
      </c>
      <c r="K1054" s="17">
        <v>0.08</v>
      </c>
      <c r="L1054" s="13">
        <v>2915186</v>
      </c>
      <c r="M1054" s="13">
        <v>39355016</v>
      </c>
    </row>
    <row r="1055" spans="1:13">
      <c r="A1055" s="8">
        <f t="shared" si="17"/>
        <v>11</v>
      </c>
      <c r="B1055" s="9" t="s">
        <v>1099</v>
      </c>
      <c r="C1055" s="9" t="s">
        <v>15</v>
      </c>
      <c r="D1055" s="10" t="s">
        <v>1094</v>
      </c>
      <c r="E1055" s="11" t="s">
        <v>18</v>
      </c>
      <c r="F1055" s="12" t="s">
        <v>19</v>
      </c>
      <c r="G1055" s="9" t="s">
        <v>20</v>
      </c>
      <c r="H1055" s="13">
        <v>15791544</v>
      </c>
      <c r="I1055" s="13">
        <v>0</v>
      </c>
      <c r="J1055" s="13">
        <v>15791544</v>
      </c>
      <c r="K1055" s="17">
        <v>0.08</v>
      </c>
      <c r="L1055" s="13">
        <v>1263324</v>
      </c>
      <c r="M1055" s="13">
        <v>17054868</v>
      </c>
    </row>
    <row r="1056" spans="1:13">
      <c r="A1056" s="8">
        <f t="shared" si="17"/>
        <v>11</v>
      </c>
      <c r="B1056" s="9" t="s">
        <v>1100</v>
      </c>
      <c r="C1056" s="9" t="s">
        <v>15</v>
      </c>
      <c r="D1056" s="10" t="s">
        <v>1094</v>
      </c>
      <c r="E1056" s="11" t="s">
        <v>18</v>
      </c>
      <c r="F1056" s="12" t="s">
        <v>19</v>
      </c>
      <c r="G1056" s="9" t="s">
        <v>20</v>
      </c>
      <c r="H1056" s="13">
        <v>21281546</v>
      </c>
      <c r="I1056" s="13">
        <v>0</v>
      </c>
      <c r="J1056" s="13">
        <v>21281546</v>
      </c>
      <c r="K1056" s="17">
        <v>0.08</v>
      </c>
      <c r="L1056" s="13">
        <v>1702524</v>
      </c>
      <c r="M1056" s="13">
        <v>22984070</v>
      </c>
    </row>
    <row r="1057" spans="1:13">
      <c r="A1057" s="8">
        <f t="shared" si="17"/>
        <v>11</v>
      </c>
      <c r="B1057" s="9" t="s">
        <v>1101</v>
      </c>
      <c r="C1057" s="9" t="s">
        <v>15</v>
      </c>
      <c r="D1057" s="10" t="s">
        <v>1094</v>
      </c>
      <c r="E1057" s="11" t="s">
        <v>18</v>
      </c>
      <c r="F1057" s="12" t="s">
        <v>19</v>
      </c>
      <c r="G1057" s="9" t="s">
        <v>20</v>
      </c>
      <c r="H1057" s="13">
        <v>14685528</v>
      </c>
      <c r="I1057" s="13">
        <v>0</v>
      </c>
      <c r="J1057" s="13">
        <v>14685528</v>
      </c>
      <c r="K1057" s="17">
        <v>0.08</v>
      </c>
      <c r="L1057" s="13">
        <v>1174842</v>
      </c>
      <c r="M1057" s="13">
        <v>15860370</v>
      </c>
    </row>
    <row r="1058" spans="1:13">
      <c r="A1058" s="8">
        <f t="shared" si="17"/>
        <v>11</v>
      </c>
      <c r="B1058" s="9" t="s">
        <v>1102</v>
      </c>
      <c r="C1058" s="9" t="s">
        <v>15</v>
      </c>
      <c r="D1058" s="10" t="s">
        <v>1094</v>
      </c>
      <c r="E1058" s="11" t="s">
        <v>18</v>
      </c>
      <c r="F1058" s="12" t="s">
        <v>19</v>
      </c>
      <c r="G1058" s="9" t="s">
        <v>20</v>
      </c>
      <c r="H1058" s="13">
        <v>16718358</v>
      </c>
      <c r="I1058" s="13">
        <v>0</v>
      </c>
      <c r="J1058" s="13">
        <v>16718358</v>
      </c>
      <c r="K1058" s="17">
        <v>0.08</v>
      </c>
      <c r="L1058" s="13">
        <v>1337469</v>
      </c>
      <c r="M1058" s="13">
        <v>18055827</v>
      </c>
    </row>
    <row r="1059" spans="1:13">
      <c r="A1059" s="8">
        <f t="shared" si="17"/>
        <v>11</v>
      </c>
      <c r="B1059" s="9" t="s">
        <v>1104</v>
      </c>
      <c r="C1059" s="9" t="s">
        <v>15</v>
      </c>
      <c r="D1059" s="10" t="s">
        <v>1103</v>
      </c>
      <c r="E1059" s="11" t="s">
        <v>18</v>
      </c>
      <c r="F1059" s="12" t="s">
        <v>19</v>
      </c>
      <c r="G1059" s="9" t="s">
        <v>20</v>
      </c>
      <c r="H1059" s="13">
        <v>22324158</v>
      </c>
      <c r="I1059" s="13">
        <v>0</v>
      </c>
      <c r="J1059" s="13">
        <v>22324158</v>
      </c>
      <c r="K1059" s="17">
        <v>0.08</v>
      </c>
      <c r="L1059" s="13">
        <v>1785933</v>
      </c>
      <c r="M1059" s="13">
        <v>24110091</v>
      </c>
    </row>
    <row r="1060" spans="1:13">
      <c r="A1060" s="8">
        <f t="shared" si="17"/>
        <v>11</v>
      </c>
      <c r="B1060" s="9" t="s">
        <v>1105</v>
      </c>
      <c r="C1060" s="9" t="s">
        <v>15</v>
      </c>
      <c r="D1060" s="10" t="s">
        <v>1103</v>
      </c>
      <c r="E1060" s="11" t="s">
        <v>18</v>
      </c>
      <c r="F1060" s="12" t="s">
        <v>19</v>
      </c>
      <c r="G1060" s="9" t="s">
        <v>20</v>
      </c>
      <c r="H1060" s="13">
        <v>15236479</v>
      </c>
      <c r="I1060" s="13">
        <v>0</v>
      </c>
      <c r="J1060" s="13">
        <v>15236479</v>
      </c>
      <c r="K1060" s="17">
        <v>0.08</v>
      </c>
      <c r="L1060" s="13">
        <v>1218918</v>
      </c>
      <c r="M1060" s="13">
        <v>16455397</v>
      </c>
    </row>
    <row r="1061" spans="1:13">
      <c r="A1061" s="8">
        <f t="shared" si="17"/>
        <v>11</v>
      </c>
      <c r="B1061" s="9" t="s">
        <v>1107</v>
      </c>
      <c r="C1061" s="9" t="s">
        <v>15</v>
      </c>
      <c r="D1061" s="10" t="s">
        <v>1106</v>
      </c>
      <c r="E1061" s="11" t="s">
        <v>18</v>
      </c>
      <c r="F1061" s="12" t="s">
        <v>19</v>
      </c>
      <c r="G1061" s="9" t="s">
        <v>20</v>
      </c>
      <c r="H1061" s="13">
        <v>31333454</v>
      </c>
      <c r="I1061" s="13">
        <v>0</v>
      </c>
      <c r="J1061" s="13">
        <v>31333454</v>
      </c>
      <c r="K1061" s="17">
        <v>0.08</v>
      </c>
      <c r="L1061" s="13">
        <v>2506676</v>
      </c>
      <c r="M1061" s="13">
        <v>33840130</v>
      </c>
    </row>
    <row r="1062" spans="1:13">
      <c r="A1062" s="8">
        <f t="shared" si="17"/>
        <v>11</v>
      </c>
      <c r="B1062" s="9" t="s">
        <v>1108</v>
      </c>
      <c r="C1062" s="9" t="s">
        <v>15</v>
      </c>
      <c r="D1062" s="10" t="s">
        <v>1106</v>
      </c>
      <c r="E1062" s="11" t="s">
        <v>18</v>
      </c>
      <c r="F1062" s="12" t="s">
        <v>19</v>
      </c>
      <c r="G1062" s="9" t="s">
        <v>20</v>
      </c>
      <c r="H1062" s="13">
        <v>17883818</v>
      </c>
      <c r="I1062" s="13">
        <v>0</v>
      </c>
      <c r="J1062" s="13">
        <v>17883818</v>
      </c>
      <c r="K1062" s="17">
        <v>0.08</v>
      </c>
      <c r="L1062" s="13">
        <v>1430705</v>
      </c>
      <c r="M1062" s="13">
        <v>19314523</v>
      </c>
    </row>
    <row r="1063" spans="1:13">
      <c r="A1063" s="8">
        <f t="shared" si="17"/>
        <v>11</v>
      </c>
      <c r="B1063" s="9" t="s">
        <v>1109</v>
      </c>
      <c r="C1063" s="9" t="s">
        <v>15</v>
      </c>
      <c r="D1063" s="10" t="s">
        <v>1106</v>
      </c>
      <c r="E1063" s="11" t="s">
        <v>18</v>
      </c>
      <c r="F1063" s="12" t="s">
        <v>19</v>
      </c>
      <c r="G1063" s="9" t="s">
        <v>20</v>
      </c>
      <c r="H1063" s="13">
        <v>20911298</v>
      </c>
      <c r="I1063" s="13">
        <v>0</v>
      </c>
      <c r="J1063" s="13">
        <v>20911298</v>
      </c>
      <c r="K1063" s="17">
        <v>0.08</v>
      </c>
      <c r="L1063" s="13">
        <v>1672904</v>
      </c>
      <c r="M1063" s="13">
        <v>22584202</v>
      </c>
    </row>
    <row r="1064" spans="1:13">
      <c r="A1064" s="8">
        <f t="shared" si="17"/>
        <v>12</v>
      </c>
      <c r="B1064" s="9" t="s">
        <v>1111</v>
      </c>
      <c r="C1064" s="9" t="s">
        <v>15</v>
      </c>
      <c r="D1064" s="10" t="s">
        <v>1110</v>
      </c>
      <c r="E1064" s="11" t="s">
        <v>18</v>
      </c>
      <c r="F1064" s="12" t="s">
        <v>19</v>
      </c>
      <c r="G1064" s="9" t="s">
        <v>20</v>
      </c>
      <c r="H1064" s="13">
        <v>31453520</v>
      </c>
      <c r="I1064" s="13">
        <v>0</v>
      </c>
      <c r="J1064" s="13">
        <v>31453520</v>
      </c>
      <c r="K1064" s="17">
        <v>0.08</v>
      </c>
      <c r="L1064" s="13">
        <v>2516282</v>
      </c>
      <c r="M1064" s="13">
        <v>33969802</v>
      </c>
    </row>
    <row r="1065" spans="1:13">
      <c r="A1065" s="8">
        <f t="shared" si="17"/>
        <v>12</v>
      </c>
      <c r="B1065" s="9" t="s">
        <v>1113</v>
      </c>
      <c r="C1065" s="9" t="s">
        <v>15</v>
      </c>
      <c r="D1065" s="10" t="s">
        <v>1112</v>
      </c>
      <c r="E1065" s="11" t="s">
        <v>18</v>
      </c>
      <c r="F1065" s="12" t="s">
        <v>19</v>
      </c>
      <c r="G1065" s="9" t="s">
        <v>20</v>
      </c>
      <c r="H1065" s="13">
        <v>13821741</v>
      </c>
      <c r="I1065" s="13">
        <v>0</v>
      </c>
      <c r="J1065" s="13">
        <v>13821741</v>
      </c>
      <c r="K1065" s="17">
        <v>0.08</v>
      </c>
      <c r="L1065" s="13">
        <v>1105740</v>
      </c>
      <c r="M1065" s="13">
        <v>14927481</v>
      </c>
    </row>
    <row r="1066" spans="1:13">
      <c r="A1066" s="8">
        <f t="shared" si="17"/>
        <v>12</v>
      </c>
      <c r="B1066" s="9" t="s">
        <v>1114</v>
      </c>
      <c r="C1066" s="9" t="s">
        <v>15</v>
      </c>
      <c r="D1066" s="10" t="s">
        <v>1112</v>
      </c>
      <c r="E1066" s="11" t="s">
        <v>18</v>
      </c>
      <c r="F1066" s="12" t="s">
        <v>19</v>
      </c>
      <c r="G1066" s="9" t="s">
        <v>20</v>
      </c>
      <c r="H1066" s="13">
        <v>9548216</v>
      </c>
      <c r="I1066" s="13">
        <v>0</v>
      </c>
      <c r="J1066" s="13">
        <v>9548216</v>
      </c>
      <c r="K1066" s="17">
        <v>0.08</v>
      </c>
      <c r="L1066" s="13">
        <v>763857</v>
      </c>
      <c r="M1066" s="13">
        <v>10312073</v>
      </c>
    </row>
    <row r="1067" spans="1:13">
      <c r="A1067" s="8">
        <f t="shared" si="17"/>
        <v>12</v>
      </c>
      <c r="B1067" s="9" t="s">
        <v>1116</v>
      </c>
      <c r="C1067" s="9" t="s">
        <v>15</v>
      </c>
      <c r="D1067" s="10" t="s">
        <v>1115</v>
      </c>
      <c r="E1067" s="11" t="s">
        <v>18</v>
      </c>
      <c r="F1067" s="12" t="s">
        <v>19</v>
      </c>
      <c r="G1067" s="9" t="s">
        <v>20</v>
      </c>
      <c r="H1067" s="13">
        <v>16900980</v>
      </c>
      <c r="I1067" s="13">
        <v>0</v>
      </c>
      <c r="J1067" s="13">
        <v>16900980</v>
      </c>
      <c r="K1067" s="17">
        <v>0.08</v>
      </c>
      <c r="L1067" s="13">
        <v>1352078</v>
      </c>
      <c r="M1067" s="13">
        <v>18253058</v>
      </c>
    </row>
    <row r="1068" spans="1:13">
      <c r="A1068" s="8">
        <f t="shared" si="17"/>
        <v>12</v>
      </c>
      <c r="B1068" s="9" t="s">
        <v>1117</v>
      </c>
      <c r="C1068" s="9" t="s">
        <v>15</v>
      </c>
      <c r="D1068" s="10" t="s">
        <v>1115</v>
      </c>
      <c r="E1068" s="11" t="s">
        <v>18</v>
      </c>
      <c r="F1068" s="12" t="s">
        <v>19</v>
      </c>
      <c r="G1068" s="9" t="s">
        <v>20</v>
      </c>
      <c r="H1068" s="13">
        <v>29163191</v>
      </c>
      <c r="I1068" s="13">
        <v>0</v>
      </c>
      <c r="J1068" s="13">
        <v>29163191</v>
      </c>
      <c r="K1068" s="17">
        <v>0.08</v>
      </c>
      <c r="L1068" s="13">
        <v>2333055</v>
      </c>
      <c r="M1068" s="13">
        <v>31496246</v>
      </c>
    </row>
    <row r="1069" spans="1:13">
      <c r="A1069" s="8">
        <f t="shared" si="17"/>
        <v>12</v>
      </c>
      <c r="B1069" s="9" t="s">
        <v>1119</v>
      </c>
      <c r="C1069" s="9" t="s">
        <v>15</v>
      </c>
      <c r="D1069" s="10" t="s">
        <v>1118</v>
      </c>
      <c r="E1069" s="11" t="s">
        <v>18</v>
      </c>
      <c r="F1069" s="12" t="s">
        <v>19</v>
      </c>
      <c r="G1069" s="9" t="s">
        <v>20</v>
      </c>
      <c r="H1069" s="13">
        <v>14732374</v>
      </c>
      <c r="I1069" s="13">
        <v>0</v>
      </c>
      <c r="J1069" s="13">
        <v>14732374</v>
      </c>
      <c r="K1069" s="17">
        <v>0.08</v>
      </c>
      <c r="L1069" s="13">
        <v>1178590</v>
      </c>
      <c r="M1069" s="13">
        <v>15910964</v>
      </c>
    </row>
    <row r="1070" spans="1:13">
      <c r="A1070" s="8">
        <f t="shared" si="17"/>
        <v>12</v>
      </c>
      <c r="B1070" s="9" t="s">
        <v>1121</v>
      </c>
      <c r="C1070" s="9" t="s">
        <v>15</v>
      </c>
      <c r="D1070" s="10" t="s">
        <v>1120</v>
      </c>
      <c r="E1070" s="11" t="s">
        <v>18</v>
      </c>
      <c r="F1070" s="12" t="s">
        <v>19</v>
      </c>
      <c r="G1070" s="9" t="s">
        <v>20</v>
      </c>
      <c r="H1070" s="13">
        <v>17923422</v>
      </c>
      <c r="I1070" s="13">
        <v>0</v>
      </c>
      <c r="J1070" s="13">
        <v>17923422</v>
      </c>
      <c r="K1070" s="17">
        <v>0.08</v>
      </c>
      <c r="L1070" s="13">
        <v>1433874</v>
      </c>
      <c r="M1070" s="13">
        <v>19357296</v>
      </c>
    </row>
    <row r="1071" spans="1:13">
      <c r="A1071" s="8">
        <f t="shared" si="17"/>
        <v>12</v>
      </c>
      <c r="B1071" s="9" t="s">
        <v>1122</v>
      </c>
      <c r="C1071" s="9" t="s">
        <v>15</v>
      </c>
      <c r="D1071" s="10" t="s">
        <v>1120</v>
      </c>
      <c r="E1071" s="11" t="s">
        <v>18</v>
      </c>
      <c r="F1071" s="12" t="s">
        <v>19</v>
      </c>
      <c r="G1071" s="9" t="s">
        <v>20</v>
      </c>
      <c r="H1071" s="13">
        <v>833833</v>
      </c>
      <c r="I1071" s="13">
        <v>0</v>
      </c>
      <c r="J1071" s="13">
        <v>833833</v>
      </c>
      <c r="K1071" s="17">
        <v>0.08</v>
      </c>
      <c r="L1071" s="13">
        <v>66707</v>
      </c>
      <c r="M1071" s="13">
        <v>900540</v>
      </c>
    </row>
    <row r="1072" spans="1:13">
      <c r="A1072" s="8">
        <f t="shared" si="17"/>
        <v>12</v>
      </c>
      <c r="B1072" s="9" t="s">
        <v>1124</v>
      </c>
      <c r="C1072" s="9" t="s">
        <v>15</v>
      </c>
      <c r="D1072" s="10" t="s">
        <v>1123</v>
      </c>
      <c r="E1072" s="11" t="s">
        <v>18</v>
      </c>
      <c r="F1072" s="12" t="s">
        <v>19</v>
      </c>
      <c r="G1072" s="9" t="s">
        <v>20</v>
      </c>
      <c r="H1072" s="13">
        <v>14404446</v>
      </c>
      <c r="I1072" s="13">
        <v>0</v>
      </c>
      <c r="J1072" s="13">
        <v>14404446</v>
      </c>
      <c r="K1072" s="17">
        <v>0.08</v>
      </c>
      <c r="L1072" s="13">
        <v>1152356</v>
      </c>
      <c r="M1072" s="13">
        <v>15556802</v>
      </c>
    </row>
    <row r="1073" spans="1:13">
      <c r="A1073" s="8">
        <f t="shared" si="17"/>
        <v>12</v>
      </c>
      <c r="B1073" s="9" t="s">
        <v>1126</v>
      </c>
      <c r="C1073" s="9" t="s">
        <v>15</v>
      </c>
      <c r="D1073" s="10" t="s">
        <v>1125</v>
      </c>
      <c r="E1073" s="11" t="s">
        <v>18</v>
      </c>
      <c r="F1073" s="12" t="s">
        <v>19</v>
      </c>
      <c r="G1073" s="9" t="s">
        <v>20</v>
      </c>
      <c r="H1073" s="13">
        <v>21952386</v>
      </c>
      <c r="I1073" s="13">
        <v>0</v>
      </c>
      <c r="J1073" s="13">
        <v>21952386</v>
      </c>
      <c r="K1073" s="17">
        <v>0.08</v>
      </c>
      <c r="L1073" s="13">
        <v>1756191</v>
      </c>
      <c r="M1073" s="13">
        <v>23708577</v>
      </c>
    </row>
    <row r="1074" spans="1:13">
      <c r="A1074" s="8">
        <f t="shared" si="17"/>
        <v>12</v>
      </c>
      <c r="B1074" s="9" t="s">
        <v>1128</v>
      </c>
      <c r="C1074" s="9" t="s">
        <v>15</v>
      </c>
      <c r="D1074" s="10" t="s">
        <v>1127</v>
      </c>
      <c r="E1074" s="11" t="s">
        <v>18</v>
      </c>
      <c r="F1074" s="12" t="s">
        <v>19</v>
      </c>
      <c r="G1074" s="9" t="s">
        <v>20</v>
      </c>
      <c r="H1074" s="13">
        <v>14499760</v>
      </c>
      <c r="I1074" s="13">
        <v>0</v>
      </c>
      <c r="J1074" s="13">
        <v>14499760</v>
      </c>
      <c r="K1074" s="17">
        <v>0.08</v>
      </c>
      <c r="L1074" s="13">
        <v>1159981</v>
      </c>
      <c r="M1074" s="13">
        <v>15659741</v>
      </c>
    </row>
    <row r="1075" spans="1:13">
      <c r="A1075" s="8">
        <f t="shared" si="17"/>
        <v>12</v>
      </c>
      <c r="B1075" s="9" t="s">
        <v>1130</v>
      </c>
      <c r="C1075" s="9" t="s">
        <v>15</v>
      </c>
      <c r="D1075" s="10" t="s">
        <v>1129</v>
      </c>
      <c r="E1075" s="11" t="s">
        <v>18</v>
      </c>
      <c r="F1075" s="12" t="s">
        <v>19</v>
      </c>
      <c r="G1075" s="9" t="s">
        <v>20</v>
      </c>
      <c r="H1075" s="13">
        <v>16535824</v>
      </c>
      <c r="I1075" s="13">
        <v>0</v>
      </c>
      <c r="J1075" s="13">
        <v>16535824</v>
      </c>
      <c r="K1075" s="17">
        <v>0.08</v>
      </c>
      <c r="L1075" s="13">
        <v>1322866</v>
      </c>
      <c r="M1075" s="13">
        <v>17858690</v>
      </c>
    </row>
  </sheetData>
  <autoFilter ref="A5:R1075" xr:uid="{00000000-0001-0000-0000-000000000000}"/>
  <mergeCells count="3">
    <mergeCell ref="A1:M1"/>
    <mergeCell ref="A2:M2"/>
    <mergeCell ref="A3:M3"/>
  </mergeCells>
  <pageMargins left="0.39370078740157499" right="0.39370078740157499" top="0.59055118110236204" bottom="0.39370078740157499" header="0.5" footer="0.5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0B5E0-36E0-4D0B-9E18-E7E8D4D948AB}">
  <dimension ref="A1:M14"/>
  <sheetViews>
    <sheetView workbookViewId="0">
      <selection activeCell="K4" sqref="K4:M13"/>
    </sheetView>
  </sheetViews>
  <sheetFormatPr defaultRowHeight="12.75"/>
  <cols>
    <col min="1" max="1" width="6.5703125" customWidth="1"/>
    <col min="2" max="2" width="12.140625" customWidth="1"/>
    <col min="3" max="3" width="10.28515625" customWidth="1"/>
    <col min="4" max="4" width="14.5703125" customWidth="1"/>
    <col min="5" max="5" width="31.7109375" customWidth="1"/>
    <col min="6" max="6" width="66.28515625" customWidth="1"/>
    <col min="7" max="7" width="18.42578125" customWidth="1"/>
    <col min="8" max="8" width="35" customWidth="1"/>
    <col min="9" max="13" width="15.140625" customWidth="1"/>
  </cols>
  <sheetData>
    <row r="1" spans="1:13" ht="20.25">
      <c r="A1" s="162" t="s">
        <v>1475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ht="15.75">
      <c r="A2" s="163" t="s">
        <v>1476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</row>
    <row r="3" spans="1:13" ht="27" customHeight="1">
      <c r="A3" s="135" t="s">
        <v>1477</v>
      </c>
      <c r="B3" s="135" t="s">
        <v>2</v>
      </c>
      <c r="C3" s="135" t="s">
        <v>3</v>
      </c>
      <c r="D3" s="135" t="s">
        <v>4</v>
      </c>
      <c r="E3" s="136" t="s">
        <v>5</v>
      </c>
      <c r="F3" s="136" t="s">
        <v>1478</v>
      </c>
      <c r="G3" s="136" t="s">
        <v>7</v>
      </c>
      <c r="H3" s="136" t="s">
        <v>1423</v>
      </c>
      <c r="I3" s="135" t="s">
        <v>8</v>
      </c>
      <c r="J3" s="135" t="s">
        <v>9</v>
      </c>
      <c r="K3" s="135" t="s">
        <v>10</v>
      </c>
      <c r="L3" s="135" t="s">
        <v>12</v>
      </c>
      <c r="M3" s="135" t="s">
        <v>1479</v>
      </c>
    </row>
    <row r="4" spans="1:13" ht="21.75" customHeight="1">
      <c r="A4" s="137">
        <v>1</v>
      </c>
      <c r="B4" s="138" t="s">
        <v>1480</v>
      </c>
      <c r="C4" s="138" t="s">
        <v>1428</v>
      </c>
      <c r="D4" s="139" t="s">
        <v>1481</v>
      </c>
      <c r="E4" s="140" t="s">
        <v>18</v>
      </c>
      <c r="F4" s="140" t="s">
        <v>19</v>
      </c>
      <c r="G4" s="140" t="s">
        <v>20</v>
      </c>
      <c r="H4" s="140" t="s">
        <v>1482</v>
      </c>
      <c r="I4" s="141">
        <v>3906452</v>
      </c>
      <c r="J4" s="141">
        <v>0</v>
      </c>
      <c r="K4" s="141">
        <v>3906452</v>
      </c>
      <c r="L4" s="141">
        <v>390645</v>
      </c>
      <c r="M4" s="141">
        <v>4297097</v>
      </c>
    </row>
    <row r="5" spans="1:13" ht="21.75" customHeight="1">
      <c r="A5" s="137">
        <v>2</v>
      </c>
      <c r="B5" s="138" t="s">
        <v>1483</v>
      </c>
      <c r="C5" s="138" t="s">
        <v>1428</v>
      </c>
      <c r="D5" s="139" t="s">
        <v>1481</v>
      </c>
      <c r="E5" s="140" t="s">
        <v>18</v>
      </c>
      <c r="F5" s="140" t="s">
        <v>19</v>
      </c>
      <c r="G5" s="140" t="s">
        <v>20</v>
      </c>
      <c r="H5" s="140" t="s">
        <v>1484</v>
      </c>
      <c r="I5" s="141">
        <v>3719744</v>
      </c>
      <c r="J5" s="141">
        <v>0</v>
      </c>
      <c r="K5" s="141">
        <v>3719744</v>
      </c>
      <c r="L5" s="141">
        <v>371974</v>
      </c>
      <c r="M5" s="141">
        <v>4091718</v>
      </c>
    </row>
    <row r="6" spans="1:13" ht="21.75" customHeight="1">
      <c r="A6" s="137">
        <v>3</v>
      </c>
      <c r="B6" s="138" t="s">
        <v>1485</v>
      </c>
      <c r="C6" s="138" t="s">
        <v>1428</v>
      </c>
      <c r="D6" s="139" t="s">
        <v>1481</v>
      </c>
      <c r="E6" s="140" t="s">
        <v>18</v>
      </c>
      <c r="F6" s="140" t="s">
        <v>19</v>
      </c>
      <c r="G6" s="140" t="s">
        <v>20</v>
      </c>
      <c r="H6" s="140" t="s">
        <v>1486</v>
      </c>
      <c r="I6" s="141">
        <v>3973622</v>
      </c>
      <c r="J6" s="141">
        <v>0</v>
      </c>
      <c r="K6" s="141">
        <v>3973622</v>
      </c>
      <c r="L6" s="141">
        <v>397362</v>
      </c>
      <c r="M6" s="141">
        <v>4370984</v>
      </c>
    </row>
    <row r="7" spans="1:13" ht="21.75" customHeight="1">
      <c r="A7" s="137">
        <v>4</v>
      </c>
      <c r="B7" s="138" t="s">
        <v>1487</v>
      </c>
      <c r="C7" s="138" t="s">
        <v>1428</v>
      </c>
      <c r="D7" s="139" t="s">
        <v>1488</v>
      </c>
      <c r="E7" s="140" t="s">
        <v>18</v>
      </c>
      <c r="F7" s="140" t="s">
        <v>19</v>
      </c>
      <c r="G7" s="140" t="s">
        <v>20</v>
      </c>
      <c r="H7" s="140" t="s">
        <v>1489</v>
      </c>
      <c r="I7" s="141">
        <v>4529572</v>
      </c>
      <c r="J7" s="141">
        <v>0</v>
      </c>
      <c r="K7" s="141">
        <v>4529572</v>
      </c>
      <c r="L7" s="141">
        <v>452957</v>
      </c>
      <c r="M7" s="141">
        <v>4982529</v>
      </c>
    </row>
    <row r="8" spans="1:13" ht="21.75" customHeight="1">
      <c r="A8" s="137">
        <v>5</v>
      </c>
      <c r="B8" s="138" t="s">
        <v>1490</v>
      </c>
      <c r="C8" s="138" t="s">
        <v>1428</v>
      </c>
      <c r="D8" s="139" t="s">
        <v>1488</v>
      </c>
      <c r="E8" s="140" t="s">
        <v>18</v>
      </c>
      <c r="F8" s="140" t="s">
        <v>19</v>
      </c>
      <c r="G8" s="140" t="s">
        <v>20</v>
      </c>
      <c r="H8" s="140" t="s">
        <v>1491</v>
      </c>
      <c r="I8" s="141">
        <v>4275694</v>
      </c>
      <c r="J8" s="141">
        <v>0</v>
      </c>
      <c r="K8" s="141">
        <v>4275694</v>
      </c>
      <c r="L8" s="141">
        <v>427569</v>
      </c>
      <c r="M8" s="141">
        <v>4703263</v>
      </c>
    </row>
    <row r="9" spans="1:13" ht="21.75" customHeight="1">
      <c r="A9" s="137">
        <v>6</v>
      </c>
      <c r="B9" s="138" t="s">
        <v>1492</v>
      </c>
      <c r="C9" s="138" t="s">
        <v>1428</v>
      </c>
      <c r="D9" s="139" t="s">
        <v>1493</v>
      </c>
      <c r="E9" s="140" t="s">
        <v>18</v>
      </c>
      <c r="F9" s="140" t="s">
        <v>19</v>
      </c>
      <c r="G9" s="140" t="s">
        <v>20</v>
      </c>
      <c r="H9" s="140" t="s">
        <v>1494</v>
      </c>
      <c r="I9" s="141">
        <v>6447126</v>
      </c>
      <c r="J9" s="141">
        <v>0</v>
      </c>
      <c r="K9" s="141">
        <v>6447126</v>
      </c>
      <c r="L9" s="141">
        <v>644713</v>
      </c>
      <c r="M9" s="141">
        <v>7091839</v>
      </c>
    </row>
    <row r="10" spans="1:13" ht="21.75" customHeight="1">
      <c r="A10" s="137">
        <v>7</v>
      </c>
      <c r="B10" s="138" t="s">
        <v>1495</v>
      </c>
      <c r="C10" s="138" t="s">
        <v>1428</v>
      </c>
      <c r="D10" s="139" t="s">
        <v>1493</v>
      </c>
      <c r="E10" s="140" t="s">
        <v>18</v>
      </c>
      <c r="F10" s="140" t="s">
        <v>19</v>
      </c>
      <c r="G10" s="140" t="s">
        <v>20</v>
      </c>
      <c r="H10" s="140" t="s">
        <v>1496</v>
      </c>
      <c r="I10" s="141">
        <v>5054024</v>
      </c>
      <c r="J10" s="141">
        <v>0</v>
      </c>
      <c r="K10" s="141">
        <v>5054024</v>
      </c>
      <c r="L10" s="141">
        <v>505402</v>
      </c>
      <c r="M10" s="141">
        <v>5559426</v>
      </c>
    </row>
    <row r="11" spans="1:13" ht="21.75" customHeight="1">
      <c r="A11" s="137">
        <v>8</v>
      </c>
      <c r="B11" s="138" t="s">
        <v>1497</v>
      </c>
      <c r="C11" s="138" t="s">
        <v>1428</v>
      </c>
      <c r="D11" s="139" t="s">
        <v>1498</v>
      </c>
      <c r="E11" s="140" t="s">
        <v>18</v>
      </c>
      <c r="F11" s="140" t="s">
        <v>19</v>
      </c>
      <c r="G11" s="140" t="s">
        <v>20</v>
      </c>
      <c r="H11" s="140" t="s">
        <v>1499</v>
      </c>
      <c r="I11" s="141">
        <v>7615520</v>
      </c>
      <c r="J11" s="141">
        <v>0</v>
      </c>
      <c r="K11" s="141">
        <v>7615520</v>
      </c>
      <c r="L11" s="141">
        <v>761552</v>
      </c>
      <c r="M11" s="141">
        <v>8377072</v>
      </c>
    </row>
    <row r="12" spans="1:13" ht="21.75" customHeight="1">
      <c r="A12" s="137">
        <v>9</v>
      </c>
      <c r="B12" s="138" t="s">
        <v>1500</v>
      </c>
      <c r="C12" s="138" t="s">
        <v>1428</v>
      </c>
      <c r="D12" s="139" t="s">
        <v>1498</v>
      </c>
      <c r="E12" s="140" t="s">
        <v>18</v>
      </c>
      <c r="F12" s="140" t="s">
        <v>19</v>
      </c>
      <c r="G12" s="140" t="s">
        <v>20</v>
      </c>
      <c r="H12" s="140" t="s">
        <v>1501</v>
      </c>
      <c r="I12" s="141">
        <v>9955812</v>
      </c>
      <c r="J12" s="141">
        <v>0</v>
      </c>
      <c r="K12" s="141">
        <v>9955812</v>
      </c>
      <c r="L12" s="141">
        <v>995581</v>
      </c>
      <c r="M12" s="141">
        <v>10951393</v>
      </c>
    </row>
    <row r="13" spans="1:13" s="147" customFormat="1" ht="21.75" customHeight="1">
      <c r="A13" s="143">
        <v>10</v>
      </c>
      <c r="B13" s="144" t="s">
        <v>1502</v>
      </c>
      <c r="C13" s="145" t="s">
        <v>1442</v>
      </c>
      <c r="D13" s="146">
        <v>45106</v>
      </c>
      <c r="E13" s="148" t="s">
        <v>18</v>
      </c>
      <c r="F13" s="148" t="s">
        <v>19</v>
      </c>
      <c r="G13" s="148" t="s">
        <v>1503</v>
      </c>
      <c r="H13" s="148" t="s">
        <v>1443</v>
      </c>
      <c r="I13" s="149">
        <v>-3318413</v>
      </c>
      <c r="J13" s="150"/>
      <c r="K13" s="149">
        <v>-3318413</v>
      </c>
      <c r="L13" s="149">
        <v>-331841</v>
      </c>
      <c r="M13" s="151">
        <v>-3650254</v>
      </c>
    </row>
    <row r="14" spans="1:13">
      <c r="M14" s="142"/>
    </row>
  </sheetData>
  <mergeCells count="2">
    <mergeCell ref="A1:M1"/>
    <mergeCell ref="A2:M2"/>
  </mergeCells>
  <phoneticPr fontId="1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CFF41-4836-4954-B078-033167FA264D}">
  <dimension ref="A1:K9"/>
  <sheetViews>
    <sheetView workbookViewId="0">
      <selection activeCell="F6" sqref="F6"/>
    </sheetView>
  </sheetViews>
  <sheetFormatPr defaultRowHeight="12.75"/>
  <cols>
    <col min="2" max="2" width="16.85546875" customWidth="1"/>
    <col min="3" max="3" width="19.28515625" customWidth="1"/>
    <col min="6" max="6" width="64.42578125" customWidth="1"/>
    <col min="8" max="8" width="21.85546875" customWidth="1"/>
    <col min="9" max="9" width="17.85546875" customWidth="1"/>
    <col min="10" max="10" width="14" customWidth="1"/>
    <col min="11" max="11" width="17.28515625" customWidth="1"/>
  </cols>
  <sheetData>
    <row r="1" spans="1:11" ht="16.5">
      <c r="A1" s="96" t="s">
        <v>1180</v>
      </c>
      <c r="B1" s="96" t="s">
        <v>1340</v>
      </c>
      <c r="C1" s="96" t="s">
        <v>1341</v>
      </c>
      <c r="D1" s="96" t="s">
        <v>1342</v>
      </c>
      <c r="E1" s="96" t="s">
        <v>1343</v>
      </c>
      <c r="F1" s="96" t="s">
        <v>1183</v>
      </c>
      <c r="G1" s="98" t="s">
        <v>1344</v>
      </c>
      <c r="H1" s="102" t="s">
        <v>1345</v>
      </c>
      <c r="I1" s="103" t="s">
        <v>1185</v>
      </c>
      <c r="J1" s="97" t="s">
        <v>1187</v>
      </c>
      <c r="K1" s="97" t="s">
        <v>1188</v>
      </c>
    </row>
    <row r="2" spans="1:11" ht="16.5">
      <c r="A2" s="99"/>
      <c r="B2" s="99"/>
      <c r="C2" s="99"/>
      <c r="D2" s="99"/>
      <c r="E2" s="99"/>
      <c r="F2" s="99" t="s">
        <v>1346</v>
      </c>
      <c r="G2" s="100"/>
      <c r="H2" s="104"/>
      <c r="I2" s="105"/>
      <c r="J2" s="101"/>
      <c r="K2" s="101"/>
    </row>
    <row r="3" spans="1:11" ht="16.5">
      <c r="A3" s="106" t="s">
        <v>1226</v>
      </c>
      <c r="B3" s="107" t="s">
        <v>1401</v>
      </c>
      <c r="C3" s="108" t="s">
        <v>1402</v>
      </c>
      <c r="D3" s="107" t="s">
        <v>14</v>
      </c>
      <c r="E3" s="108" t="s">
        <v>1193</v>
      </c>
      <c r="F3" s="108" t="s">
        <v>1403</v>
      </c>
      <c r="G3" s="108" t="s">
        <v>1357</v>
      </c>
      <c r="H3" s="111">
        <v>-1073177</v>
      </c>
      <c r="I3" s="112">
        <v>0</v>
      </c>
      <c r="J3" s="108" t="s">
        <v>1404</v>
      </c>
      <c r="K3" s="107" t="s">
        <v>1401</v>
      </c>
    </row>
    <row r="4" spans="1:11" ht="16.5">
      <c r="A4" s="106" t="s">
        <v>1405</v>
      </c>
      <c r="B4" s="107" t="s">
        <v>1090</v>
      </c>
      <c r="C4" s="108" t="s">
        <v>1406</v>
      </c>
      <c r="D4" s="107" t="s">
        <v>1359</v>
      </c>
      <c r="E4" s="108" t="s">
        <v>1193</v>
      </c>
      <c r="F4" s="108" t="s">
        <v>1407</v>
      </c>
      <c r="G4" s="108" t="s">
        <v>1408</v>
      </c>
      <c r="H4" s="111">
        <v>0</v>
      </c>
      <c r="I4" s="112">
        <v>971609</v>
      </c>
      <c r="J4" s="108" t="s">
        <v>1091</v>
      </c>
      <c r="K4" s="107" t="s">
        <v>1090</v>
      </c>
    </row>
    <row r="5" spans="1:11" ht="16.5">
      <c r="A5" s="106" t="s">
        <v>1405</v>
      </c>
      <c r="B5" s="107" t="s">
        <v>1090</v>
      </c>
      <c r="C5" s="108" t="s">
        <v>1409</v>
      </c>
      <c r="D5" s="107" t="s">
        <v>1359</v>
      </c>
      <c r="E5" s="108" t="s">
        <v>1193</v>
      </c>
      <c r="F5" s="108" t="s">
        <v>1386</v>
      </c>
      <c r="G5" s="108" t="s">
        <v>1387</v>
      </c>
      <c r="H5" s="111">
        <v>0</v>
      </c>
      <c r="I5" s="112">
        <v>29475430</v>
      </c>
      <c r="J5" s="108" t="s">
        <v>1092</v>
      </c>
      <c r="K5" s="107" t="s">
        <v>1090</v>
      </c>
    </row>
    <row r="6" spans="1:11" ht="16.5">
      <c r="A6" s="106" t="s">
        <v>1405</v>
      </c>
      <c r="B6" s="107" t="s">
        <v>1090</v>
      </c>
      <c r="C6" s="108" t="s">
        <v>1410</v>
      </c>
      <c r="D6" s="107" t="s">
        <v>1359</v>
      </c>
      <c r="E6" s="108" t="s">
        <v>1193</v>
      </c>
      <c r="F6" s="108" t="s">
        <v>1386</v>
      </c>
      <c r="G6" s="108" t="s">
        <v>1387</v>
      </c>
      <c r="H6" s="111">
        <v>0</v>
      </c>
      <c r="I6" s="112">
        <v>8529898</v>
      </c>
      <c r="J6" s="108" t="s">
        <v>1093</v>
      </c>
      <c r="K6" s="107" t="s">
        <v>1090</v>
      </c>
    </row>
    <row r="7" spans="1:11" ht="16.5">
      <c r="A7" s="106"/>
      <c r="B7" s="107"/>
      <c r="C7" s="108"/>
      <c r="D7" s="107"/>
      <c r="E7" s="108"/>
      <c r="F7" s="108"/>
      <c r="G7" s="108"/>
      <c r="H7" s="111">
        <v>-1073177</v>
      </c>
      <c r="I7" s="112">
        <v>38976937</v>
      </c>
      <c r="J7" s="108"/>
      <c r="K7" s="107"/>
    </row>
    <row r="8" spans="1:11" ht="16.5">
      <c r="A8" s="106"/>
      <c r="B8" s="107"/>
      <c r="C8" s="108"/>
      <c r="D8" s="107"/>
      <c r="E8" s="108"/>
      <c r="F8" s="108"/>
      <c r="G8" s="108"/>
      <c r="H8" s="111"/>
      <c r="I8" s="112"/>
      <c r="J8" s="108"/>
      <c r="K8" s="107"/>
    </row>
    <row r="9" spans="1:11" ht="16.5">
      <c r="A9" s="106"/>
      <c r="B9" s="109"/>
      <c r="C9" s="108"/>
      <c r="D9" s="110"/>
      <c r="E9" s="108"/>
      <c r="F9" s="108"/>
      <c r="G9" s="108"/>
      <c r="H9" s="111">
        <v>0</v>
      </c>
      <c r="I9" s="112">
        <v>37903760</v>
      </c>
      <c r="J9" s="108"/>
      <c r="K9" s="10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5E922-E807-47E3-876D-8B93FFC431C7}">
  <dimension ref="A1:K26"/>
  <sheetViews>
    <sheetView workbookViewId="0">
      <selection activeCell="F7" sqref="F7"/>
    </sheetView>
  </sheetViews>
  <sheetFormatPr defaultRowHeight="12.75"/>
  <cols>
    <col min="6" max="6" width="82.5703125" customWidth="1"/>
    <col min="8" max="8" width="13.42578125" customWidth="1"/>
    <col min="9" max="9" width="16.140625" customWidth="1"/>
    <col min="10" max="10" width="17" customWidth="1"/>
    <col min="11" max="11" width="18.28515625" customWidth="1"/>
  </cols>
  <sheetData>
    <row r="1" spans="1:11" ht="17.25">
      <c r="A1" s="82" t="s">
        <v>1180</v>
      </c>
      <c r="B1" s="82" t="s">
        <v>1340</v>
      </c>
      <c r="C1" s="82" t="s">
        <v>1341</v>
      </c>
      <c r="D1" s="82" t="s">
        <v>1342</v>
      </c>
      <c r="E1" s="82" t="s">
        <v>1343</v>
      </c>
      <c r="F1" s="82" t="s">
        <v>1183</v>
      </c>
      <c r="G1" s="83" t="s">
        <v>1344</v>
      </c>
      <c r="H1" s="84" t="s">
        <v>1345</v>
      </c>
      <c r="I1" s="85" t="s">
        <v>1185</v>
      </c>
      <c r="J1" s="86" t="s">
        <v>1187</v>
      </c>
      <c r="K1" s="86" t="s">
        <v>1188</v>
      </c>
    </row>
    <row r="2" spans="1:11" ht="17.25">
      <c r="A2" s="87"/>
      <c r="B2" s="87"/>
      <c r="C2" s="87"/>
      <c r="D2" s="87"/>
      <c r="E2" s="87"/>
      <c r="F2" s="87" t="s">
        <v>1346</v>
      </c>
      <c r="G2" s="88"/>
      <c r="H2" s="89"/>
      <c r="I2" s="90"/>
      <c r="J2" s="91"/>
      <c r="K2" s="91"/>
    </row>
    <row r="3" spans="1:11" ht="15.75">
      <c r="A3" s="92" t="s">
        <v>1195</v>
      </c>
      <c r="B3" s="93" t="s">
        <v>1120</v>
      </c>
      <c r="C3" s="94" t="s">
        <v>1347</v>
      </c>
      <c r="D3" s="93" t="s">
        <v>1348</v>
      </c>
      <c r="E3" s="94" t="s">
        <v>1193</v>
      </c>
      <c r="F3" s="94" t="s">
        <v>1349</v>
      </c>
      <c r="G3" s="94" t="s">
        <v>1350</v>
      </c>
      <c r="H3" s="113">
        <v>-677715</v>
      </c>
      <c r="I3" s="113">
        <v>0</v>
      </c>
      <c r="J3" s="94" t="s">
        <v>1351</v>
      </c>
      <c r="K3" s="93" t="s">
        <v>845</v>
      </c>
    </row>
    <row r="4" spans="1:11" ht="15.75">
      <c r="A4" s="92" t="s">
        <v>1195</v>
      </c>
      <c r="B4" s="93" t="s">
        <v>1120</v>
      </c>
      <c r="C4" s="94" t="s">
        <v>1347</v>
      </c>
      <c r="D4" s="93" t="s">
        <v>1348</v>
      </c>
      <c r="E4" s="94" t="s">
        <v>1193</v>
      </c>
      <c r="F4" s="94" t="s">
        <v>1352</v>
      </c>
      <c r="G4" s="94" t="s">
        <v>1350</v>
      </c>
      <c r="H4" s="113">
        <v>-158611</v>
      </c>
      <c r="I4" s="113">
        <v>0</v>
      </c>
      <c r="J4" s="94" t="s">
        <v>1353</v>
      </c>
      <c r="K4" s="93" t="s">
        <v>845</v>
      </c>
    </row>
    <row r="5" spans="1:11" ht="15.75">
      <c r="A5" s="92" t="s">
        <v>1195</v>
      </c>
      <c r="B5" s="93" t="s">
        <v>1354</v>
      </c>
      <c r="C5" s="94" t="s">
        <v>1355</v>
      </c>
      <c r="D5" s="93" t="s">
        <v>14</v>
      </c>
      <c r="E5" s="94" t="s">
        <v>1193</v>
      </c>
      <c r="F5" s="94" t="s">
        <v>1356</v>
      </c>
      <c r="G5" s="94" t="s">
        <v>1357</v>
      </c>
      <c r="H5" s="113">
        <v>-1067428</v>
      </c>
      <c r="I5" s="113">
        <v>0</v>
      </c>
      <c r="J5" s="94" t="s">
        <v>1358</v>
      </c>
      <c r="K5" s="93" t="s">
        <v>1354</v>
      </c>
    </row>
    <row r="6" spans="1:11" ht="15.75">
      <c r="A6" s="92" t="s">
        <v>1195</v>
      </c>
      <c r="B6" s="93" t="s">
        <v>1359</v>
      </c>
      <c r="C6" s="94" t="s">
        <v>1360</v>
      </c>
      <c r="D6" s="93" t="s">
        <v>14</v>
      </c>
      <c r="E6" s="94" t="s">
        <v>1193</v>
      </c>
      <c r="F6" s="94" t="s">
        <v>1361</v>
      </c>
      <c r="G6" s="94" t="s">
        <v>1357</v>
      </c>
      <c r="H6" s="113">
        <v>-1630426</v>
      </c>
      <c r="I6" s="113">
        <v>0</v>
      </c>
      <c r="J6" s="94" t="s">
        <v>1362</v>
      </c>
      <c r="K6" s="93" t="s">
        <v>1359</v>
      </c>
    </row>
    <row r="7" spans="1:11" ht="15.75">
      <c r="A7" s="92" t="s">
        <v>1195</v>
      </c>
      <c r="B7" s="93" t="s">
        <v>1359</v>
      </c>
      <c r="C7" s="94" t="s">
        <v>1363</v>
      </c>
      <c r="D7" s="93" t="s">
        <v>14</v>
      </c>
      <c r="E7" s="94" t="s">
        <v>1193</v>
      </c>
      <c r="F7" s="94" t="s">
        <v>1361</v>
      </c>
      <c r="G7" s="94" t="s">
        <v>1357</v>
      </c>
      <c r="H7" s="113">
        <v>-863449</v>
      </c>
      <c r="I7" s="113">
        <v>0</v>
      </c>
      <c r="J7" s="94" t="s">
        <v>1364</v>
      </c>
      <c r="K7" s="93" t="s">
        <v>1359</v>
      </c>
    </row>
    <row r="8" spans="1:11" ht="15.75">
      <c r="A8" s="92" t="s">
        <v>1195</v>
      </c>
      <c r="B8" s="93" t="s">
        <v>1365</v>
      </c>
      <c r="C8" s="94" t="s">
        <v>1366</v>
      </c>
      <c r="D8" s="93" t="s">
        <v>1348</v>
      </c>
      <c r="E8" s="94" t="s">
        <v>1193</v>
      </c>
      <c r="F8" s="94" t="s">
        <v>1367</v>
      </c>
      <c r="G8" s="94" t="s">
        <v>1368</v>
      </c>
      <c r="H8" s="113">
        <v>0</v>
      </c>
      <c r="I8" s="113">
        <v>911909</v>
      </c>
      <c r="J8" s="94" t="s">
        <v>650</v>
      </c>
      <c r="K8" s="93" t="s">
        <v>647</v>
      </c>
    </row>
    <row r="9" spans="1:11" ht="15.75">
      <c r="A9" s="92" t="s">
        <v>1195</v>
      </c>
      <c r="B9" s="93" t="s">
        <v>1365</v>
      </c>
      <c r="C9" s="94" t="s">
        <v>1369</v>
      </c>
      <c r="D9" s="93" t="s">
        <v>1348</v>
      </c>
      <c r="E9" s="94" t="s">
        <v>1193</v>
      </c>
      <c r="F9" s="94" t="s">
        <v>1370</v>
      </c>
      <c r="G9" s="94" t="s">
        <v>1371</v>
      </c>
      <c r="H9" s="113">
        <v>0</v>
      </c>
      <c r="I9" s="113">
        <v>927799</v>
      </c>
      <c r="J9" s="94" t="s">
        <v>652</v>
      </c>
      <c r="K9" s="93" t="s">
        <v>647</v>
      </c>
    </row>
    <row r="10" spans="1:11" ht="15.75">
      <c r="A10" s="92" t="s">
        <v>1195</v>
      </c>
      <c r="B10" s="93" t="s">
        <v>1365</v>
      </c>
      <c r="C10" s="94" t="s">
        <v>1372</v>
      </c>
      <c r="D10" s="93" t="s">
        <v>1348</v>
      </c>
      <c r="E10" s="94" t="s">
        <v>1193</v>
      </c>
      <c r="F10" s="94" t="s">
        <v>1373</v>
      </c>
      <c r="G10" s="94" t="s">
        <v>1374</v>
      </c>
      <c r="H10" s="113">
        <v>0</v>
      </c>
      <c r="I10" s="113">
        <v>890402</v>
      </c>
      <c r="J10" s="94" t="s">
        <v>655</v>
      </c>
      <c r="K10" s="93" t="s">
        <v>647</v>
      </c>
    </row>
    <row r="11" spans="1:11" ht="15.75">
      <c r="A11" s="92" t="s">
        <v>1195</v>
      </c>
      <c r="B11" s="93" t="s">
        <v>1365</v>
      </c>
      <c r="C11" s="94" t="s">
        <v>1375</v>
      </c>
      <c r="D11" s="93" t="s">
        <v>1348</v>
      </c>
      <c r="E11" s="94" t="s">
        <v>1193</v>
      </c>
      <c r="F11" s="94" t="s">
        <v>1376</v>
      </c>
      <c r="G11" s="94" t="s">
        <v>1377</v>
      </c>
      <c r="H11" s="113">
        <v>0</v>
      </c>
      <c r="I11" s="113">
        <v>831988</v>
      </c>
      <c r="J11" s="94" t="s">
        <v>664</v>
      </c>
      <c r="K11" s="93" t="s">
        <v>647</v>
      </c>
    </row>
    <row r="12" spans="1:11" ht="15.75">
      <c r="A12" s="92" t="s">
        <v>1195</v>
      </c>
      <c r="B12" s="93" t="s">
        <v>1365</v>
      </c>
      <c r="C12" s="94" t="s">
        <v>1378</v>
      </c>
      <c r="D12" s="93" t="s">
        <v>1348</v>
      </c>
      <c r="E12" s="94" t="s">
        <v>1193</v>
      </c>
      <c r="F12" s="94" t="s">
        <v>1379</v>
      </c>
      <c r="G12" s="94" t="s">
        <v>1380</v>
      </c>
      <c r="H12" s="113">
        <v>0</v>
      </c>
      <c r="I12" s="113">
        <v>770316</v>
      </c>
      <c r="J12" s="94" t="s">
        <v>668</v>
      </c>
      <c r="K12" s="93" t="s">
        <v>647</v>
      </c>
    </row>
    <row r="13" spans="1:11" ht="15.75">
      <c r="A13" s="92" t="s">
        <v>1195</v>
      </c>
      <c r="B13" s="93" t="s">
        <v>1365</v>
      </c>
      <c r="C13" s="94" t="s">
        <v>1381</v>
      </c>
      <c r="D13" s="93" t="s">
        <v>1348</v>
      </c>
      <c r="E13" s="94" t="s">
        <v>1193</v>
      </c>
      <c r="F13" s="94" t="s">
        <v>1382</v>
      </c>
      <c r="G13" s="94" t="s">
        <v>1383</v>
      </c>
      <c r="H13" s="113">
        <v>0</v>
      </c>
      <c r="I13" s="113">
        <v>917558</v>
      </c>
      <c r="J13" s="94" t="s">
        <v>674</v>
      </c>
      <c r="K13" s="93" t="s">
        <v>672</v>
      </c>
    </row>
    <row r="14" spans="1:11" ht="15.75">
      <c r="A14" s="92" t="s">
        <v>1226</v>
      </c>
      <c r="B14" s="93" t="s">
        <v>1384</v>
      </c>
      <c r="C14" s="94" t="s">
        <v>1385</v>
      </c>
      <c r="D14" s="93" t="s">
        <v>1125</v>
      </c>
      <c r="E14" s="94" t="s">
        <v>1193</v>
      </c>
      <c r="F14" s="94" t="s">
        <v>1386</v>
      </c>
      <c r="G14" s="94" t="s">
        <v>1387</v>
      </c>
      <c r="H14" s="113">
        <v>0</v>
      </c>
      <c r="I14" s="113">
        <v>17054868</v>
      </c>
      <c r="J14" s="94" t="s">
        <v>1099</v>
      </c>
      <c r="K14" s="93" t="s">
        <v>1094</v>
      </c>
    </row>
    <row r="15" spans="1:11" ht="15.75">
      <c r="A15" s="92" t="s">
        <v>1226</v>
      </c>
      <c r="B15" s="93" t="s">
        <v>1384</v>
      </c>
      <c r="C15" s="94" t="s">
        <v>1388</v>
      </c>
      <c r="D15" s="93" t="s">
        <v>1125</v>
      </c>
      <c r="E15" s="94" t="s">
        <v>1193</v>
      </c>
      <c r="F15" s="94" t="s">
        <v>1386</v>
      </c>
      <c r="G15" s="94" t="s">
        <v>1387</v>
      </c>
      <c r="H15" s="113">
        <v>0</v>
      </c>
      <c r="I15" s="113">
        <v>15860370</v>
      </c>
      <c r="J15" s="94" t="s">
        <v>1101</v>
      </c>
      <c r="K15" s="93" t="s">
        <v>1094</v>
      </c>
    </row>
    <row r="16" spans="1:11" ht="15.75">
      <c r="A16" s="92" t="s">
        <v>1226</v>
      </c>
      <c r="B16" s="93" t="s">
        <v>1384</v>
      </c>
      <c r="C16" s="94" t="s">
        <v>1389</v>
      </c>
      <c r="D16" s="93" t="s">
        <v>1125</v>
      </c>
      <c r="E16" s="94" t="s">
        <v>1193</v>
      </c>
      <c r="F16" s="94" t="s">
        <v>1386</v>
      </c>
      <c r="G16" s="94" t="s">
        <v>1387</v>
      </c>
      <c r="H16" s="113">
        <v>0</v>
      </c>
      <c r="I16" s="113">
        <v>23043673</v>
      </c>
      <c r="J16" s="94" t="s">
        <v>1096</v>
      </c>
      <c r="K16" s="93" t="s">
        <v>1094</v>
      </c>
    </row>
    <row r="17" spans="1:11" ht="15.75">
      <c r="A17" s="92" t="s">
        <v>1226</v>
      </c>
      <c r="B17" s="93" t="s">
        <v>1384</v>
      </c>
      <c r="C17" s="94" t="s">
        <v>1390</v>
      </c>
      <c r="D17" s="93" t="s">
        <v>1125</v>
      </c>
      <c r="E17" s="94" t="s">
        <v>1193</v>
      </c>
      <c r="F17" s="94" t="s">
        <v>1386</v>
      </c>
      <c r="G17" s="94" t="s">
        <v>1387</v>
      </c>
      <c r="H17" s="113">
        <v>0</v>
      </c>
      <c r="I17" s="113">
        <v>18055827</v>
      </c>
      <c r="J17" s="94" t="s">
        <v>1102</v>
      </c>
      <c r="K17" s="93" t="s">
        <v>1094</v>
      </c>
    </row>
    <row r="18" spans="1:11" ht="15.75">
      <c r="A18" s="92" t="s">
        <v>1226</v>
      </c>
      <c r="B18" s="93" t="s">
        <v>1384</v>
      </c>
      <c r="C18" s="94" t="s">
        <v>1391</v>
      </c>
      <c r="D18" s="93" t="s">
        <v>1125</v>
      </c>
      <c r="E18" s="94" t="s">
        <v>1193</v>
      </c>
      <c r="F18" s="94" t="s">
        <v>1392</v>
      </c>
      <c r="G18" s="94" t="s">
        <v>1393</v>
      </c>
      <c r="H18" s="113">
        <v>0</v>
      </c>
      <c r="I18" s="113">
        <v>998352</v>
      </c>
      <c r="J18" s="94" t="s">
        <v>1095</v>
      </c>
      <c r="K18" s="93" t="s">
        <v>1094</v>
      </c>
    </row>
    <row r="19" spans="1:11" ht="15.75">
      <c r="A19" s="92" t="s">
        <v>1226</v>
      </c>
      <c r="B19" s="93" t="s">
        <v>1384</v>
      </c>
      <c r="C19" s="94" t="s">
        <v>1394</v>
      </c>
      <c r="D19" s="93" t="s">
        <v>1125</v>
      </c>
      <c r="E19" s="94" t="s">
        <v>1193</v>
      </c>
      <c r="F19" s="94" t="s">
        <v>1386</v>
      </c>
      <c r="G19" s="94" t="s">
        <v>1387</v>
      </c>
      <c r="H19" s="113">
        <v>0</v>
      </c>
      <c r="I19" s="113">
        <v>30926949</v>
      </c>
      <c r="J19" s="94" t="s">
        <v>1097</v>
      </c>
      <c r="K19" s="93" t="s">
        <v>1094</v>
      </c>
    </row>
    <row r="20" spans="1:11" ht="15.75">
      <c r="A20" s="92" t="s">
        <v>1226</v>
      </c>
      <c r="B20" s="93" t="s">
        <v>1384</v>
      </c>
      <c r="C20" s="94" t="s">
        <v>1395</v>
      </c>
      <c r="D20" s="93" t="s">
        <v>1125</v>
      </c>
      <c r="E20" s="94" t="s">
        <v>1193</v>
      </c>
      <c r="F20" s="94" t="s">
        <v>1386</v>
      </c>
      <c r="G20" s="94" t="s">
        <v>1387</v>
      </c>
      <c r="H20" s="113">
        <v>0</v>
      </c>
      <c r="I20" s="113">
        <v>39355016</v>
      </c>
      <c r="J20" s="94" t="s">
        <v>1098</v>
      </c>
      <c r="K20" s="93" t="s">
        <v>1094</v>
      </c>
    </row>
    <row r="21" spans="1:11" ht="15.75">
      <c r="A21" s="92" t="s">
        <v>1226</v>
      </c>
      <c r="B21" s="93" t="s">
        <v>1384</v>
      </c>
      <c r="C21" s="94" t="s">
        <v>1396</v>
      </c>
      <c r="D21" s="93" t="s">
        <v>1125</v>
      </c>
      <c r="E21" s="94" t="s">
        <v>1193</v>
      </c>
      <c r="F21" s="94" t="s">
        <v>1386</v>
      </c>
      <c r="G21" s="94" t="s">
        <v>1387</v>
      </c>
      <c r="H21" s="113">
        <v>0</v>
      </c>
      <c r="I21" s="113">
        <v>22984070</v>
      </c>
      <c r="J21" s="94" t="s">
        <v>1100</v>
      </c>
      <c r="K21" s="93" t="s">
        <v>1094</v>
      </c>
    </row>
    <row r="22" spans="1:11" ht="15.75">
      <c r="A22" s="92" t="s">
        <v>1226</v>
      </c>
      <c r="B22" s="93" t="s">
        <v>1397</v>
      </c>
      <c r="C22" s="94" t="s">
        <v>1398</v>
      </c>
      <c r="D22" s="93" t="s">
        <v>1399</v>
      </c>
      <c r="E22" s="94" t="s">
        <v>1193</v>
      </c>
      <c r="F22" s="94" t="s">
        <v>1386</v>
      </c>
      <c r="G22" s="94" t="s">
        <v>1387</v>
      </c>
      <c r="H22" s="113">
        <v>0</v>
      </c>
      <c r="I22" s="113">
        <v>24110091</v>
      </c>
      <c r="J22" s="94" t="s">
        <v>1104</v>
      </c>
      <c r="K22" s="93" t="s">
        <v>1103</v>
      </c>
    </row>
    <row r="23" spans="1:11" ht="15.75">
      <c r="A23" s="92" t="s">
        <v>1226</v>
      </c>
      <c r="B23" s="93" t="s">
        <v>1397</v>
      </c>
      <c r="C23" s="94" t="s">
        <v>1400</v>
      </c>
      <c r="D23" s="93" t="s">
        <v>1399</v>
      </c>
      <c r="E23" s="94" t="s">
        <v>1193</v>
      </c>
      <c r="F23" s="94" t="s">
        <v>1386</v>
      </c>
      <c r="G23" s="94" t="s">
        <v>1387</v>
      </c>
      <c r="H23" s="113">
        <v>0</v>
      </c>
      <c r="I23" s="113">
        <v>16455397</v>
      </c>
      <c r="J23" s="94" t="s">
        <v>1105</v>
      </c>
      <c r="K23" s="93" t="s">
        <v>1103</v>
      </c>
    </row>
    <row r="24" spans="1:11" ht="15.75">
      <c r="A24" s="92"/>
      <c r="B24" s="93"/>
      <c r="C24" s="94"/>
      <c r="D24" s="93"/>
      <c r="E24" s="94"/>
      <c r="F24" s="94"/>
      <c r="G24" s="94"/>
      <c r="H24" s="113">
        <v>-4397629</v>
      </c>
      <c r="I24" s="113">
        <v>214094585</v>
      </c>
      <c r="J24" s="94"/>
      <c r="K24" s="93"/>
    </row>
    <row r="25" spans="1:11" ht="15.75">
      <c r="A25" s="92"/>
      <c r="B25" s="93"/>
      <c r="C25" s="94"/>
      <c r="D25" s="93"/>
      <c r="E25" s="94"/>
      <c r="F25" s="94"/>
      <c r="G25" s="94"/>
      <c r="H25" s="113"/>
      <c r="I25" s="113"/>
      <c r="J25" s="94"/>
      <c r="K25" s="93"/>
    </row>
    <row r="26" spans="1:11" ht="15.75">
      <c r="A26" s="92"/>
      <c r="B26" s="95"/>
      <c r="C26" s="94"/>
      <c r="D26" s="95"/>
      <c r="E26" s="94"/>
      <c r="F26" s="94"/>
      <c r="G26" s="94"/>
      <c r="H26" s="113"/>
      <c r="I26" s="113">
        <v>209696956</v>
      </c>
      <c r="J26" s="94"/>
      <c r="K26" s="9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D9EA8-FA7E-4813-BD8E-1A525B067227}">
  <sheetPr filterMode="1"/>
  <dimension ref="A1:O103"/>
  <sheetViews>
    <sheetView topLeftCell="C1" workbookViewId="0">
      <selection activeCell="N7" sqref="N7"/>
    </sheetView>
  </sheetViews>
  <sheetFormatPr defaultColWidth="11.42578125" defaultRowHeight="12.75" outlineLevelRow="3"/>
  <cols>
    <col min="1" max="1" width="8.140625" customWidth="1"/>
    <col min="2" max="2" width="8.5703125" customWidth="1"/>
    <col min="3" max="3" width="12.7109375" customWidth="1"/>
    <col min="4" max="4" width="8.42578125" customWidth="1"/>
    <col min="5" max="5" width="10.42578125" customWidth="1"/>
    <col min="6" max="6" width="12.85546875" customWidth="1"/>
    <col min="7" max="7" width="13.140625" customWidth="1"/>
    <col min="8" max="8" width="69.140625" customWidth="1"/>
    <col min="9" max="9" width="19.28515625" customWidth="1"/>
    <col min="10" max="10" width="18.85546875" customWidth="1"/>
    <col min="11" max="11" width="20.42578125" customWidth="1"/>
    <col min="12" max="12" width="18.42578125" customWidth="1"/>
    <col min="13" max="13" width="15.42578125" customWidth="1"/>
    <col min="14" max="15" width="15.42578125" bestFit="1" customWidth="1"/>
  </cols>
  <sheetData>
    <row r="1" spans="1:15" ht="25.5">
      <c r="A1" s="166" t="s">
        <v>1172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5" ht="15">
      <c r="A2" s="167" t="s">
        <v>1173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spans="1:15">
      <c r="A3" s="168" t="s">
        <v>1174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</row>
    <row r="4" spans="1:15">
      <c r="A4" s="168" t="s">
        <v>1175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6" spans="1:15">
      <c r="A6" s="169" t="s">
        <v>1176</v>
      </c>
      <c r="B6" s="169" t="s">
        <v>1177</v>
      </c>
      <c r="C6" s="169" t="s">
        <v>1178</v>
      </c>
      <c r="D6" s="169" t="s">
        <v>1179</v>
      </c>
      <c r="E6" s="169" t="s">
        <v>1180</v>
      </c>
      <c r="F6" s="169" t="s">
        <v>1181</v>
      </c>
      <c r="G6" s="169" t="s">
        <v>1182</v>
      </c>
      <c r="H6" s="169" t="s">
        <v>1183</v>
      </c>
      <c r="I6" s="164" t="s">
        <v>1184</v>
      </c>
      <c r="J6" s="164" t="s">
        <v>1185</v>
      </c>
      <c r="K6" s="164" t="s">
        <v>1186</v>
      </c>
      <c r="L6" s="164" t="s">
        <v>1187</v>
      </c>
      <c r="M6" s="164" t="s">
        <v>1188</v>
      </c>
    </row>
    <row r="7" spans="1:15">
      <c r="A7" s="170"/>
      <c r="B7" s="170"/>
      <c r="C7" s="170"/>
      <c r="D7" s="170"/>
      <c r="E7" s="170"/>
      <c r="F7" s="170"/>
      <c r="G7" s="170"/>
      <c r="H7" s="170"/>
      <c r="I7" s="165"/>
      <c r="J7" s="165"/>
      <c r="K7" s="165"/>
      <c r="L7" s="165"/>
      <c r="M7" s="165"/>
    </row>
    <row r="8" spans="1:15" hidden="1">
      <c r="A8" s="45" t="s">
        <v>1189</v>
      </c>
      <c r="B8" s="46" t="s">
        <v>1190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7"/>
    </row>
    <row r="9" spans="1:15" hidden="1" outlineLevel="1">
      <c r="A9" s="48"/>
      <c r="B9" s="49" t="s">
        <v>1191</v>
      </c>
      <c r="C9" s="49"/>
      <c r="D9" s="49"/>
      <c r="E9" s="49"/>
      <c r="F9" s="50"/>
      <c r="G9" s="50"/>
      <c r="H9" s="50"/>
      <c r="I9" s="51">
        <f>SUBTOTAL(9,I10:I99)</f>
        <v>42570417</v>
      </c>
      <c r="J9" s="51">
        <f>SUBTOTAL(9,J10:J99)</f>
        <v>-335452418</v>
      </c>
      <c r="K9" s="52">
        <f>SUBTOTAL(9,K10:K99)</f>
        <v>-292882001</v>
      </c>
      <c r="L9" s="52">
        <f>SUBTOTAL(9,L10:L99)</f>
        <v>0</v>
      </c>
      <c r="M9" s="53"/>
      <c r="N9" s="54">
        <v>487876402</v>
      </c>
      <c r="O9" s="55">
        <f>K9+N9</f>
        <v>194994401</v>
      </c>
    </row>
    <row r="10" spans="1:15" hidden="1" outlineLevel="2">
      <c r="A10" s="56"/>
      <c r="B10" s="57"/>
      <c r="C10" s="58" t="s">
        <v>1192</v>
      </c>
      <c r="D10" s="58"/>
      <c r="E10" s="58"/>
      <c r="F10" s="59"/>
      <c r="G10" s="59"/>
      <c r="H10" s="59"/>
      <c r="I10" s="60">
        <f>SUBTOTAL(9,I11:I99)</f>
        <v>42570417</v>
      </c>
      <c r="J10" s="60">
        <f>SUBTOTAL(9,J11:J99)</f>
        <v>-335452418</v>
      </c>
      <c r="K10" s="61">
        <f>SUBTOTAL(9,K11:K99)</f>
        <v>-292882001</v>
      </c>
      <c r="L10" s="61">
        <f>SUBTOTAL(9,L11:L99)</f>
        <v>0</v>
      </c>
      <c r="M10" s="62"/>
    </row>
    <row r="11" spans="1:15" outlineLevel="3">
      <c r="A11" s="63"/>
      <c r="B11" s="64"/>
      <c r="C11" s="65" t="s">
        <v>1193</v>
      </c>
      <c r="D11" s="65" t="s">
        <v>1194</v>
      </c>
      <c r="E11" s="66" t="s">
        <v>1195</v>
      </c>
      <c r="F11" s="67">
        <v>44926</v>
      </c>
      <c r="G11" s="68" t="s">
        <v>1196</v>
      </c>
      <c r="H11" s="68" t="s">
        <v>1197</v>
      </c>
      <c r="I11" s="69">
        <v>1279369</v>
      </c>
      <c r="J11" s="69"/>
      <c r="K11" s="70">
        <v>1279369</v>
      </c>
      <c r="L11" s="70" t="str">
        <f>VLOOKUP(G11,[1]Sheet!$C$1:$M$1169,10,0)</f>
        <v>0002725</v>
      </c>
      <c r="M11" s="70" t="str">
        <f>VLOOKUP(G11,[1]Sheet!$C$1:$M$1169,11,0)</f>
        <v>31/12/2022</v>
      </c>
    </row>
    <row r="12" spans="1:15" hidden="1" outlineLevel="3">
      <c r="A12" s="63"/>
      <c r="B12" s="64"/>
      <c r="C12" s="65" t="s">
        <v>1193</v>
      </c>
      <c r="D12" s="65" t="s">
        <v>1198</v>
      </c>
      <c r="E12" s="66" t="s">
        <v>1199</v>
      </c>
      <c r="F12" s="67">
        <v>44973</v>
      </c>
      <c r="G12" s="68" t="s">
        <v>1200</v>
      </c>
      <c r="H12" s="68" t="s">
        <v>1201</v>
      </c>
      <c r="I12" s="69">
        <v>2334356</v>
      </c>
      <c r="J12" s="69"/>
      <c r="K12" s="70">
        <v>2334356</v>
      </c>
      <c r="L12" s="70" t="str">
        <f>VLOOKUP(G12,[1]Sheet!$C$1:$M$1169,10,0)</f>
        <v>0000250</v>
      </c>
      <c r="M12" s="70" t="str">
        <f>VLOOKUP(G12,[1]Sheet!$C$1:$M$1169,11,0)</f>
        <v>16/02/2023</v>
      </c>
    </row>
    <row r="13" spans="1:15" ht="22.5" outlineLevel="3">
      <c r="A13" s="63"/>
      <c r="B13" s="64"/>
      <c r="C13" s="65" t="s">
        <v>1193</v>
      </c>
      <c r="D13" s="65" t="s">
        <v>1194</v>
      </c>
      <c r="E13" s="66" t="s">
        <v>1195</v>
      </c>
      <c r="F13" s="67">
        <v>44926</v>
      </c>
      <c r="G13" s="68" t="s">
        <v>1202</v>
      </c>
      <c r="H13" s="68" t="s">
        <v>1203</v>
      </c>
      <c r="I13" s="69">
        <v>3376855</v>
      </c>
      <c r="J13" s="69"/>
      <c r="K13" s="70">
        <v>3376855</v>
      </c>
      <c r="L13" s="70" t="str">
        <f>VLOOKUP(G13,[1]Sheet!$C$1:$M$1169,10,0)</f>
        <v>0002724</v>
      </c>
      <c r="M13" s="70" t="str">
        <f>VLOOKUP(G13,[1]Sheet!$C$1:$M$1169,11,0)</f>
        <v>31/12/2022</v>
      </c>
    </row>
    <row r="14" spans="1:15" outlineLevel="3">
      <c r="A14" s="63"/>
      <c r="B14" s="64"/>
      <c r="C14" s="65" t="s">
        <v>1193</v>
      </c>
      <c r="D14" s="65" t="s">
        <v>1194</v>
      </c>
      <c r="E14" s="66" t="s">
        <v>1195</v>
      </c>
      <c r="F14" s="67">
        <v>44926</v>
      </c>
      <c r="G14" s="68" t="s">
        <v>1202</v>
      </c>
      <c r="H14" s="68" t="s">
        <v>1204</v>
      </c>
      <c r="I14" s="69">
        <v>3376855</v>
      </c>
      <c r="J14" s="69"/>
      <c r="K14" s="70">
        <v>3376855</v>
      </c>
      <c r="L14" s="70" t="str">
        <f>VLOOKUP(G14,[1]Sheet!$C$1:$M$1169,10,0)</f>
        <v>0002724</v>
      </c>
      <c r="M14" s="70" t="str">
        <f>VLOOKUP(G14,[1]Sheet!$C$1:$M$1169,11,0)</f>
        <v>31/12/2022</v>
      </c>
    </row>
    <row r="15" spans="1:15" ht="22.5" outlineLevel="3">
      <c r="A15" s="63"/>
      <c r="B15" s="64"/>
      <c r="C15" s="65" t="s">
        <v>1193</v>
      </c>
      <c r="D15" s="65" t="s">
        <v>1194</v>
      </c>
      <c r="E15" s="66" t="s">
        <v>1195</v>
      </c>
      <c r="F15" s="67">
        <v>44926</v>
      </c>
      <c r="G15" s="68" t="s">
        <v>1202</v>
      </c>
      <c r="H15" s="68" t="s">
        <v>1205</v>
      </c>
      <c r="I15" s="69">
        <v>3376856</v>
      </c>
      <c r="J15" s="69"/>
      <c r="K15" s="70">
        <v>3376856</v>
      </c>
      <c r="L15" s="70" t="str">
        <f>VLOOKUP(G15,[1]Sheet!$C$1:$M$1169,10,0)</f>
        <v>0002724</v>
      </c>
      <c r="M15" s="70" t="str">
        <f>VLOOKUP(G15,[1]Sheet!$C$1:$M$1169,11,0)</f>
        <v>31/12/2022</v>
      </c>
    </row>
    <row r="16" spans="1:15" hidden="1" outlineLevel="3">
      <c r="A16" s="63"/>
      <c r="B16" s="64"/>
      <c r="C16" s="65" t="s">
        <v>1193</v>
      </c>
      <c r="D16" s="65" t="s">
        <v>1198</v>
      </c>
      <c r="E16" s="66" t="s">
        <v>1206</v>
      </c>
      <c r="F16" s="67">
        <v>45006</v>
      </c>
      <c r="G16" s="68" t="s">
        <v>1207</v>
      </c>
      <c r="H16" s="68" t="s">
        <v>1208</v>
      </c>
      <c r="I16" s="69">
        <v>3434218</v>
      </c>
      <c r="J16" s="69"/>
      <c r="K16" s="70">
        <v>3434218</v>
      </c>
      <c r="L16" s="70" t="str">
        <f>VLOOKUP(G16,[1]Sheet!$C$1:$M$1169,10,0)</f>
        <v>0000576</v>
      </c>
      <c r="M16" s="70" t="str">
        <f>VLOOKUP(G16,[1]Sheet!$C$1:$M$1169,11,0)</f>
        <v>21/03/2023</v>
      </c>
    </row>
    <row r="17" spans="1:13" ht="22.5" hidden="1" outlineLevel="3">
      <c r="A17" s="63"/>
      <c r="B17" s="64"/>
      <c r="C17" s="65" t="s">
        <v>1193</v>
      </c>
      <c r="D17" s="65" t="s">
        <v>1194</v>
      </c>
      <c r="E17" s="66" t="s">
        <v>1206</v>
      </c>
      <c r="F17" s="67">
        <v>44995</v>
      </c>
      <c r="G17" s="68" t="s">
        <v>1209</v>
      </c>
      <c r="H17" s="68" t="s">
        <v>1210</v>
      </c>
      <c r="I17" s="69">
        <v>7581138</v>
      </c>
      <c r="J17" s="69"/>
      <c r="K17" s="70">
        <v>7581138</v>
      </c>
      <c r="L17" s="70" t="str">
        <f>VLOOKUP(G17,[1]Sheet!$C$1:$M$1169,10,0)</f>
        <v>0000464</v>
      </c>
      <c r="M17" s="70" t="str">
        <f>VLOOKUP(G17,[1]Sheet!$C$1:$M$1169,11,0)</f>
        <v>10/03/2023</v>
      </c>
    </row>
    <row r="18" spans="1:13" hidden="1" outlineLevel="3">
      <c r="A18" s="63"/>
      <c r="B18" s="64"/>
      <c r="C18" s="65" t="s">
        <v>1193</v>
      </c>
      <c r="D18" s="65" t="s">
        <v>1194</v>
      </c>
      <c r="E18" s="66" t="s">
        <v>1206</v>
      </c>
      <c r="F18" s="67">
        <v>44995</v>
      </c>
      <c r="G18" s="68" t="s">
        <v>1209</v>
      </c>
      <c r="H18" s="68" t="s">
        <v>1211</v>
      </c>
      <c r="I18" s="69">
        <v>7581138</v>
      </c>
      <c r="J18" s="69"/>
      <c r="K18" s="70">
        <v>7581138</v>
      </c>
      <c r="L18" s="70" t="str">
        <f>VLOOKUP(G18,[1]Sheet!$C$1:$M$1169,10,0)</f>
        <v>0000464</v>
      </c>
      <c r="M18" s="70" t="str">
        <f>VLOOKUP(G18,[1]Sheet!$C$1:$M$1169,11,0)</f>
        <v>10/03/2023</v>
      </c>
    </row>
    <row r="19" spans="1:13" ht="22.5" hidden="1" outlineLevel="3">
      <c r="A19" s="63"/>
      <c r="B19" s="64"/>
      <c r="C19" s="65" t="s">
        <v>1193</v>
      </c>
      <c r="D19" s="65" t="s">
        <v>1194</v>
      </c>
      <c r="E19" s="66" t="s">
        <v>1206</v>
      </c>
      <c r="F19" s="67">
        <v>44995</v>
      </c>
      <c r="G19" s="68" t="s">
        <v>1209</v>
      </c>
      <c r="H19" s="68" t="s">
        <v>1212</v>
      </c>
      <c r="I19" s="69">
        <v>7581139</v>
      </c>
      <c r="J19" s="69"/>
      <c r="K19" s="70">
        <v>7581139</v>
      </c>
      <c r="L19" s="70" t="str">
        <f>VLOOKUP(G19,[1]Sheet!$C$1:$M$1169,10,0)</f>
        <v>0000464</v>
      </c>
      <c r="M19" s="70" t="str">
        <f>VLOOKUP(G19,[1]Sheet!$C$1:$M$1169,11,0)</f>
        <v>10/03/2023</v>
      </c>
    </row>
    <row r="20" spans="1:13" ht="21.75" customHeight="1" outlineLevel="3">
      <c r="A20" s="63"/>
      <c r="B20" s="64"/>
      <c r="C20" s="65" t="s">
        <v>1193</v>
      </c>
      <c r="D20" s="65" t="s">
        <v>1198</v>
      </c>
      <c r="E20" s="66" t="s">
        <v>1213</v>
      </c>
      <c r="F20" s="67">
        <v>44957</v>
      </c>
      <c r="G20" s="68" t="s">
        <v>1214</v>
      </c>
      <c r="H20" s="68" t="s">
        <v>1215</v>
      </c>
      <c r="I20" s="69">
        <v>9380153</v>
      </c>
      <c r="J20" s="69"/>
      <c r="K20" s="70">
        <v>9380153</v>
      </c>
      <c r="L20" s="70" t="str">
        <f>VLOOKUP(G20,[1]Sheet!$C$1:$M$1169,10,0)</f>
        <v>2022-3625</v>
      </c>
      <c r="M20" s="68">
        <v>2022</v>
      </c>
    </row>
    <row r="21" spans="1:13" ht="18" customHeight="1" outlineLevel="3">
      <c r="A21" s="63"/>
      <c r="B21" s="64"/>
      <c r="C21" s="65" t="s">
        <v>1193</v>
      </c>
      <c r="D21" s="65" t="s">
        <v>1198</v>
      </c>
      <c r="E21" s="66" t="s">
        <v>1195</v>
      </c>
      <c r="F21" s="67">
        <v>44923</v>
      </c>
      <c r="G21" s="68" t="s">
        <v>1216</v>
      </c>
      <c r="H21" s="68" t="s">
        <v>1217</v>
      </c>
      <c r="I21" s="69">
        <v>9732499</v>
      </c>
      <c r="J21" s="69"/>
      <c r="K21" s="70">
        <v>9732499</v>
      </c>
      <c r="L21" s="70" t="str">
        <f>VLOOKUP(G21,[1]Sheet!$C$1:$M$1169,10,0)</f>
        <v>0002481</v>
      </c>
      <c r="M21" s="70" t="str">
        <f>VLOOKUP(G21,[1]Sheet!$C$1:$M$1169,11,0)</f>
        <v>28/12/2022</v>
      </c>
    </row>
    <row r="22" spans="1:13" ht="22.5" outlineLevel="3">
      <c r="A22" s="63"/>
      <c r="B22" s="64"/>
      <c r="C22" s="65" t="s">
        <v>1193</v>
      </c>
      <c r="D22" s="65" t="s">
        <v>1198</v>
      </c>
      <c r="E22" s="66" t="s">
        <v>1195</v>
      </c>
      <c r="F22" s="67">
        <v>44923</v>
      </c>
      <c r="G22" s="68" t="s">
        <v>1218</v>
      </c>
      <c r="H22" s="68" t="s">
        <v>1219</v>
      </c>
      <c r="I22" s="69">
        <v>12047830</v>
      </c>
      <c r="J22" s="69"/>
      <c r="K22" s="70">
        <v>12047830</v>
      </c>
      <c r="L22" s="70" t="str">
        <f>VLOOKUP(G22,[1]Sheet!$C$1:$M$1169,10,0)</f>
        <v>0002488</v>
      </c>
      <c r="M22" s="70" t="str">
        <f>VLOOKUP(G22,[1]Sheet!$C$1:$M$1169,11,0)</f>
        <v>28/12/2022</v>
      </c>
    </row>
    <row r="23" spans="1:13" hidden="1" outlineLevel="3">
      <c r="A23" s="63"/>
      <c r="B23" s="64"/>
      <c r="C23" s="65" t="s">
        <v>1193</v>
      </c>
      <c r="D23" s="65" t="s">
        <v>1194</v>
      </c>
      <c r="E23" s="66" t="s">
        <v>1206</v>
      </c>
      <c r="F23" s="67">
        <v>44995</v>
      </c>
      <c r="G23" s="68" t="s">
        <v>1220</v>
      </c>
      <c r="H23" s="68" t="s">
        <v>1221</v>
      </c>
      <c r="I23" s="69">
        <v>22160765</v>
      </c>
      <c r="J23" s="69"/>
      <c r="K23" s="70">
        <v>22160765</v>
      </c>
      <c r="L23" s="70" t="str">
        <f>VLOOKUP(G23,[1]Sheet!$C$1:$M$1169,10,0)</f>
        <v>0000465</v>
      </c>
      <c r="M23" s="70" t="str">
        <f>VLOOKUP(G23,[1]Sheet!$C$1:$M$1169,11,0)</f>
        <v>10/03/2023</v>
      </c>
    </row>
    <row r="24" spans="1:13" ht="22.5" hidden="1" outlineLevel="3">
      <c r="A24" s="63"/>
      <c r="B24" s="64"/>
      <c r="C24" s="65" t="s">
        <v>1193</v>
      </c>
      <c r="D24" s="65" t="s">
        <v>1198</v>
      </c>
      <c r="E24" s="66" t="s">
        <v>1206</v>
      </c>
      <c r="F24" s="67">
        <v>44995</v>
      </c>
      <c r="G24" s="68" t="s">
        <v>1222</v>
      </c>
      <c r="H24" s="68" t="s">
        <v>1223</v>
      </c>
      <c r="I24" s="69">
        <v>22743414</v>
      </c>
      <c r="J24" s="69"/>
      <c r="K24" s="70">
        <v>22743414</v>
      </c>
      <c r="L24" s="70" t="str">
        <f>VLOOKUP(G24,[1]Sheet!$C$1:$M$1169,10,0)</f>
        <v>00013302</v>
      </c>
      <c r="M24" s="70" t="str">
        <f>VLOOKUP(G24,[1]Sheet!$C$1:$M$1169,11,0)</f>
        <v>10/03/2023</v>
      </c>
    </row>
    <row r="25" spans="1:13" ht="22.5" hidden="1" outlineLevel="3">
      <c r="A25" s="63"/>
      <c r="B25" s="64"/>
      <c r="C25" s="65" t="s">
        <v>1193</v>
      </c>
      <c r="D25" s="65" t="s">
        <v>1198</v>
      </c>
      <c r="E25" s="66" t="s">
        <v>1206</v>
      </c>
      <c r="F25" s="67">
        <v>44995</v>
      </c>
      <c r="G25" s="68" t="s">
        <v>1224</v>
      </c>
      <c r="H25" s="68" t="s">
        <v>1225</v>
      </c>
      <c r="I25" s="69">
        <v>25174454</v>
      </c>
      <c r="J25" s="69"/>
      <c r="K25" s="70">
        <v>25174454</v>
      </c>
      <c r="L25" s="70" t="str">
        <f>VLOOKUP(G25,[1]Sheet!$C$1:$M$1169,10,0)</f>
        <v>00013303</v>
      </c>
      <c r="M25" s="70" t="str">
        <f>VLOOKUP(G25,[1]Sheet!$C$1:$M$1169,11,0)</f>
        <v>10/03/2023</v>
      </c>
    </row>
    <row r="26" spans="1:13" ht="22.5" outlineLevel="3">
      <c r="A26" s="63"/>
      <c r="B26" s="64"/>
      <c r="C26" s="65" t="s">
        <v>1193</v>
      </c>
      <c r="D26" s="65" t="s">
        <v>1198</v>
      </c>
      <c r="E26" s="66" t="s">
        <v>1226</v>
      </c>
      <c r="F26" s="67">
        <v>44894</v>
      </c>
      <c r="G26" s="68" t="s">
        <v>1227</v>
      </c>
      <c r="H26" s="68" t="s">
        <v>1228</v>
      </c>
      <c r="I26" s="69"/>
      <c r="J26" s="69">
        <v>-22584202</v>
      </c>
      <c r="K26" s="70">
        <v>-22584202</v>
      </c>
      <c r="L26" s="70" t="str">
        <f>VLOOKUP(G26,[1]Sheet!$C$1:$M$1169,10,0)</f>
        <v>00052670</v>
      </c>
      <c r="M26" s="70" t="str">
        <f>VLOOKUP(G26,[1]Sheet!$C$1:$M$1169,11,0)</f>
        <v>25/11/2022</v>
      </c>
    </row>
    <row r="27" spans="1:13" ht="22.5" outlineLevel="3">
      <c r="A27" s="63"/>
      <c r="B27" s="64"/>
      <c r="C27" s="65" t="s">
        <v>1193</v>
      </c>
      <c r="D27" s="65" t="s">
        <v>1198</v>
      </c>
      <c r="E27" s="66" t="s">
        <v>1226</v>
      </c>
      <c r="F27" s="67">
        <v>44894</v>
      </c>
      <c r="G27" s="68" t="s">
        <v>1229</v>
      </c>
      <c r="H27" s="68" t="s">
        <v>1228</v>
      </c>
      <c r="I27" s="69"/>
      <c r="J27" s="69">
        <v>-19314523</v>
      </c>
      <c r="K27" s="70">
        <v>-19314523</v>
      </c>
      <c r="L27" s="70" t="str">
        <f>VLOOKUP(G27,[1]Sheet!$C$1:$M$1169,10,0)</f>
        <v>00052669</v>
      </c>
      <c r="M27" s="70" t="str">
        <f>VLOOKUP(G27,[1]Sheet!$C$1:$M$1169,11,0)</f>
        <v>25/11/2022</v>
      </c>
    </row>
    <row r="28" spans="1:13" ht="22.5" outlineLevel="3">
      <c r="A28" s="63"/>
      <c r="B28" s="64"/>
      <c r="C28" s="65" t="s">
        <v>1193</v>
      </c>
      <c r="D28" s="65" t="s">
        <v>1198</v>
      </c>
      <c r="E28" s="66" t="s">
        <v>1226</v>
      </c>
      <c r="F28" s="67">
        <v>44894</v>
      </c>
      <c r="G28" s="68" t="s">
        <v>1230</v>
      </c>
      <c r="H28" s="68" t="s">
        <v>1228</v>
      </c>
      <c r="I28" s="69"/>
      <c r="J28" s="69">
        <v>-33840130</v>
      </c>
      <c r="K28" s="70">
        <v>-33840130</v>
      </c>
      <c r="L28" s="70" t="str">
        <f>VLOOKUP(G28,[1]Sheet!$C$1:$M$1169,10,0)</f>
        <v>00052668</v>
      </c>
      <c r="M28" s="70" t="str">
        <f>VLOOKUP(G28,[1]Sheet!$C$1:$M$1169,11,0)</f>
        <v>25/11/2022</v>
      </c>
    </row>
    <row r="29" spans="1:13" ht="22.5" outlineLevel="3">
      <c r="A29" s="63"/>
      <c r="B29" s="64"/>
      <c r="C29" s="65" t="s">
        <v>1193</v>
      </c>
      <c r="D29" s="65" t="s">
        <v>1198</v>
      </c>
      <c r="E29" s="66" t="s">
        <v>1195</v>
      </c>
      <c r="F29" s="67">
        <v>44901</v>
      </c>
      <c r="G29" s="68" t="s">
        <v>1231</v>
      </c>
      <c r="H29" s="68" t="s">
        <v>1228</v>
      </c>
      <c r="I29" s="69"/>
      <c r="J29" s="69">
        <v>-33969802</v>
      </c>
      <c r="K29" s="70">
        <v>-33969802</v>
      </c>
      <c r="L29" s="70" t="str">
        <f>VLOOKUP(G29,[1]Sheet!$C$1:$M$1169,10,0)</f>
        <v>00053801</v>
      </c>
      <c r="M29" s="70" t="str">
        <f>VLOOKUP(G29,[1]Sheet!$C$1:$M$1169,11,0)</f>
        <v>01/12/2022</v>
      </c>
    </row>
    <row r="30" spans="1:13" ht="22.5" outlineLevel="3">
      <c r="A30" s="63"/>
      <c r="B30" s="64"/>
      <c r="C30" s="65" t="s">
        <v>1193</v>
      </c>
      <c r="D30" s="65" t="s">
        <v>1198</v>
      </c>
      <c r="E30" s="66" t="s">
        <v>1195</v>
      </c>
      <c r="F30" s="67">
        <v>44903</v>
      </c>
      <c r="G30" s="68" t="s">
        <v>1232</v>
      </c>
      <c r="H30" s="68" t="s">
        <v>1228</v>
      </c>
      <c r="I30" s="69"/>
      <c r="J30" s="69">
        <v>-10312073</v>
      </c>
      <c r="K30" s="70">
        <v>-10312073</v>
      </c>
      <c r="L30" s="70" t="str">
        <f>VLOOKUP(G30,[1]Sheet!$C$1:$M$1169,10,0)</f>
        <v>00055042</v>
      </c>
      <c r="M30" s="70" t="str">
        <f>VLOOKUP(G30,[1]Sheet!$C$1:$M$1169,11,0)</f>
        <v>08/12/2022</v>
      </c>
    </row>
    <row r="31" spans="1:13" ht="22.5" outlineLevel="3">
      <c r="A31" s="63"/>
      <c r="B31" s="64"/>
      <c r="C31" s="65" t="s">
        <v>1193</v>
      </c>
      <c r="D31" s="65" t="s">
        <v>1198</v>
      </c>
      <c r="E31" s="66" t="s">
        <v>1195</v>
      </c>
      <c r="F31" s="67">
        <v>44907</v>
      </c>
      <c r="G31" s="68" t="s">
        <v>1233</v>
      </c>
      <c r="H31" s="68" t="s">
        <v>1228</v>
      </c>
      <c r="I31" s="69"/>
      <c r="J31" s="69">
        <v>-14927481</v>
      </c>
      <c r="K31" s="70">
        <v>-14927481</v>
      </c>
      <c r="L31" s="70" t="str">
        <f>VLOOKUP(G31,[1]Sheet!$C$1:$M$1169,10,0)</f>
        <v>00055041</v>
      </c>
      <c r="M31" s="70" t="str">
        <f>VLOOKUP(G31,[1]Sheet!$C$1:$M$1169,11,0)</f>
        <v>08/12/2022</v>
      </c>
    </row>
    <row r="32" spans="1:13" ht="22.5" outlineLevel="3">
      <c r="A32" s="63"/>
      <c r="B32" s="64"/>
      <c r="C32" s="65" t="s">
        <v>1193</v>
      </c>
      <c r="D32" s="65" t="s">
        <v>1198</v>
      </c>
      <c r="E32" s="66" t="s">
        <v>1195</v>
      </c>
      <c r="F32" s="67">
        <v>44910</v>
      </c>
      <c r="G32" s="68" t="s">
        <v>1234</v>
      </c>
      <c r="H32" s="68" t="s">
        <v>1228</v>
      </c>
      <c r="I32" s="69"/>
      <c r="J32" s="69">
        <v>-31496246</v>
      </c>
      <c r="K32" s="70">
        <v>-31496246</v>
      </c>
      <c r="L32" s="70" t="str">
        <f>VLOOKUP(G32,[1]Sheet!$C$1:$M$1169,10,0)</f>
        <v>00055505</v>
      </c>
      <c r="M32" s="70" t="str">
        <f>VLOOKUP(G32,[1]Sheet!$C$1:$M$1169,11,0)</f>
        <v>14/12/2022</v>
      </c>
    </row>
    <row r="33" spans="1:14" ht="22.5" outlineLevel="3">
      <c r="A33" s="63"/>
      <c r="B33" s="64"/>
      <c r="C33" s="65" t="s">
        <v>1193</v>
      </c>
      <c r="D33" s="65" t="s">
        <v>1198</v>
      </c>
      <c r="E33" s="66" t="s">
        <v>1195</v>
      </c>
      <c r="F33" s="67">
        <v>44910</v>
      </c>
      <c r="G33" s="68" t="s">
        <v>1235</v>
      </c>
      <c r="H33" s="68" t="s">
        <v>1228</v>
      </c>
      <c r="I33" s="69"/>
      <c r="J33" s="69">
        <v>-18253058</v>
      </c>
      <c r="K33" s="70">
        <v>-18253058</v>
      </c>
      <c r="L33" s="70" t="str">
        <f>VLOOKUP(G33,[1]Sheet!$C$1:$M$1169,10,0)</f>
        <v>00055504</v>
      </c>
      <c r="M33" s="70" t="str">
        <f>VLOOKUP(G33,[1]Sheet!$C$1:$M$1169,11,0)</f>
        <v>14/12/2022</v>
      </c>
    </row>
    <row r="34" spans="1:14" ht="22.5" outlineLevel="3">
      <c r="A34" s="63"/>
      <c r="B34" s="64"/>
      <c r="C34" s="65" t="s">
        <v>1193</v>
      </c>
      <c r="D34" s="65" t="s">
        <v>1198</v>
      </c>
      <c r="E34" s="66" t="s">
        <v>1195</v>
      </c>
      <c r="F34" s="67">
        <v>44917</v>
      </c>
      <c r="G34" s="68" t="s">
        <v>1236</v>
      </c>
      <c r="H34" s="68" t="s">
        <v>1228</v>
      </c>
      <c r="I34" s="69"/>
      <c r="J34" s="69">
        <v>-15910964</v>
      </c>
      <c r="K34" s="70">
        <v>-15910964</v>
      </c>
      <c r="L34" s="70" t="str">
        <f>VLOOKUP(G34,[1]Sheet!$C$1:$M$1169,10,0)</f>
        <v>00056004</v>
      </c>
      <c r="M34" s="70" t="str">
        <f>VLOOKUP(G34,[1]Sheet!$C$1:$M$1169,11,0)</f>
        <v>17/12/2022</v>
      </c>
    </row>
    <row r="35" spans="1:14" ht="22.5" outlineLevel="3">
      <c r="A35" s="63"/>
      <c r="B35" s="64"/>
      <c r="C35" s="65" t="s">
        <v>1193</v>
      </c>
      <c r="D35" s="65" t="s">
        <v>1198</v>
      </c>
      <c r="E35" s="66" t="s">
        <v>1195</v>
      </c>
      <c r="F35" s="67">
        <v>44917</v>
      </c>
      <c r="G35" s="68" t="s">
        <v>1237</v>
      </c>
      <c r="H35" s="68" t="s">
        <v>1228</v>
      </c>
      <c r="I35" s="69"/>
      <c r="J35" s="69">
        <v>-19357296</v>
      </c>
      <c r="K35" s="70">
        <v>-19357296</v>
      </c>
      <c r="L35" s="70" t="str">
        <f>VLOOKUP(G35,[1]Sheet!$C$1:$M$1169,10,0)</f>
        <v>00056260</v>
      </c>
      <c r="M35" s="70" t="str">
        <f>VLOOKUP(G35,[1]Sheet!$C$1:$M$1169,11,0)</f>
        <v>21/12/2022</v>
      </c>
    </row>
    <row r="36" spans="1:14" ht="22.5" outlineLevel="3">
      <c r="A36" s="63"/>
      <c r="B36" s="64"/>
      <c r="C36" s="65" t="s">
        <v>1193</v>
      </c>
      <c r="D36" s="65" t="s">
        <v>1198</v>
      </c>
      <c r="E36" s="66" t="s">
        <v>1195</v>
      </c>
      <c r="F36" s="67">
        <v>44917</v>
      </c>
      <c r="G36" s="68" t="s">
        <v>1238</v>
      </c>
      <c r="H36" s="68" t="s">
        <v>1239</v>
      </c>
      <c r="I36" s="69"/>
      <c r="J36" s="69">
        <v>-900540</v>
      </c>
      <c r="K36" s="70">
        <v>-900540</v>
      </c>
      <c r="L36" s="70" t="str">
        <f>VLOOKUP(G36,[1]Sheet!$C$1:$M$1169,10,0)</f>
        <v>00056278</v>
      </c>
      <c r="M36" s="70" t="str">
        <f>VLOOKUP(G36,[1]Sheet!$C$1:$M$1169,11,0)</f>
        <v>21/12/2022</v>
      </c>
    </row>
    <row r="37" spans="1:14" ht="22.5" outlineLevel="3">
      <c r="A37" s="63"/>
      <c r="B37" s="64"/>
      <c r="C37" s="65" t="s">
        <v>1193</v>
      </c>
      <c r="D37" s="65" t="s">
        <v>1198</v>
      </c>
      <c r="E37" s="66" t="s">
        <v>1195</v>
      </c>
      <c r="F37" s="67">
        <v>44926</v>
      </c>
      <c r="G37" s="68" t="s">
        <v>1240</v>
      </c>
      <c r="H37" s="68" t="s">
        <v>1228</v>
      </c>
      <c r="I37" s="69"/>
      <c r="J37" s="69">
        <v>-15556802</v>
      </c>
      <c r="K37" s="70">
        <v>-15556802</v>
      </c>
      <c r="L37" s="70" t="str">
        <f>VLOOKUP(G37,[1]Sheet!$C$1:$M$1169,10,0)</f>
        <v>00056838</v>
      </c>
      <c r="M37" s="70" t="str">
        <f>VLOOKUP(G37,[1]Sheet!$C$1:$M$1169,11,0)</f>
        <v>24/12/2022</v>
      </c>
    </row>
    <row r="38" spans="1:14" ht="22.5" outlineLevel="3">
      <c r="A38" s="63"/>
      <c r="B38" s="64"/>
      <c r="C38" s="65" t="s">
        <v>1193</v>
      </c>
      <c r="D38" s="65" t="s">
        <v>1198</v>
      </c>
      <c r="E38" s="66" t="s">
        <v>1195</v>
      </c>
      <c r="F38" s="67">
        <v>44926</v>
      </c>
      <c r="G38" s="68" t="s">
        <v>1241</v>
      </c>
      <c r="H38" s="68" t="s">
        <v>1228</v>
      </c>
      <c r="I38" s="69"/>
      <c r="J38" s="69">
        <v>-23708577</v>
      </c>
      <c r="K38" s="70">
        <v>-23708577</v>
      </c>
      <c r="L38" s="70" t="str">
        <f>VLOOKUP(G38,[1]Sheet!$C$1:$M$1169,10,0)</f>
        <v>00056994</v>
      </c>
      <c r="M38" s="70" t="str">
        <f>VLOOKUP(G38,[1]Sheet!$C$1:$M$1169,11,0)</f>
        <v>27/12/2022</v>
      </c>
    </row>
    <row r="39" spans="1:14" ht="22.5" outlineLevel="3">
      <c r="A39" s="63"/>
      <c r="B39" s="64"/>
      <c r="C39" s="65" t="s">
        <v>1193</v>
      </c>
      <c r="D39" s="65" t="s">
        <v>1198</v>
      </c>
      <c r="E39" s="66" t="s">
        <v>1195</v>
      </c>
      <c r="F39" s="67">
        <v>44926</v>
      </c>
      <c r="G39" s="68" t="s">
        <v>1242</v>
      </c>
      <c r="H39" s="68" t="s">
        <v>1228</v>
      </c>
      <c r="I39" s="69"/>
      <c r="J39" s="69">
        <v>-15659741</v>
      </c>
      <c r="K39" s="70">
        <v>-15659741</v>
      </c>
      <c r="L39" s="70" t="str">
        <f>VLOOKUP(G39,[1]Sheet!$C$1:$M$1169,10,0)</f>
        <v>00057180</v>
      </c>
      <c r="M39" s="70" t="str">
        <f>VLOOKUP(G39,[1]Sheet!$C$1:$M$1169,11,0)</f>
        <v>29/12/2022</v>
      </c>
    </row>
    <row r="40" spans="1:14" ht="22.5" outlineLevel="3">
      <c r="A40" s="63"/>
      <c r="B40" s="64"/>
      <c r="C40" s="65" t="s">
        <v>1193</v>
      </c>
      <c r="D40" s="65" t="s">
        <v>1198</v>
      </c>
      <c r="E40" s="66" t="s">
        <v>1195</v>
      </c>
      <c r="F40" s="67">
        <v>44926</v>
      </c>
      <c r="G40" s="68" t="s">
        <v>1243</v>
      </c>
      <c r="H40" s="68" t="s">
        <v>1228</v>
      </c>
      <c r="I40" s="69"/>
      <c r="J40" s="69">
        <v>-17858690</v>
      </c>
      <c r="K40" s="70">
        <v>-17858690</v>
      </c>
      <c r="L40" s="70" t="str">
        <f>VLOOKUP(G40,[1]Sheet!$C$1:$M$1169,10,0)</f>
        <v>00057827</v>
      </c>
      <c r="M40" s="70" t="str">
        <f>VLOOKUP(G40,[1]Sheet!$C$1:$M$1169,11,0)</f>
        <v>31/12/2022</v>
      </c>
    </row>
    <row r="41" spans="1:14" ht="22.5" hidden="1" outlineLevel="3">
      <c r="A41" s="63"/>
      <c r="B41" s="64"/>
      <c r="C41" s="65" t="s">
        <v>1193</v>
      </c>
      <c r="D41" s="65" t="s">
        <v>1198</v>
      </c>
      <c r="E41" s="66" t="s">
        <v>1213</v>
      </c>
      <c r="F41" s="67">
        <v>44957</v>
      </c>
      <c r="G41" s="68" t="s">
        <v>1244</v>
      </c>
      <c r="H41" s="68" t="s">
        <v>1228</v>
      </c>
      <c r="I41" s="69"/>
      <c r="J41" s="69">
        <v>-7305190</v>
      </c>
      <c r="K41" s="70">
        <v>-7305190</v>
      </c>
      <c r="L41" s="70" t="str">
        <f>VLOOKUP(G41,[1]Sheet!$C$1:$M$1169,10,0)</f>
        <v>00000638</v>
      </c>
      <c r="M41" s="70" t="str">
        <f>VLOOKUP(G41,[1]Sheet!$C$1:$M$1169,11,0)</f>
        <v>06/01/2023</v>
      </c>
      <c r="N41" t="str">
        <f t="shared" ref="N27:N90" si="0">+RIGHT(G41,5)</f>
        <v>07567</v>
      </c>
    </row>
    <row r="42" spans="1:14" ht="22.5" hidden="1" outlineLevel="3">
      <c r="A42" s="63"/>
      <c r="B42" s="64"/>
      <c r="C42" s="65" t="s">
        <v>1193</v>
      </c>
      <c r="D42" s="65" t="s">
        <v>1198</v>
      </c>
      <c r="E42" s="66" t="s">
        <v>1213</v>
      </c>
      <c r="F42" s="67">
        <v>44957</v>
      </c>
      <c r="G42" s="68" t="s">
        <v>1245</v>
      </c>
      <c r="H42" s="68" t="s">
        <v>1246</v>
      </c>
      <c r="I42" s="69"/>
      <c r="J42" s="69">
        <v>-1748032</v>
      </c>
      <c r="K42" s="70">
        <v>-1748032</v>
      </c>
      <c r="L42" s="70" t="str">
        <f>VLOOKUP(G42,[1]Sheet!$C$1:$M$1169,10,0)</f>
        <v>00000639</v>
      </c>
      <c r="M42" s="70" t="str">
        <f>VLOOKUP(G42,[1]Sheet!$C$1:$M$1169,11,0)</f>
        <v>06/01/2023</v>
      </c>
      <c r="N42" t="str">
        <f t="shared" si="0"/>
        <v>07568</v>
      </c>
    </row>
    <row r="43" spans="1:14" ht="22.5" hidden="1" outlineLevel="3">
      <c r="A43" s="63"/>
      <c r="B43" s="64"/>
      <c r="C43" s="65" t="s">
        <v>1193</v>
      </c>
      <c r="D43" s="65" t="s">
        <v>1198</v>
      </c>
      <c r="E43" s="66" t="s">
        <v>1213</v>
      </c>
      <c r="F43" s="67">
        <v>44957</v>
      </c>
      <c r="G43" s="68" t="s">
        <v>1247</v>
      </c>
      <c r="H43" s="68" t="s">
        <v>1248</v>
      </c>
      <c r="I43" s="69"/>
      <c r="J43" s="69">
        <v>-918353</v>
      </c>
      <c r="K43" s="70">
        <v>-918353</v>
      </c>
      <c r="L43" s="70" t="str">
        <f>VLOOKUP(G43,[1]Sheet!$C$1:$M$1169,10,0)</f>
        <v>00000640</v>
      </c>
      <c r="M43" s="70" t="str">
        <f>VLOOKUP(G43,[1]Sheet!$C$1:$M$1169,11,0)</f>
        <v>06/01/2023</v>
      </c>
      <c r="N43" t="str">
        <f t="shared" si="0"/>
        <v>07594</v>
      </c>
    </row>
    <row r="44" spans="1:14" ht="22.5" hidden="1" outlineLevel="3">
      <c r="A44" s="63"/>
      <c r="B44" s="64"/>
      <c r="C44" s="65" t="s">
        <v>1193</v>
      </c>
      <c r="D44" s="65" t="s">
        <v>1198</v>
      </c>
      <c r="E44" s="66" t="s">
        <v>1213</v>
      </c>
      <c r="F44" s="67">
        <v>44957</v>
      </c>
      <c r="G44" s="68" t="s">
        <v>1249</v>
      </c>
      <c r="H44" s="68" t="s">
        <v>1228</v>
      </c>
      <c r="I44" s="69"/>
      <c r="J44" s="69">
        <v>-14008436</v>
      </c>
      <c r="K44" s="70">
        <v>-14008436</v>
      </c>
      <c r="L44" s="70" t="str">
        <f>VLOOKUP(G44,[1]Sheet!$C$1:$M$1169,10,0)</f>
        <v>00002112</v>
      </c>
      <c r="M44" s="70" t="str">
        <f>VLOOKUP(G44,[1]Sheet!$C$1:$M$1169,11,0)</f>
        <v>31/01/2023</v>
      </c>
      <c r="N44" t="str">
        <f t="shared" si="0"/>
        <v>07998</v>
      </c>
    </row>
    <row r="45" spans="1:14" ht="22.5" hidden="1" outlineLevel="3">
      <c r="A45" s="63"/>
      <c r="B45" s="64"/>
      <c r="C45" s="65" t="s">
        <v>1193</v>
      </c>
      <c r="D45" s="65" t="s">
        <v>1198</v>
      </c>
      <c r="E45" s="66" t="s">
        <v>1213</v>
      </c>
      <c r="F45" s="67">
        <v>44957</v>
      </c>
      <c r="G45" s="68" t="s">
        <v>1250</v>
      </c>
      <c r="H45" s="68" t="s">
        <v>1228</v>
      </c>
      <c r="I45" s="69"/>
      <c r="J45" s="69">
        <v>-20406727</v>
      </c>
      <c r="K45" s="70">
        <v>-20406727</v>
      </c>
      <c r="L45" s="70" t="str">
        <f>VLOOKUP(G45,[1]Sheet!$C$1:$M$1169,10,0)</f>
        <v>00002113</v>
      </c>
      <c r="M45" s="70" t="str">
        <f>VLOOKUP(G45,[1]Sheet!$C$1:$M$1169,11,0)</f>
        <v>31/01/2023</v>
      </c>
      <c r="N45" t="str">
        <f t="shared" si="0"/>
        <v>07999</v>
      </c>
    </row>
    <row r="46" spans="1:14" ht="22.5" hidden="1" outlineLevel="3">
      <c r="A46" s="63"/>
      <c r="B46" s="64"/>
      <c r="C46" s="65" t="s">
        <v>1193</v>
      </c>
      <c r="D46" s="65" t="s">
        <v>1198</v>
      </c>
      <c r="E46" s="66" t="s">
        <v>1213</v>
      </c>
      <c r="F46" s="67">
        <v>44957</v>
      </c>
      <c r="G46" s="68" t="s">
        <v>1251</v>
      </c>
      <c r="H46" s="68" t="s">
        <v>1228</v>
      </c>
      <c r="I46" s="69"/>
      <c r="J46" s="69">
        <v>-27878315</v>
      </c>
      <c r="K46" s="70">
        <v>-27878315</v>
      </c>
      <c r="L46" s="70" t="str">
        <f>VLOOKUP(G46,[1]Sheet!$C$1:$M$1169,10,0)</f>
        <v>00002114</v>
      </c>
      <c r="M46" s="70" t="str">
        <f>VLOOKUP(G46,[1]Sheet!$C$1:$M$1169,11,0)</f>
        <v>31/01/2023</v>
      </c>
      <c r="N46" t="str">
        <f t="shared" si="0"/>
        <v>08000</v>
      </c>
    </row>
    <row r="47" spans="1:14" ht="22.5" hidden="1" outlineLevel="3">
      <c r="A47" s="63"/>
      <c r="B47" s="64"/>
      <c r="C47" s="65" t="s">
        <v>1193</v>
      </c>
      <c r="D47" s="65" t="s">
        <v>1198</v>
      </c>
      <c r="E47" s="66" t="s">
        <v>1199</v>
      </c>
      <c r="F47" s="67">
        <v>44971</v>
      </c>
      <c r="G47" s="68" t="s">
        <v>1252</v>
      </c>
      <c r="H47" s="68" t="s">
        <v>1228</v>
      </c>
      <c r="I47" s="69"/>
      <c r="J47" s="69">
        <v>-10584171</v>
      </c>
      <c r="K47" s="70">
        <v>-10584171</v>
      </c>
      <c r="L47" s="70" t="str">
        <f>VLOOKUP(G47,[1]Sheet!$C$1:$M$1169,10,0)</f>
        <v>00003848</v>
      </c>
      <c r="M47" s="70" t="str">
        <f>VLOOKUP(G47,[1]Sheet!$C$1:$M$1169,11,0)</f>
        <v>10/02/2023</v>
      </c>
    </row>
    <row r="48" spans="1:14" ht="22.5" outlineLevel="3">
      <c r="A48" s="63"/>
      <c r="B48" s="64"/>
      <c r="C48" s="65" t="s">
        <v>1193</v>
      </c>
      <c r="D48" s="65" t="s">
        <v>1198</v>
      </c>
      <c r="E48" s="66" t="s">
        <v>1199</v>
      </c>
      <c r="F48" s="67">
        <v>44980</v>
      </c>
      <c r="G48" s="68" t="s">
        <v>1253</v>
      </c>
      <c r="H48" s="68" t="s">
        <v>1228</v>
      </c>
      <c r="I48" s="69"/>
      <c r="J48" s="69">
        <v>-10984868</v>
      </c>
      <c r="K48" s="70">
        <v>-10984868</v>
      </c>
      <c r="L48" s="70" t="str">
        <f>VLOOKUP(G48,[1]Sheet!$C$1:$M$1169,10,0)</f>
        <v>00015019</v>
      </c>
      <c r="M48" s="70" t="str">
        <f>VLOOKUP(G48,[1]Sheet!$C$1:$M$1169,11,0)</f>
        <v>30/05/2022</v>
      </c>
    </row>
    <row r="49" spans="1:13" ht="22.5" outlineLevel="3">
      <c r="A49" s="63"/>
      <c r="B49" s="64"/>
      <c r="C49" s="65" t="s">
        <v>1193</v>
      </c>
      <c r="D49" s="65" t="s">
        <v>1198</v>
      </c>
      <c r="E49" s="66" t="s">
        <v>1199</v>
      </c>
      <c r="F49" s="67">
        <v>44980</v>
      </c>
      <c r="G49" s="68" t="s">
        <v>1254</v>
      </c>
      <c r="H49" s="68" t="s">
        <v>1255</v>
      </c>
      <c r="I49" s="69"/>
      <c r="J49" s="69">
        <v>-909740</v>
      </c>
      <c r="K49" s="70">
        <v>-909740</v>
      </c>
      <c r="L49" s="70" t="str">
        <f>VLOOKUP(G49,[1]Sheet!$C$1:$M$1169,10,0)</f>
        <v>00015012</v>
      </c>
      <c r="M49" s="70" t="str">
        <f>VLOOKUP(G49,[1]Sheet!$C$1:$M$1169,11,0)</f>
        <v>30/05/2022</v>
      </c>
    </row>
    <row r="50" spans="1:13" ht="22.5" outlineLevel="3">
      <c r="A50" s="63"/>
      <c r="B50" s="64"/>
      <c r="C50" s="65" t="s">
        <v>1193</v>
      </c>
      <c r="D50" s="65" t="s">
        <v>1198</v>
      </c>
      <c r="E50" s="66" t="s">
        <v>1199</v>
      </c>
      <c r="F50" s="67">
        <v>44980</v>
      </c>
      <c r="G50" s="68" t="s">
        <v>1256</v>
      </c>
      <c r="H50" s="68" t="s">
        <v>1257</v>
      </c>
      <c r="I50" s="69"/>
      <c r="J50" s="69">
        <v>-878267</v>
      </c>
      <c r="K50" s="70">
        <v>-878267</v>
      </c>
      <c r="L50" s="70" t="str">
        <f>VLOOKUP(G50,[1]Sheet!$C$1:$M$1169,10,0)</f>
        <v>00014789</v>
      </c>
      <c r="M50" s="70" t="str">
        <f>VLOOKUP(G50,[1]Sheet!$C$1:$M$1169,11,0)</f>
        <v>30/05/2022</v>
      </c>
    </row>
    <row r="51" spans="1:13" ht="22.5" outlineLevel="3">
      <c r="A51" s="63"/>
      <c r="B51" s="64"/>
      <c r="C51" s="65" t="s">
        <v>1193</v>
      </c>
      <c r="D51" s="65" t="s">
        <v>1198</v>
      </c>
      <c r="E51" s="66" t="s">
        <v>1199</v>
      </c>
      <c r="F51" s="67">
        <v>44980</v>
      </c>
      <c r="G51" s="68" t="s">
        <v>1258</v>
      </c>
      <c r="H51" s="68" t="s">
        <v>1259</v>
      </c>
      <c r="I51" s="69"/>
      <c r="J51" s="69">
        <v>-916935</v>
      </c>
      <c r="K51" s="70">
        <v>-916935</v>
      </c>
      <c r="L51" s="70" t="str">
        <f>VLOOKUP(G51,[1]Sheet!$C$1:$M$1169,10,0)</f>
        <v>00015137</v>
      </c>
      <c r="M51" s="70" t="str">
        <f>VLOOKUP(G51,[1]Sheet!$C$1:$M$1169,11,0)</f>
        <v>31/05/2022</v>
      </c>
    </row>
    <row r="52" spans="1:13" ht="22.5" outlineLevel="3">
      <c r="A52" s="63"/>
      <c r="B52" s="64"/>
      <c r="C52" s="65" t="s">
        <v>1193</v>
      </c>
      <c r="D52" s="65" t="s">
        <v>1198</v>
      </c>
      <c r="E52" s="66" t="s">
        <v>1199</v>
      </c>
      <c r="F52" s="67">
        <v>44980</v>
      </c>
      <c r="G52" s="68" t="s">
        <v>1260</v>
      </c>
      <c r="H52" s="68" t="s">
        <v>1261</v>
      </c>
      <c r="I52" s="69"/>
      <c r="J52" s="69">
        <v>-899784</v>
      </c>
      <c r="K52" s="70">
        <v>-899784</v>
      </c>
      <c r="L52" s="70" t="str">
        <f>VLOOKUP(G52,[1]Sheet!$C$1:$M$1169,10,0)</f>
        <v>00046856</v>
      </c>
      <c r="M52" s="70" t="str">
        <f>VLOOKUP(G52,[1]Sheet!$C$1:$M$1169,11,0)</f>
        <v>08/10/2022</v>
      </c>
    </row>
    <row r="53" spans="1:13" ht="22.5" outlineLevel="3">
      <c r="A53" s="63"/>
      <c r="B53" s="64"/>
      <c r="C53" s="65" t="s">
        <v>1193</v>
      </c>
      <c r="D53" s="65" t="s">
        <v>1198</v>
      </c>
      <c r="E53" s="66" t="s">
        <v>1199</v>
      </c>
      <c r="F53" s="67">
        <v>44980</v>
      </c>
      <c r="G53" s="68" t="s">
        <v>1262</v>
      </c>
      <c r="H53" s="68" t="s">
        <v>1263</v>
      </c>
      <c r="I53" s="69"/>
      <c r="J53" s="69">
        <v>-1010277</v>
      </c>
      <c r="K53" s="70">
        <v>-1010277</v>
      </c>
      <c r="L53" s="70" t="str">
        <f>VLOOKUP(G53,[1]Sheet!$C$1:$M$1169,10,0)</f>
        <v>00046847</v>
      </c>
      <c r="M53" s="70" t="str">
        <f>VLOOKUP(G53,[1]Sheet!$C$1:$M$1169,11,0)</f>
        <v>08/10/2022</v>
      </c>
    </row>
    <row r="54" spans="1:13" ht="22.5" outlineLevel="3">
      <c r="A54" s="63"/>
      <c r="B54" s="64"/>
      <c r="C54" s="65" t="s">
        <v>1193</v>
      </c>
      <c r="D54" s="65" t="s">
        <v>1198</v>
      </c>
      <c r="E54" s="66" t="s">
        <v>1199</v>
      </c>
      <c r="F54" s="67">
        <v>44980</v>
      </c>
      <c r="G54" s="68" t="s">
        <v>1264</v>
      </c>
      <c r="H54" s="68" t="s">
        <v>1265</v>
      </c>
      <c r="I54" s="69"/>
      <c r="J54" s="69">
        <v>-959541</v>
      </c>
      <c r="K54" s="70">
        <v>-959541</v>
      </c>
      <c r="L54" s="70" t="str">
        <f>VLOOKUP(G54,[1]Sheet!$C$1:$M$1169,10,0)</f>
        <v>00046890</v>
      </c>
      <c r="M54" s="70" t="str">
        <f>VLOOKUP(G54,[1]Sheet!$C$1:$M$1169,11,0)</f>
        <v>08/10/2022</v>
      </c>
    </row>
    <row r="55" spans="1:13" ht="22.5" outlineLevel="3">
      <c r="A55" s="63"/>
      <c r="B55" s="64"/>
      <c r="C55" s="65" t="s">
        <v>1193</v>
      </c>
      <c r="D55" s="65" t="s">
        <v>1198</v>
      </c>
      <c r="E55" s="66" t="s">
        <v>1199</v>
      </c>
      <c r="F55" s="67">
        <v>44980</v>
      </c>
      <c r="G55" s="68" t="s">
        <v>1266</v>
      </c>
      <c r="H55" s="68" t="s">
        <v>1267</v>
      </c>
      <c r="I55" s="69"/>
      <c r="J55" s="69">
        <v>-938452</v>
      </c>
      <c r="K55" s="70">
        <v>-938452</v>
      </c>
      <c r="L55" s="70" t="str">
        <f>VLOOKUP(G55,[1]Sheet!$C$1:$M$1169,10,0)</f>
        <v>00046858</v>
      </c>
      <c r="M55" s="70" t="str">
        <f>VLOOKUP(G55,[1]Sheet!$C$1:$M$1169,11,0)</f>
        <v>08/10/2022</v>
      </c>
    </row>
    <row r="56" spans="1:13" ht="22.5" outlineLevel="3">
      <c r="A56" s="63"/>
      <c r="B56" s="64"/>
      <c r="C56" s="65" t="s">
        <v>1193</v>
      </c>
      <c r="D56" s="65" t="s">
        <v>1198</v>
      </c>
      <c r="E56" s="66" t="s">
        <v>1199</v>
      </c>
      <c r="F56" s="67">
        <v>44980</v>
      </c>
      <c r="G56" s="68" t="s">
        <v>1268</v>
      </c>
      <c r="H56" s="68" t="s">
        <v>1269</v>
      </c>
      <c r="I56" s="69"/>
      <c r="J56" s="69">
        <v>-959826</v>
      </c>
      <c r="K56" s="70">
        <v>-959826</v>
      </c>
      <c r="L56" s="70" t="str">
        <f>VLOOKUP(G56,[1]Sheet!$C$1:$M$1169,10,0)</f>
        <v>00046854</v>
      </c>
      <c r="M56" s="70" t="str">
        <f>VLOOKUP(G56,[1]Sheet!$C$1:$M$1169,11,0)</f>
        <v>08/10/2022</v>
      </c>
    </row>
    <row r="57" spans="1:13" ht="22.5" outlineLevel="3">
      <c r="A57" s="63"/>
      <c r="B57" s="64"/>
      <c r="C57" s="65" t="s">
        <v>1193</v>
      </c>
      <c r="D57" s="65" t="s">
        <v>1198</v>
      </c>
      <c r="E57" s="66" t="s">
        <v>1199</v>
      </c>
      <c r="F57" s="67">
        <v>44980</v>
      </c>
      <c r="G57" s="68" t="s">
        <v>1270</v>
      </c>
      <c r="H57" s="68" t="s">
        <v>1271</v>
      </c>
      <c r="I57" s="69"/>
      <c r="J57" s="69">
        <v>-619119</v>
      </c>
      <c r="K57" s="70">
        <v>-619119</v>
      </c>
      <c r="L57" s="70" t="str">
        <f>VLOOKUP(G57,[1]Sheet!$C$1:$M$1169,10,0)</f>
        <v>00046849</v>
      </c>
      <c r="M57" s="70" t="str">
        <f>VLOOKUP(G57,[1]Sheet!$C$1:$M$1169,11,0)</f>
        <v>08/10/2022</v>
      </c>
    </row>
    <row r="58" spans="1:13" ht="22.5" outlineLevel="3">
      <c r="A58" s="63"/>
      <c r="B58" s="64"/>
      <c r="C58" s="65" t="s">
        <v>1193</v>
      </c>
      <c r="D58" s="65" t="s">
        <v>1198</v>
      </c>
      <c r="E58" s="66" t="s">
        <v>1199</v>
      </c>
      <c r="F58" s="67">
        <v>44980</v>
      </c>
      <c r="G58" s="68" t="s">
        <v>1272</v>
      </c>
      <c r="H58" s="68" t="s">
        <v>1273</v>
      </c>
      <c r="I58" s="69"/>
      <c r="J58" s="69">
        <v>-1010277</v>
      </c>
      <c r="K58" s="70">
        <v>-1010277</v>
      </c>
      <c r="L58" s="70" t="str">
        <f>VLOOKUP(G58,[1]Sheet!$C$1:$M$1169,10,0)</f>
        <v>00046859</v>
      </c>
      <c r="M58" s="70" t="str">
        <f>VLOOKUP(G58,[1]Sheet!$C$1:$M$1169,11,0)</f>
        <v>08/10/2022</v>
      </c>
    </row>
    <row r="59" spans="1:13" ht="22.5" outlineLevel="3">
      <c r="A59" s="63"/>
      <c r="B59" s="64"/>
      <c r="C59" s="65" t="s">
        <v>1193</v>
      </c>
      <c r="D59" s="65" t="s">
        <v>1198</v>
      </c>
      <c r="E59" s="66" t="s">
        <v>1199</v>
      </c>
      <c r="F59" s="67">
        <v>44980</v>
      </c>
      <c r="G59" s="68" t="s">
        <v>1274</v>
      </c>
      <c r="H59" s="68" t="s">
        <v>1275</v>
      </c>
      <c r="I59" s="69"/>
      <c r="J59" s="69">
        <v>-878267</v>
      </c>
      <c r="K59" s="70">
        <v>-878267</v>
      </c>
      <c r="L59" s="70" t="str">
        <f>VLOOKUP(G59,[1]Sheet!$C$1:$M$1169,10,0)</f>
        <v>00046851</v>
      </c>
      <c r="M59" s="70" t="str">
        <f>VLOOKUP(G59,[1]Sheet!$C$1:$M$1169,11,0)</f>
        <v>08/10/2022</v>
      </c>
    </row>
    <row r="60" spans="1:13" ht="22.5" outlineLevel="3">
      <c r="A60" s="63"/>
      <c r="B60" s="64"/>
      <c r="C60" s="65" t="s">
        <v>1193</v>
      </c>
      <c r="D60" s="65" t="s">
        <v>1198</v>
      </c>
      <c r="E60" s="66" t="s">
        <v>1199</v>
      </c>
      <c r="F60" s="67">
        <v>44980</v>
      </c>
      <c r="G60" s="68" t="s">
        <v>1276</v>
      </c>
      <c r="H60" s="68" t="s">
        <v>1277</v>
      </c>
      <c r="I60" s="69"/>
      <c r="J60" s="69">
        <v>-909740</v>
      </c>
      <c r="K60" s="70">
        <v>-909740</v>
      </c>
      <c r="L60" s="70" t="str">
        <f>VLOOKUP(G60,[1]Sheet!$C$1:$M$1169,10,0)</f>
        <v>00046848</v>
      </c>
      <c r="M60" s="70" t="str">
        <f>VLOOKUP(G60,[1]Sheet!$C$1:$M$1169,11,0)</f>
        <v>08/10/2022</v>
      </c>
    </row>
    <row r="61" spans="1:13" ht="22.5" outlineLevel="3">
      <c r="A61" s="63"/>
      <c r="B61" s="64"/>
      <c r="C61" s="65" t="s">
        <v>1193</v>
      </c>
      <c r="D61" s="65" t="s">
        <v>1198</v>
      </c>
      <c r="E61" s="66" t="s">
        <v>1199</v>
      </c>
      <c r="F61" s="67">
        <v>44980</v>
      </c>
      <c r="G61" s="68" t="s">
        <v>1278</v>
      </c>
      <c r="H61" s="68" t="s">
        <v>1279</v>
      </c>
      <c r="I61" s="69"/>
      <c r="J61" s="69">
        <v>-1455445</v>
      </c>
      <c r="K61" s="70">
        <v>-1455445</v>
      </c>
      <c r="L61" s="70" t="str">
        <f>VLOOKUP(G61,[1]Sheet!$C$1:$M$1169,10,0)</f>
        <v>00046888</v>
      </c>
      <c r="M61" s="70" t="str">
        <f>VLOOKUP(G61,[1]Sheet!$C$1:$M$1169,11,0)</f>
        <v>08/10/2022</v>
      </c>
    </row>
    <row r="62" spans="1:13" ht="22.5" outlineLevel="3">
      <c r="A62" s="63"/>
      <c r="B62" s="64"/>
      <c r="C62" s="65" t="s">
        <v>1193</v>
      </c>
      <c r="D62" s="65" t="s">
        <v>1198</v>
      </c>
      <c r="E62" s="66" t="s">
        <v>1199</v>
      </c>
      <c r="F62" s="67">
        <v>44980</v>
      </c>
      <c r="G62" s="68" t="s">
        <v>1280</v>
      </c>
      <c r="H62" s="68" t="s">
        <v>1281</v>
      </c>
      <c r="I62" s="69"/>
      <c r="J62" s="69">
        <v>-1017757</v>
      </c>
      <c r="K62" s="70">
        <v>-1017757</v>
      </c>
      <c r="L62" s="70" t="str">
        <f>VLOOKUP(G62,[1]Sheet!$C$1:$M$1169,10,0)</f>
        <v>00046889</v>
      </c>
      <c r="M62" s="70" t="str">
        <f>VLOOKUP(G62,[1]Sheet!$C$1:$M$1169,11,0)</f>
        <v>08/10/2022</v>
      </c>
    </row>
    <row r="63" spans="1:13" ht="22.5" outlineLevel="3">
      <c r="A63" s="63"/>
      <c r="B63" s="64"/>
      <c r="C63" s="65" t="s">
        <v>1193</v>
      </c>
      <c r="D63" s="65" t="s">
        <v>1198</v>
      </c>
      <c r="E63" s="66" t="s">
        <v>1199</v>
      </c>
      <c r="F63" s="67">
        <v>44980</v>
      </c>
      <c r="G63" s="68" t="s">
        <v>1282</v>
      </c>
      <c r="H63" s="68" t="s">
        <v>1283</v>
      </c>
      <c r="I63" s="69"/>
      <c r="J63" s="69">
        <v>-914966</v>
      </c>
      <c r="K63" s="70">
        <v>-914966</v>
      </c>
      <c r="L63" s="70" t="str">
        <f>VLOOKUP(G63,[1]Sheet!$C$1:$M$1169,10,0)</f>
        <v>00046892</v>
      </c>
      <c r="M63" s="70" t="str">
        <f>VLOOKUP(G63,[1]Sheet!$C$1:$M$1169,11,0)</f>
        <v>08/10/2022</v>
      </c>
    </row>
    <row r="64" spans="1:13" ht="22.5" outlineLevel="3">
      <c r="A64" s="63"/>
      <c r="B64" s="64"/>
      <c r="C64" s="65" t="s">
        <v>1193</v>
      </c>
      <c r="D64" s="65" t="s">
        <v>1198</v>
      </c>
      <c r="E64" s="66" t="s">
        <v>1199</v>
      </c>
      <c r="F64" s="67">
        <v>44980</v>
      </c>
      <c r="G64" s="68" t="s">
        <v>1284</v>
      </c>
      <c r="H64" s="68" t="s">
        <v>1285</v>
      </c>
      <c r="I64" s="69"/>
      <c r="J64" s="69">
        <v>-957857</v>
      </c>
      <c r="K64" s="70">
        <v>-957857</v>
      </c>
      <c r="L64" s="70" t="str">
        <f>VLOOKUP(G64,[1]Sheet!$C$1:$M$1169,10,0)</f>
        <v>00046891</v>
      </c>
      <c r="M64" s="70" t="str">
        <f>VLOOKUP(G64,[1]Sheet!$C$1:$M$1169,11,0)</f>
        <v>08/10/2022</v>
      </c>
    </row>
    <row r="65" spans="1:13" ht="22.5" outlineLevel="3">
      <c r="A65" s="63"/>
      <c r="B65" s="64"/>
      <c r="C65" s="65" t="s">
        <v>1193</v>
      </c>
      <c r="D65" s="65" t="s">
        <v>1198</v>
      </c>
      <c r="E65" s="66" t="s">
        <v>1199</v>
      </c>
      <c r="F65" s="67">
        <v>44980</v>
      </c>
      <c r="G65" s="68" t="s">
        <v>1286</v>
      </c>
      <c r="H65" s="68" t="s">
        <v>1287</v>
      </c>
      <c r="I65" s="69"/>
      <c r="J65" s="69">
        <v>-897815</v>
      </c>
      <c r="K65" s="70">
        <v>-897815</v>
      </c>
      <c r="L65" s="70" t="str">
        <f>VLOOKUP(G65,[1]Sheet!$C$1:$M$1169,10,0)</f>
        <v>00046899</v>
      </c>
      <c r="M65" s="70" t="str">
        <f>VLOOKUP(G65,[1]Sheet!$C$1:$M$1169,11,0)</f>
        <v>08/10/2022</v>
      </c>
    </row>
    <row r="66" spans="1:13" ht="22.5" outlineLevel="3">
      <c r="A66" s="63"/>
      <c r="B66" s="64"/>
      <c r="C66" s="65" t="s">
        <v>1193</v>
      </c>
      <c r="D66" s="65" t="s">
        <v>1198</v>
      </c>
      <c r="E66" s="66" t="s">
        <v>1199</v>
      </c>
      <c r="F66" s="67">
        <v>44980</v>
      </c>
      <c r="G66" s="68" t="s">
        <v>1288</v>
      </c>
      <c r="H66" s="68" t="s">
        <v>1289</v>
      </c>
      <c r="I66" s="69"/>
      <c r="J66" s="69">
        <v>-876583</v>
      </c>
      <c r="K66" s="70">
        <v>-876583</v>
      </c>
      <c r="L66" s="70" t="str">
        <f>VLOOKUP(G66,[1]Sheet!$C$1:$M$1169,10,0)</f>
        <v>00046893</v>
      </c>
      <c r="M66" s="70" t="str">
        <f>VLOOKUP(G66,[1]Sheet!$C$1:$M$1169,11,0)</f>
        <v>08/10/2022</v>
      </c>
    </row>
    <row r="67" spans="1:13" ht="22.5" outlineLevel="3">
      <c r="A67" s="63"/>
      <c r="B67" s="64"/>
      <c r="C67" s="65" t="s">
        <v>1193</v>
      </c>
      <c r="D67" s="65" t="s">
        <v>1198</v>
      </c>
      <c r="E67" s="66" t="s">
        <v>1199</v>
      </c>
      <c r="F67" s="67">
        <v>44980</v>
      </c>
      <c r="G67" s="68" t="s">
        <v>1290</v>
      </c>
      <c r="H67" s="68" t="s">
        <v>1291</v>
      </c>
      <c r="I67" s="69"/>
      <c r="J67" s="69">
        <v>-959541</v>
      </c>
      <c r="K67" s="70">
        <v>-959541</v>
      </c>
      <c r="L67" s="70" t="str">
        <f>VLOOKUP(G67,[1]Sheet!$C$1:$M$1169,10,0)</f>
        <v>00046897</v>
      </c>
      <c r="M67" s="70" t="str">
        <f>VLOOKUP(G67,[1]Sheet!$C$1:$M$1169,11,0)</f>
        <v>08/10/2022</v>
      </c>
    </row>
    <row r="68" spans="1:13" ht="22.5" outlineLevel="3">
      <c r="A68" s="63"/>
      <c r="B68" s="64"/>
      <c r="C68" s="65" t="s">
        <v>1193</v>
      </c>
      <c r="D68" s="65" t="s">
        <v>1198</v>
      </c>
      <c r="E68" s="66" t="s">
        <v>1199</v>
      </c>
      <c r="F68" s="67">
        <v>44980</v>
      </c>
      <c r="G68" s="68" t="s">
        <v>1292</v>
      </c>
      <c r="H68" s="68" t="s">
        <v>1293</v>
      </c>
      <c r="I68" s="69"/>
      <c r="J68" s="69">
        <v>-1048946</v>
      </c>
      <c r="K68" s="70">
        <v>-1048946</v>
      </c>
      <c r="L68" s="70" t="str">
        <f>VLOOKUP(G68,[1]Sheet!$C$1:$M$1169,10,0)</f>
        <v>00046903</v>
      </c>
      <c r="M68" s="70" t="str">
        <f>VLOOKUP(G68,[1]Sheet!$C$1:$M$1169,11,0)</f>
        <v>08/10/2022</v>
      </c>
    </row>
    <row r="69" spans="1:13" ht="22.5" outlineLevel="3">
      <c r="A69" s="63"/>
      <c r="B69" s="64"/>
      <c r="C69" s="65" t="s">
        <v>1193</v>
      </c>
      <c r="D69" s="65" t="s">
        <v>1198</v>
      </c>
      <c r="E69" s="66" t="s">
        <v>1199</v>
      </c>
      <c r="F69" s="67">
        <v>44980</v>
      </c>
      <c r="G69" s="68" t="s">
        <v>1294</v>
      </c>
      <c r="H69" s="68" t="s">
        <v>1295</v>
      </c>
      <c r="I69" s="69"/>
      <c r="J69" s="69">
        <v>-1169031</v>
      </c>
      <c r="K69" s="70">
        <v>-1169031</v>
      </c>
      <c r="L69" s="70" t="str">
        <f>VLOOKUP(G69,[1]Sheet!$C$1:$M$1169,10,0)</f>
        <v>00046902</v>
      </c>
      <c r="M69" s="70" t="str">
        <f>VLOOKUP(G69,[1]Sheet!$C$1:$M$1169,11,0)</f>
        <v>08/10/2022</v>
      </c>
    </row>
    <row r="70" spans="1:13" ht="22.5" outlineLevel="3">
      <c r="A70" s="63"/>
      <c r="B70" s="64"/>
      <c r="C70" s="65" t="s">
        <v>1193</v>
      </c>
      <c r="D70" s="65" t="s">
        <v>1198</v>
      </c>
      <c r="E70" s="66" t="s">
        <v>1199</v>
      </c>
      <c r="F70" s="67">
        <v>44980</v>
      </c>
      <c r="G70" s="68" t="s">
        <v>1296</v>
      </c>
      <c r="H70" s="68" t="s">
        <v>1297</v>
      </c>
      <c r="I70" s="69"/>
      <c r="J70" s="69">
        <v>-869103</v>
      </c>
      <c r="K70" s="70">
        <v>-869103</v>
      </c>
      <c r="L70" s="70" t="str">
        <f>VLOOKUP(G70,[1]Sheet!$C$1:$M$1169,10,0)</f>
        <v>00046900</v>
      </c>
      <c r="M70" s="70" t="str">
        <f>VLOOKUP(G70,[1]Sheet!$C$1:$M$1169,11,0)</f>
        <v>08/10/2022</v>
      </c>
    </row>
    <row r="71" spans="1:13" ht="22.5" outlineLevel="3">
      <c r="A71" s="63"/>
      <c r="B71" s="64"/>
      <c r="C71" s="65" t="s">
        <v>1193</v>
      </c>
      <c r="D71" s="65" t="s">
        <v>1198</v>
      </c>
      <c r="E71" s="66" t="s">
        <v>1199</v>
      </c>
      <c r="F71" s="67">
        <v>44980</v>
      </c>
      <c r="G71" s="68" t="s">
        <v>1298</v>
      </c>
      <c r="H71" s="68" t="s">
        <v>1299</v>
      </c>
      <c r="I71" s="69"/>
      <c r="J71" s="69">
        <v>-878409</v>
      </c>
      <c r="K71" s="70">
        <v>-878409</v>
      </c>
      <c r="L71" s="70" t="str">
        <f>VLOOKUP(G71,[1]Sheet!$C$1:$M$1169,10,0)</f>
        <v>00046904</v>
      </c>
      <c r="M71" s="70" t="str">
        <f>VLOOKUP(G71,[1]Sheet!$C$1:$M$1169,11,0)</f>
        <v>08/10/2022</v>
      </c>
    </row>
    <row r="72" spans="1:13" ht="22.5" outlineLevel="3">
      <c r="A72" s="63"/>
      <c r="B72" s="64"/>
      <c r="C72" s="65" t="s">
        <v>1193</v>
      </c>
      <c r="D72" s="65" t="s">
        <v>1198</v>
      </c>
      <c r="E72" s="66" t="s">
        <v>1199</v>
      </c>
      <c r="F72" s="67">
        <v>44980</v>
      </c>
      <c r="G72" s="68" t="s">
        <v>1300</v>
      </c>
      <c r="H72" s="68" t="s">
        <v>1301</v>
      </c>
      <c r="I72" s="69"/>
      <c r="J72" s="69">
        <v>-476498</v>
      </c>
      <c r="K72" s="70">
        <v>-476498</v>
      </c>
      <c r="L72" s="70" t="str">
        <f>VLOOKUP(G72,[1]Sheet!$C$1:$M$1169,10,0)</f>
        <v>00046895</v>
      </c>
      <c r="M72" s="70" t="str">
        <f>VLOOKUP(G72,[1]Sheet!$C$1:$M$1169,11,0)</f>
        <v>08/10/2022</v>
      </c>
    </row>
    <row r="73" spans="1:13" ht="22.5" outlineLevel="3">
      <c r="A73" s="63"/>
      <c r="B73" s="64"/>
      <c r="C73" s="65" t="s">
        <v>1193</v>
      </c>
      <c r="D73" s="65" t="s">
        <v>1198</v>
      </c>
      <c r="E73" s="66" t="s">
        <v>1199</v>
      </c>
      <c r="F73" s="67">
        <v>44980</v>
      </c>
      <c r="G73" s="68" t="s">
        <v>1302</v>
      </c>
      <c r="H73" s="68" t="s">
        <v>1303</v>
      </c>
      <c r="I73" s="69"/>
      <c r="J73" s="69">
        <v>-1079911</v>
      </c>
      <c r="K73" s="70">
        <v>-1079911</v>
      </c>
      <c r="L73" s="70" t="str">
        <f>VLOOKUP(G73,[1]Sheet!$C$1:$M$1169,10,0)</f>
        <v>00046905</v>
      </c>
      <c r="M73" s="70" t="str">
        <f>VLOOKUP(G73,[1]Sheet!$C$1:$M$1169,11,0)</f>
        <v>08/10/2022</v>
      </c>
    </row>
    <row r="74" spans="1:13" ht="22.5" outlineLevel="3">
      <c r="A74" s="63"/>
      <c r="B74" s="64"/>
      <c r="C74" s="65" t="s">
        <v>1193</v>
      </c>
      <c r="D74" s="65" t="s">
        <v>1198</v>
      </c>
      <c r="E74" s="66" t="s">
        <v>1199</v>
      </c>
      <c r="F74" s="67">
        <v>44980</v>
      </c>
      <c r="G74" s="68" t="s">
        <v>1304</v>
      </c>
      <c r="H74" s="68" t="s">
        <v>1305</v>
      </c>
      <c r="I74" s="69"/>
      <c r="J74" s="69">
        <v>-897815</v>
      </c>
      <c r="K74" s="70">
        <v>-897815</v>
      </c>
      <c r="L74" s="70" t="str">
        <f>VLOOKUP(G74,[1]Sheet!$C$1:$M$1169,10,0)</f>
        <v>00046844</v>
      </c>
      <c r="M74" s="70" t="str">
        <f>VLOOKUP(G74,[1]Sheet!$C$1:$M$1169,11,0)</f>
        <v>08/10/2022</v>
      </c>
    </row>
    <row r="75" spans="1:13" ht="22.5" outlineLevel="3">
      <c r="A75" s="63"/>
      <c r="B75" s="64"/>
      <c r="C75" s="65" t="s">
        <v>1193</v>
      </c>
      <c r="D75" s="65" t="s">
        <v>1198</v>
      </c>
      <c r="E75" s="66" t="s">
        <v>1199</v>
      </c>
      <c r="F75" s="67">
        <v>44980</v>
      </c>
      <c r="G75" s="68" t="s">
        <v>1306</v>
      </c>
      <c r="H75" s="68" t="s">
        <v>1307</v>
      </c>
      <c r="I75" s="69"/>
      <c r="J75" s="69">
        <v>-1048803</v>
      </c>
      <c r="K75" s="70">
        <v>-1048803</v>
      </c>
      <c r="L75" s="70" t="str">
        <f>VLOOKUP(G75,[1]Sheet!$C$1:$M$1169,10,0)</f>
        <v>00046867</v>
      </c>
      <c r="M75" s="70" t="str">
        <f>VLOOKUP(G75,[1]Sheet!$C$1:$M$1169,11,0)</f>
        <v>08/10/2022</v>
      </c>
    </row>
    <row r="76" spans="1:13" ht="22.5" outlineLevel="3">
      <c r="A76" s="63"/>
      <c r="B76" s="64"/>
      <c r="C76" s="65" t="s">
        <v>1193</v>
      </c>
      <c r="D76" s="65" t="s">
        <v>1198</v>
      </c>
      <c r="E76" s="66" t="s">
        <v>1199</v>
      </c>
      <c r="F76" s="67">
        <v>44980</v>
      </c>
      <c r="G76" s="68" t="s">
        <v>1308</v>
      </c>
      <c r="H76" s="68" t="s">
        <v>1309</v>
      </c>
      <c r="I76" s="69"/>
      <c r="J76" s="69">
        <v>-788456</v>
      </c>
      <c r="K76" s="70">
        <v>-788456</v>
      </c>
      <c r="L76" s="70" t="str">
        <f>VLOOKUP(G76,[1]Sheet!$C$1:$M$1169,10,0)</f>
        <v>00014837</v>
      </c>
      <c r="M76" s="70" t="str">
        <f>VLOOKUP(G76,[1]Sheet!$C$1:$M$1169,11,0)</f>
        <v>30/05/2022</v>
      </c>
    </row>
    <row r="77" spans="1:13" ht="22.5" outlineLevel="3">
      <c r="A77" s="63"/>
      <c r="B77" s="64"/>
      <c r="C77" s="65" t="s">
        <v>1193</v>
      </c>
      <c r="D77" s="65" t="s">
        <v>1198</v>
      </c>
      <c r="E77" s="66" t="s">
        <v>1199</v>
      </c>
      <c r="F77" s="67">
        <v>44980</v>
      </c>
      <c r="G77" s="68" t="s">
        <v>1310</v>
      </c>
      <c r="H77" s="68" t="s">
        <v>1281</v>
      </c>
      <c r="I77" s="69"/>
      <c r="J77" s="69">
        <v>-1019520</v>
      </c>
      <c r="K77" s="70">
        <v>-1019520</v>
      </c>
      <c r="L77" s="70" t="str">
        <f>VLOOKUP(G77,[1]Sheet!$C$1:$M$1169,10,0)</f>
        <v>00014838</v>
      </c>
      <c r="M77" s="70" t="str">
        <f>VLOOKUP(G77,[1]Sheet!$C$1:$M$1169,11,0)</f>
        <v>30/05/2022</v>
      </c>
    </row>
    <row r="78" spans="1:13" ht="22.5" outlineLevel="3">
      <c r="A78" s="63"/>
      <c r="B78" s="64"/>
      <c r="C78" s="65" t="s">
        <v>1193</v>
      </c>
      <c r="D78" s="65" t="s">
        <v>1198</v>
      </c>
      <c r="E78" s="66" t="s">
        <v>1199</v>
      </c>
      <c r="F78" s="67">
        <v>44980</v>
      </c>
      <c r="G78" s="68" t="s">
        <v>1311</v>
      </c>
      <c r="H78" s="68" t="s">
        <v>1312</v>
      </c>
      <c r="I78" s="69"/>
      <c r="J78" s="69">
        <v>-965200</v>
      </c>
      <c r="K78" s="70">
        <v>-965200</v>
      </c>
      <c r="L78" s="70" t="str">
        <f>VLOOKUP(G78,[1]Sheet!$C$1:$M$1169,10,0)</f>
        <v>00014866</v>
      </c>
      <c r="M78" s="70" t="str">
        <f>VLOOKUP(G78,[1]Sheet!$C$1:$M$1169,11,0)</f>
        <v>30/05/2022</v>
      </c>
    </row>
    <row r="79" spans="1:13" ht="22.5" outlineLevel="3">
      <c r="A79" s="63"/>
      <c r="B79" s="64"/>
      <c r="C79" s="65" t="s">
        <v>1193</v>
      </c>
      <c r="D79" s="65" t="s">
        <v>1198</v>
      </c>
      <c r="E79" s="66" t="s">
        <v>1199</v>
      </c>
      <c r="F79" s="67">
        <v>44980</v>
      </c>
      <c r="G79" s="68" t="s">
        <v>1313</v>
      </c>
      <c r="H79" s="68" t="s">
        <v>1314</v>
      </c>
      <c r="I79" s="69"/>
      <c r="J79" s="69">
        <v>-770323</v>
      </c>
      <c r="K79" s="70">
        <v>-770323</v>
      </c>
      <c r="L79" s="70" t="str">
        <f>VLOOKUP(G79,[1]Sheet!$C$1:$M$1169,10,0)</f>
        <v>00014836</v>
      </c>
      <c r="M79" s="70" t="str">
        <f>VLOOKUP(G79,[1]Sheet!$C$1:$M$1169,11,0)</f>
        <v>30/05/2022</v>
      </c>
    </row>
    <row r="80" spans="1:13" ht="22.5" outlineLevel="3">
      <c r="A80" s="63"/>
      <c r="B80" s="64"/>
      <c r="C80" s="65" t="s">
        <v>1193</v>
      </c>
      <c r="D80" s="65" t="s">
        <v>1198</v>
      </c>
      <c r="E80" s="66" t="s">
        <v>1199</v>
      </c>
      <c r="F80" s="67">
        <v>44980</v>
      </c>
      <c r="G80" s="68" t="s">
        <v>1315</v>
      </c>
      <c r="H80" s="68" t="s">
        <v>1316</v>
      </c>
      <c r="I80" s="69"/>
      <c r="J80" s="69">
        <v>-1008239</v>
      </c>
      <c r="K80" s="70">
        <v>-1008239</v>
      </c>
      <c r="L80" s="70" t="str">
        <f>VLOOKUP(G80,[1]Sheet!$C$1:$M$1169,10,0)</f>
        <v>00014795</v>
      </c>
      <c r="M80" s="70" t="str">
        <f>VLOOKUP(G80,[1]Sheet!$C$1:$M$1169,11,0)</f>
        <v>30/05/2022</v>
      </c>
    </row>
    <row r="81" spans="1:14" ht="22.5" outlineLevel="3">
      <c r="A81" s="63"/>
      <c r="B81" s="64"/>
      <c r="C81" s="65" t="s">
        <v>1193</v>
      </c>
      <c r="D81" s="65" t="s">
        <v>1198</v>
      </c>
      <c r="E81" s="66" t="s">
        <v>1199</v>
      </c>
      <c r="F81" s="67">
        <v>44980</v>
      </c>
      <c r="G81" s="68" t="s">
        <v>1317</v>
      </c>
      <c r="H81" s="68" t="s">
        <v>1318</v>
      </c>
      <c r="I81" s="69"/>
      <c r="J81" s="69">
        <v>-826982</v>
      </c>
      <c r="K81" s="70">
        <v>-826982</v>
      </c>
      <c r="L81" s="70" t="str">
        <f>VLOOKUP(G81,[1]Sheet!$C$1:$M$1169,10,0)</f>
        <v>00014792</v>
      </c>
      <c r="M81" s="70" t="str">
        <f>VLOOKUP(G81,[1]Sheet!$C$1:$M$1169,11,0)</f>
        <v>30/05/2022</v>
      </c>
    </row>
    <row r="82" spans="1:14" ht="22.5" hidden="1" outlineLevel="3">
      <c r="A82" s="63"/>
      <c r="B82" s="64"/>
      <c r="C82" s="65" t="s">
        <v>1193</v>
      </c>
      <c r="D82" s="65" t="s">
        <v>1198</v>
      </c>
      <c r="E82" s="66" t="s">
        <v>1199</v>
      </c>
      <c r="F82" s="67">
        <v>44982</v>
      </c>
      <c r="G82" s="68" t="s">
        <v>1319</v>
      </c>
      <c r="H82" s="68" t="s">
        <v>1228</v>
      </c>
      <c r="I82" s="69"/>
      <c r="J82" s="69">
        <v>-16854031</v>
      </c>
      <c r="K82" s="70">
        <v>-16854031</v>
      </c>
      <c r="L82" s="70" t="str">
        <f>VLOOKUP(G82,[1]Sheet!$C$1:$M$1169,10,0)</f>
        <v>00008645</v>
      </c>
      <c r="M82" s="70" t="str">
        <f>VLOOKUP(G82,[1]Sheet!$C$1:$M$1169,11,0)</f>
        <v>24/02/2023</v>
      </c>
    </row>
    <row r="83" spans="1:14" ht="22.5" hidden="1" outlineLevel="3">
      <c r="A83" s="63"/>
      <c r="B83" s="64"/>
      <c r="C83" s="65" t="s">
        <v>1193</v>
      </c>
      <c r="D83" s="65" t="s">
        <v>1198</v>
      </c>
      <c r="E83" s="66" t="s">
        <v>1199</v>
      </c>
      <c r="F83" s="67">
        <v>44982</v>
      </c>
      <c r="G83" s="68" t="s">
        <v>1320</v>
      </c>
      <c r="H83" s="68" t="s">
        <v>1228</v>
      </c>
      <c r="I83" s="69"/>
      <c r="J83" s="69">
        <v>-10509413</v>
      </c>
      <c r="K83" s="70">
        <v>-10509413</v>
      </c>
      <c r="L83" s="70" t="str">
        <f>VLOOKUP(G83,[1]Sheet!$C$1:$M$1169,10,0)</f>
        <v>00008646</v>
      </c>
      <c r="M83" s="70" t="str">
        <f>VLOOKUP(G83,[1]Sheet!$C$1:$M$1169,11,0)</f>
        <v>24/02/2023</v>
      </c>
    </row>
    <row r="84" spans="1:14" ht="22.5" hidden="1" outlineLevel="3">
      <c r="A84" s="63"/>
      <c r="B84" s="64"/>
      <c r="C84" s="65" t="s">
        <v>1193</v>
      </c>
      <c r="D84" s="65" t="s">
        <v>1198</v>
      </c>
      <c r="E84" s="66" t="s">
        <v>1199</v>
      </c>
      <c r="F84" s="67">
        <v>44982</v>
      </c>
      <c r="G84" s="68" t="s">
        <v>1321</v>
      </c>
      <c r="H84" s="68" t="s">
        <v>1322</v>
      </c>
      <c r="I84" s="69"/>
      <c r="J84" s="69">
        <v>-871578</v>
      </c>
      <c r="K84" s="70">
        <v>-871578</v>
      </c>
      <c r="L84" s="70" t="str">
        <f>VLOOKUP(G84,[1]Sheet!$C$1:$M$1169,10,0)</f>
        <v>00008989</v>
      </c>
      <c r="M84" s="70" t="str">
        <f>VLOOKUP(G84,[1]Sheet!$C$1:$M$1169,11,0)</f>
        <v>24/02/2023</v>
      </c>
    </row>
    <row r="85" spans="1:14" ht="22.5" hidden="1" outlineLevel="3">
      <c r="A85" s="63"/>
      <c r="B85" s="64"/>
      <c r="C85" s="65" t="s">
        <v>1193</v>
      </c>
      <c r="D85" s="65" t="s">
        <v>1198</v>
      </c>
      <c r="E85" s="66" t="s">
        <v>1199</v>
      </c>
      <c r="F85" s="67">
        <v>44982</v>
      </c>
      <c r="G85" s="68" t="s">
        <v>1323</v>
      </c>
      <c r="H85" s="68" t="s">
        <v>1281</v>
      </c>
      <c r="I85" s="69"/>
      <c r="J85" s="69">
        <v>-944876</v>
      </c>
      <c r="K85" s="70">
        <v>-944876</v>
      </c>
      <c r="L85" s="70" t="str">
        <f>VLOOKUP(G85,[1]Sheet!$C$1:$M$1169,10,0)</f>
        <v>00008990</v>
      </c>
      <c r="M85" s="70" t="str">
        <f>VLOOKUP(G85,[1]Sheet!$C$1:$M$1169,11,0)</f>
        <v>24/02/2023</v>
      </c>
    </row>
    <row r="86" spans="1:14" ht="22.5" hidden="1" outlineLevel="3">
      <c r="A86" s="63"/>
      <c r="B86" s="64"/>
      <c r="C86" s="65" t="s">
        <v>1193</v>
      </c>
      <c r="D86" s="65" t="s">
        <v>1198</v>
      </c>
      <c r="E86" s="66" t="s">
        <v>1199</v>
      </c>
      <c r="F86" s="67">
        <v>44982</v>
      </c>
      <c r="G86" s="68" t="s">
        <v>1324</v>
      </c>
      <c r="H86" s="68" t="s">
        <v>1325</v>
      </c>
      <c r="I86" s="69"/>
      <c r="J86" s="69">
        <v>-983070</v>
      </c>
      <c r="K86" s="70">
        <v>-983070</v>
      </c>
      <c r="L86" s="70" t="str">
        <f>VLOOKUP(G86,[1]Sheet!$C$1:$M$1169,10,0)</f>
        <v>00008991</v>
      </c>
      <c r="M86" s="70" t="str">
        <f>VLOOKUP(G86,[1]Sheet!$C$1:$M$1169,11,0)</f>
        <v>24/02/2023</v>
      </c>
    </row>
    <row r="87" spans="1:14" ht="22.5" hidden="1" outlineLevel="3">
      <c r="A87" s="63"/>
      <c r="B87" s="64"/>
      <c r="C87" s="65" t="s">
        <v>1193</v>
      </c>
      <c r="D87" s="65" t="s">
        <v>1198</v>
      </c>
      <c r="E87" s="66" t="s">
        <v>1206</v>
      </c>
      <c r="F87" s="67">
        <v>44996</v>
      </c>
      <c r="G87" s="68" t="s">
        <v>1326</v>
      </c>
      <c r="H87" s="68" t="s">
        <v>1228</v>
      </c>
      <c r="I87" s="69"/>
      <c r="J87" s="69">
        <v>-27517291</v>
      </c>
      <c r="K87" s="70">
        <v>-27517291</v>
      </c>
      <c r="L87" s="70" t="str">
        <f>VLOOKUP(G87,[1]Sheet!$C$1:$M$1169,10,0)</f>
        <v>00010476</v>
      </c>
      <c r="M87" s="70" t="str">
        <f>VLOOKUP(G87,[1]Sheet!$C$1:$M$1169,11,0)</f>
        <v>02/03/2023</v>
      </c>
      <c r="N87" t="str">
        <f t="shared" si="0"/>
        <v>01083</v>
      </c>
    </row>
    <row r="88" spans="1:14" ht="22.5" hidden="1" outlineLevel="3">
      <c r="A88" s="63"/>
      <c r="B88" s="64"/>
      <c r="C88" s="65" t="s">
        <v>1193</v>
      </c>
      <c r="D88" s="65" t="s">
        <v>1198</v>
      </c>
      <c r="E88" s="66" t="s">
        <v>1206</v>
      </c>
      <c r="F88" s="67">
        <v>44996</v>
      </c>
      <c r="G88" s="68" t="s">
        <v>1327</v>
      </c>
      <c r="H88" s="68" t="s">
        <v>1228</v>
      </c>
      <c r="I88" s="69"/>
      <c r="J88" s="69">
        <v>-10038965</v>
      </c>
      <c r="K88" s="70">
        <v>-10038965</v>
      </c>
      <c r="L88" s="70" t="str">
        <f>VLOOKUP(G88,[1]Sheet!$C$1:$M$1169,10,0)</f>
        <v>00013158</v>
      </c>
      <c r="M88" s="70" t="str">
        <f>VLOOKUP(G88,[1]Sheet!$C$1:$M$1169,11,0)</f>
        <v>09/03/2023</v>
      </c>
      <c r="N88" t="str">
        <f t="shared" si="0"/>
        <v>01084</v>
      </c>
    </row>
    <row r="89" spans="1:14" ht="22.5" hidden="1" outlineLevel="3">
      <c r="A89" s="63"/>
      <c r="B89" s="64"/>
      <c r="C89" s="65" t="s">
        <v>1193</v>
      </c>
      <c r="D89" s="65" t="s">
        <v>1198</v>
      </c>
      <c r="E89" s="66" t="s">
        <v>1206</v>
      </c>
      <c r="F89" s="67">
        <v>45005</v>
      </c>
      <c r="G89" s="68" t="s">
        <v>1328</v>
      </c>
      <c r="H89" s="68" t="s">
        <v>1228</v>
      </c>
      <c r="I89" s="69"/>
      <c r="J89" s="69">
        <v>-16174490</v>
      </c>
      <c r="K89" s="70">
        <v>-16174490</v>
      </c>
      <c r="L89" s="70" t="str">
        <f>VLOOKUP(G89,[1]Sheet!$C$1:$M$1169,10,0)</f>
        <v>00001384</v>
      </c>
      <c r="M89" s="70" t="str">
        <f>VLOOKUP(G89,[1]Sheet!$C$1:$M$1169,11,0)</f>
        <v>12/01/2023</v>
      </c>
      <c r="N89" t="str">
        <f t="shared" si="0"/>
        <v>06015</v>
      </c>
    </row>
    <row r="90" spans="1:14" ht="22.5" hidden="1" outlineLevel="3">
      <c r="A90" s="63"/>
      <c r="B90" s="64"/>
      <c r="C90" s="65" t="s">
        <v>1193</v>
      </c>
      <c r="D90" s="65" t="s">
        <v>1198</v>
      </c>
      <c r="E90" s="66" t="s">
        <v>1206</v>
      </c>
      <c r="F90" s="67">
        <v>45005</v>
      </c>
      <c r="G90" s="68" t="s">
        <v>1329</v>
      </c>
      <c r="H90" s="68" t="s">
        <v>1228</v>
      </c>
      <c r="I90" s="69"/>
      <c r="J90" s="69">
        <v>-49706984</v>
      </c>
      <c r="K90" s="70">
        <v>-49706984</v>
      </c>
      <c r="L90" s="70" t="str">
        <f>VLOOKUP(G90,[1]Sheet!$C$1:$M$1169,10,0)</f>
        <v>00006283</v>
      </c>
      <c r="M90" s="70" t="str">
        <f>VLOOKUP(G90,[1]Sheet!$C$1:$M$1169,11,0)</f>
        <v>16/02/2023</v>
      </c>
      <c r="N90" t="str">
        <f t="shared" si="0"/>
        <v>06016</v>
      </c>
    </row>
    <row r="91" spans="1:14" ht="22.5" hidden="1" outlineLevel="3">
      <c r="A91" s="63"/>
      <c r="B91" s="64"/>
      <c r="C91" s="65" t="s">
        <v>1193</v>
      </c>
      <c r="D91" s="65" t="s">
        <v>1198</v>
      </c>
      <c r="E91" s="66" t="s">
        <v>1206</v>
      </c>
      <c r="F91" s="67">
        <v>45005</v>
      </c>
      <c r="G91" s="68" t="s">
        <v>1330</v>
      </c>
      <c r="H91" s="68" t="s">
        <v>1228</v>
      </c>
      <c r="I91" s="69"/>
      <c r="J91" s="69">
        <v>-8338187</v>
      </c>
      <c r="K91" s="70">
        <v>-8338187</v>
      </c>
      <c r="L91" s="70" t="str">
        <f>VLOOKUP(G91,[1]Sheet!$C$1:$M$1169,10,0)</f>
        <v>00011219</v>
      </c>
      <c r="M91" s="70" t="str">
        <f>VLOOKUP(G91,[1]Sheet!$C$1:$M$1169,11,0)</f>
        <v>02/03/2023</v>
      </c>
      <c r="N91" t="str">
        <f t="shared" ref="N91:N99" si="1">+RIGHT(G91,5)</f>
        <v>06017</v>
      </c>
    </row>
    <row r="92" spans="1:14" ht="22.5" hidden="1" outlineLevel="3">
      <c r="A92" s="63"/>
      <c r="B92" s="64"/>
      <c r="C92" s="65" t="s">
        <v>1193</v>
      </c>
      <c r="D92" s="65" t="s">
        <v>1198</v>
      </c>
      <c r="E92" s="66" t="s">
        <v>1206</v>
      </c>
      <c r="F92" s="67">
        <v>45005</v>
      </c>
      <c r="G92" s="68" t="s">
        <v>1331</v>
      </c>
      <c r="H92" s="68" t="s">
        <v>1228</v>
      </c>
      <c r="I92" s="69"/>
      <c r="J92" s="69">
        <v>-14469145</v>
      </c>
      <c r="K92" s="70">
        <v>-14469145</v>
      </c>
      <c r="L92" s="70" t="str">
        <f>VLOOKUP(G92,[1]Sheet!$C$1:$M$1169,10,0)</f>
        <v>00010477</v>
      </c>
      <c r="M92" s="70" t="str">
        <f>VLOOKUP(G92,[1]Sheet!$C$1:$M$1169,11,0)</f>
        <v>02/03/2023</v>
      </c>
      <c r="N92" t="str">
        <f t="shared" si="1"/>
        <v>06018</v>
      </c>
    </row>
    <row r="93" spans="1:14" ht="22.5" hidden="1" outlineLevel="3">
      <c r="A93" s="63"/>
      <c r="B93" s="64"/>
      <c r="C93" s="65" t="s">
        <v>1193</v>
      </c>
      <c r="D93" s="65" t="s">
        <v>1198</v>
      </c>
      <c r="E93" s="66" t="s">
        <v>1206</v>
      </c>
      <c r="F93" s="67">
        <v>45005</v>
      </c>
      <c r="G93" s="68" t="s">
        <v>1332</v>
      </c>
      <c r="H93" s="68" t="s">
        <v>1228</v>
      </c>
      <c r="I93" s="69"/>
      <c r="J93" s="69">
        <v>-5391406</v>
      </c>
      <c r="K93" s="70">
        <v>-5391406</v>
      </c>
      <c r="L93" s="70" t="str">
        <f>VLOOKUP(G93,[1]Sheet!$C$1:$M$1169,10,0)</f>
        <v>00014838</v>
      </c>
      <c r="M93" s="70" t="str">
        <f>VLOOKUP(G93,[1]Sheet!$C$1:$M$1169,11,0)</f>
        <v>16/03/2023</v>
      </c>
      <c r="N93" t="str">
        <f t="shared" si="1"/>
        <v>06019</v>
      </c>
    </row>
    <row r="94" spans="1:14" ht="22.5" hidden="1" outlineLevel="3">
      <c r="A94" s="63"/>
      <c r="B94" s="64"/>
      <c r="C94" s="65" t="s">
        <v>1193</v>
      </c>
      <c r="D94" s="65" t="s">
        <v>1198</v>
      </c>
      <c r="E94" s="66" t="s">
        <v>1206</v>
      </c>
      <c r="F94" s="67">
        <v>45005</v>
      </c>
      <c r="G94" s="68" t="s">
        <v>1333</v>
      </c>
      <c r="H94" s="68" t="s">
        <v>1228</v>
      </c>
      <c r="I94" s="69"/>
      <c r="J94" s="69">
        <v>-2942408</v>
      </c>
      <c r="K94" s="70">
        <v>-2942408</v>
      </c>
      <c r="L94" s="70" t="str">
        <f>VLOOKUP(G94,[1]Sheet!$C$1:$M$1169,10,0)</f>
        <v>00015032</v>
      </c>
      <c r="M94" s="70" t="str">
        <f>VLOOKUP(G94,[1]Sheet!$C$1:$M$1169,11,0)</f>
        <v>16/03/2023</v>
      </c>
      <c r="N94" t="str">
        <f t="shared" si="1"/>
        <v>06020</v>
      </c>
    </row>
    <row r="95" spans="1:14" ht="22.5" hidden="1" outlineLevel="3">
      <c r="A95" s="63"/>
      <c r="B95" s="64"/>
      <c r="C95" s="65" t="s">
        <v>1193</v>
      </c>
      <c r="D95" s="65" t="s">
        <v>1198</v>
      </c>
      <c r="E95" s="66" t="s">
        <v>1206</v>
      </c>
      <c r="F95" s="67">
        <v>45012</v>
      </c>
      <c r="G95" s="68" t="s">
        <v>1334</v>
      </c>
      <c r="H95" s="68" t="s">
        <v>1228</v>
      </c>
      <c r="I95" s="69"/>
      <c r="J95" s="69">
        <v>-4655256</v>
      </c>
      <c r="K95" s="70">
        <v>-4655256</v>
      </c>
      <c r="L95" s="70" t="str">
        <f>VLOOKUP(G95,[1]Sheet!$C$1:$M$1169,10,0)</f>
        <v>00016738</v>
      </c>
      <c r="M95" s="70" t="str">
        <f>VLOOKUP(G95,[1]Sheet!$C$1:$M$1169,11,0)</f>
        <v>23/03/2023</v>
      </c>
      <c r="N95" t="str">
        <f t="shared" si="1"/>
        <v>07938</v>
      </c>
    </row>
    <row r="96" spans="1:14" ht="22.5" hidden="1" outlineLevel="3">
      <c r="A96" s="63"/>
      <c r="B96" s="64"/>
      <c r="C96" s="65" t="s">
        <v>1193</v>
      </c>
      <c r="D96" s="65" t="s">
        <v>1198</v>
      </c>
      <c r="E96" s="66" t="s">
        <v>1206</v>
      </c>
      <c r="F96" s="67">
        <v>45012</v>
      </c>
      <c r="G96" s="68" t="s">
        <v>1335</v>
      </c>
      <c r="H96" s="68" t="s">
        <v>1228</v>
      </c>
      <c r="I96" s="69"/>
      <c r="J96" s="69">
        <v>-4091718</v>
      </c>
      <c r="K96" s="70">
        <v>-4091718</v>
      </c>
      <c r="L96" s="70" t="str">
        <f>VLOOKUP(G96,[1]Sheet!$C$1:$M$1169,10,0)</f>
        <v>00017505</v>
      </c>
      <c r="M96" s="70" t="str">
        <f>VLOOKUP(G96,[1]Sheet!$C$1:$M$1169,11,0)</f>
        <v>25/03/2023</v>
      </c>
      <c r="N96" t="str">
        <f t="shared" si="1"/>
        <v>07939</v>
      </c>
    </row>
    <row r="97" spans="1:14" ht="22.5" hidden="1" outlineLevel="3">
      <c r="A97" s="63"/>
      <c r="B97" s="64"/>
      <c r="C97" s="65" t="s">
        <v>1193</v>
      </c>
      <c r="D97" s="65" t="s">
        <v>1198</v>
      </c>
      <c r="E97" s="66" t="s">
        <v>1206</v>
      </c>
      <c r="F97" s="67">
        <v>45015</v>
      </c>
      <c r="G97" s="68" t="s">
        <v>1336</v>
      </c>
      <c r="H97" s="68" t="s">
        <v>1228</v>
      </c>
      <c r="I97" s="69"/>
      <c r="J97" s="69">
        <v>-15226517</v>
      </c>
      <c r="K97" s="70">
        <v>-15226517</v>
      </c>
      <c r="L97" s="70" t="str">
        <f>VLOOKUP(G97,[1]Sheet!$C$1:$M$1169,10,0)</f>
        <v>00013159</v>
      </c>
      <c r="M97" s="70" t="str">
        <f>VLOOKUP(G97,[1]Sheet!$C$1:$M$1169,11,0)</f>
        <v>09/03/2023</v>
      </c>
      <c r="N97" t="str">
        <f t="shared" si="1"/>
        <v>09218</v>
      </c>
    </row>
    <row r="98" spans="1:14" ht="22.5" hidden="1" outlineLevel="3">
      <c r="A98" s="63"/>
      <c r="B98" s="64"/>
      <c r="C98" s="65" t="s">
        <v>1193</v>
      </c>
      <c r="D98" s="65" t="s">
        <v>1198</v>
      </c>
      <c r="E98" s="66" t="s">
        <v>1206</v>
      </c>
      <c r="F98" s="67">
        <v>45015</v>
      </c>
      <c r="G98" s="68" t="s">
        <v>1337</v>
      </c>
      <c r="H98" s="68" t="s">
        <v>1228</v>
      </c>
      <c r="I98" s="69"/>
      <c r="J98" s="69">
        <v>-5312513</v>
      </c>
      <c r="K98" s="70">
        <v>-5312513</v>
      </c>
      <c r="L98" s="70" t="str">
        <f>VLOOKUP(G98,[1]Sheet!$C$1:$M$1169,10,0)</f>
        <v>00018685</v>
      </c>
      <c r="M98" s="70" t="str">
        <f>VLOOKUP(G98,[1]Sheet!$C$1:$M$1169,11,0)</f>
        <v>30/03/2023</v>
      </c>
      <c r="N98" t="str">
        <f t="shared" si="1"/>
        <v>09219</v>
      </c>
    </row>
    <row r="99" spans="1:14" ht="22.5" hidden="1" outlineLevel="3">
      <c r="A99" s="63"/>
      <c r="B99" s="64"/>
      <c r="C99" s="65" t="s">
        <v>1193</v>
      </c>
      <c r="D99" s="65" t="s">
        <v>1198</v>
      </c>
      <c r="E99" s="66" t="s">
        <v>1206</v>
      </c>
      <c r="F99" s="67">
        <v>45016</v>
      </c>
      <c r="G99" s="68" t="s">
        <v>1338</v>
      </c>
      <c r="H99" s="68" t="s">
        <v>1228</v>
      </c>
      <c r="I99" s="69"/>
      <c r="J99" s="69">
        <v>-5755622</v>
      </c>
      <c r="K99" s="70">
        <v>-5755622</v>
      </c>
      <c r="L99" s="70" t="str">
        <f>VLOOKUP(G99,[1]Sheet!$C$1:$M$1169,10,0)</f>
        <v>00018756</v>
      </c>
      <c r="M99" s="70" t="str">
        <f>VLOOKUP(G99,[1]Sheet!$C$1:$M$1169,11,0)</f>
        <v>31/03/2023</v>
      </c>
      <c r="N99" t="str">
        <f t="shared" si="1"/>
        <v>10987</v>
      </c>
    </row>
    <row r="100" spans="1:14">
      <c r="A100" s="71" t="s">
        <v>1339</v>
      </c>
      <c r="B100" s="72" t="s">
        <v>1190</v>
      </c>
      <c r="C100" s="73"/>
      <c r="D100" s="74"/>
      <c r="E100" s="75"/>
      <c r="F100" s="76"/>
      <c r="G100" s="77"/>
      <c r="H100" s="73"/>
      <c r="I100" s="75">
        <f>SUBTOTAL(9,I8:I99)</f>
        <v>42570417</v>
      </c>
      <c r="J100" s="75">
        <f>SUBTOTAL(9,J8:J99)</f>
        <v>-335452418</v>
      </c>
      <c r="K100" s="78">
        <f>SUBTOTAL(9,K8:K99)</f>
        <v>-292882001</v>
      </c>
      <c r="L100" s="78">
        <f>SUBTOTAL(9,L8:L99)</f>
        <v>0</v>
      </c>
      <c r="M100" s="75"/>
    </row>
    <row r="101" spans="1:14">
      <c r="A101" s="79"/>
      <c r="B101" s="79"/>
      <c r="C101" s="79"/>
      <c r="D101" s="79"/>
      <c r="E101" s="79"/>
      <c r="F101" s="79"/>
      <c r="G101" s="79"/>
      <c r="H101" s="79"/>
      <c r="I101" s="80"/>
      <c r="J101" s="80"/>
      <c r="K101" s="79"/>
      <c r="L101" s="79"/>
      <c r="M101" s="79"/>
    </row>
    <row r="102" spans="1:14">
      <c r="I102" s="81"/>
      <c r="J102" s="81"/>
      <c r="K102" s="114">
        <f>+'Công nợ '!L28</f>
        <v>0</v>
      </c>
    </row>
    <row r="103" spans="1:14">
      <c r="K103" s="114">
        <f>+K102+K100</f>
        <v>-292882001</v>
      </c>
    </row>
  </sheetData>
  <autoFilter ref="A7:O99" xr:uid="{12DD9EA8-FA7E-4813-BD8E-1A525B067227}">
    <filterColumn colId="12">
      <filters>
        <filter val="01/12/2022"/>
        <filter val="08/10/2022"/>
        <filter val="08/12/2022"/>
        <filter val="14/12/2022"/>
        <filter val="17/12/2022"/>
        <filter val="2022"/>
        <filter val="21/12/2022"/>
        <filter val="24/12/2022"/>
        <filter val="25/11/2022"/>
        <filter val="27/12/2022"/>
        <filter val="28/12/2022"/>
        <filter val="29/12/2022"/>
        <filter val="30/05/2022"/>
        <filter val="31/05/2022"/>
        <filter val="31/12/2022"/>
      </filters>
    </filterColumn>
  </autoFilter>
  <mergeCells count="17">
    <mergeCell ref="K6:K7"/>
    <mergeCell ref="L6:L7"/>
    <mergeCell ref="A1:M1"/>
    <mergeCell ref="A2:M2"/>
    <mergeCell ref="A3:M3"/>
    <mergeCell ref="A4:M4"/>
    <mergeCell ref="A6:A7"/>
    <mergeCell ref="B6:B7"/>
    <mergeCell ref="C6:C7"/>
    <mergeCell ref="D6:D7"/>
    <mergeCell ref="E6:E7"/>
    <mergeCell ref="F6:F7"/>
    <mergeCell ref="M6:M7"/>
    <mergeCell ref="G6:G7"/>
    <mergeCell ref="H6:H7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Công nợ </vt:lpstr>
      <vt:lpstr>CTTT T7</vt:lpstr>
      <vt:lpstr>Bảng kê T4+5</vt:lpstr>
      <vt:lpstr>2022</vt:lpstr>
      <vt:lpstr>T6</vt:lpstr>
      <vt:lpstr>CTTT01,02</vt:lpstr>
      <vt:lpstr>CTTT 14,02</vt:lpstr>
      <vt:lpstr>GS25 ghi nhận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2023-05-31T01:33:30Z</dcterms:created>
  <dcterms:modified xsi:type="dcterms:W3CDTF">2023-07-27T07:42:32Z</dcterms:modified>
</cp:coreProperties>
</file>