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GDVN\"/>
    </mc:Choice>
  </mc:AlternateContent>
  <xr:revisionPtr revIDLastSave="0" documentId="13_ncr:1_{BED97C4A-3DFC-4D9D-9ED7-4D670B3E0748}" xr6:coauthVersionLast="47" xr6:coauthVersionMax="47" xr10:uidLastSave="{00000000-0000-0000-0000-000000000000}"/>
  <bookViews>
    <workbookView xWindow="-120" yWindow="-120" windowWidth="29040" windowHeight="15720" xr2:uid="{2ADBD937-7984-4E93-8017-F161836F5518}"/>
  </bookViews>
  <sheets>
    <sheet name="Công nợ" sheetId="2" r:id="rId1"/>
    <sheet name="Bảng kê HĐ T5" sheetId="1" r:id="rId2"/>
    <sheet name="BKHĐ t6" sheetId="3" r:id="rId3"/>
    <sheet name="BKHĐ T7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K18" i="4"/>
  <c r="K6" i="4"/>
  <c r="K7" i="4"/>
  <c r="K8" i="4"/>
  <c r="K9" i="4"/>
  <c r="K10" i="4"/>
  <c r="K11" i="4"/>
  <c r="K12" i="4"/>
  <c r="K13" i="4"/>
  <c r="K14" i="4"/>
  <c r="K15" i="4"/>
  <c r="K16" i="4"/>
  <c r="K17" i="4"/>
  <c r="K5" i="4"/>
  <c r="F16" i="2"/>
  <c r="M18" i="3"/>
  <c r="F17" i="2" l="1"/>
  <c r="M3" i="1"/>
  <c r="E7" i="2"/>
</calcChain>
</file>

<file path=xl/sharedStrings.xml><?xml version="1.0" encoding="utf-8"?>
<sst xmlns="http://schemas.openxmlformats.org/spreadsheetml/2006/main" count="320" uniqueCount="116">
  <si>
    <t>Tháng 5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</si>
  <si>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</si>
  <si>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</si>
  <si>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</si>
  <si>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</si>
  <si>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</si>
  <si>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</si>
  <si>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</si>
  <si>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</si>
  <si>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</si>
  <si>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</si>
  <si>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</si>
  <si>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</si>
  <si>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00025329</t>
  </si>
  <si>
    <t>1C23TNN</t>
  </si>
  <si>
    <t>03/05/2023</t>
  </si>
  <si>
    <t>CÔNG TY TNHH CỬA HÀNG TIỆN LỢI GIA ĐÌNH VIỆT NAM</t>
  </si>
  <si>
    <t>Tầng 8, Toà nhà An Khánh, Số 63 Phạm Ngọc Thạch, Phường Võ Thị Sáu, Quận 3, Thành phố Hồ Chí Minh, Việt Nam</t>
  </si>
  <si>
    <t>0312283473</t>
  </si>
  <si>
    <t/>
  </si>
  <si>
    <t>00025464</t>
  </si>
  <si>
    <t>05/05/2023</t>
  </si>
  <si>
    <t>00025746</t>
  </si>
  <si>
    <t>08/05/2023</t>
  </si>
  <si>
    <t>00028212</t>
  </si>
  <si>
    <t>13/05/2023</t>
  </si>
  <si>
    <t>00028383</t>
  </si>
  <si>
    <t>16/05/2023</t>
  </si>
  <si>
    <t>00029650</t>
  </si>
  <si>
    <t>17/05/2023</t>
  </si>
  <si>
    <t>00029825</t>
  </si>
  <si>
    <t>19/05/2023</t>
  </si>
  <si>
    <t>00029936</t>
  </si>
  <si>
    <t>22/05/2023</t>
  </si>
  <si>
    <t>00030139</t>
  </si>
  <si>
    <t>25/05/2023</t>
  </si>
  <si>
    <t>00031393</t>
  </si>
  <si>
    <t>26/05/2023</t>
  </si>
  <si>
    <t>00031585</t>
  </si>
  <si>
    <t>29/05/2023</t>
  </si>
  <si>
    <t xml:space="preserve">BẢNG KÊ HOÁ ĐƠN 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</si>
  <si>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</si>
  <si>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</si>
  <si>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</si>
  <si>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</si>
  <si>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</si>
  <si>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</si>
  <si>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</si>
  <si>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</si>
  <si>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</si>
  <si>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</si>
  <si>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Bảng kê hóa đơn tháng 5</t>
  </si>
  <si>
    <t>Hàng trả tháng 5</t>
  </si>
  <si>
    <t>Thanh toán tháng 5</t>
  </si>
  <si>
    <t>THEO DÕI CÔNG NỢ / GDVN</t>
  </si>
  <si>
    <t>Bảng kê hóa đơn tháng 6</t>
  </si>
  <si>
    <t>BẢNG KÊ HOÁ ĐƠN ĐÃ SỬ DỤNG</t>
  </si>
  <si>
    <t>Tháng 6 năm 2023</t>
  </si>
  <si>
    <t>STT</t>
  </si>
  <si>
    <t>Trạng thái hóa đơn</t>
  </si>
  <si>
    <t>00032709</t>
  </si>
  <si>
    <t>01/06/2023</t>
  </si>
  <si>
    <t>Hóa đơn mới</t>
  </si>
  <si>
    <t>00032993</t>
  </si>
  <si>
    <t>02/06/2023</t>
  </si>
  <si>
    <t>00033153</t>
  </si>
  <si>
    <t>05/06/2023</t>
  </si>
  <si>
    <t>00033359</t>
  </si>
  <si>
    <t>08/06/2023</t>
  </si>
  <si>
    <t>00034450</t>
  </si>
  <si>
    <t>09/06/2023</t>
  </si>
  <si>
    <t>00034674</t>
  </si>
  <si>
    <t>13/06/2023</t>
  </si>
  <si>
    <t>00034821</t>
  </si>
  <si>
    <t>15/06/2023</t>
  </si>
  <si>
    <t>00036092</t>
  </si>
  <si>
    <t>16/06/2023</t>
  </si>
  <si>
    <t>00036286</t>
  </si>
  <si>
    <t>20/06/2023</t>
  </si>
  <si>
    <t>00036435</t>
  </si>
  <si>
    <t>21/06/2023</t>
  </si>
  <si>
    <t>00037595</t>
  </si>
  <si>
    <t>24/06/2023</t>
  </si>
  <si>
    <t>00037743</t>
  </si>
  <si>
    <t>26/06/2023</t>
  </si>
  <si>
    <t>00037916</t>
  </si>
  <si>
    <t>29/06/2023</t>
  </si>
  <si>
    <t>Hàng trả tháng 6</t>
  </si>
  <si>
    <t>Thanh toán tháng 6</t>
  </si>
  <si>
    <t>Bảng kê hóa đơn tháng 7</t>
  </si>
  <si>
    <t>BẢNG KÊ HÓA ĐƠN, CHỨNG TỪ HÀNG HÓA, DỊCH VỤ BÁN RA (MẪU QUẢN TRỊ)</t>
  </si>
  <si>
    <t>Tháng 7 năm 2023</t>
  </si>
  <si>
    <t>Ký hiệu HĐ</t>
  </si>
  <si>
    <t>Diễn giải</t>
  </si>
  <si>
    <t>Doanh số bán chưa có thuế GTGT</t>
  </si>
  <si>
    <t>Thuế suất</t>
  </si>
  <si>
    <t>Tên người mua</t>
  </si>
  <si>
    <t>Mã số thuế người mua</t>
  </si>
  <si>
    <t>Nhóm HHDV : 4. Hàng hóa, dịch vụ chịu thuế suất thuế GTGT 10% (13 )</t>
  </si>
  <si>
    <t>00039242</t>
  </si>
  <si>
    <t>CỬA HÀNG TIỆN LỢI GIA ĐÌNH VIỆT NAM</t>
  </si>
  <si>
    <t>8%</t>
  </si>
  <si>
    <t>00039375</t>
  </si>
  <si>
    <t>00039669</t>
  </si>
  <si>
    <t>00040727</t>
  </si>
  <si>
    <t>00040905</t>
  </si>
  <si>
    <t>00041532</t>
  </si>
  <si>
    <t>CỬA HÀNG TIỆN LỢI GIA ĐÌNH VIỆT NAM , ck 7%</t>
  </si>
  <si>
    <t>00042175</t>
  </si>
  <si>
    <t>00042288</t>
  </si>
  <si>
    <t>00042566</t>
  </si>
  <si>
    <t>00043758</t>
  </si>
  <si>
    <t>00043879</t>
  </si>
  <si>
    <t>00044060</t>
  </si>
  <si>
    <t>00045260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</si>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</sst>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\ hh:mm\ AM/PM"/>
    <numFmt numFmtId="165" formatCode="#,##0_);\(#,##0\)"/>
    <numFmt numFmtId="166" formatCode="_-* #,##0_-;\-* #,##0_-;_-* &quot;-&quot;??_-;_-@_-"/>
    <numFmt numFmtId="167" formatCode="_(* #,##0_);_(* \(#,##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2"/>
    </font>
    <font>
      <sz val="8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7" fontId="6" fillId="0" borderId="1" xfId="1" applyNumberFormat="1" applyFont="1" applyBorder="1" applyAlignment="1">
      <alignment horizontal="center"/>
    </xf>
    <xf numFmtId="167" fontId="6" fillId="0" borderId="1" xfId="1" applyNumberFormat="1" applyFont="1" applyBorder="1"/>
    <xf numFmtId="0" fontId="6" fillId="0" borderId="1" xfId="0" applyFont="1" applyBorder="1"/>
    <xf numFmtId="14" fontId="6" fillId="0" borderId="2" xfId="0" applyNumberFormat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6" fontId="8" fillId="3" borderId="1" xfId="1" applyNumberFormat="1" applyFont="1" applyFill="1" applyBorder="1" applyAlignment="1">
      <alignment horizontal="center"/>
    </xf>
    <xf numFmtId="167" fontId="8" fillId="3" borderId="1" xfId="1" applyNumberFormat="1" applyFont="1" applyFill="1" applyBorder="1" applyAlignment="1">
      <alignment horizontal="center"/>
    </xf>
    <xf numFmtId="0" fontId="8" fillId="3" borderId="1" xfId="0" applyFont="1" applyFill="1" applyBorder="1"/>
    <xf numFmtId="166" fontId="9" fillId="4" borderId="4" xfId="1" applyNumberFormat="1" applyFont="1" applyFill="1" applyBorder="1" applyAlignment="1">
      <alignment horizontal="center"/>
    </xf>
    <xf numFmtId="167" fontId="8" fillId="3" borderId="1" xfId="1" applyNumberFormat="1" applyFont="1" applyFill="1" applyBorder="1"/>
    <xf numFmtId="166" fontId="10" fillId="3" borderId="1" xfId="1" applyNumberFormat="1" applyFont="1" applyFill="1" applyBorder="1" applyAlignment="1">
      <alignment horizontal="center" vertical="center"/>
    </xf>
    <xf numFmtId="167" fontId="8" fillId="3" borderId="1" xfId="0" applyNumberFormat="1" applyFont="1" applyFill="1" applyBorder="1"/>
    <xf numFmtId="167" fontId="11" fillId="5" borderId="1" xfId="0" applyNumberFormat="1" applyFont="1" applyFill="1" applyBorder="1"/>
    <xf numFmtId="166" fontId="1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5" fontId="14" fillId="0" borderId="0" xfId="0" applyNumberFormat="1" applyFont="1"/>
    <xf numFmtId="14" fontId="17" fillId="6" borderId="6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38" fontId="17" fillId="6" borderId="7" xfId="0" applyNumberFormat="1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left" vertical="center"/>
    </xf>
    <xf numFmtId="14" fontId="0" fillId="0" borderId="0" xfId="0" applyNumberFormat="1"/>
    <xf numFmtId="38" fontId="19" fillId="7" borderId="8" xfId="0" applyNumberFormat="1" applyFont="1" applyFill="1" applyBorder="1" applyAlignment="1">
      <alignment horizontal="right" vertical="center"/>
    </xf>
    <xf numFmtId="14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38" fontId="19" fillId="0" borderId="8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 wrapText="1"/>
    </xf>
    <xf numFmtId="38" fontId="0" fillId="0" borderId="0" xfId="0" applyNumberFormat="1"/>
    <xf numFmtId="14" fontId="7" fillId="0" borderId="0" xfId="0" applyNumberFormat="1" applyFont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8" fillId="3" borderId="3" xfId="0" applyNumberFormat="1" applyFont="1" applyFill="1" applyBorder="1" applyAlignment="1">
      <alignment horizontal="center"/>
    </xf>
    <xf numFmtId="14" fontId="11" fillId="5" borderId="2" xfId="0" quotePrefix="1" applyNumberFormat="1" applyFont="1" applyFill="1" applyBorder="1" applyAlignment="1">
      <alignment horizontal="center" vertical="center"/>
    </xf>
    <xf numFmtId="14" fontId="11" fillId="5" borderId="5" xfId="0" quotePrefix="1" applyNumberFormat="1" applyFont="1" applyFill="1" applyBorder="1" applyAlignment="1">
      <alignment horizontal="center" vertical="center"/>
    </xf>
    <xf numFmtId="14" fontId="11" fillId="5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2D61-42F0-4024-805D-D7F5FF3620C3}">
  <dimension ref="A1:F17"/>
  <sheetViews>
    <sheetView tabSelected="1" workbookViewId="0">
      <selection activeCell="D29" sqref="D29"/>
    </sheetView>
  </sheetViews>
  <sheetFormatPr defaultRowHeight="15" x14ac:dyDescent="0.25"/>
  <cols>
    <col min="2" max="2" width="19.28515625" customWidth="1"/>
    <col min="3" max="3" width="24.42578125" customWidth="1"/>
    <col min="4" max="6" width="19.28515625" customWidth="1"/>
  </cols>
  <sheetData>
    <row r="1" spans="1:6" ht="19.5" x14ac:dyDescent="0.3">
      <c r="A1" s="7"/>
      <c r="B1" s="49" t="s">
        <v>54</v>
      </c>
      <c r="C1" s="49"/>
      <c r="D1" s="49"/>
      <c r="E1" s="49"/>
      <c r="F1" s="49"/>
    </row>
    <row r="2" spans="1:6" ht="31.5" x14ac:dyDescent="0.25">
      <c r="A2" s="8"/>
      <c r="B2" s="9" t="s">
        <v>41</v>
      </c>
      <c r="C2" s="10" t="s">
        <v>42</v>
      </c>
      <c r="D2" s="11" t="s">
        <v>43</v>
      </c>
      <c r="E2" s="10" t="s">
        <v>44</v>
      </c>
      <c r="F2" s="10" t="s">
        <v>45</v>
      </c>
    </row>
    <row r="3" spans="1:6" ht="15.75" x14ac:dyDescent="0.25">
      <c r="A3" s="8"/>
      <c r="B3" s="12"/>
      <c r="C3" s="13" t="s">
        <v>46</v>
      </c>
      <c r="D3" s="14">
        <v>13221106</v>
      </c>
      <c r="E3" s="13"/>
      <c r="F3" s="13"/>
    </row>
    <row r="4" spans="1:6" ht="15.75" x14ac:dyDescent="0.25">
      <c r="A4" s="7"/>
      <c r="B4" s="15"/>
      <c r="C4" s="16" t="s">
        <v>51</v>
      </c>
      <c r="D4" s="17">
        <v>44065367</v>
      </c>
      <c r="E4" s="18"/>
      <c r="F4" s="19"/>
    </row>
    <row r="5" spans="1:6" ht="15.75" x14ac:dyDescent="0.25">
      <c r="A5" s="7"/>
      <c r="B5" s="21"/>
      <c r="C5" s="16" t="s">
        <v>55</v>
      </c>
      <c r="D5" s="22">
        <v>37546035</v>
      </c>
      <c r="E5" s="19"/>
      <c r="F5" s="20"/>
    </row>
    <row r="6" spans="1:6" ht="15.75" x14ac:dyDescent="0.25">
      <c r="A6" s="7"/>
      <c r="B6" s="21"/>
      <c r="C6" s="16" t="s">
        <v>89</v>
      </c>
      <c r="D6" s="48">
        <v>33805672</v>
      </c>
      <c r="E6" s="19"/>
      <c r="F6" s="20"/>
    </row>
    <row r="7" spans="1:6" ht="15.75" x14ac:dyDescent="0.25">
      <c r="A7" s="7"/>
      <c r="B7" s="50" t="s">
        <v>47</v>
      </c>
      <c r="C7" s="51"/>
      <c r="D7" s="24">
        <f>SUM(D4:D6)</f>
        <v>115417074</v>
      </c>
      <c r="E7" s="25">
        <f>+SUM(E4:E5)</f>
        <v>0</v>
      </c>
      <c r="F7" s="26"/>
    </row>
    <row r="8" spans="1:6" ht="15.75" x14ac:dyDescent="0.25">
      <c r="A8" s="7"/>
      <c r="B8" s="15"/>
      <c r="C8" s="23" t="s">
        <v>52</v>
      </c>
      <c r="D8" s="27"/>
      <c r="E8" s="18">
        <v>0</v>
      </c>
      <c r="F8" s="20"/>
    </row>
    <row r="9" spans="1:6" ht="15.75" x14ac:dyDescent="0.25">
      <c r="A9" s="7"/>
      <c r="B9" s="15"/>
      <c r="C9" s="23" t="s">
        <v>87</v>
      </c>
      <c r="D9" s="22"/>
      <c r="E9" s="19">
        <v>0</v>
      </c>
      <c r="F9" s="20"/>
    </row>
    <row r="10" spans="1:6" ht="15.75" x14ac:dyDescent="0.25">
      <c r="A10" s="7"/>
      <c r="B10" s="15"/>
      <c r="C10" s="23"/>
      <c r="D10" s="22"/>
      <c r="E10" s="19"/>
      <c r="F10" s="20"/>
    </row>
    <row r="11" spans="1:6" ht="15.75" x14ac:dyDescent="0.25">
      <c r="A11" s="7"/>
      <c r="B11" s="15"/>
      <c r="C11" s="23"/>
      <c r="D11" s="22"/>
      <c r="E11" s="19"/>
      <c r="F11" s="20"/>
    </row>
    <row r="12" spans="1:6" ht="15.75" x14ac:dyDescent="0.25">
      <c r="A12" s="7"/>
      <c r="B12" s="50" t="s">
        <v>48</v>
      </c>
      <c r="C12" s="51"/>
      <c r="D12" s="24"/>
      <c r="E12" s="28">
        <v>0</v>
      </c>
      <c r="F12" s="26"/>
    </row>
    <row r="13" spans="1:6" ht="15.75" x14ac:dyDescent="0.25">
      <c r="A13" s="7"/>
      <c r="B13" s="15"/>
      <c r="C13" s="16" t="s">
        <v>53</v>
      </c>
      <c r="D13" s="22"/>
      <c r="E13" s="18"/>
      <c r="F13" s="19">
        <v>13221106</v>
      </c>
    </row>
    <row r="14" spans="1:6" ht="15.75" x14ac:dyDescent="0.25">
      <c r="A14" s="7"/>
      <c r="B14" s="15"/>
      <c r="C14" s="16" t="s">
        <v>88</v>
      </c>
      <c r="D14" s="22"/>
      <c r="E14" s="18"/>
      <c r="F14" s="19">
        <v>44065367</v>
      </c>
    </row>
    <row r="15" spans="1:6" ht="15.75" x14ac:dyDescent="0.25">
      <c r="A15" s="7"/>
      <c r="B15" s="21"/>
      <c r="C15" s="23"/>
      <c r="D15" s="22"/>
      <c r="E15" s="18"/>
      <c r="F15" s="19"/>
    </row>
    <row r="16" spans="1:6" ht="15.75" x14ac:dyDescent="0.25">
      <c r="A16" s="7"/>
      <c r="B16" s="50" t="s">
        <v>49</v>
      </c>
      <c r="C16" s="51"/>
      <c r="D16" s="29"/>
      <c r="E16" s="30"/>
      <c r="F16" s="30">
        <f>+SUM(F13:F14)</f>
        <v>57286473</v>
      </c>
    </row>
    <row r="17" spans="1:6" ht="15.75" x14ac:dyDescent="0.25">
      <c r="A17" s="7"/>
      <c r="B17" s="52" t="s">
        <v>50</v>
      </c>
      <c r="C17" s="53"/>
      <c r="D17" s="53"/>
      <c r="E17" s="54"/>
      <c r="F17" s="31">
        <f>+D3+D7-E12-F16</f>
        <v>71351707</v>
      </c>
    </row>
  </sheetData>
  <mergeCells count="5">
    <mergeCell ref="B1:F1"/>
    <mergeCell ref="B7:C7"/>
    <mergeCell ref="B12:C12"/>
    <mergeCell ref="B16:C16"/>
    <mergeCell ref="B17:E17"/>
  </mergeCells>
  <phoneticPr fontId="13" type="noConversion"/>
  <conditionalFormatting sqref="B1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F454-BE15-47F6-965B-C127AFB7C44B}">
  <dimension ref="A1:M15"/>
  <sheetViews>
    <sheetView workbookViewId="0">
      <selection activeCell="M3" sqref="M3"/>
    </sheetView>
  </sheetViews>
  <sheetFormatPr defaultRowHeight="15" x14ac:dyDescent="0.25"/>
  <cols>
    <col min="1" max="1" width="4.42578125" bestFit="1" customWidth="1"/>
    <col min="2" max="2" width="9.42578125" bestFit="1" customWidth="1"/>
    <col min="3" max="3" width="8.42578125" bestFit="1" customWidth="1"/>
    <col min="4" max="4" width="11.42578125" bestFit="1" customWidth="1"/>
    <col min="5" max="5" width="24.42578125" bestFit="1" customWidth="1"/>
    <col min="6" max="6" width="34" customWidth="1"/>
    <col min="7" max="7" width="14.5703125" customWidth="1"/>
    <col min="8" max="8" width="14.140625" bestFit="1" customWidth="1"/>
    <col min="9" max="9" width="12.7109375" bestFit="1" customWidth="1"/>
    <col min="10" max="10" width="13.42578125" bestFit="1" customWidth="1"/>
    <col min="11" max="11" width="15.28515625" customWidth="1"/>
    <col min="12" max="12" width="14.85546875" customWidth="1"/>
    <col min="13" max="13" width="16.5703125" customWidth="1"/>
  </cols>
  <sheetData>
    <row r="1" spans="1:13" ht="20.25" x14ac:dyDescent="0.25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5.75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0.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2">
        <f>+SUBTOTAL(9,M5:M15)</f>
        <v>44065367</v>
      </c>
    </row>
    <row r="4" spans="1:13" ht="39.75" customHeight="1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</row>
    <row r="5" spans="1:13" ht="58.5" customHeight="1" x14ac:dyDescent="0.25">
      <c r="A5" s="3"/>
      <c r="B5" s="4" t="s">
        <v>13</v>
      </c>
      <c r="C5" s="4" t="s">
        <v>14</v>
      </c>
      <c r="D5" s="5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6">
        <v>1028034</v>
      </c>
      <c r="J5" s="6">
        <v>71962</v>
      </c>
      <c r="K5" s="6">
        <v>956072</v>
      </c>
      <c r="L5" s="6">
        <v>95607</v>
      </c>
      <c r="M5" s="6">
        <v>1051679</v>
      </c>
    </row>
    <row r="6" spans="1:13" ht="58.5" customHeight="1" x14ac:dyDescent="0.25">
      <c r="A6" s="3"/>
      <c r="B6" s="4" t="s">
        <v>20</v>
      </c>
      <c r="C6" s="4" t="s">
        <v>14</v>
      </c>
      <c r="D6" s="5" t="s">
        <v>21</v>
      </c>
      <c r="E6" s="4" t="s">
        <v>16</v>
      </c>
      <c r="F6" s="4" t="s">
        <v>17</v>
      </c>
      <c r="G6" s="4" t="s">
        <v>18</v>
      </c>
      <c r="H6" s="4" t="s">
        <v>19</v>
      </c>
      <c r="I6" s="6">
        <v>1174896</v>
      </c>
      <c r="J6" s="6">
        <v>82243</v>
      </c>
      <c r="K6" s="6">
        <v>1092653</v>
      </c>
      <c r="L6" s="6">
        <v>109265</v>
      </c>
      <c r="M6" s="6">
        <v>1201918</v>
      </c>
    </row>
    <row r="7" spans="1:13" ht="58.5" customHeight="1" x14ac:dyDescent="0.25">
      <c r="A7" s="3"/>
      <c r="B7" s="4" t="s">
        <v>22</v>
      </c>
      <c r="C7" s="4" t="s">
        <v>14</v>
      </c>
      <c r="D7" s="5" t="s">
        <v>23</v>
      </c>
      <c r="E7" s="4" t="s">
        <v>16</v>
      </c>
      <c r="F7" s="4" t="s">
        <v>17</v>
      </c>
      <c r="G7" s="4" t="s">
        <v>18</v>
      </c>
      <c r="H7" s="4" t="s">
        <v>19</v>
      </c>
      <c r="I7" s="6">
        <v>13908034</v>
      </c>
      <c r="J7" s="6">
        <v>973562</v>
      </c>
      <c r="K7" s="6">
        <v>12934472</v>
      </c>
      <c r="L7" s="6">
        <v>1293447</v>
      </c>
      <c r="M7" s="6">
        <v>14227919</v>
      </c>
    </row>
    <row r="8" spans="1:13" ht="58.5" customHeight="1" x14ac:dyDescent="0.25">
      <c r="A8" s="3"/>
      <c r="B8" s="4" t="s">
        <v>24</v>
      </c>
      <c r="C8" s="4" t="s">
        <v>14</v>
      </c>
      <c r="D8" s="5" t="s">
        <v>25</v>
      </c>
      <c r="E8" s="4" t="s">
        <v>16</v>
      </c>
      <c r="F8" s="4" t="s">
        <v>17</v>
      </c>
      <c r="G8" s="4" t="s">
        <v>18</v>
      </c>
      <c r="H8" s="4" t="s">
        <v>19</v>
      </c>
      <c r="I8" s="6">
        <v>2687448</v>
      </c>
      <c r="J8" s="6">
        <v>188121</v>
      </c>
      <c r="K8" s="6">
        <v>2499327</v>
      </c>
      <c r="L8" s="6">
        <v>249933</v>
      </c>
      <c r="M8" s="6">
        <v>2749260</v>
      </c>
    </row>
    <row r="9" spans="1:13" ht="58.5" customHeight="1" x14ac:dyDescent="0.25">
      <c r="A9" s="3"/>
      <c r="B9" s="4" t="s">
        <v>26</v>
      </c>
      <c r="C9" s="4" t="s">
        <v>14</v>
      </c>
      <c r="D9" s="5" t="s">
        <v>27</v>
      </c>
      <c r="E9" s="4" t="s">
        <v>16</v>
      </c>
      <c r="F9" s="4" t="s">
        <v>17</v>
      </c>
      <c r="G9" s="4" t="s">
        <v>18</v>
      </c>
      <c r="H9" s="4" t="s">
        <v>19</v>
      </c>
      <c r="I9" s="6">
        <v>5836068</v>
      </c>
      <c r="J9" s="6">
        <v>408525</v>
      </c>
      <c r="K9" s="6">
        <v>5427543</v>
      </c>
      <c r="L9" s="6">
        <v>542754</v>
      </c>
      <c r="M9" s="6">
        <v>5970297</v>
      </c>
    </row>
    <row r="10" spans="1:13" ht="58.5" customHeight="1" x14ac:dyDescent="0.25">
      <c r="A10" s="3"/>
      <c r="B10" s="4" t="s">
        <v>28</v>
      </c>
      <c r="C10" s="4" t="s">
        <v>14</v>
      </c>
      <c r="D10" s="5" t="s">
        <v>29</v>
      </c>
      <c r="E10" s="4" t="s">
        <v>16</v>
      </c>
      <c r="F10" s="4" t="s">
        <v>17</v>
      </c>
      <c r="G10" s="4" t="s">
        <v>18</v>
      </c>
      <c r="H10" s="4" t="s">
        <v>19</v>
      </c>
      <c r="I10" s="6">
        <v>3264603</v>
      </c>
      <c r="J10" s="6">
        <v>228522</v>
      </c>
      <c r="K10" s="6">
        <v>3036081</v>
      </c>
      <c r="L10" s="6">
        <v>303608</v>
      </c>
      <c r="M10" s="6">
        <v>3339689</v>
      </c>
    </row>
    <row r="11" spans="1:13" ht="58.5" customHeight="1" x14ac:dyDescent="0.25">
      <c r="A11" s="3"/>
      <c r="B11" s="4" t="s">
        <v>30</v>
      </c>
      <c r="C11" s="4" t="s">
        <v>14</v>
      </c>
      <c r="D11" s="5" t="s">
        <v>31</v>
      </c>
      <c r="E11" s="4" t="s">
        <v>16</v>
      </c>
      <c r="F11" s="4" t="s">
        <v>17</v>
      </c>
      <c r="G11" s="4" t="s">
        <v>18</v>
      </c>
      <c r="H11" s="4" t="s">
        <v>19</v>
      </c>
      <c r="I11" s="6">
        <v>3751172</v>
      </c>
      <c r="J11" s="6">
        <v>262582</v>
      </c>
      <c r="K11" s="6">
        <v>3488590</v>
      </c>
      <c r="L11" s="6">
        <v>348859</v>
      </c>
      <c r="M11" s="6">
        <v>3837449</v>
      </c>
    </row>
    <row r="12" spans="1:13" ht="58.5" customHeight="1" x14ac:dyDescent="0.25">
      <c r="A12" s="3"/>
      <c r="B12" s="4" t="s">
        <v>32</v>
      </c>
      <c r="C12" s="4" t="s">
        <v>14</v>
      </c>
      <c r="D12" s="5" t="s">
        <v>33</v>
      </c>
      <c r="E12" s="4" t="s">
        <v>16</v>
      </c>
      <c r="F12" s="4" t="s">
        <v>17</v>
      </c>
      <c r="G12" s="4" t="s">
        <v>18</v>
      </c>
      <c r="H12" s="4" t="s">
        <v>19</v>
      </c>
      <c r="I12" s="6">
        <v>3450586</v>
      </c>
      <c r="J12" s="6">
        <v>241541</v>
      </c>
      <c r="K12" s="6">
        <v>3209045</v>
      </c>
      <c r="L12" s="6">
        <v>320905</v>
      </c>
      <c r="M12" s="6">
        <v>3529950</v>
      </c>
    </row>
    <row r="13" spans="1:13" ht="58.5" customHeight="1" x14ac:dyDescent="0.25">
      <c r="A13" s="3"/>
      <c r="B13" s="4" t="s">
        <v>34</v>
      </c>
      <c r="C13" s="4" t="s">
        <v>14</v>
      </c>
      <c r="D13" s="5" t="s">
        <v>35</v>
      </c>
      <c r="E13" s="4" t="s">
        <v>16</v>
      </c>
      <c r="F13" s="4" t="s">
        <v>17</v>
      </c>
      <c r="G13" s="4" t="s">
        <v>18</v>
      </c>
      <c r="H13" s="4" t="s">
        <v>19</v>
      </c>
      <c r="I13" s="6">
        <v>3117741</v>
      </c>
      <c r="J13" s="6">
        <v>218242</v>
      </c>
      <c r="K13" s="6">
        <v>2899499</v>
      </c>
      <c r="L13" s="6">
        <v>289950</v>
      </c>
      <c r="M13" s="6">
        <v>3189449</v>
      </c>
    </row>
    <row r="14" spans="1:13" ht="58.5" customHeight="1" x14ac:dyDescent="0.25">
      <c r="A14" s="3"/>
      <c r="B14" s="4" t="s">
        <v>36</v>
      </c>
      <c r="C14" s="4" t="s">
        <v>14</v>
      </c>
      <c r="D14" s="5" t="s">
        <v>37</v>
      </c>
      <c r="E14" s="4" t="s">
        <v>16</v>
      </c>
      <c r="F14" s="4" t="s">
        <v>17</v>
      </c>
      <c r="G14" s="4" t="s">
        <v>18</v>
      </c>
      <c r="H14" s="4" t="s">
        <v>19</v>
      </c>
      <c r="I14" s="6">
        <v>2924896</v>
      </c>
      <c r="J14" s="6">
        <v>204743</v>
      </c>
      <c r="K14" s="6">
        <v>2720153</v>
      </c>
      <c r="L14" s="6">
        <v>272015</v>
      </c>
      <c r="M14" s="6">
        <v>2992168</v>
      </c>
    </row>
    <row r="15" spans="1:13" ht="75.75" customHeight="1" x14ac:dyDescent="0.25">
      <c r="A15" s="3"/>
      <c r="B15" s="4" t="s">
        <v>38</v>
      </c>
      <c r="C15" s="4" t="s">
        <v>14</v>
      </c>
      <c r="D15" s="5" t="s">
        <v>39</v>
      </c>
      <c r="E15" s="4" t="s">
        <v>16</v>
      </c>
      <c r="F15" s="4" t="s">
        <v>17</v>
      </c>
      <c r="G15" s="4" t="s">
        <v>18</v>
      </c>
      <c r="H15" s="4" t="s">
        <v>19</v>
      </c>
      <c r="I15" s="6">
        <v>1931172</v>
      </c>
      <c r="J15" s="6">
        <v>135182</v>
      </c>
      <c r="K15" s="6">
        <v>1795990</v>
      </c>
      <c r="L15" s="6">
        <v>179599</v>
      </c>
      <c r="M15" s="6">
        <v>1975589</v>
      </c>
    </row>
  </sheetData>
  <mergeCells count="2">
    <mergeCell ref="A1:M1"/>
    <mergeCell ref="A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14EE-5406-48DE-8DA7-F8FF481B9F31}">
  <dimension ref="A1:N18"/>
  <sheetViews>
    <sheetView workbookViewId="0">
      <selection activeCell="M18" sqref="M18"/>
    </sheetView>
  </sheetViews>
  <sheetFormatPr defaultRowHeight="15" x14ac:dyDescent="0.25"/>
  <cols>
    <col min="4" max="4" width="14.140625" customWidth="1"/>
    <col min="5" max="5" width="16.7109375" customWidth="1"/>
    <col min="7" max="7" width="11.85546875" customWidth="1"/>
    <col min="8" max="8" width="14.5703125" customWidth="1"/>
    <col min="9" max="13" width="13.7109375" customWidth="1"/>
    <col min="14" max="14" width="17.85546875" customWidth="1"/>
  </cols>
  <sheetData>
    <row r="1" spans="1:14" ht="20.25" x14ac:dyDescent="0.25">
      <c r="A1" s="55" t="s">
        <v>56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25" x14ac:dyDescent="0.25">
      <c r="A3" s="1"/>
      <c r="B3" s="1"/>
      <c r="C3" s="1"/>
      <c r="D3" s="1"/>
      <c r="E3" s="33"/>
      <c r="F3" s="33"/>
      <c r="G3" s="33"/>
      <c r="H3" s="33"/>
      <c r="I3" s="1"/>
      <c r="J3" s="1"/>
      <c r="K3" s="1"/>
      <c r="L3" s="1"/>
      <c r="M3" s="1"/>
      <c r="N3" s="1"/>
    </row>
    <row r="4" spans="1:14" ht="25.5" x14ac:dyDescent="0.25">
      <c r="A4" s="2" t="s">
        <v>58</v>
      </c>
      <c r="B4" s="2" t="s">
        <v>1</v>
      </c>
      <c r="C4" s="2" t="s">
        <v>2</v>
      </c>
      <c r="D4" s="2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59</v>
      </c>
    </row>
    <row r="5" spans="1:14" x14ac:dyDescent="0.25">
      <c r="A5" s="3">
        <v>17</v>
      </c>
      <c r="B5" s="4" t="s">
        <v>60</v>
      </c>
      <c r="C5" s="4" t="s">
        <v>14</v>
      </c>
      <c r="D5" s="5" t="s">
        <v>61</v>
      </c>
      <c r="E5" s="35" t="s">
        <v>16</v>
      </c>
      <c r="F5" s="35" t="s">
        <v>17</v>
      </c>
      <c r="G5" s="35" t="s">
        <v>18</v>
      </c>
      <c r="H5" s="35" t="s">
        <v>19</v>
      </c>
      <c r="I5" s="6">
        <v>1762344</v>
      </c>
      <c r="J5" s="6">
        <v>123364</v>
      </c>
      <c r="K5" s="6">
        <v>1638980</v>
      </c>
      <c r="L5" s="6">
        <v>163898</v>
      </c>
      <c r="M5" s="6">
        <v>1802878</v>
      </c>
      <c r="N5" s="4" t="s">
        <v>62</v>
      </c>
    </row>
    <row r="6" spans="1:14" x14ac:dyDescent="0.25">
      <c r="A6" s="3">
        <v>301</v>
      </c>
      <c r="B6" s="4" t="s">
        <v>63</v>
      </c>
      <c r="C6" s="4" t="s">
        <v>14</v>
      </c>
      <c r="D6" s="5" t="s">
        <v>64</v>
      </c>
      <c r="E6" s="35" t="s">
        <v>16</v>
      </c>
      <c r="F6" s="35" t="s">
        <v>17</v>
      </c>
      <c r="G6" s="35" t="s">
        <v>18</v>
      </c>
      <c r="H6" s="35" t="s">
        <v>19</v>
      </c>
      <c r="I6" s="6">
        <v>2610586</v>
      </c>
      <c r="J6" s="6">
        <v>182741</v>
      </c>
      <c r="K6" s="6">
        <v>2427845</v>
      </c>
      <c r="L6" s="6">
        <v>242785</v>
      </c>
      <c r="M6" s="6">
        <v>2670630</v>
      </c>
      <c r="N6" s="4" t="s">
        <v>62</v>
      </c>
    </row>
    <row r="7" spans="1:14" x14ac:dyDescent="0.25">
      <c r="A7" s="3">
        <v>461</v>
      </c>
      <c r="B7" s="4" t="s">
        <v>65</v>
      </c>
      <c r="C7" s="4" t="s">
        <v>14</v>
      </c>
      <c r="D7" s="5" t="s">
        <v>66</v>
      </c>
      <c r="E7" s="35" t="s">
        <v>16</v>
      </c>
      <c r="F7" s="35" t="s">
        <v>17</v>
      </c>
      <c r="G7" s="35" t="s">
        <v>18</v>
      </c>
      <c r="H7" s="35" t="s">
        <v>19</v>
      </c>
      <c r="I7" s="6">
        <v>3334603</v>
      </c>
      <c r="J7" s="6">
        <v>233422</v>
      </c>
      <c r="K7" s="6">
        <v>3101181</v>
      </c>
      <c r="L7" s="6">
        <v>310118</v>
      </c>
      <c r="M7" s="6">
        <v>3411299</v>
      </c>
      <c r="N7" s="4" t="s">
        <v>62</v>
      </c>
    </row>
    <row r="8" spans="1:14" x14ac:dyDescent="0.25">
      <c r="A8" s="3">
        <v>667</v>
      </c>
      <c r="B8" s="4" t="s">
        <v>67</v>
      </c>
      <c r="C8" s="4" t="s">
        <v>14</v>
      </c>
      <c r="D8" s="5" t="s">
        <v>68</v>
      </c>
      <c r="E8" s="35" t="s">
        <v>16</v>
      </c>
      <c r="F8" s="35" t="s">
        <v>17</v>
      </c>
      <c r="G8" s="35" t="s">
        <v>18</v>
      </c>
      <c r="H8" s="35" t="s">
        <v>19</v>
      </c>
      <c r="I8" s="6">
        <v>3001758</v>
      </c>
      <c r="J8" s="6">
        <v>210123</v>
      </c>
      <c r="K8" s="6">
        <v>2791635</v>
      </c>
      <c r="L8" s="6">
        <v>279164</v>
      </c>
      <c r="M8" s="6">
        <v>3070799</v>
      </c>
      <c r="N8" s="4" t="s">
        <v>62</v>
      </c>
    </row>
    <row r="9" spans="1:14" x14ac:dyDescent="0.25">
      <c r="A9" s="3">
        <v>1758</v>
      </c>
      <c r="B9" s="4" t="s">
        <v>69</v>
      </c>
      <c r="C9" s="4" t="s">
        <v>14</v>
      </c>
      <c r="D9" s="5" t="s">
        <v>70</v>
      </c>
      <c r="E9" s="35" t="s">
        <v>16</v>
      </c>
      <c r="F9" s="35" t="s">
        <v>17</v>
      </c>
      <c r="G9" s="35" t="s">
        <v>18</v>
      </c>
      <c r="H9" s="35" t="s">
        <v>19</v>
      </c>
      <c r="I9" s="6">
        <v>2721758</v>
      </c>
      <c r="J9" s="6">
        <v>190523</v>
      </c>
      <c r="K9" s="6">
        <v>2531235</v>
      </c>
      <c r="L9" s="6">
        <v>253124</v>
      </c>
      <c r="M9" s="6">
        <v>2784359</v>
      </c>
      <c r="N9" s="4" t="s">
        <v>62</v>
      </c>
    </row>
    <row r="10" spans="1:14" x14ac:dyDescent="0.25">
      <c r="A10" s="3">
        <v>1982</v>
      </c>
      <c r="B10" s="4" t="s">
        <v>71</v>
      </c>
      <c r="C10" s="4" t="s">
        <v>14</v>
      </c>
      <c r="D10" s="5" t="s">
        <v>72</v>
      </c>
      <c r="E10" s="35" t="s">
        <v>16</v>
      </c>
      <c r="F10" s="35" t="s">
        <v>17</v>
      </c>
      <c r="G10" s="35" t="s">
        <v>18</v>
      </c>
      <c r="H10" s="35" t="s">
        <v>19</v>
      </c>
      <c r="I10" s="6">
        <v>4044896</v>
      </c>
      <c r="J10" s="6">
        <v>283143</v>
      </c>
      <c r="K10" s="6">
        <v>3761753</v>
      </c>
      <c r="L10" s="6">
        <v>376175</v>
      </c>
      <c r="M10" s="6">
        <v>4137928</v>
      </c>
      <c r="N10" s="4" t="s">
        <v>62</v>
      </c>
    </row>
    <row r="11" spans="1:14" x14ac:dyDescent="0.25">
      <c r="A11" s="3">
        <v>2129</v>
      </c>
      <c r="B11" s="4" t="s">
        <v>73</v>
      </c>
      <c r="C11" s="4" t="s">
        <v>14</v>
      </c>
      <c r="D11" s="5" t="s">
        <v>74</v>
      </c>
      <c r="E11" s="35" t="s">
        <v>16</v>
      </c>
      <c r="F11" s="35" t="s">
        <v>17</v>
      </c>
      <c r="G11" s="35" t="s">
        <v>18</v>
      </c>
      <c r="H11" s="35" t="s">
        <v>19</v>
      </c>
      <c r="I11" s="6">
        <v>2508327</v>
      </c>
      <c r="J11" s="6">
        <v>175583</v>
      </c>
      <c r="K11" s="6">
        <v>2332744</v>
      </c>
      <c r="L11" s="6">
        <v>233274</v>
      </c>
      <c r="M11" s="6">
        <v>2566018</v>
      </c>
      <c r="N11" s="4" t="s">
        <v>62</v>
      </c>
    </row>
    <row r="12" spans="1:14" x14ac:dyDescent="0.25">
      <c r="A12" s="3">
        <v>3400</v>
      </c>
      <c r="B12" s="4" t="s">
        <v>75</v>
      </c>
      <c r="C12" s="4" t="s">
        <v>14</v>
      </c>
      <c r="D12" s="5" t="s">
        <v>76</v>
      </c>
      <c r="E12" s="35" t="s">
        <v>16</v>
      </c>
      <c r="F12" s="35" t="s">
        <v>17</v>
      </c>
      <c r="G12" s="35" t="s">
        <v>18</v>
      </c>
      <c r="H12" s="35" t="s">
        <v>19</v>
      </c>
      <c r="I12" s="6">
        <v>2211172</v>
      </c>
      <c r="J12" s="6">
        <v>154782</v>
      </c>
      <c r="K12" s="6">
        <v>2056390</v>
      </c>
      <c r="L12" s="6">
        <v>205639</v>
      </c>
      <c r="M12" s="6">
        <v>2262029</v>
      </c>
      <c r="N12" s="4" t="s">
        <v>62</v>
      </c>
    </row>
    <row r="13" spans="1:14" x14ac:dyDescent="0.25">
      <c r="A13" s="3">
        <v>3594</v>
      </c>
      <c r="B13" s="4" t="s">
        <v>77</v>
      </c>
      <c r="C13" s="4" t="s">
        <v>14</v>
      </c>
      <c r="D13" s="5" t="s">
        <v>78</v>
      </c>
      <c r="E13" s="35" t="s">
        <v>16</v>
      </c>
      <c r="F13" s="35" t="s">
        <v>17</v>
      </c>
      <c r="G13" s="35" t="s">
        <v>18</v>
      </c>
      <c r="H13" s="35" t="s">
        <v>19</v>
      </c>
      <c r="I13" s="6">
        <v>2928327</v>
      </c>
      <c r="J13" s="6">
        <v>204983</v>
      </c>
      <c r="K13" s="6">
        <v>2723344</v>
      </c>
      <c r="L13" s="6">
        <v>272334</v>
      </c>
      <c r="M13" s="6">
        <v>2995678</v>
      </c>
      <c r="N13" s="4" t="s">
        <v>62</v>
      </c>
    </row>
    <row r="14" spans="1:14" x14ac:dyDescent="0.25">
      <c r="A14" s="3">
        <v>3743</v>
      </c>
      <c r="B14" s="4" t="s">
        <v>79</v>
      </c>
      <c r="C14" s="4" t="s">
        <v>14</v>
      </c>
      <c r="D14" s="5" t="s">
        <v>80</v>
      </c>
      <c r="E14" s="35" t="s">
        <v>16</v>
      </c>
      <c r="F14" s="35" t="s">
        <v>17</v>
      </c>
      <c r="G14" s="35" t="s">
        <v>18</v>
      </c>
      <c r="H14" s="35" t="s">
        <v>19</v>
      </c>
      <c r="I14" s="6">
        <v>3194603</v>
      </c>
      <c r="J14" s="6">
        <v>223622</v>
      </c>
      <c r="K14" s="6">
        <v>2970981</v>
      </c>
      <c r="L14" s="6">
        <v>297098</v>
      </c>
      <c r="M14" s="6">
        <v>3268079</v>
      </c>
      <c r="N14" s="4" t="s">
        <v>62</v>
      </c>
    </row>
    <row r="15" spans="1:14" x14ac:dyDescent="0.25">
      <c r="A15" s="3">
        <v>4903</v>
      </c>
      <c r="B15" s="4" t="s">
        <v>81</v>
      </c>
      <c r="C15" s="4" t="s">
        <v>14</v>
      </c>
      <c r="D15" s="5" t="s">
        <v>82</v>
      </c>
      <c r="E15" s="35" t="s">
        <v>16</v>
      </c>
      <c r="F15" s="35" t="s">
        <v>17</v>
      </c>
      <c r="G15" s="35" t="s">
        <v>18</v>
      </c>
      <c r="H15" s="35" t="s">
        <v>19</v>
      </c>
      <c r="I15" s="6">
        <v>2351172</v>
      </c>
      <c r="J15" s="6">
        <v>164582</v>
      </c>
      <c r="K15" s="6">
        <v>2186590</v>
      </c>
      <c r="L15" s="6">
        <v>218659</v>
      </c>
      <c r="M15" s="6">
        <v>2405249</v>
      </c>
      <c r="N15" s="4" t="s">
        <v>62</v>
      </c>
    </row>
    <row r="16" spans="1:14" x14ac:dyDescent="0.25">
      <c r="A16" s="3">
        <v>5051</v>
      </c>
      <c r="B16" s="4" t="s">
        <v>83</v>
      </c>
      <c r="C16" s="4" t="s">
        <v>14</v>
      </c>
      <c r="D16" s="5" t="s">
        <v>84</v>
      </c>
      <c r="E16" s="35" t="s">
        <v>16</v>
      </c>
      <c r="F16" s="35" t="s">
        <v>17</v>
      </c>
      <c r="G16" s="35" t="s">
        <v>18</v>
      </c>
      <c r="H16" s="35" t="s">
        <v>19</v>
      </c>
      <c r="I16" s="6">
        <v>3841758</v>
      </c>
      <c r="J16" s="6">
        <v>268923</v>
      </c>
      <c r="K16" s="6">
        <v>3572835</v>
      </c>
      <c r="L16" s="6">
        <v>357284</v>
      </c>
      <c r="M16" s="6">
        <v>3930119</v>
      </c>
      <c r="N16" s="4" t="s">
        <v>62</v>
      </c>
    </row>
    <row r="17" spans="1:14" x14ac:dyDescent="0.25">
      <c r="A17" s="3">
        <v>5224</v>
      </c>
      <c r="B17" s="4" t="s">
        <v>85</v>
      </c>
      <c r="C17" s="4" t="s">
        <v>14</v>
      </c>
      <c r="D17" s="5" t="s">
        <v>86</v>
      </c>
      <c r="E17" s="35" t="s">
        <v>16</v>
      </c>
      <c r="F17" s="35" t="s">
        <v>17</v>
      </c>
      <c r="G17" s="35" t="s">
        <v>18</v>
      </c>
      <c r="H17" s="35" t="s">
        <v>19</v>
      </c>
      <c r="I17" s="6">
        <v>2190586</v>
      </c>
      <c r="J17" s="6">
        <v>153341</v>
      </c>
      <c r="K17" s="6">
        <v>2037245</v>
      </c>
      <c r="L17" s="6">
        <v>203725</v>
      </c>
      <c r="M17" s="6">
        <v>2240970</v>
      </c>
      <c r="N17" s="4" t="s">
        <v>62</v>
      </c>
    </row>
    <row r="18" spans="1:14" x14ac:dyDescent="0.25">
      <c r="M18" s="36">
        <f>+SUM(M5:M17)</f>
        <v>37546035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B490-CB6E-4FE1-BD77-1DA9ED3AC89B}">
  <dimension ref="A1:K18"/>
  <sheetViews>
    <sheetView topLeftCell="A4" workbookViewId="0">
      <selection activeCell="K18" sqref="K18"/>
    </sheetView>
  </sheetViews>
  <sheetFormatPr defaultRowHeight="15" x14ac:dyDescent="0.25"/>
  <cols>
    <col min="1" max="1" width="5.140625" customWidth="1"/>
    <col min="2" max="2" width="14" customWidth="1"/>
    <col min="3" max="3" width="13.85546875" customWidth="1"/>
    <col min="7" max="7" width="43" customWidth="1"/>
    <col min="8" max="9" width="16.140625" customWidth="1"/>
    <col min="10" max="10" width="14" customWidth="1"/>
    <col min="11" max="11" width="13.28515625" customWidth="1"/>
  </cols>
  <sheetData>
    <row r="1" spans="1:11" ht="18.75" x14ac:dyDescent="0.3">
      <c r="A1" s="57" t="s">
        <v>90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25">
      <c r="A2" s="58" t="s">
        <v>91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1" x14ac:dyDescent="0.25">
      <c r="B3" s="37" t="s">
        <v>3</v>
      </c>
      <c r="C3" s="38" t="s">
        <v>1</v>
      </c>
      <c r="D3" s="38" t="s">
        <v>92</v>
      </c>
      <c r="E3" s="38" t="s">
        <v>96</v>
      </c>
      <c r="F3" s="38" t="s">
        <v>97</v>
      </c>
      <c r="G3" s="38" t="s">
        <v>93</v>
      </c>
      <c r="H3" s="39" t="s">
        <v>94</v>
      </c>
      <c r="I3" s="38" t="s">
        <v>95</v>
      </c>
      <c r="J3" s="39" t="s">
        <v>11</v>
      </c>
      <c r="K3" s="47" t="s">
        <v>115</v>
      </c>
    </row>
    <row r="4" spans="1:11" x14ac:dyDescent="0.25">
      <c r="A4" s="40" t="s">
        <v>98</v>
      </c>
      <c r="B4" s="41"/>
      <c r="H4" s="42">
        <v>31301549</v>
      </c>
      <c r="J4" s="42">
        <v>2504123</v>
      </c>
    </row>
    <row r="5" spans="1:11" x14ac:dyDescent="0.25">
      <c r="B5" s="43">
        <v>45108</v>
      </c>
      <c r="C5" s="44" t="s">
        <v>99</v>
      </c>
      <c r="D5" s="44" t="s">
        <v>14</v>
      </c>
      <c r="E5" s="44" t="s">
        <v>16</v>
      </c>
      <c r="F5" s="44" t="s">
        <v>18</v>
      </c>
      <c r="G5" s="44" t="s">
        <v>100</v>
      </c>
      <c r="H5" s="45">
        <v>2573999</v>
      </c>
      <c r="I5" s="46" t="s">
        <v>101</v>
      </c>
      <c r="J5" s="45">
        <v>205920</v>
      </c>
      <c r="K5" s="48">
        <f>+J5+H5</f>
        <v>2779919</v>
      </c>
    </row>
    <row r="6" spans="1:11" x14ac:dyDescent="0.25">
      <c r="B6" s="43">
        <v>45110</v>
      </c>
      <c r="C6" s="44" t="s">
        <v>102</v>
      </c>
      <c r="D6" s="44" t="s">
        <v>14</v>
      </c>
      <c r="E6" s="44" t="s">
        <v>16</v>
      </c>
      <c r="F6" s="44" t="s">
        <v>18</v>
      </c>
      <c r="G6" s="44" t="s">
        <v>100</v>
      </c>
      <c r="H6" s="45">
        <v>2186590</v>
      </c>
      <c r="I6" s="46" t="s">
        <v>101</v>
      </c>
      <c r="J6" s="45">
        <v>174927</v>
      </c>
      <c r="K6" s="48">
        <f t="shared" ref="K6:K17" si="0">+J6+H6</f>
        <v>2361517</v>
      </c>
    </row>
    <row r="7" spans="1:11" x14ac:dyDescent="0.25">
      <c r="B7" s="43">
        <v>45113</v>
      </c>
      <c r="C7" s="44" t="s">
        <v>103</v>
      </c>
      <c r="D7" s="44" t="s">
        <v>14</v>
      </c>
      <c r="E7" s="44" t="s">
        <v>16</v>
      </c>
      <c r="F7" s="44" t="s">
        <v>18</v>
      </c>
      <c r="G7" s="44" t="s">
        <v>100</v>
      </c>
      <c r="H7" s="45">
        <v>1480062</v>
      </c>
      <c r="I7" s="46" t="s">
        <v>101</v>
      </c>
      <c r="J7" s="45">
        <v>118405</v>
      </c>
      <c r="K7" s="48">
        <f t="shared" si="0"/>
        <v>1598467</v>
      </c>
    </row>
    <row r="8" spans="1:11" x14ac:dyDescent="0.25">
      <c r="B8" s="43">
        <v>45114</v>
      </c>
      <c r="C8" s="44" t="s">
        <v>104</v>
      </c>
      <c r="D8" s="44" t="s">
        <v>14</v>
      </c>
      <c r="E8" s="44" t="s">
        <v>16</v>
      </c>
      <c r="F8" s="44" t="s">
        <v>18</v>
      </c>
      <c r="G8" s="44" t="s">
        <v>16</v>
      </c>
      <c r="H8" s="45">
        <v>2645481</v>
      </c>
      <c r="I8" s="46" t="s">
        <v>101</v>
      </c>
      <c r="J8" s="45">
        <v>211638</v>
      </c>
      <c r="K8" s="48">
        <f t="shared" si="0"/>
        <v>2857119</v>
      </c>
    </row>
    <row r="9" spans="1:11" x14ac:dyDescent="0.25">
      <c r="B9" s="43">
        <v>45117</v>
      </c>
      <c r="C9" s="44" t="s">
        <v>105</v>
      </c>
      <c r="D9" s="44" t="s">
        <v>14</v>
      </c>
      <c r="E9" s="44" t="s">
        <v>16</v>
      </c>
      <c r="F9" s="44" t="s">
        <v>18</v>
      </c>
      <c r="G9" s="44" t="s">
        <v>100</v>
      </c>
      <c r="H9" s="45">
        <v>3839617</v>
      </c>
      <c r="I9" s="46" t="s">
        <v>101</v>
      </c>
      <c r="J9" s="45">
        <v>307169</v>
      </c>
      <c r="K9" s="48">
        <f t="shared" si="0"/>
        <v>4146786</v>
      </c>
    </row>
    <row r="10" spans="1:11" x14ac:dyDescent="0.25">
      <c r="B10" s="43">
        <v>45119</v>
      </c>
      <c r="C10" s="44" t="s">
        <v>106</v>
      </c>
      <c r="D10" s="44" t="s">
        <v>14</v>
      </c>
      <c r="E10" s="44" t="s">
        <v>16</v>
      </c>
      <c r="F10" s="44" t="s">
        <v>18</v>
      </c>
      <c r="G10" s="44" t="s">
        <v>107</v>
      </c>
      <c r="H10" s="45">
        <v>1594308</v>
      </c>
      <c r="I10" s="46" t="s">
        <v>101</v>
      </c>
      <c r="J10" s="45">
        <v>127545</v>
      </c>
      <c r="K10" s="48">
        <f t="shared" si="0"/>
        <v>1721853</v>
      </c>
    </row>
    <row r="11" spans="1:11" x14ac:dyDescent="0.25">
      <c r="B11" s="43">
        <v>45121</v>
      </c>
      <c r="C11" s="44" t="s">
        <v>108</v>
      </c>
      <c r="D11" s="44" t="s">
        <v>14</v>
      </c>
      <c r="E11" s="44" t="s">
        <v>16</v>
      </c>
      <c r="F11" s="44" t="s">
        <v>18</v>
      </c>
      <c r="G11" s="44" t="s">
        <v>100</v>
      </c>
      <c r="H11" s="45">
        <v>3461780</v>
      </c>
      <c r="I11" s="46" t="s">
        <v>101</v>
      </c>
      <c r="J11" s="45">
        <v>276942</v>
      </c>
      <c r="K11" s="48">
        <f t="shared" si="0"/>
        <v>3738722</v>
      </c>
    </row>
    <row r="12" spans="1:11" x14ac:dyDescent="0.25">
      <c r="B12" s="43">
        <v>45124</v>
      </c>
      <c r="C12" s="44" t="s">
        <v>109</v>
      </c>
      <c r="D12" s="44" t="s">
        <v>14</v>
      </c>
      <c r="E12" s="44" t="s">
        <v>16</v>
      </c>
      <c r="F12" s="44" t="s">
        <v>18</v>
      </c>
      <c r="G12" s="44" t="s">
        <v>100</v>
      </c>
      <c r="H12" s="45">
        <v>1854708</v>
      </c>
      <c r="I12" s="46" t="s">
        <v>101</v>
      </c>
      <c r="J12" s="45">
        <v>148377</v>
      </c>
      <c r="K12" s="48">
        <f t="shared" si="0"/>
        <v>2003085</v>
      </c>
    </row>
    <row r="13" spans="1:11" x14ac:dyDescent="0.25">
      <c r="B13" s="43">
        <v>45127</v>
      </c>
      <c r="C13" s="44" t="s">
        <v>110</v>
      </c>
      <c r="D13" s="44" t="s">
        <v>14</v>
      </c>
      <c r="E13" s="44" t="s">
        <v>16</v>
      </c>
      <c r="F13" s="44" t="s">
        <v>18</v>
      </c>
      <c r="G13" s="44" t="s">
        <v>100</v>
      </c>
      <c r="H13" s="45">
        <v>2339126</v>
      </c>
      <c r="I13" s="46" t="s">
        <v>101</v>
      </c>
      <c r="J13" s="45">
        <v>187130</v>
      </c>
      <c r="K13" s="48">
        <f t="shared" si="0"/>
        <v>2526256</v>
      </c>
    </row>
    <row r="14" spans="1:11" x14ac:dyDescent="0.25">
      <c r="B14" s="43">
        <v>45129</v>
      </c>
      <c r="C14" s="44" t="s">
        <v>111</v>
      </c>
      <c r="D14" s="44" t="s">
        <v>14</v>
      </c>
      <c r="E14" s="44" t="s">
        <v>16</v>
      </c>
      <c r="F14" s="44" t="s">
        <v>18</v>
      </c>
      <c r="G14" s="44" t="s">
        <v>16</v>
      </c>
      <c r="H14" s="45">
        <v>1702172</v>
      </c>
      <c r="I14" s="46" t="s">
        <v>101</v>
      </c>
      <c r="J14" s="45">
        <v>136174</v>
      </c>
      <c r="K14" s="48">
        <f t="shared" si="0"/>
        <v>1838346</v>
      </c>
    </row>
    <row r="15" spans="1:11" x14ac:dyDescent="0.25">
      <c r="B15" s="43">
        <v>45131</v>
      </c>
      <c r="C15" s="44" t="s">
        <v>112</v>
      </c>
      <c r="D15" s="44" t="s">
        <v>14</v>
      </c>
      <c r="E15" s="44" t="s">
        <v>16</v>
      </c>
      <c r="F15" s="44" t="s">
        <v>18</v>
      </c>
      <c r="G15" s="44" t="s">
        <v>16</v>
      </c>
      <c r="H15" s="45">
        <v>3058417</v>
      </c>
      <c r="I15" s="46" t="s">
        <v>101</v>
      </c>
      <c r="J15" s="45">
        <v>244673</v>
      </c>
      <c r="K15" s="48">
        <f t="shared" si="0"/>
        <v>3303090</v>
      </c>
    </row>
    <row r="16" spans="1:11" x14ac:dyDescent="0.25">
      <c r="B16" s="43">
        <v>45133</v>
      </c>
      <c r="C16" s="44" t="s">
        <v>113</v>
      </c>
      <c r="D16" s="44" t="s">
        <v>14</v>
      </c>
      <c r="E16" s="44" t="s">
        <v>16</v>
      </c>
      <c r="F16" s="44" t="s">
        <v>18</v>
      </c>
      <c r="G16" s="44" t="s">
        <v>16</v>
      </c>
      <c r="H16" s="45">
        <v>2716962</v>
      </c>
      <c r="I16" s="46" t="s">
        <v>101</v>
      </c>
      <c r="J16" s="45">
        <v>217357</v>
      </c>
      <c r="K16" s="48">
        <f t="shared" si="0"/>
        <v>2934319</v>
      </c>
    </row>
    <row r="17" spans="2:11" x14ac:dyDescent="0.25">
      <c r="B17" s="43">
        <v>45136</v>
      </c>
      <c r="C17" s="44" t="s">
        <v>114</v>
      </c>
      <c r="D17" s="44" t="s">
        <v>14</v>
      </c>
      <c r="E17" s="44" t="s">
        <v>16</v>
      </c>
      <c r="F17" s="44" t="s">
        <v>18</v>
      </c>
      <c r="G17" s="44" t="s">
        <v>100</v>
      </c>
      <c r="H17" s="45">
        <v>1848327</v>
      </c>
      <c r="I17" s="46" t="s">
        <v>101</v>
      </c>
      <c r="J17" s="45">
        <v>147866</v>
      </c>
      <c r="K17" s="48">
        <f t="shared" si="0"/>
        <v>1996193</v>
      </c>
    </row>
    <row r="18" spans="2:11" x14ac:dyDescent="0.25">
      <c r="K18" s="48">
        <f>+SUM(K5:K17)</f>
        <v>33805672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Bảng kê HĐ T5</vt:lpstr>
      <vt:lpstr>BKHĐ t6</vt:lpstr>
      <vt:lpstr>BKHĐ 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2023-06-05T07:06:41Z</dcterms:created>
  <dcterms:modified xsi:type="dcterms:W3CDTF">2023-08-29T04:15:26Z</dcterms:modified>
</cp:coreProperties>
</file>