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Coop\T5\"/>
    </mc:Choice>
  </mc:AlternateContent>
  <xr:revisionPtr revIDLastSave="0" documentId="13_ncr:1_{FD4C10D2-DBAB-440D-B0C2-19C7C43926E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hanh toán " sheetId="1" r:id="rId1"/>
    <sheet name="2022" sheetId="7" r:id="rId2"/>
    <sheet name="Hàng bán " sheetId="2" r:id="rId3"/>
    <sheet name="Trừ tiền" sheetId="3" r:id="rId4"/>
    <sheet name="Hàng trả" sheetId="4" r:id="rId5"/>
  </sheets>
  <definedNames>
    <definedName name="_xlnm._FilterDatabase" localSheetId="1" hidden="1">'2022'!$A$4:$K$348</definedName>
    <definedName name="_xlnm._FilterDatabase" localSheetId="2" hidden="1">'Hàng bán '!$A$4:$L$1042</definedName>
    <definedName name="_xlnm._FilterDatabase" localSheetId="4" hidden="1">'Hàng trả'!$A$5:$O$427</definedName>
    <definedName name="_xlnm._FilterDatabase" localSheetId="0" hidden="1">'Thanh toán '!$A$20:$P$651</definedName>
    <definedName name="_xlnm._FilterDatabase" localSheetId="3" hidden="1">'Trừ tiền'!$A$8:$P$201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2" i="4" l="1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251" i="4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317" i="7"/>
  <c r="J318" i="7"/>
  <c r="J319" i="7"/>
  <c r="J320" i="7"/>
  <c r="J321" i="7"/>
  <c r="J322" i="7"/>
  <c r="J323" i="7"/>
  <c r="J324" i="7"/>
  <c r="J325" i="7"/>
  <c r="J326" i="7"/>
  <c r="J327" i="7"/>
  <c r="J328" i="7"/>
  <c r="J329" i="7"/>
  <c r="J330" i="7"/>
  <c r="J331" i="7"/>
  <c r="J332" i="7"/>
  <c r="J333" i="7"/>
  <c r="J334" i="7"/>
  <c r="J335" i="7"/>
  <c r="J336" i="7"/>
  <c r="J337" i="7"/>
  <c r="J338" i="7"/>
  <c r="J339" i="7"/>
  <c r="J340" i="7"/>
  <c r="J341" i="7"/>
  <c r="J342" i="7"/>
  <c r="J343" i="7"/>
  <c r="J344" i="7"/>
  <c r="J345" i="7"/>
  <c r="J346" i="7"/>
  <c r="J347" i="7"/>
  <c r="J348" i="7"/>
  <c r="J5" i="7"/>
  <c r="I3" i="7"/>
  <c r="M249" i="4" l="1"/>
  <c r="A248" i="4"/>
  <c r="A249" i="4" s="1"/>
  <c r="M248" i="4"/>
  <c r="M4" i="4" s="1"/>
  <c r="P201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9" i="3"/>
  <c r="N125" i="3"/>
  <c r="O125" i="3" s="1"/>
  <c r="N175" i="3"/>
  <c r="O175" i="3" s="1"/>
  <c r="N176" i="3"/>
  <c r="O176" i="3" s="1"/>
  <c r="N177" i="3"/>
  <c r="O177" i="3" s="1"/>
  <c r="N178" i="3"/>
  <c r="O178" i="3" s="1"/>
  <c r="N179" i="3"/>
  <c r="O179" i="3" s="1"/>
  <c r="N180" i="3"/>
  <c r="O180" i="3" s="1"/>
  <c r="N181" i="3"/>
  <c r="O181" i="3" s="1"/>
  <c r="N182" i="3"/>
  <c r="O182" i="3" s="1"/>
  <c r="N183" i="3"/>
  <c r="O183" i="3" s="1"/>
  <c r="N184" i="3"/>
  <c r="O184" i="3" s="1"/>
  <c r="N185" i="3"/>
  <c r="O185" i="3" s="1"/>
  <c r="N174" i="3"/>
  <c r="O174" i="3" s="1"/>
  <c r="N150" i="3"/>
  <c r="O150" i="3" s="1"/>
  <c r="N151" i="3"/>
  <c r="O151" i="3" s="1"/>
  <c r="N152" i="3"/>
  <c r="O152" i="3" s="1"/>
  <c r="N153" i="3"/>
  <c r="O153" i="3" s="1"/>
  <c r="N154" i="3"/>
  <c r="O154" i="3" s="1"/>
  <c r="N155" i="3"/>
  <c r="O155" i="3" s="1"/>
  <c r="N156" i="3"/>
  <c r="O156" i="3" s="1"/>
  <c r="N157" i="3"/>
  <c r="O157" i="3" s="1"/>
  <c r="N158" i="3"/>
  <c r="O158" i="3" s="1"/>
  <c r="N159" i="3"/>
  <c r="O159" i="3" s="1"/>
  <c r="N160" i="3"/>
  <c r="O160" i="3" s="1"/>
  <c r="N161" i="3"/>
  <c r="N162" i="3"/>
  <c r="O162" i="3" s="1"/>
  <c r="N163" i="3"/>
  <c r="O163" i="3" s="1"/>
  <c r="N164" i="3"/>
  <c r="O164" i="3" s="1"/>
  <c r="N165" i="3"/>
  <c r="O165" i="3" s="1"/>
  <c r="N166" i="3"/>
  <c r="O166" i="3" s="1"/>
  <c r="N167" i="3"/>
  <c r="O167" i="3" s="1"/>
  <c r="N168" i="3"/>
  <c r="O168" i="3" s="1"/>
  <c r="N169" i="3"/>
  <c r="O169" i="3" s="1"/>
  <c r="N170" i="3"/>
  <c r="O170" i="3" s="1"/>
  <c r="N171" i="3"/>
  <c r="O171" i="3" s="1"/>
  <c r="N172" i="3"/>
  <c r="O172" i="3" s="1"/>
  <c r="N173" i="3"/>
  <c r="O173" i="3" s="1"/>
  <c r="N149" i="3"/>
  <c r="O149" i="3" s="1"/>
  <c r="N147" i="3"/>
  <c r="O147" i="3" s="1"/>
  <c r="N146" i="3"/>
  <c r="O146" i="3" s="1"/>
  <c r="N145" i="3"/>
  <c r="O145" i="3" s="1"/>
  <c r="N144" i="3"/>
  <c r="O144" i="3" s="1"/>
  <c r="N142" i="3"/>
  <c r="O142" i="3" s="1"/>
  <c r="N141" i="3"/>
  <c r="O141" i="3" s="1"/>
  <c r="N140" i="3"/>
  <c r="O140" i="3" s="1"/>
  <c r="N139" i="3"/>
  <c r="O139" i="3" s="1"/>
  <c r="N138" i="3"/>
  <c r="O138" i="3" s="1"/>
  <c r="N137" i="3"/>
  <c r="O137" i="3" s="1"/>
  <c r="N136" i="3"/>
  <c r="O136" i="3" s="1"/>
  <c r="N135" i="3"/>
  <c r="O135" i="3" s="1"/>
  <c r="N134" i="3"/>
  <c r="O134" i="3" s="1"/>
  <c r="N133" i="3"/>
  <c r="O133" i="3" s="1"/>
  <c r="N132" i="3"/>
  <c r="O132" i="3" s="1"/>
  <c r="N131" i="3"/>
  <c r="O131" i="3" s="1"/>
  <c r="N129" i="3"/>
  <c r="O129" i="3" s="1"/>
  <c r="N128" i="3"/>
  <c r="O128" i="3" s="1"/>
  <c r="N127" i="3"/>
  <c r="O127" i="3" s="1"/>
  <c r="N126" i="3"/>
  <c r="O126" i="3" s="1"/>
  <c r="N124" i="3"/>
  <c r="O124" i="3" s="1"/>
  <c r="N123" i="3"/>
  <c r="O123" i="3" s="1"/>
  <c r="N121" i="3"/>
  <c r="O121" i="3" s="1"/>
  <c r="N120" i="3"/>
  <c r="O120" i="3" s="1"/>
  <c r="N119" i="3"/>
  <c r="O119" i="3" s="1"/>
  <c r="N118" i="3"/>
  <c r="O118" i="3" s="1"/>
  <c r="N110" i="3"/>
  <c r="O110" i="3" s="1"/>
  <c r="N111" i="3"/>
  <c r="O111" i="3" s="1"/>
  <c r="N112" i="3"/>
  <c r="O112" i="3" s="1"/>
  <c r="N113" i="3"/>
  <c r="O113" i="3" s="1"/>
  <c r="N114" i="3"/>
  <c r="O114" i="3" s="1"/>
  <c r="N115" i="3"/>
  <c r="O115" i="3" s="1"/>
  <c r="N109" i="3"/>
  <c r="O109" i="3" s="1"/>
  <c r="N10" i="3"/>
  <c r="O10" i="3" s="1"/>
  <c r="N11" i="3"/>
  <c r="O11" i="3" s="1"/>
  <c r="N12" i="3"/>
  <c r="O12" i="3" s="1"/>
  <c r="N13" i="3"/>
  <c r="O13" i="3" s="1"/>
  <c r="N14" i="3"/>
  <c r="O14" i="3" s="1"/>
  <c r="N15" i="3"/>
  <c r="O15" i="3" s="1"/>
  <c r="N16" i="3"/>
  <c r="O16" i="3" s="1"/>
  <c r="N17" i="3"/>
  <c r="O17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7" i="3"/>
  <c r="O27" i="3" s="1"/>
  <c r="N28" i="3"/>
  <c r="O28" i="3" s="1"/>
  <c r="N29" i="3"/>
  <c r="O29" i="3" s="1"/>
  <c r="N30" i="3"/>
  <c r="O30" i="3" s="1"/>
  <c r="N31" i="3"/>
  <c r="O31" i="3" s="1"/>
  <c r="N32" i="3"/>
  <c r="O32" i="3" s="1"/>
  <c r="N33" i="3"/>
  <c r="O33" i="3" s="1"/>
  <c r="N34" i="3"/>
  <c r="O34" i="3" s="1"/>
  <c r="N35" i="3"/>
  <c r="O35" i="3" s="1"/>
  <c r="N36" i="3"/>
  <c r="O36" i="3" s="1"/>
  <c r="N37" i="3"/>
  <c r="O37" i="3" s="1"/>
  <c r="N38" i="3"/>
  <c r="O38" i="3" s="1"/>
  <c r="N39" i="3"/>
  <c r="O39" i="3" s="1"/>
  <c r="N40" i="3"/>
  <c r="O40" i="3" s="1"/>
  <c r="N41" i="3"/>
  <c r="O41" i="3" s="1"/>
  <c r="N42" i="3"/>
  <c r="O42" i="3" s="1"/>
  <c r="N43" i="3"/>
  <c r="O43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52" i="3"/>
  <c r="O52" i="3" s="1"/>
  <c r="N53" i="3"/>
  <c r="O53" i="3" s="1"/>
  <c r="N54" i="3"/>
  <c r="O54" i="3" s="1"/>
  <c r="N55" i="3"/>
  <c r="O55" i="3" s="1"/>
  <c r="N56" i="3"/>
  <c r="O56" i="3" s="1"/>
  <c r="N57" i="3"/>
  <c r="O57" i="3" s="1"/>
  <c r="N58" i="3"/>
  <c r="O58" i="3" s="1"/>
  <c r="N59" i="3"/>
  <c r="O59" i="3" s="1"/>
  <c r="N60" i="3"/>
  <c r="O60" i="3" s="1"/>
  <c r="N61" i="3"/>
  <c r="O61" i="3" s="1"/>
  <c r="N62" i="3"/>
  <c r="O62" i="3" s="1"/>
  <c r="N63" i="3"/>
  <c r="O63" i="3" s="1"/>
  <c r="N64" i="3"/>
  <c r="O64" i="3" s="1"/>
  <c r="N65" i="3"/>
  <c r="O65" i="3" s="1"/>
  <c r="N66" i="3"/>
  <c r="O66" i="3" s="1"/>
  <c r="N67" i="3"/>
  <c r="O67" i="3" s="1"/>
  <c r="N68" i="3"/>
  <c r="O68" i="3" s="1"/>
  <c r="N69" i="3"/>
  <c r="O69" i="3" s="1"/>
  <c r="N70" i="3"/>
  <c r="O70" i="3" s="1"/>
  <c r="N71" i="3"/>
  <c r="O71" i="3" s="1"/>
  <c r="N72" i="3"/>
  <c r="O72" i="3" s="1"/>
  <c r="N73" i="3"/>
  <c r="O73" i="3" s="1"/>
  <c r="N74" i="3"/>
  <c r="O74" i="3" s="1"/>
  <c r="N75" i="3"/>
  <c r="O75" i="3" s="1"/>
  <c r="N76" i="3"/>
  <c r="O76" i="3" s="1"/>
  <c r="N77" i="3"/>
  <c r="O77" i="3" s="1"/>
  <c r="N78" i="3"/>
  <c r="O78" i="3" s="1"/>
  <c r="N79" i="3"/>
  <c r="O79" i="3" s="1"/>
  <c r="N80" i="3"/>
  <c r="O80" i="3" s="1"/>
  <c r="N81" i="3"/>
  <c r="O81" i="3" s="1"/>
  <c r="N82" i="3"/>
  <c r="O82" i="3" s="1"/>
  <c r="N83" i="3"/>
  <c r="O83" i="3" s="1"/>
  <c r="N84" i="3"/>
  <c r="O84" i="3" s="1"/>
  <c r="N85" i="3"/>
  <c r="O85" i="3" s="1"/>
  <c r="N86" i="3"/>
  <c r="O86" i="3" s="1"/>
  <c r="N87" i="3"/>
  <c r="O87" i="3" s="1"/>
  <c r="N88" i="3"/>
  <c r="O88" i="3" s="1"/>
  <c r="N89" i="3"/>
  <c r="O89" i="3" s="1"/>
  <c r="N90" i="3"/>
  <c r="O90" i="3" s="1"/>
  <c r="N91" i="3"/>
  <c r="O91" i="3" s="1"/>
  <c r="N92" i="3"/>
  <c r="O92" i="3" s="1"/>
  <c r="N93" i="3"/>
  <c r="O93" i="3" s="1"/>
  <c r="N94" i="3"/>
  <c r="O94" i="3" s="1"/>
  <c r="N95" i="3"/>
  <c r="O95" i="3" s="1"/>
  <c r="N96" i="3"/>
  <c r="O96" i="3" s="1"/>
  <c r="N97" i="3"/>
  <c r="O97" i="3" s="1"/>
  <c r="N98" i="3"/>
  <c r="O98" i="3" s="1"/>
  <c r="N99" i="3"/>
  <c r="O99" i="3" s="1"/>
  <c r="N100" i="3"/>
  <c r="O100" i="3" s="1"/>
  <c r="N101" i="3"/>
  <c r="O101" i="3" s="1"/>
  <c r="N102" i="3"/>
  <c r="O102" i="3" s="1"/>
  <c r="N103" i="3"/>
  <c r="O103" i="3" s="1"/>
  <c r="N104" i="3"/>
  <c r="O104" i="3" s="1"/>
  <c r="N105" i="3"/>
  <c r="O105" i="3" s="1"/>
  <c r="N106" i="3"/>
  <c r="O106" i="3" s="1"/>
  <c r="N107" i="3"/>
  <c r="O107" i="3" s="1"/>
  <c r="N108" i="3"/>
  <c r="O108" i="3" s="1"/>
  <c r="O116" i="3"/>
  <c r="N117" i="3"/>
  <c r="O117" i="3" s="1"/>
  <c r="N122" i="3"/>
  <c r="O122" i="3" s="1"/>
  <c r="N130" i="3"/>
  <c r="O130" i="3" s="1"/>
  <c r="N143" i="3"/>
  <c r="O143" i="3" s="1"/>
  <c r="N148" i="3"/>
  <c r="O148" i="3" s="1"/>
  <c r="O161" i="3"/>
  <c r="N186" i="3"/>
  <c r="O186" i="3" s="1"/>
  <c r="N187" i="3"/>
  <c r="O187" i="3" s="1"/>
  <c r="N188" i="3"/>
  <c r="O188" i="3" s="1"/>
  <c r="N189" i="3"/>
  <c r="O189" i="3" s="1"/>
  <c r="N190" i="3"/>
  <c r="O190" i="3" s="1"/>
  <c r="N191" i="3"/>
  <c r="O191" i="3" s="1"/>
  <c r="N192" i="3"/>
  <c r="O192" i="3" s="1"/>
  <c r="N193" i="3"/>
  <c r="O193" i="3" s="1"/>
  <c r="N194" i="3"/>
  <c r="O194" i="3" s="1"/>
  <c r="N195" i="3"/>
  <c r="O195" i="3" s="1"/>
  <c r="N196" i="3"/>
  <c r="O196" i="3" s="1"/>
  <c r="N197" i="3"/>
  <c r="O197" i="3" s="1"/>
  <c r="N198" i="3"/>
  <c r="O198" i="3" s="1"/>
  <c r="N199" i="3"/>
  <c r="O199" i="3" s="1"/>
  <c r="N200" i="3"/>
  <c r="O200" i="3" s="1"/>
  <c r="N201" i="3"/>
  <c r="O201" i="3" s="1"/>
  <c r="N9" i="3"/>
  <c r="O9" i="3" s="1"/>
  <c r="N367" i="4" l="1"/>
  <c r="O367" i="4" s="1"/>
  <c r="N368" i="4"/>
  <c r="O368" i="4" s="1"/>
  <c r="N407" i="4"/>
  <c r="O407" i="4" s="1"/>
  <c r="N413" i="4"/>
  <c r="O413" i="4" s="1"/>
  <c r="N317" i="4"/>
  <c r="O317" i="4" s="1"/>
  <c r="N387" i="4"/>
  <c r="O387" i="4" s="1"/>
  <c r="N417" i="4"/>
  <c r="O417" i="4" s="1"/>
  <c r="N292" i="4"/>
  <c r="O292" i="4" s="1"/>
  <c r="N285" i="4"/>
  <c r="O285" i="4" s="1"/>
  <c r="N316" i="4"/>
  <c r="O316" i="4" s="1"/>
  <c r="N406" i="4"/>
  <c r="O406" i="4" s="1"/>
  <c r="N359" i="4"/>
  <c r="O359" i="4" s="1"/>
  <c r="N348" i="4"/>
  <c r="O348" i="4" s="1"/>
  <c r="N337" i="4"/>
  <c r="O337" i="4" s="1"/>
  <c r="N254" i="4"/>
  <c r="O254" i="4" s="1"/>
  <c r="N376" i="4"/>
  <c r="O376" i="4" s="1"/>
  <c r="N400" i="4"/>
  <c r="O400" i="4" s="1"/>
  <c r="N341" i="4"/>
  <c r="O341" i="4" s="1"/>
  <c r="N380" i="4"/>
  <c r="O380" i="4" s="1"/>
  <c r="N297" i="4"/>
  <c r="O297" i="4" s="1"/>
  <c r="N270" i="4"/>
  <c r="O270" i="4" s="1"/>
  <c r="N418" i="4"/>
  <c r="O418" i="4" s="1"/>
  <c r="N395" i="4"/>
  <c r="O395" i="4" s="1"/>
  <c r="N372" i="4"/>
  <c r="O372" i="4" s="1"/>
  <c r="N349" i="4"/>
  <c r="O349" i="4" s="1"/>
  <c r="N266" i="4"/>
  <c r="O266" i="4" s="1"/>
  <c r="N306" i="4"/>
  <c r="O306" i="4" s="1"/>
  <c r="N294" i="4"/>
  <c r="O294" i="4" s="1"/>
  <c r="N365" i="4"/>
  <c r="O365" i="4" s="1"/>
  <c r="N356" i="4"/>
  <c r="O356" i="4" s="1"/>
  <c r="N336" i="4"/>
  <c r="O336" i="4" s="1"/>
  <c r="N396" i="4"/>
  <c r="O396" i="4" s="1"/>
  <c r="N260" i="4"/>
  <c r="O260" i="4" s="1"/>
  <c r="N416" i="4"/>
  <c r="O416" i="4" s="1"/>
  <c r="N321" i="4"/>
  <c r="O321" i="4" s="1"/>
  <c r="N307" i="4"/>
  <c r="O307" i="4" s="1"/>
  <c r="N256" i="4"/>
  <c r="O256" i="4" s="1"/>
  <c r="O419" i="4"/>
  <c r="N408" i="4"/>
  <c r="O408" i="4" s="1"/>
  <c r="N397" i="4"/>
  <c r="O397" i="4" s="1"/>
  <c r="N314" i="4"/>
  <c r="O314" i="4" s="1"/>
  <c r="N331" i="4"/>
  <c r="O331" i="4" s="1"/>
  <c r="N259" i="4"/>
  <c r="O259" i="4" s="1"/>
  <c r="N389" i="4"/>
  <c r="O389" i="4" s="1"/>
  <c r="N390" i="4"/>
  <c r="O390" i="4" s="1"/>
  <c r="N325" i="4"/>
  <c r="O325" i="4" s="1"/>
  <c r="O423" i="4"/>
  <c r="N402" i="4"/>
  <c r="O402" i="4" s="1"/>
  <c r="O272" i="4"/>
  <c r="N251" i="4"/>
  <c r="O251" i="4" s="1"/>
  <c r="N333" i="4"/>
  <c r="O333" i="4" s="1"/>
  <c r="N262" i="4"/>
  <c r="O262" i="4" s="1"/>
  <c r="N342" i="4"/>
  <c r="O342" i="4" s="1"/>
  <c r="N366" i="4"/>
  <c r="O366" i="4" s="1"/>
  <c r="N420" i="4"/>
  <c r="O420" i="4" s="1"/>
  <c r="N409" i="4"/>
  <c r="O409" i="4" s="1"/>
  <c r="N326" i="4"/>
  <c r="O326" i="4" s="1"/>
  <c r="N255" i="4"/>
  <c r="O255" i="4" s="1"/>
  <c r="N403" i="4"/>
  <c r="O403" i="4" s="1"/>
  <c r="N401" i="4"/>
  <c r="O401" i="4" s="1"/>
  <c r="N358" i="4"/>
  <c r="O358" i="4" s="1"/>
  <c r="N335" i="4"/>
  <c r="O335" i="4" s="1"/>
  <c r="N347" i="4"/>
  <c r="O347" i="4" s="1"/>
  <c r="N392" i="4"/>
  <c r="O392" i="4" s="1"/>
  <c r="N377" i="4"/>
  <c r="O377" i="4" s="1"/>
  <c r="N284" i="4"/>
  <c r="O284" i="4" s="1"/>
  <c r="N364" i="4"/>
  <c r="O364" i="4" s="1"/>
  <c r="N345" i="4"/>
  <c r="O345" i="4" s="1"/>
  <c r="N274" i="4"/>
  <c r="O274" i="4" s="1"/>
  <c r="N252" i="4"/>
  <c r="O252" i="4" s="1"/>
  <c r="N295" i="4"/>
  <c r="O295" i="4" s="1"/>
  <c r="N318" i="4"/>
  <c r="O318" i="4" s="1"/>
  <c r="N421" i="4"/>
  <c r="O421" i="4" s="1"/>
  <c r="N338" i="4"/>
  <c r="O338" i="4" s="1"/>
  <c r="N279" i="4"/>
  <c r="O279" i="4" s="1"/>
  <c r="N257" i="4"/>
  <c r="O257" i="4" s="1"/>
  <c r="N261" i="4"/>
  <c r="O261" i="4" s="1"/>
  <c r="N324" i="4"/>
  <c r="O324" i="4" s="1"/>
  <c r="N273" i="4"/>
  <c r="O273" i="4" s="1"/>
  <c r="O329" i="4"/>
  <c r="N378" i="4"/>
  <c r="O378" i="4" s="1"/>
  <c r="N385" i="4"/>
  <c r="O385" i="4" s="1"/>
  <c r="N249" i="4"/>
  <c r="O249" i="4" s="1"/>
  <c r="N267" i="4"/>
  <c r="O267" i="4" s="1"/>
  <c r="N311" i="4"/>
  <c r="O311" i="4" s="1"/>
  <c r="N362" i="4"/>
  <c r="O362" i="4" s="1"/>
  <c r="N414" i="4"/>
  <c r="O414" i="4" s="1"/>
  <c r="N291" i="4"/>
  <c r="O291" i="4" s="1"/>
  <c r="N361" i="4"/>
  <c r="O361" i="4" s="1"/>
  <c r="N268" i="4"/>
  <c r="O268" i="4" s="1"/>
  <c r="N312" i="4"/>
  <c r="O312" i="4" s="1"/>
  <c r="N363" i="4"/>
  <c r="O363" i="4" s="1"/>
  <c r="N415" i="4"/>
  <c r="O415" i="4" s="1"/>
  <c r="N271" i="4"/>
  <c r="O271" i="4" s="1"/>
  <c r="N319" i="4"/>
  <c r="O319" i="4" s="1"/>
  <c r="N370" i="4"/>
  <c r="O370" i="4" s="1"/>
  <c r="N422" i="4"/>
  <c r="O422" i="4" s="1"/>
  <c r="N412" i="4"/>
  <c r="O412" i="4" s="1"/>
  <c r="N278" i="4"/>
  <c r="O278" i="4" s="1"/>
  <c r="N322" i="4"/>
  <c r="O322" i="4" s="1"/>
  <c r="N371" i="4"/>
  <c r="O371" i="4" s="1"/>
  <c r="N424" i="4"/>
  <c r="O424" i="4" s="1"/>
  <c r="N394" i="4"/>
  <c r="O394" i="4" s="1"/>
  <c r="N411" i="4"/>
  <c r="O411" i="4" s="1"/>
  <c r="N280" i="4"/>
  <c r="O280" i="4" s="1"/>
  <c r="N339" i="4"/>
  <c r="O339" i="4" s="1"/>
  <c r="N373" i="4"/>
  <c r="O373" i="4" s="1"/>
  <c r="N425" i="4"/>
  <c r="O425" i="4" s="1"/>
  <c r="N352" i="4"/>
  <c r="O352" i="4" s="1"/>
  <c r="N301" i="4"/>
  <c r="O301" i="4" s="1"/>
  <c r="N288" i="4"/>
  <c r="O288" i="4" s="1"/>
  <c r="N340" i="4"/>
  <c r="O340" i="4" s="1"/>
  <c r="N383" i="4"/>
  <c r="O383" i="4" s="1"/>
  <c r="N289" i="4"/>
  <c r="O289" i="4" s="1"/>
  <c r="N343" i="4"/>
  <c r="O343" i="4" s="1"/>
  <c r="N384" i="4"/>
  <c r="O384" i="4" s="1"/>
  <c r="N290" i="4"/>
  <c r="O290" i="4" s="1"/>
  <c r="N350" i="4"/>
  <c r="O350" i="4" s="1"/>
  <c r="N391" i="4"/>
  <c r="O391" i="4" s="1"/>
  <c r="N298" i="4"/>
  <c r="O298" i="4" s="1"/>
  <c r="N353" i="4"/>
  <c r="O353" i="4" s="1"/>
  <c r="N404" i="4"/>
  <c r="O404" i="4" s="1"/>
  <c r="N299" i="4"/>
  <c r="O299" i="4" s="1"/>
  <c r="N360" i="4"/>
  <c r="O360" i="4" s="1"/>
  <c r="N296" i="4"/>
  <c r="O296" i="4" s="1"/>
  <c r="N330" i="4"/>
  <c r="O330" i="4" s="1"/>
  <c r="N357" i="4"/>
  <c r="O357" i="4" s="1"/>
  <c r="N286" i="4"/>
  <c r="O286" i="4" s="1"/>
  <c r="O263" i="4"/>
  <c r="N253" i="4"/>
  <c r="O253" i="4" s="1"/>
  <c r="O379" i="4"/>
  <c r="N399" i="4"/>
  <c r="O399" i="4" s="1"/>
  <c r="N374" i="4"/>
  <c r="O374" i="4" s="1"/>
  <c r="N303" i="4"/>
  <c r="O303" i="4" s="1"/>
  <c r="N269" i="4"/>
  <c r="O269" i="4" s="1"/>
  <c r="N258" i="4"/>
  <c r="O258" i="4" s="1"/>
  <c r="N405" i="4"/>
  <c r="O405" i="4" s="1"/>
  <c r="N313" i="4"/>
  <c r="O313" i="4" s="1"/>
  <c r="N382" i="4"/>
  <c r="O382" i="4" s="1"/>
  <c r="N302" i="4"/>
  <c r="O302" i="4" s="1"/>
  <c r="O308" i="4"/>
  <c r="N355" i="4"/>
  <c r="O355" i="4" s="1"/>
  <c r="N369" i="4"/>
  <c r="O369" i="4" s="1"/>
  <c r="N310" i="4"/>
  <c r="O310" i="4" s="1"/>
  <c r="N275" i="4"/>
  <c r="O275" i="4" s="1"/>
  <c r="N264" i="4"/>
  <c r="O264" i="4" s="1"/>
  <c r="N304" i="4"/>
  <c r="O304" i="4" s="1"/>
  <c r="N386" i="4"/>
  <c r="O386" i="4" s="1"/>
  <c r="N315" i="4"/>
  <c r="O315" i="4" s="1"/>
  <c r="N281" i="4"/>
  <c r="O281" i="4" s="1"/>
  <c r="N354" i="4"/>
  <c r="O354" i="4" s="1"/>
  <c r="N344" i="4"/>
  <c r="O344" i="4" s="1"/>
  <c r="N375" i="4"/>
  <c r="O375" i="4" s="1"/>
  <c r="N328" i="4"/>
  <c r="O328" i="4" s="1"/>
  <c r="N309" i="4"/>
  <c r="O309" i="4" s="1"/>
  <c r="N426" i="4"/>
  <c r="O426" i="4" s="1"/>
  <c r="N320" i="4"/>
  <c r="O320" i="4" s="1"/>
  <c r="N381" i="4"/>
  <c r="O381" i="4" s="1"/>
  <c r="N334" i="4"/>
  <c r="O334" i="4" s="1"/>
  <c r="N287" i="4"/>
  <c r="O287" i="4" s="1"/>
  <c r="N276" i="4"/>
  <c r="O276" i="4" s="1"/>
  <c r="N265" i="4"/>
  <c r="O265" i="4" s="1"/>
  <c r="N388" i="4"/>
  <c r="O388" i="4" s="1"/>
  <c r="N398" i="4"/>
  <c r="O398" i="4" s="1"/>
  <c r="N327" i="4"/>
  <c r="O327" i="4" s="1"/>
  <c r="N293" i="4"/>
  <c r="O293" i="4" s="1"/>
  <c r="N283" i="4"/>
  <c r="O283" i="4" s="1"/>
  <c r="N332" i="4"/>
  <c r="O332" i="4" s="1"/>
  <c r="N393" i="4"/>
  <c r="O393" i="4" s="1"/>
  <c r="N346" i="4"/>
  <c r="O346" i="4" s="1"/>
  <c r="N323" i="4"/>
  <c r="O323" i="4" s="1"/>
  <c r="N300" i="4"/>
  <c r="O300" i="4" s="1"/>
  <c r="N277" i="4"/>
  <c r="O277" i="4" s="1"/>
  <c r="N282" i="4"/>
  <c r="O282" i="4" s="1"/>
  <c r="O410" i="4"/>
  <c r="N351" i="4"/>
  <c r="O351" i="4" s="1"/>
  <c r="N305" i="4"/>
  <c r="O305" i="4" s="1"/>
  <c r="N427" i="4"/>
  <c r="O427" i="4" s="1"/>
  <c r="P6" i="3"/>
  <c r="N248" i="4"/>
  <c r="O248" i="4" s="1"/>
  <c r="N10" i="4"/>
  <c r="O10" i="4" s="1"/>
  <c r="N162" i="4"/>
  <c r="O162" i="4" s="1"/>
  <c r="N126" i="4"/>
  <c r="O126" i="4" s="1"/>
  <c r="N6" i="4"/>
  <c r="O6" i="4" s="1"/>
  <c r="N237" i="4"/>
  <c r="O237" i="4" s="1"/>
  <c r="N225" i="4"/>
  <c r="O225" i="4" s="1"/>
  <c r="N213" i="4"/>
  <c r="O213" i="4" s="1"/>
  <c r="N201" i="4"/>
  <c r="O201" i="4" s="1"/>
  <c r="N189" i="4"/>
  <c r="O189" i="4" s="1"/>
  <c r="N177" i="4"/>
  <c r="O177" i="4" s="1"/>
  <c r="N165" i="4"/>
  <c r="O165" i="4" s="1"/>
  <c r="N153" i="4"/>
  <c r="O153" i="4" s="1"/>
  <c r="N141" i="4"/>
  <c r="O141" i="4" s="1"/>
  <c r="N129" i="4"/>
  <c r="O129" i="4" s="1"/>
  <c r="N117" i="4"/>
  <c r="O117" i="4" s="1"/>
  <c r="N105" i="4"/>
  <c r="O105" i="4" s="1"/>
  <c r="N93" i="4"/>
  <c r="O93" i="4" s="1"/>
  <c r="N81" i="4"/>
  <c r="O81" i="4" s="1"/>
  <c r="N69" i="4"/>
  <c r="O69" i="4" s="1"/>
  <c r="N57" i="4"/>
  <c r="O57" i="4" s="1"/>
  <c r="N45" i="4"/>
  <c r="O45" i="4" s="1"/>
  <c r="N33" i="4"/>
  <c r="O33" i="4" s="1"/>
  <c r="N21" i="4"/>
  <c r="O21" i="4" s="1"/>
  <c r="N9" i="4"/>
  <c r="O9" i="4" s="1"/>
  <c r="N174" i="4"/>
  <c r="O174" i="4" s="1"/>
  <c r="N138" i="4"/>
  <c r="O138" i="4" s="1"/>
  <c r="N250" i="4"/>
  <c r="O250" i="4" s="1"/>
  <c r="N236" i="4"/>
  <c r="O236" i="4" s="1"/>
  <c r="N224" i="4"/>
  <c r="O224" i="4" s="1"/>
  <c r="N212" i="4"/>
  <c r="O212" i="4" s="1"/>
  <c r="N200" i="4"/>
  <c r="O200" i="4" s="1"/>
  <c r="N188" i="4"/>
  <c r="O188" i="4" s="1"/>
  <c r="N176" i="4"/>
  <c r="O176" i="4" s="1"/>
  <c r="N164" i="4"/>
  <c r="O164" i="4" s="1"/>
  <c r="N152" i="4"/>
  <c r="O152" i="4" s="1"/>
  <c r="N140" i="4"/>
  <c r="O140" i="4" s="1"/>
  <c r="N128" i="4"/>
  <c r="O128" i="4" s="1"/>
  <c r="N116" i="4"/>
  <c r="O116" i="4" s="1"/>
  <c r="N104" i="4"/>
  <c r="O104" i="4" s="1"/>
  <c r="N92" i="4"/>
  <c r="O92" i="4" s="1"/>
  <c r="N80" i="4"/>
  <c r="O80" i="4" s="1"/>
  <c r="N68" i="4"/>
  <c r="O68" i="4" s="1"/>
  <c r="N56" i="4"/>
  <c r="O56" i="4" s="1"/>
  <c r="N44" i="4"/>
  <c r="O44" i="4" s="1"/>
  <c r="N32" i="4"/>
  <c r="O32" i="4" s="1"/>
  <c r="N20" i="4"/>
  <c r="O20" i="4" s="1"/>
  <c r="N8" i="4"/>
  <c r="O8" i="4" s="1"/>
  <c r="N150" i="4"/>
  <c r="O150" i="4" s="1"/>
  <c r="N247" i="4"/>
  <c r="O247" i="4" s="1"/>
  <c r="N235" i="4"/>
  <c r="O235" i="4" s="1"/>
  <c r="N223" i="4"/>
  <c r="O223" i="4" s="1"/>
  <c r="N211" i="4"/>
  <c r="O211" i="4" s="1"/>
  <c r="N199" i="4"/>
  <c r="O199" i="4" s="1"/>
  <c r="N187" i="4"/>
  <c r="O187" i="4" s="1"/>
  <c r="N175" i="4"/>
  <c r="O175" i="4" s="1"/>
  <c r="N163" i="4"/>
  <c r="O163" i="4" s="1"/>
  <c r="N151" i="4"/>
  <c r="O151" i="4" s="1"/>
  <c r="N139" i="4"/>
  <c r="O139" i="4" s="1"/>
  <c r="N127" i="4"/>
  <c r="O127" i="4" s="1"/>
  <c r="N115" i="4"/>
  <c r="O115" i="4" s="1"/>
  <c r="N103" i="4"/>
  <c r="O103" i="4" s="1"/>
  <c r="N91" i="4"/>
  <c r="O91" i="4" s="1"/>
  <c r="O79" i="4"/>
  <c r="N67" i="4"/>
  <c r="O67" i="4" s="1"/>
  <c r="N55" i="4"/>
  <c r="O55" i="4" s="1"/>
  <c r="N43" i="4"/>
  <c r="O43" i="4" s="1"/>
  <c r="N31" i="4"/>
  <c r="O31" i="4" s="1"/>
  <c r="N19" i="4"/>
  <c r="O19" i="4" s="1"/>
  <c r="N7" i="4"/>
  <c r="O7" i="4" s="1"/>
  <c r="N18" i="4"/>
  <c r="O18" i="4" s="1"/>
  <c r="N246" i="4"/>
  <c r="O246" i="4" s="1"/>
  <c r="N30" i="4"/>
  <c r="O30" i="4" s="1"/>
  <c r="N245" i="4"/>
  <c r="O245" i="4" s="1"/>
  <c r="N233" i="4"/>
  <c r="O233" i="4" s="1"/>
  <c r="N221" i="4"/>
  <c r="O221" i="4" s="1"/>
  <c r="N209" i="4"/>
  <c r="O209" i="4" s="1"/>
  <c r="N197" i="4"/>
  <c r="O197" i="4" s="1"/>
  <c r="N185" i="4"/>
  <c r="O185" i="4" s="1"/>
  <c r="N173" i="4"/>
  <c r="O173" i="4" s="1"/>
  <c r="N161" i="4"/>
  <c r="O161" i="4" s="1"/>
  <c r="N149" i="4"/>
  <c r="O149" i="4" s="1"/>
  <c r="N137" i="4"/>
  <c r="O137" i="4" s="1"/>
  <c r="N125" i="4"/>
  <c r="O125" i="4" s="1"/>
  <c r="N113" i="4"/>
  <c r="O113" i="4" s="1"/>
  <c r="O101" i="4"/>
  <c r="N89" i="4"/>
  <c r="O89" i="4" s="1"/>
  <c r="N77" i="4"/>
  <c r="O77" i="4" s="1"/>
  <c r="N65" i="4"/>
  <c r="O65" i="4" s="1"/>
  <c r="N53" i="4"/>
  <c r="O53" i="4" s="1"/>
  <c r="N41" i="4"/>
  <c r="O41" i="4" s="1"/>
  <c r="N29" i="4"/>
  <c r="O29" i="4" s="1"/>
  <c r="N17" i="4"/>
  <c r="O17" i="4" s="1"/>
  <c r="N42" i="4"/>
  <c r="O42" i="4" s="1"/>
  <c r="N244" i="4"/>
  <c r="O244" i="4" s="1"/>
  <c r="N232" i="4"/>
  <c r="O232" i="4" s="1"/>
  <c r="N220" i="4"/>
  <c r="O220" i="4" s="1"/>
  <c r="N208" i="4"/>
  <c r="O208" i="4" s="1"/>
  <c r="N196" i="4"/>
  <c r="O196" i="4" s="1"/>
  <c r="N184" i="4"/>
  <c r="O184" i="4" s="1"/>
  <c r="N172" i="4"/>
  <c r="O172" i="4" s="1"/>
  <c r="N160" i="4"/>
  <c r="O160" i="4" s="1"/>
  <c r="N148" i="4"/>
  <c r="O148" i="4" s="1"/>
  <c r="N136" i="4"/>
  <c r="O136" i="4" s="1"/>
  <c r="N124" i="4"/>
  <c r="O124" i="4" s="1"/>
  <c r="N112" i="4"/>
  <c r="O112" i="4" s="1"/>
  <c r="N100" i="4"/>
  <c r="O100" i="4" s="1"/>
  <c r="N88" i="4"/>
  <c r="O88" i="4" s="1"/>
  <c r="N76" i="4"/>
  <c r="O76" i="4" s="1"/>
  <c r="N64" i="4"/>
  <c r="O64" i="4" s="1"/>
  <c r="N52" i="4"/>
  <c r="O52" i="4" s="1"/>
  <c r="N40" i="4"/>
  <c r="O40" i="4" s="1"/>
  <c r="N28" i="4"/>
  <c r="O28" i="4" s="1"/>
  <c r="N16" i="4"/>
  <c r="O16" i="4" s="1"/>
  <c r="N54" i="4"/>
  <c r="O54" i="4" s="1"/>
  <c r="N243" i="4"/>
  <c r="O243" i="4" s="1"/>
  <c r="N231" i="4"/>
  <c r="O231" i="4" s="1"/>
  <c r="N219" i="4"/>
  <c r="O219" i="4" s="1"/>
  <c r="N207" i="4"/>
  <c r="O207" i="4" s="1"/>
  <c r="N195" i="4"/>
  <c r="O195" i="4" s="1"/>
  <c r="N183" i="4"/>
  <c r="O183" i="4" s="1"/>
  <c r="N171" i="4"/>
  <c r="O171" i="4" s="1"/>
  <c r="N159" i="4"/>
  <c r="O159" i="4" s="1"/>
  <c r="N147" i="4"/>
  <c r="O147" i="4" s="1"/>
  <c r="N135" i="4"/>
  <c r="O135" i="4" s="1"/>
  <c r="N123" i="4"/>
  <c r="O123" i="4" s="1"/>
  <c r="N111" i="4"/>
  <c r="O111" i="4" s="1"/>
  <c r="N99" i="4"/>
  <c r="O99" i="4" s="1"/>
  <c r="N87" i="4"/>
  <c r="O87" i="4" s="1"/>
  <c r="N75" i="4"/>
  <c r="O75" i="4" s="1"/>
  <c r="N63" i="4"/>
  <c r="O63" i="4" s="1"/>
  <c r="N51" i="4"/>
  <c r="O51" i="4" s="1"/>
  <c r="N39" i="4"/>
  <c r="O39" i="4" s="1"/>
  <c r="N27" i="4"/>
  <c r="O27" i="4" s="1"/>
  <c r="N15" i="4"/>
  <c r="O15" i="4" s="1"/>
  <c r="N210" i="4"/>
  <c r="O210" i="4" s="1"/>
  <c r="N66" i="4"/>
  <c r="O66" i="4" s="1"/>
  <c r="N242" i="4"/>
  <c r="O242" i="4" s="1"/>
  <c r="N230" i="4"/>
  <c r="O230" i="4" s="1"/>
  <c r="N218" i="4"/>
  <c r="O218" i="4" s="1"/>
  <c r="N206" i="4"/>
  <c r="O206" i="4" s="1"/>
  <c r="N194" i="4"/>
  <c r="O194" i="4" s="1"/>
  <c r="N182" i="4"/>
  <c r="O182" i="4" s="1"/>
  <c r="N170" i="4"/>
  <c r="O170" i="4" s="1"/>
  <c r="N158" i="4"/>
  <c r="O158" i="4" s="1"/>
  <c r="N146" i="4"/>
  <c r="O146" i="4" s="1"/>
  <c r="N134" i="4"/>
  <c r="O134" i="4" s="1"/>
  <c r="N122" i="4"/>
  <c r="O122" i="4" s="1"/>
  <c r="N110" i="4"/>
  <c r="O110" i="4" s="1"/>
  <c r="O98" i="4"/>
  <c r="N86" i="4"/>
  <c r="O86" i="4" s="1"/>
  <c r="N74" i="4"/>
  <c r="O74" i="4" s="1"/>
  <c r="N62" i="4"/>
  <c r="O62" i="4" s="1"/>
  <c r="N50" i="4"/>
  <c r="O50" i="4" s="1"/>
  <c r="N38" i="4"/>
  <c r="O38" i="4" s="1"/>
  <c r="N26" i="4"/>
  <c r="O26" i="4" s="1"/>
  <c r="N14" i="4"/>
  <c r="O14" i="4" s="1"/>
  <c r="N234" i="4"/>
  <c r="O234" i="4" s="1"/>
  <c r="N78" i="4"/>
  <c r="O78" i="4" s="1"/>
  <c r="N241" i="4"/>
  <c r="O241" i="4" s="1"/>
  <c r="N229" i="4"/>
  <c r="O229" i="4" s="1"/>
  <c r="N217" i="4"/>
  <c r="O217" i="4" s="1"/>
  <c r="N205" i="4"/>
  <c r="O205" i="4" s="1"/>
  <c r="N193" i="4"/>
  <c r="O193" i="4" s="1"/>
  <c r="N181" i="4"/>
  <c r="O181" i="4" s="1"/>
  <c r="N169" i="4"/>
  <c r="O169" i="4" s="1"/>
  <c r="N157" i="4"/>
  <c r="O157" i="4" s="1"/>
  <c r="N145" i="4"/>
  <c r="O145" i="4" s="1"/>
  <c r="N133" i="4"/>
  <c r="O133" i="4" s="1"/>
  <c r="N121" i="4"/>
  <c r="O121" i="4" s="1"/>
  <c r="N109" i="4"/>
  <c r="O109" i="4" s="1"/>
  <c r="N97" i="4"/>
  <c r="O97" i="4" s="1"/>
  <c r="N85" i="4"/>
  <c r="O85" i="4" s="1"/>
  <c r="N73" i="4"/>
  <c r="O73" i="4" s="1"/>
  <c r="N61" i="4"/>
  <c r="O61" i="4" s="1"/>
  <c r="N49" i="4"/>
  <c r="O49" i="4" s="1"/>
  <c r="N37" i="4"/>
  <c r="O37" i="4" s="1"/>
  <c r="N25" i="4"/>
  <c r="O25" i="4" s="1"/>
  <c r="N13" i="4"/>
  <c r="O13" i="4" s="1"/>
  <c r="N222" i="4"/>
  <c r="O222" i="4" s="1"/>
  <c r="N90" i="4"/>
  <c r="O90" i="4" s="1"/>
  <c r="N240" i="4"/>
  <c r="O240" i="4" s="1"/>
  <c r="N228" i="4"/>
  <c r="O228" i="4" s="1"/>
  <c r="N216" i="4"/>
  <c r="O216" i="4" s="1"/>
  <c r="N204" i="4"/>
  <c r="O204" i="4" s="1"/>
  <c r="N192" i="4"/>
  <c r="O192" i="4" s="1"/>
  <c r="N180" i="4"/>
  <c r="O180" i="4" s="1"/>
  <c r="N168" i="4"/>
  <c r="O168" i="4" s="1"/>
  <c r="N156" i="4"/>
  <c r="O156" i="4" s="1"/>
  <c r="N144" i="4"/>
  <c r="O144" i="4" s="1"/>
  <c r="N132" i="4"/>
  <c r="O132" i="4" s="1"/>
  <c r="N120" i="4"/>
  <c r="O120" i="4" s="1"/>
  <c r="N108" i="4"/>
  <c r="O108" i="4" s="1"/>
  <c r="O96" i="4"/>
  <c r="N84" i="4"/>
  <c r="O84" i="4" s="1"/>
  <c r="N72" i="4"/>
  <c r="O72" i="4" s="1"/>
  <c r="N60" i="4"/>
  <c r="O60" i="4" s="1"/>
  <c r="N48" i="4"/>
  <c r="O48" i="4" s="1"/>
  <c r="N36" i="4"/>
  <c r="O36" i="4" s="1"/>
  <c r="O24" i="4"/>
  <c r="N12" i="4"/>
  <c r="O12" i="4" s="1"/>
  <c r="N198" i="4"/>
  <c r="O198" i="4" s="1"/>
  <c r="N114" i="4"/>
  <c r="O114" i="4" s="1"/>
  <c r="N239" i="4"/>
  <c r="O239" i="4" s="1"/>
  <c r="N227" i="4"/>
  <c r="O227" i="4" s="1"/>
  <c r="N215" i="4"/>
  <c r="O215" i="4" s="1"/>
  <c r="N203" i="4"/>
  <c r="O203" i="4" s="1"/>
  <c r="N191" i="4"/>
  <c r="O191" i="4" s="1"/>
  <c r="N179" i="4"/>
  <c r="O179" i="4" s="1"/>
  <c r="N167" i="4"/>
  <c r="O167" i="4" s="1"/>
  <c r="N155" i="4"/>
  <c r="O155" i="4" s="1"/>
  <c r="N143" i="4"/>
  <c r="O143" i="4" s="1"/>
  <c r="N131" i="4"/>
  <c r="O131" i="4" s="1"/>
  <c r="N119" i="4"/>
  <c r="O119" i="4" s="1"/>
  <c r="N107" i="4"/>
  <c r="O107" i="4" s="1"/>
  <c r="O95" i="4"/>
  <c r="N83" i="4"/>
  <c r="O83" i="4" s="1"/>
  <c r="N71" i="4"/>
  <c r="O71" i="4" s="1"/>
  <c r="N59" i="4"/>
  <c r="O59" i="4" s="1"/>
  <c r="N47" i="4"/>
  <c r="O47" i="4" s="1"/>
  <c r="N35" i="4"/>
  <c r="O35" i="4" s="1"/>
  <c r="N23" i="4"/>
  <c r="O23" i="4" s="1"/>
  <c r="N11" i="4"/>
  <c r="O11" i="4" s="1"/>
  <c r="N186" i="4"/>
  <c r="O186" i="4" s="1"/>
  <c r="N102" i="4"/>
  <c r="O102" i="4" s="1"/>
  <c r="N238" i="4"/>
  <c r="O238" i="4" s="1"/>
  <c r="N226" i="4"/>
  <c r="O226" i="4" s="1"/>
  <c r="N214" i="4"/>
  <c r="O214" i="4" s="1"/>
  <c r="N202" i="4"/>
  <c r="O202" i="4" s="1"/>
  <c r="N190" i="4"/>
  <c r="O190" i="4" s="1"/>
  <c r="N178" i="4"/>
  <c r="O178" i="4" s="1"/>
  <c r="N166" i="4"/>
  <c r="O166" i="4" s="1"/>
  <c r="N154" i="4"/>
  <c r="O154" i="4" s="1"/>
  <c r="N142" i="4"/>
  <c r="O142" i="4" s="1"/>
  <c r="N130" i="4"/>
  <c r="O130" i="4" s="1"/>
  <c r="N118" i="4"/>
  <c r="O118" i="4" s="1"/>
  <c r="N106" i="4"/>
  <c r="O106" i="4" s="1"/>
  <c r="N94" i="4"/>
  <c r="O94" i="4" s="1"/>
  <c r="N82" i="4"/>
  <c r="O82" i="4" s="1"/>
  <c r="N70" i="4"/>
  <c r="O70" i="4" s="1"/>
  <c r="N58" i="4"/>
  <c r="O58" i="4" s="1"/>
  <c r="O46" i="4"/>
  <c r="N34" i="4"/>
  <c r="O34" i="4" s="1"/>
  <c r="N22" i="4"/>
  <c r="O22" i="4" s="1"/>
  <c r="F18" i="1" l="1"/>
  <c r="N336" i="1"/>
  <c r="O336" i="1" s="1"/>
  <c r="P336" i="1"/>
  <c r="N337" i="1"/>
  <c r="O337" i="1" s="1"/>
  <c r="P337" i="1"/>
  <c r="N338" i="1"/>
  <c r="O338" i="1" s="1"/>
  <c r="P338" i="1"/>
  <c r="N339" i="1"/>
  <c r="O339" i="1" s="1"/>
  <c r="P339" i="1"/>
  <c r="N340" i="1"/>
  <c r="O340" i="1" s="1"/>
  <c r="P340" i="1"/>
  <c r="N341" i="1"/>
  <c r="O341" i="1" s="1"/>
  <c r="P341" i="1"/>
  <c r="N342" i="1"/>
  <c r="O342" i="1" s="1"/>
  <c r="P342" i="1"/>
  <c r="N343" i="1"/>
  <c r="O343" i="1" s="1"/>
  <c r="P343" i="1"/>
  <c r="N344" i="1"/>
  <c r="O344" i="1" s="1"/>
  <c r="P344" i="1"/>
  <c r="N345" i="1"/>
  <c r="O345" i="1" s="1"/>
  <c r="P345" i="1"/>
  <c r="N346" i="1"/>
  <c r="O346" i="1" s="1"/>
  <c r="P346" i="1"/>
  <c r="N347" i="1"/>
  <c r="O347" i="1" s="1"/>
  <c r="P347" i="1"/>
  <c r="N348" i="1"/>
  <c r="O348" i="1" s="1"/>
  <c r="P348" i="1"/>
  <c r="N349" i="1"/>
  <c r="O349" i="1" s="1"/>
  <c r="P349" i="1"/>
  <c r="N350" i="1"/>
  <c r="O350" i="1" s="1"/>
  <c r="P350" i="1"/>
  <c r="N351" i="1"/>
  <c r="O351" i="1" s="1"/>
  <c r="P351" i="1"/>
  <c r="N352" i="1"/>
  <c r="O352" i="1" s="1"/>
  <c r="P352" i="1"/>
  <c r="N353" i="1"/>
  <c r="O353" i="1" s="1"/>
  <c r="P353" i="1"/>
  <c r="N354" i="1"/>
  <c r="O354" i="1" s="1"/>
  <c r="P354" i="1"/>
  <c r="N355" i="1"/>
  <c r="O355" i="1" s="1"/>
  <c r="P355" i="1"/>
  <c r="N356" i="1"/>
  <c r="O356" i="1" s="1"/>
  <c r="P356" i="1"/>
  <c r="N357" i="1"/>
  <c r="O357" i="1" s="1"/>
  <c r="P357" i="1"/>
  <c r="N358" i="1"/>
  <c r="O358" i="1" s="1"/>
  <c r="P358" i="1"/>
  <c r="N359" i="1"/>
  <c r="O359" i="1" s="1"/>
  <c r="P359" i="1"/>
  <c r="N360" i="1"/>
  <c r="O360" i="1" s="1"/>
  <c r="P360" i="1"/>
  <c r="N361" i="1"/>
  <c r="O361" i="1" s="1"/>
  <c r="P361" i="1"/>
  <c r="N362" i="1"/>
  <c r="O362" i="1" s="1"/>
  <c r="P362" i="1"/>
  <c r="N363" i="1"/>
  <c r="O363" i="1" s="1"/>
  <c r="P363" i="1"/>
  <c r="N364" i="1"/>
  <c r="O364" i="1" s="1"/>
  <c r="P364" i="1"/>
  <c r="N365" i="1"/>
  <c r="O365" i="1" s="1"/>
  <c r="P365" i="1"/>
  <c r="N366" i="1"/>
  <c r="O366" i="1" s="1"/>
  <c r="P366" i="1"/>
  <c r="N367" i="1"/>
  <c r="O367" i="1" s="1"/>
  <c r="P367" i="1"/>
  <c r="N368" i="1"/>
  <c r="O368" i="1" s="1"/>
  <c r="P368" i="1"/>
  <c r="N369" i="1"/>
  <c r="O369" i="1" s="1"/>
  <c r="P369" i="1"/>
  <c r="N370" i="1"/>
  <c r="O370" i="1" s="1"/>
  <c r="P370" i="1"/>
  <c r="N371" i="1"/>
  <c r="O371" i="1" s="1"/>
  <c r="P371" i="1"/>
  <c r="N372" i="1"/>
  <c r="O372" i="1" s="1"/>
  <c r="P372" i="1"/>
  <c r="N373" i="1"/>
  <c r="O373" i="1" s="1"/>
  <c r="P373" i="1"/>
  <c r="N374" i="1"/>
  <c r="O374" i="1" s="1"/>
  <c r="P374" i="1"/>
  <c r="N375" i="1"/>
  <c r="O375" i="1" s="1"/>
  <c r="P375" i="1"/>
  <c r="N376" i="1"/>
  <c r="O376" i="1" s="1"/>
  <c r="P376" i="1"/>
  <c r="N377" i="1"/>
  <c r="O377" i="1" s="1"/>
  <c r="P377" i="1"/>
  <c r="N378" i="1"/>
  <c r="O378" i="1" s="1"/>
  <c r="P378" i="1"/>
  <c r="N379" i="1"/>
  <c r="O379" i="1" s="1"/>
  <c r="P379" i="1"/>
  <c r="N380" i="1"/>
  <c r="O380" i="1" s="1"/>
  <c r="P380" i="1"/>
  <c r="N381" i="1"/>
  <c r="O381" i="1" s="1"/>
  <c r="P381" i="1"/>
  <c r="N382" i="1"/>
  <c r="O382" i="1" s="1"/>
  <c r="P382" i="1"/>
  <c r="N383" i="1"/>
  <c r="O383" i="1" s="1"/>
  <c r="P383" i="1"/>
  <c r="N384" i="1"/>
  <c r="O384" i="1" s="1"/>
  <c r="P384" i="1"/>
  <c r="N385" i="1"/>
  <c r="O385" i="1" s="1"/>
  <c r="P385" i="1"/>
  <c r="N386" i="1"/>
  <c r="O386" i="1" s="1"/>
  <c r="P386" i="1"/>
  <c r="N387" i="1"/>
  <c r="O387" i="1" s="1"/>
  <c r="P387" i="1"/>
  <c r="N388" i="1"/>
  <c r="O388" i="1" s="1"/>
  <c r="P388" i="1"/>
  <c r="N389" i="1"/>
  <c r="O389" i="1" s="1"/>
  <c r="P389" i="1"/>
  <c r="N390" i="1"/>
  <c r="O390" i="1" s="1"/>
  <c r="P390" i="1"/>
  <c r="N391" i="1"/>
  <c r="O391" i="1" s="1"/>
  <c r="P391" i="1"/>
  <c r="N392" i="1"/>
  <c r="O392" i="1" s="1"/>
  <c r="P392" i="1"/>
  <c r="N393" i="1"/>
  <c r="O393" i="1" s="1"/>
  <c r="P393" i="1"/>
  <c r="N394" i="1"/>
  <c r="O394" i="1" s="1"/>
  <c r="P394" i="1"/>
  <c r="N395" i="1"/>
  <c r="O395" i="1" s="1"/>
  <c r="P395" i="1"/>
  <c r="N396" i="1"/>
  <c r="O396" i="1" s="1"/>
  <c r="P396" i="1"/>
  <c r="N397" i="1"/>
  <c r="O397" i="1" s="1"/>
  <c r="P397" i="1"/>
  <c r="N398" i="1"/>
  <c r="O398" i="1" s="1"/>
  <c r="P398" i="1"/>
  <c r="N399" i="1"/>
  <c r="O399" i="1" s="1"/>
  <c r="P399" i="1"/>
  <c r="N400" i="1"/>
  <c r="O400" i="1" s="1"/>
  <c r="P400" i="1"/>
  <c r="N401" i="1"/>
  <c r="O401" i="1" s="1"/>
  <c r="P401" i="1"/>
  <c r="N402" i="1"/>
  <c r="O402" i="1" s="1"/>
  <c r="P402" i="1"/>
  <c r="N403" i="1"/>
  <c r="O403" i="1" s="1"/>
  <c r="P403" i="1"/>
  <c r="N404" i="1"/>
  <c r="O404" i="1" s="1"/>
  <c r="P404" i="1"/>
  <c r="N405" i="1"/>
  <c r="O405" i="1" s="1"/>
  <c r="P405" i="1"/>
  <c r="N406" i="1"/>
  <c r="O406" i="1" s="1"/>
  <c r="P406" i="1"/>
  <c r="N407" i="1"/>
  <c r="O407" i="1" s="1"/>
  <c r="P407" i="1"/>
  <c r="N408" i="1"/>
  <c r="O408" i="1" s="1"/>
  <c r="P408" i="1"/>
  <c r="N409" i="1"/>
  <c r="O409" i="1" s="1"/>
  <c r="P409" i="1"/>
  <c r="N410" i="1"/>
  <c r="O410" i="1" s="1"/>
  <c r="P410" i="1"/>
  <c r="N411" i="1"/>
  <c r="O411" i="1" s="1"/>
  <c r="P411" i="1"/>
  <c r="N412" i="1"/>
  <c r="O412" i="1" s="1"/>
  <c r="P412" i="1"/>
  <c r="N413" i="1"/>
  <c r="O413" i="1" s="1"/>
  <c r="P413" i="1"/>
  <c r="N414" i="1"/>
  <c r="O414" i="1" s="1"/>
  <c r="P414" i="1"/>
  <c r="N415" i="1"/>
  <c r="O415" i="1" s="1"/>
  <c r="P415" i="1"/>
  <c r="N416" i="1"/>
  <c r="O416" i="1" s="1"/>
  <c r="P416" i="1"/>
  <c r="N417" i="1"/>
  <c r="O417" i="1" s="1"/>
  <c r="P417" i="1"/>
  <c r="N418" i="1"/>
  <c r="O418" i="1" s="1"/>
  <c r="P418" i="1"/>
  <c r="N419" i="1"/>
  <c r="O419" i="1" s="1"/>
  <c r="P419" i="1"/>
  <c r="N420" i="1"/>
  <c r="O420" i="1" s="1"/>
  <c r="P420" i="1"/>
  <c r="N421" i="1"/>
  <c r="O421" i="1" s="1"/>
  <c r="P421" i="1"/>
  <c r="N422" i="1"/>
  <c r="O422" i="1" s="1"/>
  <c r="P422" i="1"/>
  <c r="N423" i="1"/>
  <c r="O423" i="1" s="1"/>
  <c r="P423" i="1"/>
  <c r="N424" i="1"/>
  <c r="O424" i="1" s="1"/>
  <c r="P424" i="1"/>
  <c r="N425" i="1"/>
  <c r="O425" i="1" s="1"/>
  <c r="P425" i="1"/>
  <c r="N426" i="1"/>
  <c r="O426" i="1" s="1"/>
  <c r="P426" i="1"/>
  <c r="N427" i="1"/>
  <c r="O427" i="1" s="1"/>
  <c r="P427" i="1"/>
  <c r="N428" i="1"/>
  <c r="O428" i="1" s="1"/>
  <c r="P428" i="1"/>
  <c r="N429" i="1"/>
  <c r="O429" i="1" s="1"/>
  <c r="P429" i="1"/>
  <c r="N430" i="1"/>
  <c r="O430" i="1" s="1"/>
  <c r="P430" i="1"/>
  <c r="N431" i="1"/>
  <c r="O431" i="1" s="1"/>
  <c r="P431" i="1"/>
  <c r="N432" i="1"/>
  <c r="O432" i="1" s="1"/>
  <c r="P432" i="1"/>
  <c r="N433" i="1"/>
  <c r="O433" i="1" s="1"/>
  <c r="P433" i="1"/>
  <c r="N434" i="1"/>
  <c r="O434" i="1" s="1"/>
  <c r="P434" i="1"/>
  <c r="N435" i="1"/>
  <c r="O435" i="1" s="1"/>
  <c r="P435" i="1"/>
  <c r="N436" i="1"/>
  <c r="O436" i="1" s="1"/>
  <c r="P436" i="1"/>
  <c r="N437" i="1"/>
  <c r="O437" i="1" s="1"/>
  <c r="P437" i="1"/>
  <c r="N438" i="1"/>
  <c r="O438" i="1" s="1"/>
  <c r="P438" i="1"/>
  <c r="N439" i="1"/>
  <c r="O439" i="1" s="1"/>
  <c r="P439" i="1"/>
  <c r="N440" i="1"/>
  <c r="O440" i="1" s="1"/>
  <c r="P440" i="1"/>
  <c r="N441" i="1"/>
  <c r="O441" i="1" s="1"/>
  <c r="P441" i="1"/>
  <c r="N442" i="1"/>
  <c r="O442" i="1" s="1"/>
  <c r="P442" i="1"/>
  <c r="N443" i="1"/>
  <c r="O443" i="1" s="1"/>
  <c r="P443" i="1"/>
  <c r="N444" i="1"/>
  <c r="O444" i="1" s="1"/>
  <c r="P444" i="1"/>
  <c r="N445" i="1"/>
  <c r="O445" i="1" s="1"/>
  <c r="P445" i="1"/>
  <c r="N446" i="1"/>
  <c r="O446" i="1" s="1"/>
  <c r="P446" i="1"/>
  <c r="N447" i="1"/>
  <c r="O447" i="1" s="1"/>
  <c r="P447" i="1"/>
  <c r="N448" i="1"/>
  <c r="O448" i="1" s="1"/>
  <c r="P448" i="1"/>
  <c r="N449" i="1"/>
  <c r="O449" i="1" s="1"/>
  <c r="P449" i="1"/>
  <c r="N450" i="1"/>
  <c r="O450" i="1" s="1"/>
  <c r="P450" i="1"/>
  <c r="N451" i="1"/>
  <c r="O451" i="1" s="1"/>
  <c r="P451" i="1"/>
  <c r="N452" i="1"/>
  <c r="O452" i="1" s="1"/>
  <c r="P452" i="1"/>
  <c r="N453" i="1"/>
  <c r="O453" i="1" s="1"/>
  <c r="P453" i="1"/>
  <c r="N454" i="1"/>
  <c r="O454" i="1" s="1"/>
  <c r="P454" i="1"/>
  <c r="N455" i="1"/>
  <c r="O455" i="1" s="1"/>
  <c r="P455" i="1"/>
  <c r="N456" i="1"/>
  <c r="O456" i="1" s="1"/>
  <c r="P456" i="1"/>
  <c r="N457" i="1"/>
  <c r="O457" i="1" s="1"/>
  <c r="P457" i="1"/>
  <c r="N458" i="1"/>
  <c r="O458" i="1" s="1"/>
  <c r="P458" i="1"/>
  <c r="N459" i="1"/>
  <c r="O459" i="1" s="1"/>
  <c r="P459" i="1"/>
  <c r="N460" i="1"/>
  <c r="O460" i="1" s="1"/>
  <c r="P460" i="1"/>
  <c r="N461" i="1"/>
  <c r="O461" i="1" s="1"/>
  <c r="P461" i="1"/>
  <c r="N462" i="1"/>
  <c r="O462" i="1" s="1"/>
  <c r="P462" i="1"/>
  <c r="N463" i="1"/>
  <c r="O463" i="1" s="1"/>
  <c r="P463" i="1"/>
  <c r="N464" i="1"/>
  <c r="O464" i="1" s="1"/>
  <c r="P464" i="1"/>
  <c r="N465" i="1"/>
  <c r="O465" i="1" s="1"/>
  <c r="P465" i="1"/>
  <c r="N466" i="1"/>
  <c r="O466" i="1" s="1"/>
  <c r="P466" i="1"/>
  <c r="N467" i="1"/>
  <c r="O467" i="1" s="1"/>
  <c r="P467" i="1"/>
  <c r="N468" i="1"/>
  <c r="O468" i="1" s="1"/>
  <c r="P468" i="1"/>
  <c r="N469" i="1"/>
  <c r="O469" i="1" s="1"/>
  <c r="P469" i="1"/>
  <c r="N470" i="1"/>
  <c r="O470" i="1" s="1"/>
  <c r="P470" i="1"/>
  <c r="N471" i="1"/>
  <c r="O471" i="1" s="1"/>
  <c r="P471" i="1"/>
  <c r="N472" i="1"/>
  <c r="O472" i="1" s="1"/>
  <c r="P472" i="1"/>
  <c r="N473" i="1"/>
  <c r="O473" i="1" s="1"/>
  <c r="P473" i="1"/>
  <c r="N474" i="1"/>
  <c r="O474" i="1" s="1"/>
  <c r="P474" i="1"/>
  <c r="N475" i="1"/>
  <c r="O475" i="1" s="1"/>
  <c r="P475" i="1"/>
  <c r="N476" i="1"/>
  <c r="O476" i="1" s="1"/>
  <c r="P476" i="1"/>
  <c r="N477" i="1"/>
  <c r="O477" i="1" s="1"/>
  <c r="P477" i="1"/>
  <c r="N478" i="1"/>
  <c r="O478" i="1" s="1"/>
  <c r="P478" i="1"/>
  <c r="N479" i="1"/>
  <c r="O479" i="1" s="1"/>
  <c r="P479" i="1"/>
  <c r="N480" i="1"/>
  <c r="O480" i="1" s="1"/>
  <c r="P480" i="1"/>
  <c r="N481" i="1"/>
  <c r="O481" i="1" s="1"/>
  <c r="P481" i="1"/>
  <c r="N482" i="1"/>
  <c r="O482" i="1" s="1"/>
  <c r="P482" i="1"/>
  <c r="N483" i="1"/>
  <c r="O483" i="1" s="1"/>
  <c r="P483" i="1"/>
  <c r="N484" i="1"/>
  <c r="O484" i="1" s="1"/>
  <c r="P484" i="1"/>
  <c r="N485" i="1"/>
  <c r="O485" i="1" s="1"/>
  <c r="P485" i="1"/>
  <c r="N486" i="1"/>
  <c r="O486" i="1" s="1"/>
  <c r="P486" i="1"/>
  <c r="N487" i="1"/>
  <c r="O487" i="1" s="1"/>
  <c r="P487" i="1"/>
  <c r="N488" i="1"/>
  <c r="O488" i="1" s="1"/>
  <c r="P488" i="1"/>
  <c r="N489" i="1"/>
  <c r="O489" i="1" s="1"/>
  <c r="P489" i="1"/>
  <c r="N490" i="1"/>
  <c r="O490" i="1" s="1"/>
  <c r="P490" i="1"/>
  <c r="N491" i="1"/>
  <c r="O491" i="1" s="1"/>
  <c r="P491" i="1"/>
  <c r="N492" i="1"/>
  <c r="O492" i="1" s="1"/>
  <c r="P492" i="1"/>
  <c r="N493" i="1"/>
  <c r="O493" i="1" s="1"/>
  <c r="P493" i="1"/>
  <c r="N494" i="1"/>
  <c r="O494" i="1" s="1"/>
  <c r="P494" i="1"/>
  <c r="N495" i="1"/>
  <c r="O495" i="1" s="1"/>
  <c r="P495" i="1"/>
  <c r="N496" i="1"/>
  <c r="O496" i="1" s="1"/>
  <c r="P496" i="1"/>
  <c r="N497" i="1"/>
  <c r="O497" i="1" s="1"/>
  <c r="P497" i="1"/>
  <c r="N498" i="1"/>
  <c r="O498" i="1" s="1"/>
  <c r="P498" i="1"/>
  <c r="N499" i="1"/>
  <c r="O499" i="1" s="1"/>
  <c r="P499" i="1"/>
  <c r="N500" i="1"/>
  <c r="O500" i="1" s="1"/>
  <c r="P500" i="1"/>
  <c r="N501" i="1"/>
  <c r="O501" i="1" s="1"/>
  <c r="P501" i="1"/>
  <c r="N502" i="1"/>
  <c r="O502" i="1" s="1"/>
  <c r="P502" i="1"/>
  <c r="N503" i="1"/>
  <c r="O503" i="1" s="1"/>
  <c r="P503" i="1"/>
  <c r="N504" i="1"/>
  <c r="O504" i="1" s="1"/>
  <c r="P504" i="1"/>
  <c r="N505" i="1"/>
  <c r="O505" i="1" s="1"/>
  <c r="P505" i="1"/>
  <c r="N506" i="1"/>
  <c r="O506" i="1" s="1"/>
  <c r="P506" i="1"/>
  <c r="N507" i="1"/>
  <c r="O507" i="1" s="1"/>
  <c r="P507" i="1"/>
  <c r="N508" i="1"/>
  <c r="O508" i="1" s="1"/>
  <c r="P508" i="1"/>
  <c r="N509" i="1"/>
  <c r="O509" i="1" s="1"/>
  <c r="P509" i="1"/>
  <c r="N510" i="1"/>
  <c r="O510" i="1" s="1"/>
  <c r="P510" i="1"/>
  <c r="N511" i="1"/>
  <c r="O511" i="1" s="1"/>
  <c r="P511" i="1"/>
  <c r="N512" i="1"/>
  <c r="O512" i="1" s="1"/>
  <c r="P512" i="1"/>
  <c r="N513" i="1"/>
  <c r="O513" i="1" s="1"/>
  <c r="P513" i="1"/>
  <c r="N514" i="1"/>
  <c r="O514" i="1" s="1"/>
  <c r="P514" i="1"/>
  <c r="N515" i="1"/>
  <c r="O515" i="1" s="1"/>
  <c r="P515" i="1"/>
  <c r="N516" i="1"/>
  <c r="O516" i="1" s="1"/>
  <c r="P516" i="1"/>
  <c r="N517" i="1"/>
  <c r="O517" i="1" s="1"/>
  <c r="P517" i="1"/>
  <c r="N518" i="1"/>
  <c r="O518" i="1" s="1"/>
  <c r="P518" i="1"/>
  <c r="N519" i="1"/>
  <c r="O519" i="1" s="1"/>
  <c r="P519" i="1"/>
  <c r="N520" i="1"/>
  <c r="O520" i="1" s="1"/>
  <c r="P520" i="1"/>
  <c r="N521" i="1"/>
  <c r="O521" i="1" s="1"/>
  <c r="P521" i="1"/>
  <c r="N522" i="1"/>
  <c r="O522" i="1" s="1"/>
  <c r="P522" i="1"/>
  <c r="N523" i="1"/>
  <c r="O523" i="1" s="1"/>
  <c r="P523" i="1"/>
  <c r="N524" i="1"/>
  <c r="O524" i="1" s="1"/>
  <c r="P524" i="1"/>
  <c r="N525" i="1"/>
  <c r="O525" i="1" s="1"/>
  <c r="P525" i="1"/>
  <c r="N526" i="1"/>
  <c r="O526" i="1" s="1"/>
  <c r="P526" i="1"/>
  <c r="N527" i="1"/>
  <c r="O527" i="1" s="1"/>
  <c r="P527" i="1"/>
  <c r="N528" i="1"/>
  <c r="O528" i="1" s="1"/>
  <c r="P528" i="1"/>
  <c r="N529" i="1"/>
  <c r="O529" i="1" s="1"/>
  <c r="P529" i="1"/>
  <c r="N530" i="1"/>
  <c r="O530" i="1" s="1"/>
  <c r="P530" i="1"/>
  <c r="N531" i="1"/>
  <c r="O531" i="1" s="1"/>
  <c r="P531" i="1"/>
  <c r="N532" i="1"/>
  <c r="O532" i="1" s="1"/>
  <c r="P532" i="1"/>
  <c r="N533" i="1"/>
  <c r="O533" i="1" s="1"/>
  <c r="P533" i="1"/>
  <c r="N534" i="1"/>
  <c r="O534" i="1" s="1"/>
  <c r="P534" i="1"/>
  <c r="N535" i="1"/>
  <c r="O535" i="1" s="1"/>
  <c r="P535" i="1"/>
  <c r="N536" i="1"/>
  <c r="O536" i="1" s="1"/>
  <c r="P536" i="1"/>
  <c r="N537" i="1"/>
  <c r="O537" i="1" s="1"/>
  <c r="P537" i="1"/>
  <c r="N538" i="1"/>
  <c r="O538" i="1" s="1"/>
  <c r="P538" i="1"/>
  <c r="N539" i="1"/>
  <c r="O539" i="1" s="1"/>
  <c r="P539" i="1"/>
  <c r="N540" i="1"/>
  <c r="O540" i="1" s="1"/>
  <c r="P540" i="1"/>
  <c r="N541" i="1"/>
  <c r="O541" i="1" s="1"/>
  <c r="P541" i="1"/>
  <c r="N542" i="1"/>
  <c r="O542" i="1" s="1"/>
  <c r="P542" i="1"/>
  <c r="N543" i="1"/>
  <c r="O543" i="1" s="1"/>
  <c r="P543" i="1"/>
  <c r="N544" i="1"/>
  <c r="O544" i="1" s="1"/>
  <c r="P544" i="1"/>
  <c r="N545" i="1"/>
  <c r="O545" i="1" s="1"/>
  <c r="P545" i="1"/>
  <c r="N546" i="1"/>
  <c r="O546" i="1" s="1"/>
  <c r="P546" i="1"/>
  <c r="N547" i="1"/>
  <c r="O547" i="1" s="1"/>
  <c r="P547" i="1"/>
  <c r="N548" i="1"/>
  <c r="O548" i="1" s="1"/>
  <c r="P548" i="1"/>
  <c r="N549" i="1"/>
  <c r="O549" i="1" s="1"/>
  <c r="P549" i="1"/>
  <c r="N550" i="1"/>
  <c r="O550" i="1" s="1"/>
  <c r="P550" i="1"/>
  <c r="N551" i="1"/>
  <c r="O551" i="1" s="1"/>
  <c r="P551" i="1"/>
  <c r="N552" i="1"/>
  <c r="O552" i="1" s="1"/>
  <c r="P552" i="1"/>
  <c r="N553" i="1"/>
  <c r="O553" i="1" s="1"/>
  <c r="P553" i="1"/>
  <c r="N554" i="1"/>
  <c r="O554" i="1" s="1"/>
  <c r="P554" i="1"/>
  <c r="N555" i="1"/>
  <c r="O555" i="1" s="1"/>
  <c r="P555" i="1"/>
  <c r="N556" i="1"/>
  <c r="O556" i="1" s="1"/>
  <c r="P556" i="1"/>
  <c r="N557" i="1"/>
  <c r="O557" i="1" s="1"/>
  <c r="P557" i="1"/>
  <c r="N558" i="1"/>
  <c r="O558" i="1" s="1"/>
  <c r="P558" i="1"/>
  <c r="N559" i="1"/>
  <c r="O559" i="1" s="1"/>
  <c r="P559" i="1"/>
  <c r="N560" i="1"/>
  <c r="O560" i="1" s="1"/>
  <c r="P560" i="1"/>
  <c r="N561" i="1"/>
  <c r="O561" i="1" s="1"/>
  <c r="P561" i="1"/>
  <c r="N562" i="1"/>
  <c r="O562" i="1" s="1"/>
  <c r="P562" i="1"/>
  <c r="N563" i="1"/>
  <c r="O563" i="1" s="1"/>
  <c r="P563" i="1"/>
  <c r="N564" i="1"/>
  <c r="O564" i="1" s="1"/>
  <c r="P564" i="1"/>
  <c r="N565" i="1"/>
  <c r="O565" i="1" s="1"/>
  <c r="P565" i="1"/>
  <c r="N566" i="1"/>
  <c r="O566" i="1" s="1"/>
  <c r="P566" i="1"/>
  <c r="N567" i="1"/>
  <c r="O567" i="1" s="1"/>
  <c r="P567" i="1"/>
  <c r="N568" i="1"/>
  <c r="O568" i="1" s="1"/>
  <c r="P568" i="1"/>
  <c r="N569" i="1"/>
  <c r="O569" i="1" s="1"/>
  <c r="P569" i="1"/>
  <c r="N570" i="1"/>
  <c r="O570" i="1" s="1"/>
  <c r="P570" i="1"/>
  <c r="N571" i="1"/>
  <c r="O571" i="1" s="1"/>
  <c r="P571" i="1"/>
  <c r="N572" i="1"/>
  <c r="O572" i="1" s="1"/>
  <c r="P572" i="1"/>
  <c r="N573" i="1"/>
  <c r="O573" i="1" s="1"/>
  <c r="P573" i="1"/>
  <c r="N574" i="1"/>
  <c r="O574" i="1" s="1"/>
  <c r="P574" i="1"/>
  <c r="N575" i="1"/>
  <c r="O575" i="1" s="1"/>
  <c r="P575" i="1"/>
  <c r="N576" i="1"/>
  <c r="O576" i="1" s="1"/>
  <c r="P576" i="1"/>
  <c r="N577" i="1"/>
  <c r="O577" i="1" s="1"/>
  <c r="P577" i="1"/>
  <c r="N578" i="1"/>
  <c r="O578" i="1" s="1"/>
  <c r="P578" i="1"/>
  <c r="N579" i="1"/>
  <c r="O579" i="1" s="1"/>
  <c r="P579" i="1"/>
  <c r="N580" i="1"/>
  <c r="O580" i="1" s="1"/>
  <c r="P580" i="1"/>
  <c r="N581" i="1"/>
  <c r="O581" i="1" s="1"/>
  <c r="P581" i="1"/>
  <c r="N582" i="1"/>
  <c r="O582" i="1" s="1"/>
  <c r="P582" i="1"/>
  <c r="N583" i="1"/>
  <c r="O583" i="1" s="1"/>
  <c r="P583" i="1"/>
  <c r="N584" i="1"/>
  <c r="O584" i="1" s="1"/>
  <c r="P584" i="1"/>
  <c r="N585" i="1"/>
  <c r="O585" i="1" s="1"/>
  <c r="P585" i="1"/>
  <c r="N586" i="1"/>
  <c r="O586" i="1" s="1"/>
  <c r="P586" i="1"/>
  <c r="N587" i="1"/>
  <c r="O587" i="1" s="1"/>
  <c r="P587" i="1"/>
  <c r="N588" i="1"/>
  <c r="O588" i="1" s="1"/>
  <c r="P588" i="1"/>
  <c r="N589" i="1"/>
  <c r="O589" i="1" s="1"/>
  <c r="P589" i="1"/>
  <c r="N590" i="1"/>
  <c r="O590" i="1" s="1"/>
  <c r="P590" i="1"/>
  <c r="N591" i="1"/>
  <c r="O591" i="1" s="1"/>
  <c r="P591" i="1"/>
  <c r="N592" i="1"/>
  <c r="O592" i="1" s="1"/>
  <c r="P592" i="1"/>
  <c r="N593" i="1"/>
  <c r="O593" i="1" s="1"/>
  <c r="P593" i="1"/>
  <c r="N594" i="1"/>
  <c r="O594" i="1" s="1"/>
  <c r="P594" i="1"/>
  <c r="N595" i="1"/>
  <c r="O595" i="1" s="1"/>
  <c r="P595" i="1"/>
  <c r="N596" i="1"/>
  <c r="O596" i="1" s="1"/>
  <c r="P596" i="1"/>
  <c r="N597" i="1"/>
  <c r="O597" i="1" s="1"/>
  <c r="P597" i="1"/>
  <c r="N598" i="1"/>
  <c r="O598" i="1" s="1"/>
  <c r="P598" i="1"/>
  <c r="N599" i="1"/>
  <c r="O599" i="1" s="1"/>
  <c r="P599" i="1"/>
  <c r="N600" i="1"/>
  <c r="O600" i="1" s="1"/>
  <c r="P600" i="1"/>
  <c r="N601" i="1"/>
  <c r="O601" i="1" s="1"/>
  <c r="P601" i="1"/>
  <c r="N602" i="1"/>
  <c r="O602" i="1" s="1"/>
  <c r="P602" i="1"/>
  <c r="N603" i="1"/>
  <c r="O603" i="1" s="1"/>
  <c r="P603" i="1"/>
  <c r="N604" i="1"/>
  <c r="O604" i="1" s="1"/>
  <c r="P604" i="1"/>
  <c r="N605" i="1"/>
  <c r="O605" i="1" s="1"/>
  <c r="P605" i="1"/>
  <c r="N606" i="1"/>
  <c r="O606" i="1" s="1"/>
  <c r="P606" i="1"/>
  <c r="N607" i="1"/>
  <c r="O607" i="1" s="1"/>
  <c r="P607" i="1"/>
  <c r="N608" i="1"/>
  <c r="O608" i="1" s="1"/>
  <c r="P608" i="1"/>
  <c r="N609" i="1"/>
  <c r="O609" i="1" s="1"/>
  <c r="P609" i="1"/>
  <c r="N610" i="1"/>
  <c r="O610" i="1" s="1"/>
  <c r="P610" i="1"/>
  <c r="N611" i="1"/>
  <c r="O611" i="1" s="1"/>
  <c r="P611" i="1"/>
  <c r="N612" i="1"/>
  <c r="O612" i="1" s="1"/>
  <c r="P612" i="1"/>
  <c r="N613" i="1"/>
  <c r="O613" i="1" s="1"/>
  <c r="P613" i="1"/>
  <c r="N614" i="1"/>
  <c r="O614" i="1" s="1"/>
  <c r="P614" i="1"/>
  <c r="N615" i="1"/>
  <c r="O615" i="1" s="1"/>
  <c r="P615" i="1"/>
  <c r="N616" i="1"/>
  <c r="O616" i="1" s="1"/>
  <c r="P616" i="1"/>
  <c r="N617" i="1"/>
  <c r="O617" i="1" s="1"/>
  <c r="P617" i="1"/>
  <c r="N618" i="1"/>
  <c r="O618" i="1" s="1"/>
  <c r="P618" i="1"/>
  <c r="N619" i="1"/>
  <c r="O619" i="1" s="1"/>
  <c r="P619" i="1"/>
  <c r="N620" i="1"/>
  <c r="O620" i="1" s="1"/>
  <c r="P620" i="1"/>
  <c r="N621" i="1"/>
  <c r="O621" i="1" s="1"/>
  <c r="P621" i="1"/>
  <c r="N622" i="1"/>
  <c r="O622" i="1" s="1"/>
  <c r="P622" i="1"/>
  <c r="N623" i="1"/>
  <c r="O623" i="1" s="1"/>
  <c r="P623" i="1"/>
  <c r="N624" i="1"/>
  <c r="O624" i="1" s="1"/>
  <c r="P624" i="1"/>
  <c r="N625" i="1"/>
  <c r="O625" i="1" s="1"/>
  <c r="P625" i="1"/>
  <c r="N626" i="1"/>
  <c r="O626" i="1" s="1"/>
  <c r="P626" i="1"/>
  <c r="N627" i="1"/>
  <c r="O627" i="1" s="1"/>
  <c r="P627" i="1"/>
  <c r="N628" i="1"/>
  <c r="O628" i="1" s="1"/>
  <c r="P628" i="1"/>
  <c r="N629" i="1"/>
  <c r="O629" i="1" s="1"/>
  <c r="P629" i="1"/>
  <c r="N630" i="1"/>
  <c r="O630" i="1" s="1"/>
  <c r="P630" i="1"/>
  <c r="N631" i="1"/>
  <c r="O631" i="1" s="1"/>
  <c r="P631" i="1"/>
  <c r="N632" i="1"/>
  <c r="O632" i="1" s="1"/>
  <c r="P632" i="1"/>
  <c r="N633" i="1"/>
  <c r="O633" i="1" s="1"/>
  <c r="P633" i="1"/>
  <c r="N634" i="1"/>
  <c r="O634" i="1" s="1"/>
  <c r="P634" i="1"/>
  <c r="N635" i="1"/>
  <c r="O635" i="1" s="1"/>
  <c r="P635" i="1"/>
  <c r="N636" i="1"/>
  <c r="O636" i="1" s="1"/>
  <c r="P636" i="1"/>
  <c r="N637" i="1"/>
  <c r="O637" i="1" s="1"/>
  <c r="P637" i="1"/>
  <c r="N638" i="1"/>
  <c r="O638" i="1" s="1"/>
  <c r="P638" i="1"/>
  <c r="N639" i="1"/>
  <c r="O639" i="1" s="1"/>
  <c r="P639" i="1"/>
  <c r="N640" i="1"/>
  <c r="O640" i="1" s="1"/>
  <c r="P640" i="1"/>
  <c r="N641" i="1"/>
  <c r="O641" i="1" s="1"/>
  <c r="P641" i="1"/>
  <c r="N642" i="1"/>
  <c r="O642" i="1" s="1"/>
  <c r="P642" i="1"/>
  <c r="N643" i="1"/>
  <c r="O643" i="1" s="1"/>
  <c r="P643" i="1"/>
  <c r="N644" i="1"/>
  <c r="O644" i="1" s="1"/>
  <c r="P644" i="1"/>
  <c r="N645" i="1"/>
  <c r="O645" i="1" s="1"/>
  <c r="P645" i="1"/>
  <c r="N646" i="1"/>
  <c r="O646" i="1" s="1"/>
  <c r="P646" i="1"/>
  <c r="N647" i="1"/>
  <c r="O647" i="1" s="1"/>
  <c r="P647" i="1"/>
  <c r="N648" i="1"/>
  <c r="O648" i="1" s="1"/>
  <c r="P648" i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5" i="2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649" i="1"/>
  <c r="P650" i="1"/>
  <c r="P651" i="1"/>
  <c r="P21" i="1"/>
  <c r="O651" i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O119" i="1" s="1"/>
  <c r="N120" i="1"/>
  <c r="O120" i="1" s="1"/>
  <c r="N121" i="1"/>
  <c r="O121" i="1" s="1"/>
  <c r="N122" i="1"/>
  <c r="O122" i="1" s="1"/>
  <c r="N123" i="1"/>
  <c r="O123" i="1" s="1"/>
  <c r="N124" i="1"/>
  <c r="O124" i="1" s="1"/>
  <c r="N125" i="1"/>
  <c r="O125" i="1" s="1"/>
  <c r="N126" i="1"/>
  <c r="O126" i="1" s="1"/>
  <c r="N127" i="1"/>
  <c r="O127" i="1" s="1"/>
  <c r="N128" i="1"/>
  <c r="O128" i="1" s="1"/>
  <c r="N129" i="1"/>
  <c r="O129" i="1" s="1"/>
  <c r="N130" i="1"/>
  <c r="O130" i="1" s="1"/>
  <c r="N131" i="1"/>
  <c r="O131" i="1" s="1"/>
  <c r="N132" i="1"/>
  <c r="O132" i="1" s="1"/>
  <c r="N133" i="1"/>
  <c r="O133" i="1" s="1"/>
  <c r="N134" i="1"/>
  <c r="O134" i="1" s="1"/>
  <c r="N135" i="1"/>
  <c r="O135" i="1" s="1"/>
  <c r="N136" i="1"/>
  <c r="O136" i="1" s="1"/>
  <c r="N137" i="1"/>
  <c r="O137" i="1" s="1"/>
  <c r="N138" i="1"/>
  <c r="O138" i="1" s="1"/>
  <c r="N139" i="1"/>
  <c r="O139" i="1" s="1"/>
  <c r="N140" i="1"/>
  <c r="O140" i="1" s="1"/>
  <c r="N141" i="1"/>
  <c r="O141" i="1" s="1"/>
  <c r="N142" i="1"/>
  <c r="O142" i="1" s="1"/>
  <c r="N143" i="1"/>
  <c r="O143" i="1" s="1"/>
  <c r="N144" i="1"/>
  <c r="O144" i="1" s="1"/>
  <c r="N145" i="1"/>
  <c r="O145" i="1" s="1"/>
  <c r="N146" i="1"/>
  <c r="O146" i="1" s="1"/>
  <c r="N147" i="1"/>
  <c r="O147" i="1" s="1"/>
  <c r="N148" i="1"/>
  <c r="O148" i="1" s="1"/>
  <c r="N149" i="1"/>
  <c r="O149" i="1" s="1"/>
  <c r="N150" i="1"/>
  <c r="O150" i="1" s="1"/>
  <c r="N151" i="1"/>
  <c r="O151" i="1" s="1"/>
  <c r="N152" i="1"/>
  <c r="O152" i="1" s="1"/>
  <c r="N153" i="1"/>
  <c r="O153" i="1" s="1"/>
  <c r="N154" i="1"/>
  <c r="O154" i="1" s="1"/>
  <c r="N155" i="1"/>
  <c r="O155" i="1" s="1"/>
  <c r="N156" i="1"/>
  <c r="O156" i="1" s="1"/>
  <c r="N157" i="1"/>
  <c r="O157" i="1" s="1"/>
  <c r="N158" i="1"/>
  <c r="O158" i="1" s="1"/>
  <c r="N159" i="1"/>
  <c r="O159" i="1" s="1"/>
  <c r="N160" i="1"/>
  <c r="O160" i="1" s="1"/>
  <c r="N161" i="1"/>
  <c r="O161" i="1" s="1"/>
  <c r="N162" i="1"/>
  <c r="O162" i="1" s="1"/>
  <c r="N163" i="1"/>
  <c r="O163" i="1" s="1"/>
  <c r="N164" i="1"/>
  <c r="O164" i="1" s="1"/>
  <c r="N165" i="1"/>
  <c r="O165" i="1" s="1"/>
  <c r="N166" i="1"/>
  <c r="O166" i="1" s="1"/>
  <c r="N167" i="1"/>
  <c r="O167" i="1" s="1"/>
  <c r="N168" i="1"/>
  <c r="O168" i="1" s="1"/>
  <c r="N169" i="1"/>
  <c r="O169" i="1" s="1"/>
  <c r="N170" i="1"/>
  <c r="O170" i="1" s="1"/>
  <c r="N171" i="1"/>
  <c r="O171" i="1" s="1"/>
  <c r="N172" i="1"/>
  <c r="O172" i="1" s="1"/>
  <c r="N173" i="1"/>
  <c r="O173" i="1" s="1"/>
  <c r="N174" i="1"/>
  <c r="O174" i="1" s="1"/>
  <c r="N175" i="1"/>
  <c r="O175" i="1" s="1"/>
  <c r="N176" i="1"/>
  <c r="O176" i="1" s="1"/>
  <c r="N177" i="1"/>
  <c r="O177" i="1" s="1"/>
  <c r="N178" i="1"/>
  <c r="O178" i="1" s="1"/>
  <c r="N179" i="1"/>
  <c r="O179" i="1" s="1"/>
  <c r="N180" i="1"/>
  <c r="O180" i="1" s="1"/>
  <c r="N181" i="1"/>
  <c r="O181" i="1" s="1"/>
  <c r="N182" i="1"/>
  <c r="O182" i="1" s="1"/>
  <c r="N183" i="1"/>
  <c r="O183" i="1" s="1"/>
  <c r="N184" i="1"/>
  <c r="O184" i="1" s="1"/>
  <c r="N185" i="1"/>
  <c r="O185" i="1" s="1"/>
  <c r="N186" i="1"/>
  <c r="O186" i="1" s="1"/>
  <c r="N187" i="1"/>
  <c r="O187" i="1" s="1"/>
  <c r="N188" i="1"/>
  <c r="O188" i="1" s="1"/>
  <c r="N189" i="1"/>
  <c r="O189" i="1" s="1"/>
  <c r="N190" i="1"/>
  <c r="O190" i="1" s="1"/>
  <c r="N191" i="1"/>
  <c r="O191" i="1" s="1"/>
  <c r="N192" i="1"/>
  <c r="O192" i="1" s="1"/>
  <c r="N193" i="1"/>
  <c r="O193" i="1" s="1"/>
  <c r="N194" i="1"/>
  <c r="O194" i="1" s="1"/>
  <c r="N195" i="1"/>
  <c r="O195" i="1" s="1"/>
  <c r="N196" i="1"/>
  <c r="O196" i="1" s="1"/>
  <c r="N197" i="1"/>
  <c r="O197" i="1" s="1"/>
  <c r="N198" i="1"/>
  <c r="O198" i="1" s="1"/>
  <c r="N199" i="1"/>
  <c r="O199" i="1" s="1"/>
  <c r="N200" i="1"/>
  <c r="O200" i="1" s="1"/>
  <c r="N201" i="1"/>
  <c r="O201" i="1" s="1"/>
  <c r="N202" i="1"/>
  <c r="O202" i="1" s="1"/>
  <c r="N203" i="1"/>
  <c r="O203" i="1" s="1"/>
  <c r="N204" i="1"/>
  <c r="O204" i="1" s="1"/>
  <c r="N205" i="1"/>
  <c r="O205" i="1" s="1"/>
  <c r="N206" i="1"/>
  <c r="O206" i="1" s="1"/>
  <c r="N207" i="1"/>
  <c r="O207" i="1" s="1"/>
  <c r="N208" i="1"/>
  <c r="O208" i="1" s="1"/>
  <c r="N209" i="1"/>
  <c r="O209" i="1" s="1"/>
  <c r="N210" i="1"/>
  <c r="O210" i="1" s="1"/>
  <c r="N211" i="1"/>
  <c r="O211" i="1" s="1"/>
  <c r="N212" i="1"/>
  <c r="O212" i="1" s="1"/>
  <c r="N213" i="1"/>
  <c r="O213" i="1" s="1"/>
  <c r="N214" i="1"/>
  <c r="O214" i="1" s="1"/>
  <c r="N215" i="1"/>
  <c r="O215" i="1" s="1"/>
  <c r="N216" i="1"/>
  <c r="O216" i="1" s="1"/>
  <c r="N217" i="1"/>
  <c r="O217" i="1" s="1"/>
  <c r="N218" i="1"/>
  <c r="O218" i="1" s="1"/>
  <c r="N219" i="1"/>
  <c r="O219" i="1" s="1"/>
  <c r="N220" i="1"/>
  <c r="O220" i="1" s="1"/>
  <c r="N221" i="1"/>
  <c r="O221" i="1" s="1"/>
  <c r="N222" i="1"/>
  <c r="O222" i="1" s="1"/>
  <c r="N223" i="1"/>
  <c r="O223" i="1" s="1"/>
  <c r="N224" i="1"/>
  <c r="O224" i="1" s="1"/>
  <c r="N225" i="1"/>
  <c r="O225" i="1" s="1"/>
  <c r="N226" i="1"/>
  <c r="O226" i="1" s="1"/>
  <c r="N227" i="1"/>
  <c r="O227" i="1" s="1"/>
  <c r="N228" i="1"/>
  <c r="O228" i="1" s="1"/>
  <c r="N229" i="1"/>
  <c r="O229" i="1" s="1"/>
  <c r="N230" i="1"/>
  <c r="O230" i="1" s="1"/>
  <c r="N231" i="1"/>
  <c r="O231" i="1" s="1"/>
  <c r="N232" i="1"/>
  <c r="O232" i="1" s="1"/>
  <c r="N233" i="1"/>
  <c r="O233" i="1" s="1"/>
  <c r="N234" i="1"/>
  <c r="O234" i="1" s="1"/>
  <c r="N235" i="1"/>
  <c r="O235" i="1" s="1"/>
  <c r="N236" i="1"/>
  <c r="O236" i="1" s="1"/>
  <c r="N237" i="1"/>
  <c r="O237" i="1" s="1"/>
  <c r="N238" i="1"/>
  <c r="O238" i="1" s="1"/>
  <c r="N239" i="1"/>
  <c r="O239" i="1" s="1"/>
  <c r="N240" i="1"/>
  <c r="O240" i="1" s="1"/>
  <c r="N241" i="1"/>
  <c r="O241" i="1" s="1"/>
  <c r="N242" i="1"/>
  <c r="O242" i="1" s="1"/>
  <c r="N243" i="1"/>
  <c r="O243" i="1" s="1"/>
  <c r="N244" i="1"/>
  <c r="O244" i="1" s="1"/>
  <c r="N245" i="1"/>
  <c r="O245" i="1" s="1"/>
  <c r="N246" i="1"/>
  <c r="O246" i="1" s="1"/>
  <c r="N247" i="1"/>
  <c r="O247" i="1" s="1"/>
  <c r="N248" i="1"/>
  <c r="O248" i="1" s="1"/>
  <c r="N249" i="1"/>
  <c r="O249" i="1" s="1"/>
  <c r="N250" i="1"/>
  <c r="O250" i="1" s="1"/>
  <c r="N251" i="1"/>
  <c r="O251" i="1" s="1"/>
  <c r="N252" i="1"/>
  <c r="O252" i="1" s="1"/>
  <c r="N253" i="1"/>
  <c r="O253" i="1" s="1"/>
  <c r="N254" i="1"/>
  <c r="O254" i="1" s="1"/>
  <c r="N255" i="1"/>
  <c r="O255" i="1" s="1"/>
  <c r="N256" i="1"/>
  <c r="O256" i="1" s="1"/>
  <c r="N257" i="1"/>
  <c r="O257" i="1" s="1"/>
  <c r="N258" i="1"/>
  <c r="O258" i="1" s="1"/>
  <c r="N259" i="1"/>
  <c r="O259" i="1" s="1"/>
  <c r="N260" i="1"/>
  <c r="O260" i="1" s="1"/>
  <c r="N261" i="1"/>
  <c r="O261" i="1" s="1"/>
  <c r="N262" i="1"/>
  <c r="O262" i="1" s="1"/>
  <c r="N263" i="1"/>
  <c r="O263" i="1" s="1"/>
  <c r="N264" i="1"/>
  <c r="O264" i="1" s="1"/>
  <c r="N265" i="1"/>
  <c r="O265" i="1" s="1"/>
  <c r="N266" i="1"/>
  <c r="O266" i="1" s="1"/>
  <c r="N267" i="1"/>
  <c r="O267" i="1" s="1"/>
  <c r="N268" i="1"/>
  <c r="O268" i="1" s="1"/>
  <c r="N269" i="1"/>
  <c r="O269" i="1" s="1"/>
  <c r="N270" i="1"/>
  <c r="O270" i="1" s="1"/>
  <c r="N271" i="1"/>
  <c r="O271" i="1" s="1"/>
  <c r="N272" i="1"/>
  <c r="O272" i="1" s="1"/>
  <c r="N273" i="1"/>
  <c r="O273" i="1" s="1"/>
  <c r="N274" i="1"/>
  <c r="O274" i="1" s="1"/>
  <c r="N275" i="1"/>
  <c r="O275" i="1" s="1"/>
  <c r="N276" i="1"/>
  <c r="O276" i="1" s="1"/>
  <c r="N277" i="1"/>
  <c r="O277" i="1" s="1"/>
  <c r="N278" i="1"/>
  <c r="O278" i="1" s="1"/>
  <c r="N279" i="1"/>
  <c r="O279" i="1" s="1"/>
  <c r="N280" i="1"/>
  <c r="O280" i="1" s="1"/>
  <c r="N281" i="1"/>
  <c r="O281" i="1" s="1"/>
  <c r="N282" i="1"/>
  <c r="O282" i="1" s="1"/>
  <c r="N283" i="1"/>
  <c r="O283" i="1" s="1"/>
  <c r="N284" i="1"/>
  <c r="O284" i="1" s="1"/>
  <c r="N285" i="1"/>
  <c r="O285" i="1" s="1"/>
  <c r="N286" i="1"/>
  <c r="O286" i="1" s="1"/>
  <c r="N287" i="1"/>
  <c r="O287" i="1" s="1"/>
  <c r="N288" i="1"/>
  <c r="O288" i="1" s="1"/>
  <c r="N289" i="1"/>
  <c r="O289" i="1" s="1"/>
  <c r="N290" i="1"/>
  <c r="O290" i="1" s="1"/>
  <c r="N291" i="1"/>
  <c r="O291" i="1" s="1"/>
  <c r="N292" i="1"/>
  <c r="O292" i="1" s="1"/>
  <c r="N293" i="1"/>
  <c r="O293" i="1" s="1"/>
  <c r="N294" i="1"/>
  <c r="O294" i="1" s="1"/>
  <c r="N295" i="1"/>
  <c r="O295" i="1" s="1"/>
  <c r="N296" i="1"/>
  <c r="O296" i="1" s="1"/>
  <c r="N297" i="1"/>
  <c r="O297" i="1" s="1"/>
  <c r="N298" i="1"/>
  <c r="O298" i="1" s="1"/>
  <c r="N299" i="1"/>
  <c r="O299" i="1" s="1"/>
  <c r="N300" i="1"/>
  <c r="O300" i="1" s="1"/>
  <c r="N301" i="1"/>
  <c r="O301" i="1" s="1"/>
  <c r="N302" i="1"/>
  <c r="O302" i="1" s="1"/>
  <c r="N303" i="1"/>
  <c r="O303" i="1" s="1"/>
  <c r="N304" i="1"/>
  <c r="O304" i="1" s="1"/>
  <c r="N305" i="1"/>
  <c r="O305" i="1" s="1"/>
  <c r="N306" i="1"/>
  <c r="O306" i="1" s="1"/>
  <c r="N307" i="1"/>
  <c r="O307" i="1" s="1"/>
  <c r="N308" i="1"/>
  <c r="O308" i="1" s="1"/>
  <c r="N309" i="1"/>
  <c r="O309" i="1" s="1"/>
  <c r="N310" i="1"/>
  <c r="O310" i="1" s="1"/>
  <c r="N311" i="1"/>
  <c r="O311" i="1" s="1"/>
  <c r="N312" i="1"/>
  <c r="O312" i="1" s="1"/>
  <c r="N313" i="1"/>
  <c r="O313" i="1" s="1"/>
  <c r="N314" i="1"/>
  <c r="O314" i="1" s="1"/>
  <c r="N315" i="1"/>
  <c r="O315" i="1" s="1"/>
  <c r="N316" i="1"/>
  <c r="O316" i="1" s="1"/>
  <c r="N317" i="1"/>
  <c r="O317" i="1" s="1"/>
  <c r="N318" i="1"/>
  <c r="O318" i="1" s="1"/>
  <c r="N319" i="1"/>
  <c r="O319" i="1" s="1"/>
  <c r="N320" i="1"/>
  <c r="O320" i="1" s="1"/>
  <c r="N321" i="1"/>
  <c r="O321" i="1" s="1"/>
  <c r="N322" i="1"/>
  <c r="O322" i="1" s="1"/>
  <c r="N323" i="1"/>
  <c r="O323" i="1" s="1"/>
  <c r="N324" i="1"/>
  <c r="O324" i="1" s="1"/>
  <c r="N325" i="1"/>
  <c r="O325" i="1" s="1"/>
  <c r="N326" i="1"/>
  <c r="O326" i="1" s="1"/>
  <c r="N327" i="1"/>
  <c r="O327" i="1" s="1"/>
  <c r="N328" i="1"/>
  <c r="O328" i="1" s="1"/>
  <c r="N329" i="1"/>
  <c r="O329" i="1" s="1"/>
  <c r="N330" i="1"/>
  <c r="O330" i="1" s="1"/>
  <c r="N331" i="1"/>
  <c r="O331" i="1" s="1"/>
  <c r="N332" i="1"/>
  <c r="O332" i="1" s="1"/>
  <c r="N333" i="1"/>
  <c r="O333" i="1" s="1"/>
  <c r="N334" i="1"/>
  <c r="O334" i="1" s="1"/>
  <c r="N335" i="1"/>
  <c r="O335" i="1" s="1"/>
  <c r="N649" i="1"/>
  <c r="O649" i="1" s="1"/>
  <c r="N650" i="1"/>
  <c r="O650" i="1" s="1"/>
  <c r="N21" i="1"/>
  <c r="O21" i="1" s="1"/>
  <c r="I3" i="2"/>
  <c r="K243" i="7" l="1"/>
  <c r="K333" i="7"/>
  <c r="K189" i="7"/>
  <c r="K45" i="7"/>
  <c r="K224" i="7"/>
  <c r="K80" i="7"/>
  <c r="K31" i="7"/>
  <c r="K329" i="7"/>
  <c r="K185" i="7"/>
  <c r="K41" i="7"/>
  <c r="K198" i="7"/>
  <c r="K280" i="7"/>
  <c r="K136" i="7"/>
  <c r="K67" i="7"/>
  <c r="K255" i="7"/>
  <c r="K99" i="7"/>
  <c r="L99" i="7" s="1"/>
  <c r="K222" i="7"/>
  <c r="K230" i="7"/>
  <c r="K86" i="7"/>
  <c r="K337" i="7"/>
  <c r="K324" i="7"/>
  <c r="K180" i="7"/>
  <c r="K36" i="7"/>
  <c r="K157" i="7"/>
  <c r="K263" i="7"/>
  <c r="K119" i="7"/>
  <c r="K247" i="7"/>
  <c r="K73" i="7"/>
  <c r="K226" i="7"/>
  <c r="K82" i="7"/>
  <c r="K9" i="7"/>
  <c r="K114" i="7"/>
  <c r="K207" i="7"/>
  <c r="K343" i="7"/>
  <c r="K334" i="7"/>
  <c r="K81" i="7"/>
  <c r="K187" i="7"/>
  <c r="K118" i="7"/>
  <c r="K321" i="7"/>
  <c r="K177" i="7"/>
  <c r="K33" i="7"/>
  <c r="K212" i="7"/>
  <c r="K68" i="7"/>
  <c r="K330" i="7"/>
  <c r="K317" i="7"/>
  <c r="K173" i="7"/>
  <c r="K29" i="7"/>
  <c r="K150" i="7"/>
  <c r="K268" i="7"/>
  <c r="K124" i="7"/>
  <c r="K306" i="7"/>
  <c r="K231" i="7"/>
  <c r="K87" i="7"/>
  <c r="K162" i="7"/>
  <c r="K218" i="7"/>
  <c r="K74" i="7"/>
  <c r="K301" i="7"/>
  <c r="K312" i="7"/>
  <c r="K168" i="7"/>
  <c r="K24" i="7"/>
  <c r="K121" i="7"/>
  <c r="K251" i="7"/>
  <c r="K107" i="7"/>
  <c r="K163" i="7"/>
  <c r="K25" i="7"/>
  <c r="K214" i="7"/>
  <c r="K70" i="7"/>
  <c r="K153" i="7"/>
  <c r="K344" i="7"/>
  <c r="K63" i="7"/>
  <c r="K144" i="7"/>
  <c r="K7" i="7"/>
  <c r="K225" i="7"/>
  <c r="K155" i="7"/>
  <c r="K309" i="7"/>
  <c r="K165" i="7"/>
  <c r="K21" i="7"/>
  <c r="K200" i="7"/>
  <c r="K56" i="7"/>
  <c r="K282" i="7"/>
  <c r="K305" i="7"/>
  <c r="K161" i="7"/>
  <c r="K17" i="7"/>
  <c r="K126" i="7"/>
  <c r="K256" i="7"/>
  <c r="K112" i="7"/>
  <c r="K246" i="7"/>
  <c r="K219" i="7"/>
  <c r="K75" i="7"/>
  <c r="K90" i="7"/>
  <c r="K206" i="7"/>
  <c r="K62" i="7"/>
  <c r="K265" i="7"/>
  <c r="K300" i="7"/>
  <c r="K156" i="7"/>
  <c r="K12" i="7"/>
  <c r="K85" i="7"/>
  <c r="K239" i="7"/>
  <c r="K95" i="7"/>
  <c r="K91" i="7"/>
  <c r="K346" i="7"/>
  <c r="K202" i="7"/>
  <c r="K58" i="7"/>
  <c r="K297" i="7"/>
  <c r="K258" i="7"/>
  <c r="K186" i="7"/>
  <c r="K50" i="7"/>
  <c r="K83" i="7"/>
  <c r="K211" i="7"/>
  <c r="K291" i="7"/>
  <c r="K72" i="7"/>
  <c r="K285" i="7"/>
  <c r="K141" i="7"/>
  <c r="K320" i="7"/>
  <c r="K176" i="7"/>
  <c r="K32" i="7"/>
  <c r="K210" i="7"/>
  <c r="K281" i="7"/>
  <c r="K137" i="7"/>
  <c r="K319" i="7"/>
  <c r="K66" i="7"/>
  <c r="K232" i="7"/>
  <c r="K88" i="7"/>
  <c r="K54" i="7"/>
  <c r="K195" i="7"/>
  <c r="K51" i="7"/>
  <c r="K326" i="7"/>
  <c r="K182" i="7"/>
  <c r="K38" i="7"/>
  <c r="K205" i="7"/>
  <c r="K276" i="7"/>
  <c r="K132" i="7"/>
  <c r="K283" i="7"/>
  <c r="K13" i="7"/>
  <c r="K215" i="7"/>
  <c r="K71" i="7"/>
  <c r="K5" i="7"/>
  <c r="K322" i="7"/>
  <c r="K178" i="7"/>
  <c r="K34" i="7"/>
  <c r="K272" i="7"/>
  <c r="K78" i="7"/>
  <c r="K43" i="7"/>
  <c r="K40" i="7"/>
  <c r="K278" i="7"/>
  <c r="K228" i="7"/>
  <c r="K167" i="7"/>
  <c r="K130" i="7"/>
  <c r="K77" i="7"/>
  <c r="K28" i="7"/>
  <c r="K216" i="7"/>
  <c r="K273" i="7"/>
  <c r="K129" i="7"/>
  <c r="K308" i="7"/>
  <c r="K164" i="7"/>
  <c r="K20" i="7"/>
  <c r="K174" i="7"/>
  <c r="K269" i="7"/>
  <c r="K125" i="7"/>
  <c r="K259" i="7"/>
  <c r="K42" i="7"/>
  <c r="K220" i="7"/>
  <c r="K76" i="7"/>
  <c r="K339" i="7"/>
  <c r="K183" i="7"/>
  <c r="K39" i="7"/>
  <c r="K314" i="7"/>
  <c r="K170" i="7"/>
  <c r="K26" i="7"/>
  <c r="K181" i="7"/>
  <c r="K264" i="7"/>
  <c r="K120" i="7"/>
  <c r="K199" i="7"/>
  <c r="K347" i="7"/>
  <c r="K203" i="7"/>
  <c r="K59" i="7"/>
  <c r="K313" i="7"/>
  <c r="K310" i="7"/>
  <c r="K166" i="7"/>
  <c r="K22" i="7"/>
  <c r="K128" i="7"/>
  <c r="K295" i="7"/>
  <c r="K89" i="7"/>
  <c r="K184" i="7"/>
  <c r="K223" i="7"/>
  <c r="K61" i="7"/>
  <c r="K311" i="7"/>
  <c r="K274" i="7"/>
  <c r="K318" i="7"/>
  <c r="K172" i="7"/>
  <c r="K37" i="7"/>
  <c r="K169" i="7"/>
  <c r="K261" i="7"/>
  <c r="K117" i="7"/>
  <c r="K296" i="7"/>
  <c r="K152" i="7"/>
  <c r="K8" i="7"/>
  <c r="K138" i="7"/>
  <c r="K257" i="7"/>
  <c r="K113" i="7"/>
  <c r="K175" i="7"/>
  <c r="K6" i="7"/>
  <c r="K208" i="7"/>
  <c r="K64" i="7"/>
  <c r="K327" i="7"/>
  <c r="K171" i="7"/>
  <c r="K27" i="7"/>
  <c r="K302" i="7"/>
  <c r="K158" i="7"/>
  <c r="K14" i="7"/>
  <c r="K145" i="7"/>
  <c r="K252" i="7"/>
  <c r="K108" i="7"/>
  <c r="K139" i="7"/>
  <c r="K335" i="7"/>
  <c r="K191" i="7"/>
  <c r="K47" i="7"/>
  <c r="K277" i="7"/>
  <c r="K298" i="7"/>
  <c r="K154" i="7"/>
  <c r="K10" i="7"/>
  <c r="K93" i="7"/>
  <c r="K328" i="7"/>
  <c r="K147" i="7"/>
  <c r="K271" i="7"/>
  <c r="K84" i="7"/>
  <c r="K23" i="7"/>
  <c r="K30" i="7"/>
  <c r="K316" i="7"/>
  <c r="K122" i="7"/>
  <c r="L122" i="7" s="1"/>
  <c r="K289" i="7"/>
  <c r="K249" i="7"/>
  <c r="K105" i="7"/>
  <c r="K284" i="7"/>
  <c r="K140" i="7"/>
  <c r="K332" i="7"/>
  <c r="K102" i="7"/>
  <c r="K245" i="7"/>
  <c r="K101" i="7"/>
  <c r="K115" i="7"/>
  <c r="K340" i="7"/>
  <c r="K196" i="7"/>
  <c r="K52" i="7"/>
  <c r="K315" i="7"/>
  <c r="K159" i="7"/>
  <c r="K15" i="7"/>
  <c r="K290" i="7"/>
  <c r="K146" i="7"/>
  <c r="K331" i="7"/>
  <c r="K109" i="7"/>
  <c r="K240" i="7"/>
  <c r="K96" i="7"/>
  <c r="K55" i="7"/>
  <c r="K323" i="7"/>
  <c r="K179" i="7"/>
  <c r="K35" i="7"/>
  <c r="K253" i="7"/>
  <c r="K286" i="7"/>
  <c r="K142" i="7"/>
  <c r="K237" i="7"/>
  <c r="K233" i="7"/>
  <c r="K303" i="7"/>
  <c r="K134" i="7"/>
  <c r="K325" i="7"/>
  <c r="K217" i="7"/>
  <c r="K260" i="7"/>
  <c r="K79" i="7"/>
  <c r="K262" i="7"/>
  <c r="K213" i="7"/>
  <c r="K69" i="7"/>
  <c r="K248" i="7"/>
  <c r="K104" i="7"/>
  <c r="K151" i="7"/>
  <c r="K18" i="7"/>
  <c r="K209" i="7"/>
  <c r="K65" i="7"/>
  <c r="K270" i="7"/>
  <c r="K304" i="7"/>
  <c r="K160" i="7"/>
  <c r="K16" i="7"/>
  <c r="K279" i="7"/>
  <c r="K123" i="7"/>
  <c r="L123" i="7" s="1"/>
  <c r="K342" i="7"/>
  <c r="K254" i="7"/>
  <c r="K110" i="7"/>
  <c r="K127" i="7"/>
  <c r="K348" i="7"/>
  <c r="K204" i="7"/>
  <c r="K60" i="7"/>
  <c r="K241" i="7"/>
  <c r="K287" i="7"/>
  <c r="K143" i="7"/>
  <c r="K345" i="7"/>
  <c r="K133" i="7"/>
  <c r="K250" i="7"/>
  <c r="K106" i="7"/>
  <c r="K44" i="7"/>
  <c r="K149" i="7"/>
  <c r="K100" i="7"/>
  <c r="K338" i="7"/>
  <c r="K229" i="7"/>
  <c r="K49" i="7"/>
  <c r="K190" i="7"/>
  <c r="K116" i="7"/>
  <c r="K266" i="7"/>
  <c r="K11" i="7"/>
  <c r="K201" i="7"/>
  <c r="K57" i="7"/>
  <c r="K236" i="7"/>
  <c r="K92" i="7"/>
  <c r="K103" i="7"/>
  <c r="K341" i="7"/>
  <c r="K197" i="7"/>
  <c r="K53" i="7"/>
  <c r="K234" i="7"/>
  <c r="K292" i="7"/>
  <c r="K148" i="7"/>
  <c r="K235" i="7"/>
  <c r="K267" i="7"/>
  <c r="K111" i="7"/>
  <c r="K294" i="7"/>
  <c r="K242" i="7"/>
  <c r="K98" i="7"/>
  <c r="K19" i="7"/>
  <c r="K336" i="7"/>
  <c r="K192" i="7"/>
  <c r="K48" i="7"/>
  <c r="K193" i="7"/>
  <c r="K275" i="7"/>
  <c r="K131" i="7"/>
  <c r="K307" i="7"/>
  <c r="K97" i="7"/>
  <c r="K238" i="7"/>
  <c r="K94" i="7"/>
  <c r="K188" i="7"/>
  <c r="K293" i="7"/>
  <c r="K244" i="7"/>
  <c r="K194" i="7"/>
  <c r="K288" i="7"/>
  <c r="K227" i="7"/>
  <c r="K46" i="7"/>
  <c r="K221" i="7"/>
  <c r="K135" i="7"/>
  <c r="K299" i="7"/>
  <c r="P18" i="1"/>
  <c r="K1020" i="2"/>
  <c r="L1020" i="2" s="1"/>
  <c r="K1032" i="2"/>
  <c r="L1032" i="2" s="1"/>
  <c r="K1008" i="2"/>
  <c r="L1008" i="2" s="1"/>
  <c r="K996" i="2"/>
  <c r="K972" i="2"/>
  <c r="L972" i="2" s="1"/>
  <c r="K600" i="2"/>
  <c r="L600" i="2" s="1"/>
  <c r="K948" i="2"/>
  <c r="L948" i="2" s="1"/>
  <c r="K960" i="2"/>
  <c r="L960" i="2" s="1"/>
  <c r="K936" i="2"/>
  <c r="L936" i="2" s="1"/>
  <c r="K828" i="2"/>
  <c r="L828" i="2" s="1"/>
  <c r="K732" i="2"/>
  <c r="L732" i="2" s="1"/>
  <c r="K648" i="2"/>
  <c r="K552" i="2"/>
  <c r="L552" i="2" s="1"/>
  <c r="K468" i="2"/>
  <c r="L468" i="2" s="1"/>
  <c r="K396" i="2"/>
  <c r="L396" i="2" s="1"/>
  <c r="K300" i="2"/>
  <c r="K228" i="2"/>
  <c r="K84" i="2"/>
  <c r="L84" i="2" s="1"/>
  <c r="K995" i="2"/>
  <c r="K887" i="2"/>
  <c r="L887" i="2" s="1"/>
  <c r="K755" i="2"/>
  <c r="L755" i="2" s="1"/>
  <c r="K635" i="2"/>
  <c r="K503" i="2"/>
  <c r="L503" i="2" s="1"/>
  <c r="K383" i="2"/>
  <c r="L383" i="2" s="1"/>
  <c r="K275" i="2"/>
  <c r="L275" i="2" s="1"/>
  <c r="K179" i="2"/>
  <c r="K95" i="2"/>
  <c r="K1022" i="2"/>
  <c r="L1022" i="2" s="1"/>
  <c r="K998" i="2"/>
  <c r="L998" i="2" s="1"/>
  <c r="K974" i="2"/>
  <c r="L974" i="2" s="1"/>
  <c r="K962" i="2"/>
  <c r="L962" i="2" s="1"/>
  <c r="K950" i="2"/>
  <c r="L950" i="2" s="1"/>
  <c r="K938" i="2"/>
  <c r="L938" i="2" s="1"/>
  <c r="K926" i="2"/>
  <c r="K902" i="2"/>
  <c r="K890" i="2"/>
  <c r="L890" i="2" s="1"/>
  <c r="K878" i="2"/>
  <c r="L878" i="2" s="1"/>
  <c r="K866" i="2"/>
  <c r="L866" i="2" s="1"/>
  <c r="K854" i="2"/>
  <c r="K842" i="2"/>
  <c r="K830" i="2"/>
  <c r="L830" i="2" s="1"/>
  <c r="K818" i="2"/>
  <c r="L818" i="2" s="1"/>
  <c r="K806" i="2"/>
  <c r="L806" i="2" s="1"/>
  <c r="K794" i="2"/>
  <c r="L794" i="2" s="1"/>
  <c r="K782" i="2"/>
  <c r="L782" i="2" s="1"/>
  <c r="K770" i="2"/>
  <c r="L770" i="2" s="1"/>
  <c r="K758" i="2"/>
  <c r="L758" i="2" s="1"/>
  <c r="K746" i="2"/>
  <c r="L746" i="2" s="1"/>
  <c r="K734" i="2"/>
  <c r="K722" i="2"/>
  <c r="K710" i="2"/>
  <c r="L710" i="2" s="1"/>
  <c r="K698" i="2"/>
  <c r="K686" i="2"/>
  <c r="L686" i="2" s="1"/>
  <c r="K674" i="2"/>
  <c r="L674" i="2" s="1"/>
  <c r="K662" i="2"/>
  <c r="L662" i="2" s="1"/>
  <c r="K650" i="2"/>
  <c r="K638" i="2"/>
  <c r="L638" i="2" s="1"/>
  <c r="K626" i="2"/>
  <c r="L626" i="2" s="1"/>
  <c r="K614" i="2"/>
  <c r="K602" i="2"/>
  <c r="L602" i="2" s="1"/>
  <c r="K590" i="2"/>
  <c r="L590" i="2" s="1"/>
  <c r="K578" i="2"/>
  <c r="L578" i="2" s="1"/>
  <c r="K566" i="2"/>
  <c r="L566" i="2" s="1"/>
  <c r="K554" i="2"/>
  <c r="L554" i="2" s="1"/>
  <c r="K542" i="2"/>
  <c r="L542" i="2" s="1"/>
  <c r="K530" i="2"/>
  <c r="L530" i="2" s="1"/>
  <c r="K518" i="2"/>
  <c r="L518" i="2" s="1"/>
  <c r="K506" i="2"/>
  <c r="L506" i="2" s="1"/>
  <c r="K494" i="2"/>
  <c r="L494" i="2" s="1"/>
  <c r="K482" i="2"/>
  <c r="L482" i="2" s="1"/>
  <c r="K470" i="2"/>
  <c r="L470" i="2" s="1"/>
  <c r="K458" i="2"/>
  <c r="L458" i="2" s="1"/>
  <c r="K446" i="2"/>
  <c r="K434" i="2"/>
  <c r="K422" i="2"/>
  <c r="L422" i="2" s="1"/>
  <c r="K410" i="2"/>
  <c r="L410" i="2" s="1"/>
  <c r="K398" i="2"/>
  <c r="K386" i="2"/>
  <c r="L386" i="2" s="1"/>
  <c r="K374" i="2"/>
  <c r="L374" i="2" s="1"/>
  <c r="K362" i="2"/>
  <c r="K350" i="2"/>
  <c r="L350" i="2" s="1"/>
  <c r="K338" i="2"/>
  <c r="L338" i="2" s="1"/>
  <c r="K326" i="2"/>
  <c r="K314" i="2"/>
  <c r="L314" i="2" s="1"/>
  <c r="K302" i="2"/>
  <c r="K290" i="2"/>
  <c r="K876" i="2"/>
  <c r="L876" i="2" s="1"/>
  <c r="K756" i="2"/>
  <c r="L756" i="2" s="1"/>
  <c r="K636" i="2"/>
  <c r="L636" i="2" s="1"/>
  <c r="K564" i="2"/>
  <c r="L564" i="2" s="1"/>
  <c r="K480" i="2"/>
  <c r="L480" i="2" s="1"/>
  <c r="K408" i="2"/>
  <c r="L408" i="2" s="1"/>
  <c r="K312" i="2"/>
  <c r="K204" i="2"/>
  <c r="K108" i="2"/>
  <c r="K5" i="2"/>
  <c r="K863" i="2"/>
  <c r="L863" i="2" s="1"/>
  <c r="K743" i="2"/>
  <c r="L743" i="2" s="1"/>
  <c r="K611" i="2"/>
  <c r="L611" i="2" s="1"/>
  <c r="K491" i="2"/>
  <c r="L491" i="2" s="1"/>
  <c r="K359" i="2"/>
  <c r="L359" i="2" s="1"/>
  <c r="K251" i="2"/>
  <c r="K155" i="2"/>
  <c r="K83" i="2"/>
  <c r="K1034" i="2"/>
  <c r="K1010" i="2"/>
  <c r="K986" i="2"/>
  <c r="L986" i="2" s="1"/>
  <c r="K914" i="2"/>
  <c r="L914" i="2" s="1"/>
  <c r="K1033" i="2"/>
  <c r="L1033" i="2" s="1"/>
  <c r="K1021" i="2"/>
  <c r="L1021" i="2" s="1"/>
  <c r="K1009" i="2"/>
  <c r="L1009" i="2" s="1"/>
  <c r="K912" i="2"/>
  <c r="K792" i="2"/>
  <c r="L792" i="2" s="1"/>
  <c r="K696" i="2"/>
  <c r="L696" i="2" s="1"/>
  <c r="K612" i="2"/>
  <c r="L612" i="2" s="1"/>
  <c r="K516" i="2"/>
  <c r="L516" i="2" s="1"/>
  <c r="K384" i="2"/>
  <c r="L384" i="2" s="1"/>
  <c r="K288" i="2"/>
  <c r="K192" i="2"/>
  <c r="K96" i="2"/>
  <c r="K959" i="2"/>
  <c r="L959" i="2" s="1"/>
  <c r="K851" i="2"/>
  <c r="L851" i="2" s="1"/>
  <c r="K731" i="2"/>
  <c r="K623" i="2"/>
  <c r="L623" i="2" s="1"/>
  <c r="K515" i="2"/>
  <c r="L515" i="2" s="1"/>
  <c r="K395" i="2"/>
  <c r="L395" i="2" s="1"/>
  <c r="K263" i="2"/>
  <c r="K143" i="2"/>
  <c r="K59" i="2"/>
  <c r="K1042" i="2"/>
  <c r="K1018" i="2"/>
  <c r="L1018" i="2" s="1"/>
  <c r="K994" i="2"/>
  <c r="K970" i="2"/>
  <c r="K946" i="2"/>
  <c r="L946" i="2" s="1"/>
  <c r="K922" i="2"/>
  <c r="K910" i="2"/>
  <c r="L910" i="2" s="1"/>
  <c r="K898" i="2"/>
  <c r="K886" i="2"/>
  <c r="K874" i="2"/>
  <c r="L874" i="2" s="1"/>
  <c r="K850" i="2"/>
  <c r="K838" i="2"/>
  <c r="L838" i="2" s="1"/>
  <c r="K826" i="2"/>
  <c r="L826" i="2" s="1"/>
  <c r="K814" i="2"/>
  <c r="L814" i="2" s="1"/>
  <c r="K802" i="2"/>
  <c r="L802" i="2" s="1"/>
  <c r="K790" i="2"/>
  <c r="L790" i="2" s="1"/>
  <c r="K778" i="2"/>
  <c r="L778" i="2" s="1"/>
  <c r="K766" i="2"/>
  <c r="L766" i="2" s="1"/>
  <c r="K754" i="2"/>
  <c r="L754" i="2" s="1"/>
  <c r="K742" i="2"/>
  <c r="L742" i="2" s="1"/>
  <c r="K730" i="2"/>
  <c r="L730" i="2" s="1"/>
  <c r="K718" i="2"/>
  <c r="L718" i="2" s="1"/>
  <c r="K706" i="2"/>
  <c r="L706" i="2" s="1"/>
  <c r="K694" i="2"/>
  <c r="K682" i="2"/>
  <c r="L682" i="2" s="1"/>
  <c r="K670" i="2"/>
  <c r="K658" i="2"/>
  <c r="K646" i="2"/>
  <c r="K634" i="2"/>
  <c r="K622" i="2"/>
  <c r="L622" i="2" s="1"/>
  <c r="K610" i="2"/>
  <c r="L610" i="2" s="1"/>
  <c r="K598" i="2"/>
  <c r="L598" i="2" s="1"/>
  <c r="K586" i="2"/>
  <c r="L586" i="2" s="1"/>
  <c r="K574" i="2"/>
  <c r="L574" i="2" s="1"/>
  <c r="K562" i="2"/>
  <c r="L562" i="2" s="1"/>
  <c r="K550" i="2"/>
  <c r="L550" i="2" s="1"/>
  <c r="K538" i="2"/>
  <c r="L538" i="2" s="1"/>
  <c r="K526" i="2"/>
  <c r="L526" i="2" s="1"/>
  <c r="K514" i="2"/>
  <c r="L514" i="2" s="1"/>
  <c r="K502" i="2"/>
  <c r="L502" i="2" s="1"/>
  <c r="K490" i="2"/>
  <c r="L490" i="2" s="1"/>
  <c r="K478" i="2"/>
  <c r="L478" i="2" s="1"/>
  <c r="K466" i="2"/>
  <c r="K454" i="2"/>
  <c r="L454" i="2" s="1"/>
  <c r="K442" i="2"/>
  <c r="L442" i="2" s="1"/>
  <c r="K430" i="2"/>
  <c r="K418" i="2"/>
  <c r="L418" i="2" s="1"/>
  <c r="K406" i="2"/>
  <c r="L406" i="2" s="1"/>
  <c r="K394" i="2"/>
  <c r="L394" i="2" s="1"/>
  <c r="K382" i="2"/>
  <c r="L382" i="2" s="1"/>
  <c r="K370" i="2"/>
  <c r="K358" i="2"/>
  <c r="L358" i="2" s="1"/>
  <c r="K346" i="2"/>
  <c r="L346" i="2" s="1"/>
  <c r="K334" i="2"/>
  <c r="L334" i="2" s="1"/>
  <c r="K322" i="2"/>
  <c r="L322" i="2" s="1"/>
  <c r="K310" i="2"/>
  <c r="L310" i="2" s="1"/>
  <c r="K298" i="2"/>
  <c r="K286" i="2"/>
  <c r="K274" i="2"/>
  <c r="K888" i="2"/>
  <c r="K780" i="2"/>
  <c r="K672" i="2"/>
  <c r="L672" i="2" s="1"/>
  <c r="K540" i="2"/>
  <c r="L540" i="2" s="1"/>
  <c r="K432" i="2"/>
  <c r="L432" i="2" s="1"/>
  <c r="K372" i="2"/>
  <c r="L372" i="2" s="1"/>
  <c r="K276" i="2"/>
  <c r="L276" i="2" s="1"/>
  <c r="K180" i="2"/>
  <c r="K120" i="2"/>
  <c r="K12" i="2"/>
  <c r="K935" i="2"/>
  <c r="L935" i="2" s="1"/>
  <c r="K839" i="2"/>
  <c r="L839" i="2" s="1"/>
  <c r="K719" i="2"/>
  <c r="L719" i="2" s="1"/>
  <c r="K599" i="2"/>
  <c r="L599" i="2" s="1"/>
  <c r="K479" i="2"/>
  <c r="L479" i="2" s="1"/>
  <c r="K347" i="2"/>
  <c r="L347" i="2" s="1"/>
  <c r="K227" i="2"/>
  <c r="K131" i="2"/>
  <c r="L131" i="2" s="1"/>
  <c r="K11" i="2"/>
  <c r="K1030" i="2"/>
  <c r="L1030" i="2" s="1"/>
  <c r="K1006" i="2"/>
  <c r="L1006" i="2" s="1"/>
  <c r="K982" i="2"/>
  <c r="K958" i="2"/>
  <c r="L958" i="2" s="1"/>
  <c r="K934" i="2"/>
  <c r="L934" i="2" s="1"/>
  <c r="K862" i="2"/>
  <c r="L862" i="2" s="1"/>
  <c r="K1041" i="2"/>
  <c r="L1041" i="2" s="1"/>
  <c r="K1029" i="2"/>
  <c r="L1029" i="2" s="1"/>
  <c r="K1017" i="2"/>
  <c r="L1017" i="2" s="1"/>
  <c r="K1005" i="2"/>
  <c r="L1005" i="2" s="1"/>
  <c r="K984" i="2"/>
  <c r="L984" i="2" s="1"/>
  <c r="K900" i="2"/>
  <c r="L900" i="2" s="1"/>
  <c r="K804" i="2"/>
  <c r="L804" i="2" s="1"/>
  <c r="K684" i="2"/>
  <c r="L684" i="2" s="1"/>
  <c r="K576" i="2"/>
  <c r="K456" i="2"/>
  <c r="K336" i="2"/>
  <c r="K252" i="2"/>
  <c r="K156" i="2"/>
  <c r="L156" i="2" s="1"/>
  <c r="K60" i="2"/>
  <c r="K971" i="2"/>
  <c r="L971" i="2" s="1"/>
  <c r="K803" i="2"/>
  <c r="K671" i="2"/>
  <c r="K539" i="2"/>
  <c r="L539" i="2" s="1"/>
  <c r="K419" i="2"/>
  <c r="L419" i="2" s="1"/>
  <c r="K299" i="2"/>
  <c r="K167" i="2"/>
  <c r="K71" i="2"/>
  <c r="K1040" i="2"/>
  <c r="L1040" i="2" s="1"/>
  <c r="K1028" i="2"/>
  <c r="L1028" i="2" s="1"/>
  <c r="K1016" i="2"/>
  <c r="L1016" i="2" s="1"/>
  <c r="K1004" i="2"/>
  <c r="L1004" i="2" s="1"/>
  <c r="K992" i="2"/>
  <c r="L992" i="2" s="1"/>
  <c r="K980" i="2"/>
  <c r="L980" i="2" s="1"/>
  <c r="K968" i="2"/>
  <c r="K956" i="2"/>
  <c r="L956" i="2" s="1"/>
  <c r="K944" i="2"/>
  <c r="L944" i="2" s="1"/>
  <c r="K932" i="2"/>
  <c r="L932" i="2" s="1"/>
  <c r="K920" i="2"/>
  <c r="L920" i="2" s="1"/>
  <c r="K908" i="2"/>
  <c r="L908" i="2" s="1"/>
  <c r="K896" i="2"/>
  <c r="L896" i="2" s="1"/>
  <c r="K884" i="2"/>
  <c r="L884" i="2" s="1"/>
  <c r="K872" i="2"/>
  <c r="L872" i="2" s="1"/>
  <c r="K860" i="2"/>
  <c r="L860" i="2" s="1"/>
  <c r="K848" i="2"/>
  <c r="L848" i="2" s="1"/>
  <c r="K836" i="2"/>
  <c r="L836" i="2" s="1"/>
  <c r="K824" i="2"/>
  <c r="L824" i="2" s="1"/>
  <c r="K812" i="2"/>
  <c r="K800" i="2"/>
  <c r="L800" i="2" s="1"/>
  <c r="K788" i="2"/>
  <c r="L788" i="2" s="1"/>
  <c r="K776" i="2"/>
  <c r="L776" i="2" s="1"/>
  <c r="K764" i="2"/>
  <c r="L764" i="2" s="1"/>
  <c r="K752" i="2"/>
  <c r="L752" i="2" s="1"/>
  <c r="K740" i="2"/>
  <c r="L740" i="2" s="1"/>
  <c r="K728" i="2"/>
  <c r="L728" i="2" s="1"/>
  <c r="K716" i="2"/>
  <c r="L716" i="2" s="1"/>
  <c r="K704" i="2"/>
  <c r="L704" i="2" s="1"/>
  <c r="K692" i="2"/>
  <c r="K680" i="2"/>
  <c r="L680" i="2" s="1"/>
  <c r="K668" i="2"/>
  <c r="K656" i="2"/>
  <c r="L656" i="2" s="1"/>
  <c r="K644" i="2"/>
  <c r="L644" i="2" s="1"/>
  <c r="K632" i="2"/>
  <c r="L632" i="2" s="1"/>
  <c r="K620" i="2"/>
  <c r="L620" i="2" s="1"/>
  <c r="K608" i="2"/>
  <c r="L608" i="2" s="1"/>
  <c r="K596" i="2"/>
  <c r="L596" i="2" s="1"/>
  <c r="K584" i="2"/>
  <c r="L584" i="2" s="1"/>
  <c r="K572" i="2"/>
  <c r="L572" i="2" s="1"/>
  <c r="K560" i="2"/>
  <c r="L560" i="2" s="1"/>
  <c r="K548" i="2"/>
  <c r="L548" i="2" s="1"/>
  <c r="K536" i="2"/>
  <c r="K524" i="2"/>
  <c r="L524" i="2" s="1"/>
  <c r="K512" i="2"/>
  <c r="K500" i="2"/>
  <c r="L500" i="2" s="1"/>
  <c r="K488" i="2"/>
  <c r="L488" i="2" s="1"/>
  <c r="K476" i="2"/>
  <c r="L476" i="2" s="1"/>
  <c r="K464" i="2"/>
  <c r="K452" i="2"/>
  <c r="L452" i="2" s="1"/>
  <c r="K440" i="2"/>
  <c r="L440" i="2" s="1"/>
  <c r="K428" i="2"/>
  <c r="K416" i="2"/>
  <c r="L416" i="2" s="1"/>
  <c r="K404" i="2"/>
  <c r="K392" i="2"/>
  <c r="L392" i="2" s="1"/>
  <c r="K380" i="2"/>
  <c r="K368" i="2"/>
  <c r="L368" i="2" s="1"/>
  <c r="K356" i="2"/>
  <c r="L356" i="2" s="1"/>
  <c r="K344" i="2"/>
  <c r="L344" i="2" s="1"/>
  <c r="K332" i="2"/>
  <c r="L332" i="2" s="1"/>
  <c r="K320" i="2"/>
  <c r="L320" i="2" s="1"/>
  <c r="K308" i="2"/>
  <c r="K924" i="2"/>
  <c r="K816" i="2"/>
  <c r="L816" i="2" s="1"/>
  <c r="K708" i="2"/>
  <c r="L708" i="2" s="1"/>
  <c r="K588" i="2"/>
  <c r="L588" i="2" s="1"/>
  <c r="K492" i="2"/>
  <c r="K348" i="2"/>
  <c r="L348" i="2" s="1"/>
  <c r="K240" i="2"/>
  <c r="K144" i="2"/>
  <c r="K72" i="2"/>
  <c r="K983" i="2"/>
  <c r="L983" i="2" s="1"/>
  <c r="K875" i="2"/>
  <c r="K767" i="2"/>
  <c r="L767" i="2" s="1"/>
  <c r="K659" i="2"/>
  <c r="L659" i="2" s="1"/>
  <c r="K551" i="2"/>
  <c r="L551" i="2" s="1"/>
  <c r="K431" i="2"/>
  <c r="L431" i="2" s="1"/>
  <c r="K323" i="2"/>
  <c r="L323" i="2" s="1"/>
  <c r="K203" i="2"/>
  <c r="L203" i="2" s="1"/>
  <c r="K47" i="2"/>
  <c r="K1039" i="2"/>
  <c r="K1027" i="2"/>
  <c r="K1015" i="2"/>
  <c r="L1015" i="2" s="1"/>
  <c r="K1003" i="2"/>
  <c r="K852" i="2"/>
  <c r="L852" i="2" s="1"/>
  <c r="K744" i="2"/>
  <c r="L744" i="2" s="1"/>
  <c r="K624" i="2"/>
  <c r="L624" i="2" s="1"/>
  <c r="K420" i="2"/>
  <c r="L420" i="2" s="1"/>
  <c r="K324" i="2"/>
  <c r="L324" i="2" s="1"/>
  <c r="K216" i="2"/>
  <c r="K132" i="2"/>
  <c r="K24" i="2"/>
  <c r="K947" i="2"/>
  <c r="L947" i="2" s="1"/>
  <c r="K815" i="2"/>
  <c r="L815" i="2" s="1"/>
  <c r="K647" i="2"/>
  <c r="L647" i="2" s="1"/>
  <c r="K527" i="2"/>
  <c r="L527" i="2" s="1"/>
  <c r="K407" i="2"/>
  <c r="K287" i="2"/>
  <c r="K119" i="2"/>
  <c r="K1038" i="2"/>
  <c r="L1038" i="2" s="1"/>
  <c r="K1026" i="2"/>
  <c r="K1014" i="2"/>
  <c r="K1002" i="2"/>
  <c r="L1002" i="2" s="1"/>
  <c r="K990" i="2"/>
  <c r="L990" i="2" s="1"/>
  <c r="K978" i="2"/>
  <c r="L978" i="2" s="1"/>
  <c r="K966" i="2"/>
  <c r="K954" i="2"/>
  <c r="L954" i="2" s="1"/>
  <c r="K942" i="2"/>
  <c r="L942" i="2" s="1"/>
  <c r="K930" i="2"/>
  <c r="L930" i="2" s="1"/>
  <c r="K918" i="2"/>
  <c r="K906" i="2"/>
  <c r="L906" i="2" s="1"/>
  <c r="K894" i="2"/>
  <c r="L894" i="2" s="1"/>
  <c r="K882" i="2"/>
  <c r="K870" i="2"/>
  <c r="L870" i="2" s="1"/>
  <c r="K858" i="2"/>
  <c r="L858" i="2" s="1"/>
  <c r="K846" i="2"/>
  <c r="L846" i="2" s="1"/>
  <c r="K834" i="2"/>
  <c r="L834" i="2" s="1"/>
  <c r="K822" i="2"/>
  <c r="K810" i="2"/>
  <c r="L810" i="2" s="1"/>
  <c r="K798" i="2"/>
  <c r="L798" i="2" s="1"/>
  <c r="K786" i="2"/>
  <c r="L786" i="2" s="1"/>
  <c r="K774" i="2"/>
  <c r="L774" i="2" s="1"/>
  <c r="K762" i="2"/>
  <c r="K750" i="2"/>
  <c r="K738" i="2"/>
  <c r="L738" i="2" s="1"/>
  <c r="K726" i="2"/>
  <c r="L726" i="2" s="1"/>
  <c r="K714" i="2"/>
  <c r="K702" i="2"/>
  <c r="L702" i="2" s="1"/>
  <c r="K690" i="2"/>
  <c r="L690" i="2" s="1"/>
  <c r="K678" i="2"/>
  <c r="L678" i="2" s="1"/>
  <c r="K666" i="2"/>
  <c r="K654" i="2"/>
  <c r="K642" i="2"/>
  <c r="L642" i="2" s="1"/>
  <c r="K630" i="2"/>
  <c r="L630" i="2" s="1"/>
  <c r="K618" i="2"/>
  <c r="K606" i="2"/>
  <c r="L606" i="2" s="1"/>
  <c r="K594" i="2"/>
  <c r="L594" i="2" s="1"/>
  <c r="K582" i="2"/>
  <c r="L582" i="2" s="1"/>
  <c r="K570" i="2"/>
  <c r="L570" i="2" s="1"/>
  <c r="K558" i="2"/>
  <c r="L558" i="2" s="1"/>
  <c r="K546" i="2"/>
  <c r="K534" i="2"/>
  <c r="K522" i="2"/>
  <c r="L522" i="2" s="1"/>
  <c r="K510" i="2"/>
  <c r="K498" i="2"/>
  <c r="K486" i="2"/>
  <c r="L486" i="2" s="1"/>
  <c r="K474" i="2"/>
  <c r="L474" i="2" s="1"/>
  <c r="K462" i="2"/>
  <c r="L462" i="2" s="1"/>
  <c r="K450" i="2"/>
  <c r="L450" i="2" s="1"/>
  <c r="K438" i="2"/>
  <c r="L438" i="2" s="1"/>
  <c r="K426" i="2"/>
  <c r="L426" i="2" s="1"/>
  <c r="K414" i="2"/>
  <c r="L414" i="2" s="1"/>
  <c r="K402" i="2"/>
  <c r="L402" i="2" s="1"/>
  <c r="K390" i="2"/>
  <c r="L390" i="2" s="1"/>
  <c r="K378" i="2"/>
  <c r="L378" i="2" s="1"/>
  <c r="K366" i="2"/>
  <c r="L366" i="2" s="1"/>
  <c r="K354" i="2"/>
  <c r="L354" i="2" s="1"/>
  <c r="K342" i="2"/>
  <c r="L342" i="2" s="1"/>
  <c r="K330" i="2"/>
  <c r="L330" i="2" s="1"/>
  <c r="K318" i="2"/>
  <c r="L318" i="2" s="1"/>
  <c r="K306" i="2"/>
  <c r="K294" i="2"/>
  <c r="K282" i="2"/>
  <c r="K270" i="2"/>
  <c r="K258" i="2"/>
  <c r="K246" i="2"/>
  <c r="K234" i="2"/>
  <c r="K1007" i="2"/>
  <c r="L1007" i="2" s="1"/>
  <c r="K899" i="2"/>
  <c r="L899" i="2" s="1"/>
  <c r="K779" i="2"/>
  <c r="K695" i="2"/>
  <c r="L695" i="2" s="1"/>
  <c r="K575" i="2"/>
  <c r="K455" i="2"/>
  <c r="L455" i="2" s="1"/>
  <c r="K335" i="2"/>
  <c r="L335" i="2" s="1"/>
  <c r="K215" i="2"/>
  <c r="K35" i="2"/>
  <c r="K1037" i="2"/>
  <c r="L1037" i="2" s="1"/>
  <c r="K864" i="2"/>
  <c r="L864" i="2" s="1"/>
  <c r="K768" i="2"/>
  <c r="L768" i="2" s="1"/>
  <c r="K660" i="2"/>
  <c r="L660" i="2" s="1"/>
  <c r="K528" i="2"/>
  <c r="L528" i="2" s="1"/>
  <c r="K444" i="2"/>
  <c r="L444" i="2" s="1"/>
  <c r="K360" i="2"/>
  <c r="K264" i="2"/>
  <c r="K168" i="2"/>
  <c r="K48" i="2"/>
  <c r="K1031" i="2"/>
  <c r="L1031" i="2" s="1"/>
  <c r="K923" i="2"/>
  <c r="L923" i="2" s="1"/>
  <c r="K827" i="2"/>
  <c r="L827" i="2" s="1"/>
  <c r="K707" i="2"/>
  <c r="L707" i="2" s="1"/>
  <c r="K587" i="2"/>
  <c r="L587" i="2" s="1"/>
  <c r="K467" i="2"/>
  <c r="L467" i="2" s="1"/>
  <c r="K371" i="2"/>
  <c r="L371" i="2" s="1"/>
  <c r="K239" i="2"/>
  <c r="K107" i="2"/>
  <c r="K1036" i="2"/>
  <c r="L1036" i="2" s="1"/>
  <c r="K1024" i="2"/>
  <c r="L1024" i="2" s="1"/>
  <c r="K1012" i="2"/>
  <c r="L1012" i="2" s="1"/>
  <c r="K1000" i="2"/>
  <c r="L1000" i="2" s="1"/>
  <c r="K988" i="2"/>
  <c r="L988" i="2" s="1"/>
  <c r="K976" i="2"/>
  <c r="L976" i="2" s="1"/>
  <c r="K964" i="2"/>
  <c r="L964" i="2" s="1"/>
  <c r="K952" i="2"/>
  <c r="L952" i="2" s="1"/>
  <c r="K940" i="2"/>
  <c r="L940" i="2" s="1"/>
  <c r="K928" i="2"/>
  <c r="L928" i="2" s="1"/>
  <c r="K916" i="2"/>
  <c r="L916" i="2" s="1"/>
  <c r="K904" i="2"/>
  <c r="L904" i="2" s="1"/>
  <c r="K892" i="2"/>
  <c r="L892" i="2" s="1"/>
  <c r="K880" i="2"/>
  <c r="K868" i="2"/>
  <c r="L868" i="2" s="1"/>
  <c r="K856" i="2"/>
  <c r="L856" i="2" s="1"/>
  <c r="K844" i="2"/>
  <c r="L844" i="2" s="1"/>
  <c r="K832" i="2"/>
  <c r="L832" i="2" s="1"/>
  <c r="K820" i="2"/>
  <c r="L820" i="2" s="1"/>
  <c r="K808" i="2"/>
  <c r="K796" i="2"/>
  <c r="L796" i="2" s="1"/>
  <c r="K784" i="2"/>
  <c r="L784" i="2" s="1"/>
  <c r="K772" i="2"/>
  <c r="K760" i="2"/>
  <c r="L760" i="2" s="1"/>
  <c r="K748" i="2"/>
  <c r="L748" i="2" s="1"/>
  <c r="K736" i="2"/>
  <c r="L736" i="2" s="1"/>
  <c r="K724" i="2"/>
  <c r="L724" i="2" s="1"/>
  <c r="K712" i="2"/>
  <c r="L712" i="2" s="1"/>
  <c r="K700" i="2"/>
  <c r="K688" i="2"/>
  <c r="L688" i="2" s="1"/>
  <c r="K676" i="2"/>
  <c r="L676" i="2" s="1"/>
  <c r="K664" i="2"/>
  <c r="L664" i="2" s="1"/>
  <c r="K652" i="2"/>
  <c r="K640" i="2"/>
  <c r="K628" i="2"/>
  <c r="L628" i="2" s="1"/>
  <c r="K616" i="2"/>
  <c r="L616" i="2" s="1"/>
  <c r="K604" i="2"/>
  <c r="L604" i="2" s="1"/>
  <c r="K592" i="2"/>
  <c r="K580" i="2"/>
  <c r="L580" i="2" s="1"/>
  <c r="K568" i="2"/>
  <c r="L568" i="2" s="1"/>
  <c r="K556" i="2"/>
  <c r="L556" i="2" s="1"/>
  <c r="K544" i="2"/>
  <c r="L544" i="2" s="1"/>
  <c r="K532" i="2"/>
  <c r="L532" i="2" s="1"/>
  <c r="K520" i="2"/>
  <c r="L520" i="2" s="1"/>
  <c r="K508" i="2"/>
  <c r="L508" i="2" s="1"/>
  <c r="K496" i="2"/>
  <c r="L496" i="2" s="1"/>
  <c r="K484" i="2"/>
  <c r="L484" i="2" s="1"/>
  <c r="K472" i="2"/>
  <c r="L472" i="2" s="1"/>
  <c r="K460" i="2"/>
  <c r="L460" i="2" s="1"/>
  <c r="K448" i="2"/>
  <c r="K436" i="2"/>
  <c r="L436" i="2" s="1"/>
  <c r="K424" i="2"/>
  <c r="L424" i="2" s="1"/>
  <c r="K412" i="2"/>
  <c r="L412" i="2" s="1"/>
  <c r="K400" i="2"/>
  <c r="L400" i="2" s="1"/>
  <c r="K388" i="2"/>
  <c r="L388" i="2" s="1"/>
  <c r="K376" i="2"/>
  <c r="L376" i="2" s="1"/>
  <c r="K364" i="2"/>
  <c r="L364" i="2" s="1"/>
  <c r="K352" i="2"/>
  <c r="K340" i="2"/>
  <c r="K328" i="2"/>
  <c r="L328" i="2" s="1"/>
  <c r="K316" i="2"/>
  <c r="L316" i="2" s="1"/>
  <c r="K304" i="2"/>
  <c r="K292" i="2"/>
  <c r="L292" i="2" s="1"/>
  <c r="K280" i="2"/>
  <c r="K268" i="2"/>
  <c r="K256" i="2"/>
  <c r="K244" i="2"/>
  <c r="K840" i="2"/>
  <c r="L840" i="2" s="1"/>
  <c r="K720" i="2"/>
  <c r="L720" i="2" s="1"/>
  <c r="K504" i="2"/>
  <c r="L504" i="2" s="1"/>
  <c r="K36" i="2"/>
  <c r="K1019" i="2"/>
  <c r="L1019" i="2" s="1"/>
  <c r="K911" i="2"/>
  <c r="L911" i="2" s="1"/>
  <c r="K791" i="2"/>
  <c r="K683" i="2"/>
  <c r="L683" i="2" s="1"/>
  <c r="K563" i="2"/>
  <c r="K443" i="2"/>
  <c r="L443" i="2" s="1"/>
  <c r="K311" i="2"/>
  <c r="K191" i="2"/>
  <c r="L191" i="2" s="1"/>
  <c r="K23" i="2"/>
  <c r="K1035" i="2"/>
  <c r="L1035" i="2" s="1"/>
  <c r="K1023" i="2"/>
  <c r="L1023" i="2" s="1"/>
  <c r="K278" i="2"/>
  <c r="K266" i="2"/>
  <c r="K254" i="2"/>
  <c r="K242" i="2"/>
  <c r="K230" i="2"/>
  <c r="K218" i="2"/>
  <c r="K206" i="2"/>
  <c r="K194" i="2"/>
  <c r="L194" i="2" s="1"/>
  <c r="K182" i="2"/>
  <c r="K170" i="2"/>
  <c r="L170" i="2" s="1"/>
  <c r="K158" i="2"/>
  <c r="K146" i="2"/>
  <c r="K134" i="2"/>
  <c r="L134" i="2" s="1"/>
  <c r="K122" i="2"/>
  <c r="L122" i="2" s="1"/>
  <c r="K110" i="2"/>
  <c r="K98" i="2"/>
  <c r="K86" i="2"/>
  <c r="K74" i="2"/>
  <c r="K62" i="2"/>
  <c r="K50" i="2"/>
  <c r="K38" i="2"/>
  <c r="K26" i="2"/>
  <c r="K14" i="2"/>
  <c r="L14" i="2" s="1"/>
  <c r="K997" i="2"/>
  <c r="L997" i="2" s="1"/>
  <c r="K985" i="2"/>
  <c r="L985" i="2" s="1"/>
  <c r="K973" i="2"/>
  <c r="K961" i="2"/>
  <c r="L961" i="2" s="1"/>
  <c r="K949" i="2"/>
  <c r="K937" i="2"/>
  <c r="L937" i="2" s="1"/>
  <c r="K925" i="2"/>
  <c r="K913" i="2"/>
  <c r="L913" i="2" s="1"/>
  <c r="K901" i="2"/>
  <c r="L901" i="2" s="1"/>
  <c r="K889" i="2"/>
  <c r="L889" i="2" s="1"/>
  <c r="K877" i="2"/>
  <c r="L877" i="2" s="1"/>
  <c r="K865" i="2"/>
  <c r="L865" i="2" s="1"/>
  <c r="K853" i="2"/>
  <c r="L853" i="2" s="1"/>
  <c r="K841" i="2"/>
  <c r="L841" i="2" s="1"/>
  <c r="K829" i="2"/>
  <c r="K817" i="2"/>
  <c r="L817" i="2" s="1"/>
  <c r="K805" i="2"/>
  <c r="L805" i="2" s="1"/>
  <c r="K793" i="2"/>
  <c r="L793" i="2" s="1"/>
  <c r="K781" i="2"/>
  <c r="K769" i="2"/>
  <c r="L769" i="2" s="1"/>
  <c r="K757" i="2"/>
  <c r="L757" i="2" s="1"/>
  <c r="K745" i="2"/>
  <c r="L745" i="2" s="1"/>
  <c r="K733" i="2"/>
  <c r="L733" i="2" s="1"/>
  <c r="K721" i="2"/>
  <c r="L721" i="2" s="1"/>
  <c r="K709" i="2"/>
  <c r="L709" i="2" s="1"/>
  <c r="K697" i="2"/>
  <c r="L697" i="2" s="1"/>
  <c r="K685" i="2"/>
  <c r="L685" i="2" s="1"/>
  <c r="K673" i="2"/>
  <c r="L673" i="2" s="1"/>
  <c r="K661" i="2"/>
  <c r="L661" i="2" s="1"/>
  <c r="K649" i="2"/>
  <c r="L649" i="2" s="1"/>
  <c r="K637" i="2"/>
  <c r="L637" i="2" s="1"/>
  <c r="K625" i="2"/>
  <c r="L625" i="2" s="1"/>
  <c r="K613" i="2"/>
  <c r="L613" i="2" s="1"/>
  <c r="K601" i="2"/>
  <c r="L601" i="2" s="1"/>
  <c r="K589" i="2"/>
  <c r="L589" i="2" s="1"/>
  <c r="K577" i="2"/>
  <c r="L577" i="2" s="1"/>
  <c r="K565" i="2"/>
  <c r="L565" i="2" s="1"/>
  <c r="K553" i="2"/>
  <c r="L553" i="2" s="1"/>
  <c r="K541" i="2"/>
  <c r="L541" i="2" s="1"/>
  <c r="K529" i="2"/>
  <c r="L529" i="2" s="1"/>
  <c r="K517" i="2"/>
  <c r="L517" i="2" s="1"/>
  <c r="K505" i="2"/>
  <c r="L505" i="2" s="1"/>
  <c r="K493" i="2"/>
  <c r="L493" i="2" s="1"/>
  <c r="K481" i="2"/>
  <c r="L481" i="2" s="1"/>
  <c r="K469" i="2"/>
  <c r="L469" i="2" s="1"/>
  <c r="K457" i="2"/>
  <c r="L457" i="2" s="1"/>
  <c r="K445" i="2"/>
  <c r="L445" i="2" s="1"/>
  <c r="K433" i="2"/>
  <c r="L433" i="2" s="1"/>
  <c r="K421" i="2"/>
  <c r="L421" i="2" s="1"/>
  <c r="K409" i="2"/>
  <c r="L409" i="2" s="1"/>
  <c r="K397" i="2"/>
  <c r="K385" i="2"/>
  <c r="L385" i="2" s="1"/>
  <c r="K373" i="2"/>
  <c r="K361" i="2"/>
  <c r="L361" i="2" s="1"/>
  <c r="K349" i="2"/>
  <c r="K337" i="2"/>
  <c r="K325" i="2"/>
  <c r="L325" i="2" s="1"/>
  <c r="K313" i="2"/>
  <c r="L313" i="2" s="1"/>
  <c r="K301" i="2"/>
  <c r="K289" i="2"/>
  <c r="K277" i="2"/>
  <c r="K265" i="2"/>
  <c r="K253" i="2"/>
  <c r="K241" i="2"/>
  <c r="L241" i="2" s="1"/>
  <c r="K229" i="2"/>
  <c r="K217" i="2"/>
  <c r="K205" i="2"/>
  <c r="K193" i="2"/>
  <c r="L193" i="2" s="1"/>
  <c r="K181" i="2"/>
  <c r="K169" i="2"/>
  <c r="K157" i="2"/>
  <c r="K145" i="2"/>
  <c r="K133" i="2"/>
  <c r="K121" i="2"/>
  <c r="K109" i="2"/>
  <c r="K97" i="2"/>
  <c r="K85" i="2"/>
  <c r="K73" i="2"/>
  <c r="K61" i="2"/>
  <c r="K49" i="2"/>
  <c r="K37" i="2"/>
  <c r="K25" i="2"/>
  <c r="K13" i="2"/>
  <c r="K262" i="2"/>
  <c r="K250" i="2"/>
  <c r="K238" i="2"/>
  <c r="K226" i="2"/>
  <c r="K214" i="2"/>
  <c r="L214" i="2" s="1"/>
  <c r="K202" i="2"/>
  <c r="K190" i="2"/>
  <c r="K178" i="2"/>
  <c r="L178" i="2" s="1"/>
  <c r="K166" i="2"/>
  <c r="K154" i="2"/>
  <c r="K142" i="2"/>
  <c r="K130" i="2"/>
  <c r="K118" i="2"/>
  <c r="K106" i="2"/>
  <c r="K94" i="2"/>
  <c r="K82" i="2"/>
  <c r="K70" i="2"/>
  <c r="K58" i="2"/>
  <c r="K46" i="2"/>
  <c r="K34" i="2"/>
  <c r="K22" i="2"/>
  <c r="K10" i="2"/>
  <c r="K993" i="2"/>
  <c r="L993" i="2" s="1"/>
  <c r="K981" i="2"/>
  <c r="L981" i="2" s="1"/>
  <c r="K969" i="2"/>
  <c r="L969" i="2" s="1"/>
  <c r="K957" i="2"/>
  <c r="L957" i="2" s="1"/>
  <c r="K945" i="2"/>
  <c r="K933" i="2"/>
  <c r="L933" i="2" s="1"/>
  <c r="K921" i="2"/>
  <c r="L921" i="2" s="1"/>
  <c r="K909" i="2"/>
  <c r="L909" i="2" s="1"/>
  <c r="K897" i="2"/>
  <c r="L897" i="2" s="1"/>
  <c r="K885" i="2"/>
  <c r="L885" i="2" s="1"/>
  <c r="K873" i="2"/>
  <c r="L873" i="2" s="1"/>
  <c r="K861" i="2"/>
  <c r="L861" i="2" s="1"/>
  <c r="K849" i="2"/>
  <c r="L849" i="2" s="1"/>
  <c r="K837" i="2"/>
  <c r="L837" i="2" s="1"/>
  <c r="K825" i="2"/>
  <c r="L825" i="2" s="1"/>
  <c r="K813" i="2"/>
  <c r="L813" i="2" s="1"/>
  <c r="K801" i="2"/>
  <c r="L801" i="2" s="1"/>
  <c r="K789" i="2"/>
  <c r="L789" i="2" s="1"/>
  <c r="K777" i="2"/>
  <c r="L777" i="2" s="1"/>
  <c r="K765" i="2"/>
  <c r="K753" i="2"/>
  <c r="L753" i="2" s="1"/>
  <c r="K741" i="2"/>
  <c r="L741" i="2" s="1"/>
  <c r="K729" i="2"/>
  <c r="L729" i="2" s="1"/>
  <c r="K717" i="2"/>
  <c r="K705" i="2"/>
  <c r="L705" i="2" s="1"/>
  <c r="K693" i="2"/>
  <c r="L693" i="2" s="1"/>
  <c r="K681" i="2"/>
  <c r="L681" i="2" s="1"/>
  <c r="K669" i="2"/>
  <c r="L669" i="2" s="1"/>
  <c r="K657" i="2"/>
  <c r="K645" i="2"/>
  <c r="L645" i="2" s="1"/>
  <c r="K633" i="2"/>
  <c r="L633" i="2" s="1"/>
  <c r="K621" i="2"/>
  <c r="L621" i="2" s="1"/>
  <c r="K609" i="2"/>
  <c r="L609" i="2" s="1"/>
  <c r="K597" i="2"/>
  <c r="L597" i="2" s="1"/>
  <c r="K585" i="2"/>
  <c r="L585" i="2" s="1"/>
  <c r="K573" i="2"/>
  <c r="L573" i="2" s="1"/>
  <c r="K561" i="2"/>
  <c r="K549" i="2"/>
  <c r="L549" i="2" s="1"/>
  <c r="K537" i="2"/>
  <c r="K525" i="2"/>
  <c r="K513" i="2"/>
  <c r="L513" i="2" s="1"/>
  <c r="K501" i="2"/>
  <c r="L501" i="2" s="1"/>
  <c r="K489" i="2"/>
  <c r="L489" i="2" s="1"/>
  <c r="K477" i="2"/>
  <c r="L477" i="2" s="1"/>
  <c r="K465" i="2"/>
  <c r="L465" i="2" s="1"/>
  <c r="K453" i="2"/>
  <c r="K441" i="2"/>
  <c r="L441" i="2" s="1"/>
  <c r="K429" i="2"/>
  <c r="K417" i="2"/>
  <c r="L417" i="2" s="1"/>
  <c r="K405" i="2"/>
  <c r="L405" i="2" s="1"/>
  <c r="K393" i="2"/>
  <c r="L393" i="2" s="1"/>
  <c r="K381" i="2"/>
  <c r="L381" i="2" s="1"/>
  <c r="K369" i="2"/>
  <c r="K357" i="2"/>
  <c r="L357" i="2" s="1"/>
  <c r="K345" i="2"/>
  <c r="L345" i="2" s="1"/>
  <c r="K333" i="2"/>
  <c r="L333" i="2" s="1"/>
  <c r="K321" i="2"/>
  <c r="L321" i="2" s="1"/>
  <c r="K309" i="2"/>
  <c r="L309" i="2" s="1"/>
  <c r="K297" i="2"/>
  <c r="K285" i="2"/>
  <c r="L285" i="2" s="1"/>
  <c r="K273" i="2"/>
  <c r="K261" i="2"/>
  <c r="K249" i="2"/>
  <c r="K237" i="2"/>
  <c r="K225" i="2"/>
  <c r="K213" i="2"/>
  <c r="L213" i="2" s="1"/>
  <c r="K201" i="2"/>
  <c r="K189" i="2"/>
  <c r="K177" i="2"/>
  <c r="K165" i="2"/>
  <c r="K153" i="2"/>
  <c r="K141" i="2"/>
  <c r="K129" i="2"/>
  <c r="K117" i="2"/>
  <c r="K105" i="2"/>
  <c r="K93" i="2"/>
  <c r="K81" i="2"/>
  <c r="K69" i="2"/>
  <c r="K57" i="2"/>
  <c r="K45" i="2"/>
  <c r="K33" i="2"/>
  <c r="K21" i="2"/>
  <c r="K9" i="2"/>
  <c r="K296" i="2"/>
  <c r="K284" i="2"/>
  <c r="L284" i="2" s="1"/>
  <c r="K272" i="2"/>
  <c r="K260" i="2"/>
  <c r="K248" i="2"/>
  <c r="K236" i="2"/>
  <c r="K224" i="2"/>
  <c r="K212" i="2"/>
  <c r="K200" i="2"/>
  <c r="K188" i="2"/>
  <c r="K176" i="2"/>
  <c r="L176" i="2" s="1"/>
  <c r="K164" i="2"/>
  <c r="K152" i="2"/>
  <c r="K140" i="2"/>
  <c r="K128" i="2"/>
  <c r="K116" i="2"/>
  <c r="K104" i="2"/>
  <c r="K92" i="2"/>
  <c r="K80" i="2"/>
  <c r="K68" i="2"/>
  <c r="K56" i="2"/>
  <c r="K44" i="2"/>
  <c r="K32" i="2"/>
  <c r="K20" i="2"/>
  <c r="K8" i="2"/>
  <c r="K991" i="2"/>
  <c r="L991" i="2" s="1"/>
  <c r="K979" i="2"/>
  <c r="L979" i="2" s="1"/>
  <c r="K967" i="2"/>
  <c r="K955" i="2"/>
  <c r="K943" i="2"/>
  <c r="L943" i="2" s="1"/>
  <c r="K931" i="2"/>
  <c r="L931" i="2" s="1"/>
  <c r="K919" i="2"/>
  <c r="L919" i="2" s="1"/>
  <c r="K907" i="2"/>
  <c r="L907" i="2" s="1"/>
  <c r="K895" i="2"/>
  <c r="L895" i="2" s="1"/>
  <c r="K883" i="2"/>
  <c r="K871" i="2"/>
  <c r="L871" i="2" s="1"/>
  <c r="K859" i="2"/>
  <c r="L859" i="2" s="1"/>
  <c r="K847" i="2"/>
  <c r="L847" i="2" s="1"/>
  <c r="K835" i="2"/>
  <c r="L835" i="2" s="1"/>
  <c r="K823" i="2"/>
  <c r="K811" i="2"/>
  <c r="L811" i="2" s="1"/>
  <c r="K799" i="2"/>
  <c r="L799" i="2" s="1"/>
  <c r="K787" i="2"/>
  <c r="L787" i="2" s="1"/>
  <c r="K775" i="2"/>
  <c r="L775" i="2" s="1"/>
  <c r="K763" i="2"/>
  <c r="L763" i="2" s="1"/>
  <c r="K751" i="2"/>
  <c r="L751" i="2" s="1"/>
  <c r="K739" i="2"/>
  <c r="K727" i="2"/>
  <c r="L727" i="2" s="1"/>
  <c r="K715" i="2"/>
  <c r="K703" i="2"/>
  <c r="L703" i="2" s="1"/>
  <c r="K691" i="2"/>
  <c r="L691" i="2" s="1"/>
  <c r="K679" i="2"/>
  <c r="L679" i="2" s="1"/>
  <c r="K667" i="2"/>
  <c r="L667" i="2" s="1"/>
  <c r="K655" i="2"/>
  <c r="L655" i="2" s="1"/>
  <c r="K643" i="2"/>
  <c r="L643" i="2" s="1"/>
  <c r="K631" i="2"/>
  <c r="K619" i="2"/>
  <c r="K607" i="2"/>
  <c r="K595" i="2"/>
  <c r="L595" i="2" s="1"/>
  <c r="K583" i="2"/>
  <c r="L583" i="2" s="1"/>
  <c r="K571" i="2"/>
  <c r="L571" i="2" s="1"/>
  <c r="K559" i="2"/>
  <c r="L559" i="2" s="1"/>
  <c r="K547" i="2"/>
  <c r="L547" i="2" s="1"/>
  <c r="K535" i="2"/>
  <c r="K523" i="2"/>
  <c r="L523" i="2" s="1"/>
  <c r="K511" i="2"/>
  <c r="L511" i="2" s="1"/>
  <c r="K499" i="2"/>
  <c r="L499" i="2" s="1"/>
  <c r="K487" i="2"/>
  <c r="L487" i="2" s="1"/>
  <c r="K475" i="2"/>
  <c r="K463" i="2"/>
  <c r="L463" i="2" s="1"/>
  <c r="K451" i="2"/>
  <c r="L451" i="2" s="1"/>
  <c r="K439" i="2"/>
  <c r="L439" i="2" s="1"/>
  <c r="K427" i="2"/>
  <c r="K415" i="2"/>
  <c r="L415" i="2" s="1"/>
  <c r="K403" i="2"/>
  <c r="L403" i="2" s="1"/>
  <c r="K391" i="2"/>
  <c r="L391" i="2" s="1"/>
  <c r="K379" i="2"/>
  <c r="L379" i="2" s="1"/>
  <c r="K367" i="2"/>
  <c r="K355" i="2"/>
  <c r="L355" i="2" s="1"/>
  <c r="K343" i="2"/>
  <c r="L343" i="2" s="1"/>
  <c r="K331" i="2"/>
  <c r="K319" i="2"/>
  <c r="L319" i="2" s="1"/>
  <c r="K307" i="2"/>
  <c r="K295" i="2"/>
  <c r="K283" i="2"/>
  <c r="L283" i="2" s="1"/>
  <c r="K271" i="2"/>
  <c r="K259" i="2"/>
  <c r="K247" i="2"/>
  <c r="L247" i="2" s="1"/>
  <c r="K235" i="2"/>
  <c r="K223" i="2"/>
  <c r="L223" i="2" s="1"/>
  <c r="K211" i="2"/>
  <c r="L211" i="2" s="1"/>
  <c r="K199" i="2"/>
  <c r="K187" i="2"/>
  <c r="K175" i="2"/>
  <c r="K163" i="2"/>
  <c r="K151" i="2"/>
  <c r="K139" i="2"/>
  <c r="K127" i="2"/>
  <c r="K115" i="2"/>
  <c r="K103" i="2"/>
  <c r="K91" i="2"/>
  <c r="K79" i="2"/>
  <c r="K67" i="2"/>
  <c r="K55" i="2"/>
  <c r="K43" i="2"/>
  <c r="K31" i="2"/>
  <c r="K19" i="2"/>
  <c r="K7" i="2"/>
  <c r="K222" i="2"/>
  <c r="K210" i="2"/>
  <c r="K198" i="2"/>
  <c r="K186" i="2"/>
  <c r="L186" i="2" s="1"/>
  <c r="K174" i="2"/>
  <c r="K162" i="2"/>
  <c r="K150" i="2"/>
  <c r="K138" i="2"/>
  <c r="K126" i="2"/>
  <c r="K114" i="2"/>
  <c r="K102" i="2"/>
  <c r="K90" i="2"/>
  <c r="K78" i="2"/>
  <c r="K66" i="2"/>
  <c r="K54" i="2"/>
  <c r="K42" i="2"/>
  <c r="K30" i="2"/>
  <c r="K18" i="2"/>
  <c r="K6" i="2"/>
  <c r="K1025" i="2"/>
  <c r="L1025" i="2" s="1"/>
  <c r="K1013" i="2"/>
  <c r="L1013" i="2" s="1"/>
  <c r="K1001" i="2"/>
  <c r="L1001" i="2" s="1"/>
  <c r="K989" i="2"/>
  <c r="K977" i="2"/>
  <c r="L977" i="2" s="1"/>
  <c r="K965" i="2"/>
  <c r="L965" i="2" s="1"/>
  <c r="K953" i="2"/>
  <c r="L953" i="2" s="1"/>
  <c r="K941" i="2"/>
  <c r="L941" i="2" s="1"/>
  <c r="K929" i="2"/>
  <c r="L929" i="2" s="1"/>
  <c r="K917" i="2"/>
  <c r="L917" i="2" s="1"/>
  <c r="K905" i="2"/>
  <c r="L905" i="2" s="1"/>
  <c r="K893" i="2"/>
  <c r="L893" i="2" s="1"/>
  <c r="K881" i="2"/>
  <c r="K869" i="2"/>
  <c r="L869" i="2" s="1"/>
  <c r="K857" i="2"/>
  <c r="K845" i="2"/>
  <c r="L845" i="2" s="1"/>
  <c r="K833" i="2"/>
  <c r="L833" i="2" s="1"/>
  <c r="K821" i="2"/>
  <c r="K809" i="2"/>
  <c r="L809" i="2" s="1"/>
  <c r="K797" i="2"/>
  <c r="K785" i="2"/>
  <c r="L785" i="2" s="1"/>
  <c r="K773" i="2"/>
  <c r="L773" i="2" s="1"/>
  <c r="K761" i="2"/>
  <c r="L761" i="2" s="1"/>
  <c r="K749" i="2"/>
  <c r="L749" i="2" s="1"/>
  <c r="K737" i="2"/>
  <c r="L737" i="2" s="1"/>
  <c r="K725" i="2"/>
  <c r="L725" i="2" s="1"/>
  <c r="K713" i="2"/>
  <c r="K701" i="2"/>
  <c r="L701" i="2" s="1"/>
  <c r="K689" i="2"/>
  <c r="L689" i="2" s="1"/>
  <c r="K677" i="2"/>
  <c r="L677" i="2" s="1"/>
  <c r="K665" i="2"/>
  <c r="L665" i="2" s="1"/>
  <c r="K653" i="2"/>
  <c r="L653" i="2" s="1"/>
  <c r="K641" i="2"/>
  <c r="L641" i="2" s="1"/>
  <c r="K629" i="2"/>
  <c r="K617" i="2"/>
  <c r="K605" i="2"/>
  <c r="L605" i="2" s="1"/>
  <c r="K593" i="2"/>
  <c r="L593" i="2" s="1"/>
  <c r="K581" i="2"/>
  <c r="L581" i="2" s="1"/>
  <c r="K569" i="2"/>
  <c r="L569" i="2" s="1"/>
  <c r="K557" i="2"/>
  <c r="K545" i="2"/>
  <c r="L545" i="2" s="1"/>
  <c r="K533" i="2"/>
  <c r="L533" i="2" s="1"/>
  <c r="K521" i="2"/>
  <c r="L521" i="2" s="1"/>
  <c r="K509" i="2"/>
  <c r="L509" i="2" s="1"/>
  <c r="K497" i="2"/>
  <c r="L497" i="2" s="1"/>
  <c r="K485" i="2"/>
  <c r="L485" i="2" s="1"/>
  <c r="K473" i="2"/>
  <c r="L473" i="2" s="1"/>
  <c r="K461" i="2"/>
  <c r="L461" i="2" s="1"/>
  <c r="K449" i="2"/>
  <c r="L449" i="2" s="1"/>
  <c r="K437" i="2"/>
  <c r="L437" i="2" s="1"/>
  <c r="K425" i="2"/>
  <c r="L425" i="2" s="1"/>
  <c r="K413" i="2"/>
  <c r="L413" i="2" s="1"/>
  <c r="K401" i="2"/>
  <c r="L401" i="2" s="1"/>
  <c r="K389" i="2"/>
  <c r="L389" i="2" s="1"/>
  <c r="K377" i="2"/>
  <c r="L377" i="2" s="1"/>
  <c r="K365" i="2"/>
  <c r="L365" i="2" s="1"/>
  <c r="K353" i="2"/>
  <c r="L353" i="2" s="1"/>
  <c r="K341" i="2"/>
  <c r="L341" i="2" s="1"/>
  <c r="K329" i="2"/>
  <c r="L329" i="2" s="1"/>
  <c r="K317" i="2"/>
  <c r="L317" i="2" s="1"/>
  <c r="K305" i="2"/>
  <c r="K293" i="2"/>
  <c r="K281" i="2"/>
  <c r="K269" i="2"/>
  <c r="K257" i="2"/>
  <c r="K245" i="2"/>
  <c r="K233" i="2"/>
  <c r="L233" i="2" s="1"/>
  <c r="K221" i="2"/>
  <c r="K209" i="2"/>
  <c r="K197" i="2"/>
  <c r="L197" i="2" s="1"/>
  <c r="K185" i="2"/>
  <c r="L185" i="2" s="1"/>
  <c r="K173" i="2"/>
  <c r="L173" i="2" s="1"/>
  <c r="K161" i="2"/>
  <c r="K149" i="2"/>
  <c r="K137" i="2"/>
  <c r="K125" i="2"/>
  <c r="K113" i="2"/>
  <c r="K101" i="2"/>
  <c r="K89" i="2"/>
  <c r="K77" i="2"/>
  <c r="K65" i="2"/>
  <c r="K53" i="2"/>
  <c r="L53" i="2" s="1"/>
  <c r="K41" i="2"/>
  <c r="K29" i="2"/>
  <c r="K17" i="2"/>
  <c r="K232" i="2"/>
  <c r="K220" i="2"/>
  <c r="L220" i="2" s="1"/>
  <c r="K208" i="2"/>
  <c r="K196" i="2"/>
  <c r="L196" i="2" s="1"/>
  <c r="K184" i="2"/>
  <c r="L184" i="2" s="1"/>
  <c r="K172" i="2"/>
  <c r="L172" i="2" s="1"/>
  <c r="K160" i="2"/>
  <c r="K148" i="2"/>
  <c r="K136" i="2"/>
  <c r="K124" i="2"/>
  <c r="K112" i="2"/>
  <c r="K100" i="2"/>
  <c r="K88" i="2"/>
  <c r="K76" i="2"/>
  <c r="K64" i="2"/>
  <c r="K52" i="2"/>
  <c r="K40" i="2"/>
  <c r="K28" i="2"/>
  <c r="K16" i="2"/>
  <c r="K1011" i="2"/>
  <c r="L1011" i="2" s="1"/>
  <c r="K999" i="2"/>
  <c r="K987" i="2"/>
  <c r="K975" i="2"/>
  <c r="L975" i="2" s="1"/>
  <c r="K963" i="2"/>
  <c r="L963" i="2" s="1"/>
  <c r="K951" i="2"/>
  <c r="L951" i="2" s="1"/>
  <c r="K939" i="2"/>
  <c r="L939" i="2" s="1"/>
  <c r="K927" i="2"/>
  <c r="L927" i="2" s="1"/>
  <c r="K915" i="2"/>
  <c r="L915" i="2" s="1"/>
  <c r="K903" i="2"/>
  <c r="L903" i="2" s="1"/>
  <c r="K891" i="2"/>
  <c r="L891" i="2" s="1"/>
  <c r="K879" i="2"/>
  <c r="L879" i="2" s="1"/>
  <c r="K867" i="2"/>
  <c r="L867" i="2" s="1"/>
  <c r="K855" i="2"/>
  <c r="L855" i="2" s="1"/>
  <c r="K843" i="2"/>
  <c r="L843" i="2" s="1"/>
  <c r="K831" i="2"/>
  <c r="L831" i="2" s="1"/>
  <c r="K819" i="2"/>
  <c r="L819" i="2" s="1"/>
  <c r="K807" i="2"/>
  <c r="L807" i="2" s="1"/>
  <c r="K795" i="2"/>
  <c r="K783" i="2"/>
  <c r="L783" i="2" s="1"/>
  <c r="K771" i="2"/>
  <c r="L771" i="2" s="1"/>
  <c r="K759" i="2"/>
  <c r="L759" i="2" s="1"/>
  <c r="K747" i="2"/>
  <c r="L747" i="2" s="1"/>
  <c r="K735" i="2"/>
  <c r="L735" i="2" s="1"/>
  <c r="K723" i="2"/>
  <c r="K711" i="2"/>
  <c r="L711" i="2" s="1"/>
  <c r="K699" i="2"/>
  <c r="L699" i="2" s="1"/>
  <c r="K687" i="2"/>
  <c r="K675" i="2"/>
  <c r="L675" i="2" s="1"/>
  <c r="K663" i="2"/>
  <c r="L663" i="2" s="1"/>
  <c r="K651" i="2"/>
  <c r="L651" i="2" s="1"/>
  <c r="K639" i="2"/>
  <c r="L639" i="2" s="1"/>
  <c r="K627" i="2"/>
  <c r="L627" i="2" s="1"/>
  <c r="K615" i="2"/>
  <c r="L615" i="2" s="1"/>
  <c r="K603" i="2"/>
  <c r="L603" i="2" s="1"/>
  <c r="K591" i="2"/>
  <c r="L591" i="2" s="1"/>
  <c r="K579" i="2"/>
  <c r="L579" i="2" s="1"/>
  <c r="K567" i="2"/>
  <c r="L567" i="2" s="1"/>
  <c r="K555" i="2"/>
  <c r="K543" i="2"/>
  <c r="L543" i="2" s="1"/>
  <c r="K531" i="2"/>
  <c r="L531" i="2" s="1"/>
  <c r="K519" i="2"/>
  <c r="L519" i="2" s="1"/>
  <c r="K507" i="2"/>
  <c r="K495" i="2"/>
  <c r="L495" i="2" s="1"/>
  <c r="K483" i="2"/>
  <c r="K471" i="2"/>
  <c r="L471" i="2" s="1"/>
  <c r="K459" i="2"/>
  <c r="L459" i="2" s="1"/>
  <c r="K447" i="2"/>
  <c r="L447" i="2" s="1"/>
  <c r="K435" i="2"/>
  <c r="L435" i="2" s="1"/>
  <c r="K423" i="2"/>
  <c r="K411" i="2"/>
  <c r="L411" i="2" s="1"/>
  <c r="K399" i="2"/>
  <c r="L399" i="2" s="1"/>
  <c r="K387" i="2"/>
  <c r="L387" i="2" s="1"/>
  <c r="K375" i="2"/>
  <c r="L375" i="2" s="1"/>
  <c r="K363" i="2"/>
  <c r="L363" i="2" s="1"/>
  <c r="K351" i="2"/>
  <c r="L351" i="2" s="1"/>
  <c r="K339" i="2"/>
  <c r="L339" i="2" s="1"/>
  <c r="K327" i="2"/>
  <c r="L327" i="2" s="1"/>
  <c r="K315" i="2"/>
  <c r="L315" i="2" s="1"/>
  <c r="K303" i="2"/>
  <c r="K291" i="2"/>
  <c r="L291" i="2" s="1"/>
  <c r="K279" i="2"/>
  <c r="K267" i="2"/>
  <c r="K255" i="2"/>
  <c r="K243" i="2"/>
  <c r="K231" i="2"/>
  <c r="L231" i="2" s="1"/>
  <c r="K219" i="2"/>
  <c r="L219" i="2" s="1"/>
  <c r="K207" i="2"/>
  <c r="K195" i="2"/>
  <c r="K183" i="2"/>
  <c r="K171" i="2"/>
  <c r="K159" i="2"/>
  <c r="K147" i="2"/>
  <c r="K135" i="2"/>
  <c r="K123" i="2"/>
  <c r="K111" i="2"/>
  <c r="K99" i="2"/>
  <c r="K87" i="2"/>
  <c r="L87" i="2" s="1"/>
  <c r="K75" i="2"/>
  <c r="K63" i="2"/>
  <c r="K51" i="2"/>
  <c r="K39" i="2"/>
  <c r="K27" i="2"/>
  <c r="K15" i="2"/>
  <c r="K3" i="2" l="1"/>
</calcChain>
</file>

<file path=xl/sharedStrings.xml><?xml version="1.0" encoding="utf-8"?>
<sst xmlns="http://schemas.openxmlformats.org/spreadsheetml/2006/main" count="12282" uniqueCount="4607">
  <si>
    <t>LIÊN HIỆP HỢP TÁC XÃ THƯƠNG MẠI TP.HỒ CHÍ MINH</t>
  </si>
  <si>
    <t>199-205 Nguyễn Thái Học, Phường Phạm Ngũ Lão, Quận 1, TP.HCM</t>
  </si>
  <si>
    <t>Tài khoản thanh toán : 100-VCB-VND-0007995</t>
  </si>
  <si>
    <t>Tên batch : 100-OANH-18052023_8</t>
  </si>
  <si>
    <t>Số chứng từ : 23202783</t>
  </si>
  <si>
    <t>Ngày thanh toán : 18/05/2023</t>
  </si>
  <si>
    <t>BẢNG KÊ THANH TOÁN</t>
  </si>
  <si>
    <t>Mã cung cấp: 010303</t>
  </si>
  <si>
    <t>Nhà cung cấp: 24-Cty TNHH MTV TM VA DV Ngoc Thom</t>
  </si>
  <si>
    <t>Tổng Tiền</t>
  </si>
  <si>
    <t>Tổng Giá Trị Chiết Khấu</t>
  </si>
  <si>
    <t>Tổng Tiền Thanh Toán</t>
  </si>
  <si>
    <t>CÁC HÓA ĐƠN CỦA ĐƠN VỊ LIÊN HIỆP HTX THƯƠNG MẠI TP.HCM</t>
  </si>
  <si>
    <t>STT</t>
  </si>
  <si>
    <t>SỐ HÓA ĐƠN LH</t>
  </si>
  <si>
    <t>HÓA ĐƠN NCC</t>
  </si>
  <si>
    <t>CHIẾT KHẤU</t>
  </si>
  <si>
    <t>THANH TOÁN</t>
  </si>
  <si>
    <t>COOP</t>
  </si>
  <si>
    <t>HÓA ĐƠN</t>
  </si>
  <si>
    <t>NGÀY</t>
  </si>
  <si>
    <t>DIỄN GIẢI</t>
  </si>
  <si>
    <t>TRỊ GIÁ</t>
  </si>
  <si>
    <t>TỈ LỆ</t>
  </si>
  <si>
    <t>THÀNH TIỀN</t>
  </si>
  <si>
    <t>TIỀN</t>
  </si>
  <si>
    <t>197-SIPI-042023-1075384</t>
  </si>
  <si>
    <r>
      <t>'</t>
    </r>
    <r>
      <rPr>
        <sz val="10"/>
        <color rgb="FF000000"/>
        <rFont val="Arial"/>
        <family val="2"/>
      </rPr>
      <t>P0020540</t>
    </r>
  </si>
  <si>
    <t>1C23TNN|GAMUOIG</t>
  </si>
  <si>
    <t>10.5%-VAT 10</t>
  </si>
  <si>
    <t>CN LIEN HIEP HTX TM TP HCM – CO.OPMART CAO LANH</t>
  </si>
  <si>
    <r>
      <t>'</t>
    </r>
    <r>
      <rPr>
        <sz val="10"/>
        <color rgb="FF000000"/>
        <rFont val="Arial"/>
        <family val="2"/>
      </rPr>
      <t>P0020222</t>
    </r>
  </si>
  <si>
    <r>
      <t>'</t>
    </r>
    <r>
      <rPr>
        <sz val="10"/>
        <color rgb="FF000000"/>
        <rFont val="Arial"/>
        <family val="2"/>
      </rPr>
      <t>P0022301</t>
    </r>
  </si>
  <si>
    <r>
      <t>'</t>
    </r>
    <r>
      <rPr>
        <sz val="10"/>
        <color rgb="FF000000"/>
        <rFont val="Arial"/>
        <family val="2"/>
      </rPr>
      <t>P0023675</t>
    </r>
  </si>
  <si>
    <t>199-SIPI-042023-1083062</t>
  </si>
  <si>
    <r>
      <t>'</t>
    </r>
    <r>
      <rPr>
        <sz val="10"/>
        <color rgb="FF000000"/>
        <rFont val="Arial"/>
        <family val="2"/>
      </rPr>
      <t>a0022452</t>
    </r>
  </si>
  <si>
    <t>CN LIEN HIEP HTX TM TP HCM – CO.OPMART BEN TRE</t>
  </si>
  <si>
    <r>
      <t>'</t>
    </r>
    <r>
      <rPr>
        <sz val="10"/>
        <color rgb="FF000000"/>
        <rFont val="Arial"/>
        <family val="2"/>
      </rPr>
      <t>a0019339</t>
    </r>
  </si>
  <si>
    <t>1C23TNN|CHANGIOHEOMUOIG</t>
  </si>
  <si>
    <r>
      <t>'</t>
    </r>
    <r>
      <rPr>
        <sz val="10"/>
        <color rgb="FF000000"/>
        <rFont val="Arial"/>
        <family val="2"/>
      </rPr>
      <t>a0024972</t>
    </r>
  </si>
  <si>
    <t>200-SIPI-042023-1079416</t>
  </si>
  <si>
    <r>
      <t>'</t>
    </r>
    <r>
      <rPr>
        <sz val="10"/>
        <color rgb="FF000000"/>
        <rFont val="Arial"/>
        <family val="2"/>
      </rPr>
      <t>A0019268</t>
    </r>
  </si>
  <si>
    <t>CTY TNHH MTV SÀI GÒN CO.OP - BÌNH ĐỊNH</t>
  </si>
  <si>
    <r>
      <t>'</t>
    </r>
    <r>
      <rPr>
        <sz val="10"/>
        <color rgb="FF000000"/>
        <rFont val="Arial"/>
        <family val="2"/>
      </rPr>
      <t>A0020639</t>
    </r>
  </si>
  <si>
    <t>1C23TNN|GAMUOI</t>
  </si>
  <si>
    <r>
      <t>'</t>
    </r>
    <r>
      <rPr>
        <sz val="10"/>
        <color rgb="FF000000"/>
        <rFont val="Arial"/>
        <family val="2"/>
      </rPr>
      <t>A0022386</t>
    </r>
  </si>
  <si>
    <r>
      <t>'</t>
    </r>
    <r>
      <rPr>
        <sz val="10"/>
        <color rgb="FF000000"/>
        <rFont val="Arial"/>
        <family val="2"/>
      </rPr>
      <t>A0022385</t>
    </r>
  </si>
  <si>
    <r>
      <t>'</t>
    </r>
    <r>
      <rPr>
        <sz val="10"/>
        <color rgb="FF000000"/>
        <rFont val="Arial"/>
        <family val="2"/>
      </rPr>
      <t>A0023774</t>
    </r>
  </si>
  <si>
    <r>
      <t>'</t>
    </r>
    <r>
      <rPr>
        <sz val="10"/>
        <color rgb="FF000000"/>
        <rFont val="Arial"/>
        <family val="2"/>
      </rPr>
      <t>A0023771</t>
    </r>
  </si>
  <si>
    <t>299-SIPI-022023-1269910</t>
  </si>
  <si>
    <r>
      <t>'</t>
    </r>
    <r>
      <rPr>
        <sz val="10"/>
        <color rgb="FF000000"/>
        <rFont val="Arial"/>
        <family val="2"/>
      </rPr>
      <t>23-b0004144</t>
    </r>
  </si>
  <si>
    <t>HHCLNTHA</t>
  </si>
  <si>
    <t>CTY TNHH MTV THỰC PHẨM SÀI GÒN CO.OP</t>
  </si>
  <si>
    <t>299-SIPI-022023-1272055</t>
  </si>
  <si>
    <r>
      <t>'</t>
    </r>
    <r>
      <rPr>
        <sz val="10"/>
        <color rgb="FF000000"/>
        <rFont val="Arial"/>
        <family val="2"/>
      </rPr>
      <t>23-b003126</t>
    </r>
  </si>
  <si>
    <t>AA/23P|HHCL-LTHT</t>
  </si>
  <si>
    <t>299-SIPI-032023-1269689</t>
  </si>
  <si>
    <r>
      <t>'</t>
    </r>
    <r>
      <rPr>
        <sz val="10"/>
        <color rgb="FF000000"/>
        <rFont val="Arial"/>
        <family val="2"/>
      </rPr>
      <t>23-b0013482</t>
    </r>
  </si>
  <si>
    <t>HHCLNCTN</t>
  </si>
  <si>
    <r>
      <t>'</t>
    </r>
    <r>
      <rPr>
        <sz val="10"/>
        <color rgb="FF000000"/>
        <rFont val="Arial"/>
        <family val="2"/>
      </rPr>
      <t>23-b0011252</t>
    </r>
  </si>
  <si>
    <r>
      <t>'</t>
    </r>
    <r>
      <rPr>
        <sz val="10"/>
        <color rgb="FF000000"/>
        <rFont val="Arial"/>
        <family val="2"/>
      </rPr>
      <t>23-b0013648</t>
    </r>
  </si>
  <si>
    <r>
      <t>'</t>
    </r>
    <r>
      <rPr>
        <sz val="10"/>
        <color rgb="FF000000"/>
        <rFont val="Arial"/>
        <family val="2"/>
      </rPr>
      <t>23-b0017741</t>
    </r>
  </si>
  <si>
    <t>HHCLNTAN</t>
  </si>
  <si>
    <r>
      <t>'</t>
    </r>
    <r>
      <rPr>
        <sz val="10"/>
        <color rgb="FF000000"/>
        <rFont val="Arial"/>
        <family val="2"/>
      </rPr>
      <t>23-b0013647</t>
    </r>
  </si>
  <si>
    <r>
      <t>'</t>
    </r>
    <r>
      <rPr>
        <sz val="10"/>
        <color rgb="FF000000"/>
        <rFont val="Arial"/>
        <family val="2"/>
      </rPr>
      <t>23-b0013661</t>
    </r>
  </si>
  <si>
    <r>
      <t>'</t>
    </r>
    <r>
      <rPr>
        <sz val="10"/>
        <color rgb="FF000000"/>
        <rFont val="Arial"/>
        <family val="2"/>
      </rPr>
      <t>23-b0018103</t>
    </r>
  </si>
  <si>
    <t>HHCLNTPG</t>
  </si>
  <si>
    <t>299-SIPI-032023-1269910</t>
  </si>
  <si>
    <r>
      <t>'</t>
    </r>
    <r>
      <rPr>
        <sz val="10"/>
        <color rgb="FF000000"/>
        <rFont val="Arial"/>
        <family val="2"/>
      </rPr>
      <t>23-b013560</t>
    </r>
  </si>
  <si>
    <t>HHCLHNTU</t>
  </si>
  <si>
    <r>
      <t>'</t>
    </r>
    <r>
      <rPr>
        <sz val="10"/>
        <color rgb="FF000000"/>
        <rFont val="Arial"/>
        <family val="2"/>
      </rPr>
      <t>23-b015736</t>
    </r>
  </si>
  <si>
    <r>
      <t>'</t>
    </r>
    <r>
      <rPr>
        <sz val="10"/>
        <color rgb="FF000000"/>
        <rFont val="Arial"/>
        <family val="2"/>
      </rPr>
      <t>23-b0013337</t>
    </r>
  </si>
  <si>
    <r>
      <t>'</t>
    </r>
    <r>
      <rPr>
        <sz val="10"/>
        <color rgb="FF000000"/>
        <rFont val="Arial"/>
        <family val="2"/>
      </rPr>
      <t>23-b0017740</t>
    </r>
  </si>
  <si>
    <t>HHCL</t>
  </si>
  <si>
    <r>
      <t>'</t>
    </r>
    <r>
      <rPr>
        <sz val="10"/>
        <color rgb="FF000000"/>
        <rFont val="Arial"/>
        <family val="2"/>
      </rPr>
      <t>23-b0011810</t>
    </r>
  </si>
  <si>
    <r>
      <t>'</t>
    </r>
    <r>
      <rPr>
        <sz val="10"/>
        <color rgb="FF000000"/>
        <rFont val="Arial"/>
        <family val="2"/>
      </rPr>
      <t>23-b0017707</t>
    </r>
  </si>
  <si>
    <r>
      <t>'</t>
    </r>
    <r>
      <rPr>
        <sz val="10"/>
        <color rgb="FF000000"/>
        <rFont val="Arial"/>
        <family val="2"/>
      </rPr>
      <t>23-b0017739</t>
    </r>
  </si>
  <si>
    <r>
      <t>'</t>
    </r>
    <r>
      <rPr>
        <sz val="10"/>
        <color rgb="FF000000"/>
        <rFont val="Arial"/>
        <family val="2"/>
      </rPr>
      <t>23-b0013566</t>
    </r>
  </si>
  <si>
    <r>
      <t>'</t>
    </r>
    <r>
      <rPr>
        <sz val="10"/>
        <color rgb="FF000000"/>
        <rFont val="Arial"/>
        <family val="2"/>
      </rPr>
      <t>23-b0017760</t>
    </r>
  </si>
  <si>
    <r>
      <t>'</t>
    </r>
    <r>
      <rPr>
        <sz val="10"/>
        <color rgb="FF000000"/>
        <rFont val="Arial"/>
        <family val="2"/>
      </rPr>
      <t>23-b013353</t>
    </r>
  </si>
  <si>
    <t>AA/23P|HHCL-HNTU</t>
  </si>
  <si>
    <r>
      <t>'</t>
    </r>
    <r>
      <rPr>
        <sz val="10"/>
        <color rgb="FF000000"/>
        <rFont val="Arial"/>
        <family val="2"/>
      </rPr>
      <t>23-b013354</t>
    </r>
  </si>
  <si>
    <t>299-SIPI-032023-1270439</t>
  </si>
  <si>
    <r>
      <t>'</t>
    </r>
    <r>
      <rPr>
        <sz val="10"/>
        <color rgb="FF000000"/>
        <rFont val="Arial"/>
        <family val="2"/>
      </rPr>
      <t>23-b018688</t>
    </r>
  </si>
  <si>
    <t>299-SIPI-032023-1272055</t>
  </si>
  <si>
    <r>
      <t>'</t>
    </r>
    <r>
      <rPr>
        <sz val="10"/>
        <color rgb="FF000000"/>
        <rFont val="Arial"/>
        <family val="2"/>
      </rPr>
      <t>C013424</t>
    </r>
  </si>
  <si>
    <t>SAI SO HD - HDON SAI 13414</t>
  </si>
  <si>
    <r>
      <t>'</t>
    </r>
    <r>
      <rPr>
        <sz val="10"/>
        <color rgb="FF000000"/>
        <rFont val="Arial"/>
        <family val="2"/>
      </rPr>
      <t>23-b0018750</t>
    </r>
  </si>
  <si>
    <r>
      <t>'</t>
    </r>
    <r>
      <rPr>
        <sz val="10"/>
        <color rgb="FF000000"/>
        <rFont val="Arial"/>
        <family val="2"/>
      </rPr>
      <t>23-b0013623</t>
    </r>
  </si>
  <si>
    <r>
      <t>'</t>
    </r>
    <r>
      <rPr>
        <sz val="10"/>
        <color rgb="FF000000"/>
        <rFont val="Arial"/>
        <family val="2"/>
      </rPr>
      <t>23-b0013674</t>
    </r>
  </si>
  <si>
    <r>
      <t>'</t>
    </r>
    <r>
      <rPr>
        <sz val="10"/>
        <color rgb="FF000000"/>
        <rFont val="Arial"/>
        <family val="2"/>
      </rPr>
      <t>23-b015664</t>
    </r>
  </si>
  <si>
    <t>HHCLLTHT</t>
  </si>
  <si>
    <t>299-SIPI-042023-1272055</t>
  </si>
  <si>
    <r>
      <t>'</t>
    </r>
    <r>
      <rPr>
        <sz val="10"/>
        <color rgb="FF000000"/>
        <rFont val="Arial"/>
        <family val="2"/>
      </rPr>
      <t>23-b020507</t>
    </r>
  </si>
  <si>
    <r>
      <t>'</t>
    </r>
    <r>
      <rPr>
        <sz val="10"/>
        <color rgb="FF000000"/>
        <rFont val="Arial"/>
        <family val="2"/>
      </rPr>
      <t>23-b0019099</t>
    </r>
  </si>
  <si>
    <r>
      <t>'</t>
    </r>
    <r>
      <rPr>
        <sz val="10"/>
        <color rgb="FF000000"/>
        <rFont val="Arial"/>
        <family val="2"/>
      </rPr>
      <t>23-b019142</t>
    </r>
  </si>
  <si>
    <r>
      <t>'</t>
    </r>
    <r>
      <rPr>
        <sz val="10"/>
        <color rgb="FF000000"/>
        <rFont val="Arial"/>
        <family val="2"/>
      </rPr>
      <t>23-b019292</t>
    </r>
  </si>
  <si>
    <r>
      <t>'</t>
    </r>
    <r>
      <rPr>
        <sz val="10"/>
        <color rgb="FF000000"/>
        <rFont val="Arial"/>
        <family val="2"/>
      </rPr>
      <t>23-b020460</t>
    </r>
  </si>
  <si>
    <r>
      <t>'</t>
    </r>
    <r>
      <rPr>
        <sz val="10"/>
        <color rgb="FF000000"/>
        <rFont val="Arial"/>
        <family val="2"/>
      </rPr>
      <t>23-b0020414</t>
    </r>
  </si>
  <si>
    <r>
      <t>'</t>
    </r>
    <r>
      <rPr>
        <sz val="10"/>
        <color rgb="FF000000"/>
        <rFont val="Arial"/>
        <family val="2"/>
      </rPr>
      <t>23-b0019260</t>
    </r>
  </si>
  <si>
    <r>
      <t>'</t>
    </r>
    <r>
      <rPr>
        <sz val="10"/>
        <color rgb="FF000000"/>
        <rFont val="Arial"/>
        <family val="2"/>
      </rPr>
      <t>23-b0019098</t>
    </r>
  </si>
  <si>
    <r>
      <t>'</t>
    </r>
    <r>
      <rPr>
        <sz val="10"/>
        <color rgb="FF000000"/>
        <rFont val="Arial"/>
        <family val="2"/>
      </rPr>
      <t>23-b0020412</t>
    </r>
  </si>
  <si>
    <r>
      <t>'</t>
    </r>
    <r>
      <rPr>
        <sz val="10"/>
        <color rgb="FF000000"/>
        <rFont val="Arial"/>
        <family val="2"/>
      </rPr>
      <t>23-b0020467</t>
    </r>
  </si>
  <si>
    <r>
      <t>'</t>
    </r>
    <r>
      <rPr>
        <sz val="10"/>
        <color rgb="FF000000"/>
        <rFont val="Arial"/>
        <family val="2"/>
      </rPr>
      <t>23-b0022118</t>
    </r>
  </si>
  <si>
    <r>
      <t>'</t>
    </r>
    <r>
      <rPr>
        <sz val="10"/>
        <color rgb="FF000000"/>
        <rFont val="Arial"/>
        <family val="2"/>
      </rPr>
      <t>23-b020461</t>
    </r>
  </si>
  <si>
    <r>
      <t>'</t>
    </r>
    <r>
      <rPr>
        <sz val="10"/>
        <color rgb="FF000000"/>
        <rFont val="Arial"/>
        <family val="2"/>
      </rPr>
      <t>23-b022029</t>
    </r>
  </si>
  <si>
    <r>
      <t>'</t>
    </r>
    <r>
      <rPr>
        <sz val="10"/>
        <color rgb="FF000000"/>
        <rFont val="Arial"/>
        <family val="2"/>
      </rPr>
      <t>23-b020673</t>
    </r>
  </si>
  <si>
    <r>
      <t>'</t>
    </r>
    <r>
      <rPr>
        <sz val="10"/>
        <color rgb="FF000000"/>
        <rFont val="Arial"/>
        <family val="2"/>
      </rPr>
      <t>23-b022195</t>
    </r>
  </si>
  <si>
    <r>
      <t>'</t>
    </r>
    <r>
      <rPr>
        <sz val="10"/>
        <color rgb="FF000000"/>
        <rFont val="Arial"/>
        <family val="2"/>
      </rPr>
      <t>23-b0022202</t>
    </r>
  </si>
  <si>
    <r>
      <t>'</t>
    </r>
    <r>
      <rPr>
        <sz val="10"/>
        <color rgb="FF000000"/>
        <rFont val="Arial"/>
        <family val="2"/>
      </rPr>
      <t>23-b0020680</t>
    </r>
  </si>
  <si>
    <r>
      <t>'</t>
    </r>
    <r>
      <rPr>
        <sz val="10"/>
        <color rgb="FF000000"/>
        <rFont val="Arial"/>
        <family val="2"/>
      </rPr>
      <t>23-b0021991</t>
    </r>
  </si>
  <si>
    <r>
      <t>'</t>
    </r>
    <r>
      <rPr>
        <sz val="10"/>
        <color rgb="FF000000"/>
        <rFont val="Arial"/>
        <family val="2"/>
      </rPr>
      <t>23-b0022124</t>
    </r>
  </si>
  <si>
    <r>
      <t>'</t>
    </r>
    <r>
      <rPr>
        <sz val="10"/>
        <color rgb="FF000000"/>
        <rFont val="Arial"/>
        <family val="2"/>
      </rPr>
      <t>23-b0022367</t>
    </r>
  </si>
  <si>
    <r>
      <t>'</t>
    </r>
    <r>
      <rPr>
        <sz val="10"/>
        <color rgb="FF000000"/>
        <rFont val="Arial"/>
        <family val="2"/>
      </rPr>
      <t>23-b0023614</t>
    </r>
  </si>
  <si>
    <r>
      <t>'</t>
    </r>
    <r>
      <rPr>
        <sz val="10"/>
        <color rgb="FF000000"/>
        <rFont val="Arial"/>
        <family val="2"/>
      </rPr>
      <t>23-b020524</t>
    </r>
  </si>
  <si>
    <r>
      <t>'</t>
    </r>
    <r>
      <rPr>
        <sz val="10"/>
        <color rgb="FF000000"/>
        <rFont val="Arial"/>
        <family val="2"/>
      </rPr>
      <t>23-b020684</t>
    </r>
  </si>
  <si>
    <r>
      <t>'</t>
    </r>
    <r>
      <rPr>
        <sz val="10"/>
        <color rgb="FF000000"/>
        <rFont val="Arial"/>
        <family val="2"/>
      </rPr>
      <t>23-b022405</t>
    </r>
  </si>
  <si>
    <r>
      <t>'</t>
    </r>
    <r>
      <rPr>
        <sz val="10"/>
        <color rgb="FF000000"/>
        <rFont val="Arial"/>
        <family val="2"/>
      </rPr>
      <t>23-b0020403</t>
    </r>
  </si>
  <si>
    <r>
      <t>'</t>
    </r>
    <r>
      <rPr>
        <sz val="10"/>
        <color rgb="FF000000"/>
        <rFont val="Arial"/>
        <family val="2"/>
      </rPr>
      <t>23-b0023561</t>
    </r>
  </si>
  <si>
    <r>
      <t>'</t>
    </r>
    <r>
      <rPr>
        <sz val="10"/>
        <color rgb="FF000000"/>
        <rFont val="Arial"/>
        <family val="2"/>
      </rPr>
      <t>23-b021931</t>
    </r>
  </si>
  <si>
    <r>
      <t>'</t>
    </r>
    <r>
      <rPr>
        <sz val="10"/>
        <color rgb="FF000000"/>
        <rFont val="Arial"/>
        <family val="2"/>
      </rPr>
      <t>23-b023548</t>
    </r>
  </si>
  <si>
    <r>
      <t>'</t>
    </r>
    <r>
      <rPr>
        <sz val="10"/>
        <color rgb="FF000000"/>
        <rFont val="Arial"/>
        <family val="2"/>
      </rPr>
      <t>23-b023549</t>
    </r>
  </si>
  <si>
    <r>
      <t>'</t>
    </r>
    <r>
      <rPr>
        <sz val="10"/>
        <color rgb="FF000000"/>
        <rFont val="Arial"/>
        <family val="2"/>
      </rPr>
      <t>23-b0019247</t>
    </r>
  </si>
  <si>
    <r>
      <t>'</t>
    </r>
    <r>
      <rPr>
        <sz val="10"/>
        <color rgb="FF000000"/>
        <rFont val="Arial"/>
        <family val="2"/>
      </rPr>
      <t>23-b0021333</t>
    </r>
  </si>
  <si>
    <r>
      <t>'</t>
    </r>
    <r>
      <rPr>
        <sz val="10"/>
        <color rgb="FF000000"/>
        <rFont val="Arial"/>
        <family val="2"/>
      </rPr>
      <t>23-b0025035</t>
    </r>
  </si>
  <si>
    <r>
      <t>'</t>
    </r>
    <r>
      <rPr>
        <sz val="10"/>
        <color rgb="FF000000"/>
        <rFont val="Arial"/>
        <family val="2"/>
      </rPr>
      <t>23-b0025167</t>
    </r>
  </si>
  <si>
    <r>
      <t>'</t>
    </r>
    <r>
      <rPr>
        <sz val="10"/>
        <color rgb="FF000000"/>
        <rFont val="Arial"/>
        <family val="2"/>
      </rPr>
      <t>23-b025169</t>
    </r>
  </si>
  <si>
    <r>
      <t>'</t>
    </r>
    <r>
      <rPr>
        <sz val="10"/>
        <color rgb="FF000000"/>
        <rFont val="Arial"/>
        <family val="2"/>
      </rPr>
      <t>23-b025187</t>
    </r>
  </si>
  <si>
    <r>
      <t>'</t>
    </r>
    <r>
      <rPr>
        <sz val="10"/>
        <color rgb="FF000000"/>
        <rFont val="Arial"/>
        <family val="2"/>
      </rPr>
      <t>23-b0023607</t>
    </r>
  </si>
  <si>
    <r>
      <t>'</t>
    </r>
    <r>
      <rPr>
        <sz val="10"/>
        <color rgb="FF000000"/>
        <rFont val="Arial"/>
        <family val="2"/>
      </rPr>
      <t>23-b023713</t>
    </r>
  </si>
  <si>
    <r>
      <t>'</t>
    </r>
    <r>
      <rPr>
        <sz val="10"/>
        <color rgb="FF000000"/>
        <rFont val="Arial"/>
        <family val="2"/>
      </rPr>
      <t>23-b019248</t>
    </r>
  </si>
  <si>
    <r>
      <t>'</t>
    </r>
    <r>
      <rPr>
        <sz val="10"/>
        <color rgb="FF000000"/>
        <rFont val="Arial"/>
        <family val="2"/>
      </rPr>
      <t>23-b0020503</t>
    </r>
  </si>
  <si>
    <r>
      <t>'</t>
    </r>
    <r>
      <rPr>
        <sz val="10"/>
        <color rgb="FF000000"/>
        <rFont val="Arial"/>
        <family val="2"/>
      </rPr>
      <t>23-b0020411</t>
    </r>
  </si>
  <si>
    <r>
      <t>'</t>
    </r>
    <r>
      <rPr>
        <sz val="10"/>
        <color rgb="FF000000"/>
        <rFont val="Arial"/>
        <family val="2"/>
      </rPr>
      <t>23-b0020658</t>
    </r>
  </si>
  <si>
    <r>
      <t>'</t>
    </r>
    <r>
      <rPr>
        <sz val="10"/>
        <color rgb="FF000000"/>
        <rFont val="Arial"/>
        <family val="2"/>
      </rPr>
      <t>23-b0020667</t>
    </r>
  </si>
  <si>
    <r>
      <t>'</t>
    </r>
    <r>
      <rPr>
        <sz val="10"/>
        <color rgb="FF000000"/>
        <rFont val="Arial"/>
        <family val="2"/>
      </rPr>
      <t>23-b019141</t>
    </r>
  </si>
  <si>
    <r>
      <t>'</t>
    </r>
    <r>
      <rPr>
        <sz val="10"/>
        <color rgb="FF000000"/>
        <rFont val="Arial"/>
        <family val="2"/>
      </rPr>
      <t>23-b019281</t>
    </r>
  </si>
  <si>
    <r>
      <t>'</t>
    </r>
    <r>
      <rPr>
        <sz val="10"/>
        <color rgb="FF000000"/>
        <rFont val="Arial"/>
        <family val="2"/>
      </rPr>
      <t>23-b020377</t>
    </r>
  </si>
  <si>
    <r>
      <t>'</t>
    </r>
    <r>
      <rPr>
        <sz val="10"/>
        <color rgb="FF000000"/>
        <rFont val="Arial"/>
        <family val="2"/>
      </rPr>
      <t>23-b0021402</t>
    </r>
  </si>
  <si>
    <r>
      <t>'</t>
    </r>
    <r>
      <rPr>
        <sz val="10"/>
        <color rgb="FF000000"/>
        <rFont val="Arial"/>
        <family val="2"/>
      </rPr>
      <t>23-b020697</t>
    </r>
  </si>
  <si>
    <r>
      <t>'</t>
    </r>
    <r>
      <rPr>
        <sz val="10"/>
        <color rgb="FF000000"/>
        <rFont val="Arial"/>
        <family val="2"/>
      </rPr>
      <t>23-b0022353</t>
    </r>
  </si>
  <si>
    <r>
      <t>'</t>
    </r>
    <r>
      <rPr>
        <sz val="10"/>
        <color rgb="FF000000"/>
        <rFont val="Arial"/>
        <family val="2"/>
      </rPr>
      <t>23-b0019277</t>
    </r>
  </si>
  <si>
    <r>
      <t>'</t>
    </r>
    <r>
      <rPr>
        <sz val="10"/>
        <color rgb="FF000000"/>
        <rFont val="Arial"/>
        <family val="2"/>
      </rPr>
      <t>23-b0020458</t>
    </r>
  </si>
  <si>
    <r>
      <t>'</t>
    </r>
    <r>
      <rPr>
        <sz val="10"/>
        <color rgb="FF000000"/>
        <rFont val="Arial"/>
        <family val="2"/>
      </rPr>
      <t>23-b0022215</t>
    </r>
  </si>
  <si>
    <r>
      <t>'</t>
    </r>
    <r>
      <rPr>
        <sz val="10"/>
        <color rgb="FF000000"/>
        <rFont val="Arial"/>
        <family val="2"/>
      </rPr>
      <t>23-b0023158</t>
    </r>
  </si>
  <si>
    <r>
      <t>'</t>
    </r>
    <r>
      <rPr>
        <sz val="10"/>
        <color rgb="FF000000"/>
        <rFont val="Arial"/>
        <family val="2"/>
      </rPr>
      <t>23-b0020447</t>
    </r>
  </si>
  <si>
    <r>
      <t>'</t>
    </r>
    <r>
      <rPr>
        <sz val="10"/>
        <color rgb="FF000000"/>
        <rFont val="Arial"/>
        <family val="2"/>
      </rPr>
      <t>23-b0022434</t>
    </r>
  </si>
  <si>
    <r>
      <t>'</t>
    </r>
    <r>
      <rPr>
        <sz val="10"/>
        <color rgb="FF000000"/>
        <rFont val="Arial"/>
        <family val="2"/>
      </rPr>
      <t>23-b0023610</t>
    </r>
  </si>
  <si>
    <r>
      <t>'</t>
    </r>
    <r>
      <rPr>
        <sz val="10"/>
        <color rgb="FF000000"/>
        <rFont val="Arial"/>
        <family val="2"/>
      </rPr>
      <t>23-b0023619</t>
    </r>
  </si>
  <si>
    <r>
      <t>'</t>
    </r>
    <r>
      <rPr>
        <sz val="10"/>
        <color rgb="FF000000"/>
        <rFont val="Arial"/>
        <family val="2"/>
      </rPr>
      <t>23-b0022417</t>
    </r>
  </si>
  <si>
    <r>
      <t>'</t>
    </r>
    <r>
      <rPr>
        <sz val="10"/>
        <color rgb="FF000000"/>
        <rFont val="Arial"/>
        <family val="2"/>
      </rPr>
      <t>23-b0022366</t>
    </r>
  </si>
  <si>
    <r>
      <t>'</t>
    </r>
    <r>
      <rPr>
        <sz val="10"/>
        <color rgb="FF000000"/>
        <rFont val="Arial"/>
        <family val="2"/>
      </rPr>
      <t>23-b0023727</t>
    </r>
  </si>
  <si>
    <r>
      <t>'</t>
    </r>
    <r>
      <rPr>
        <sz val="10"/>
        <color rgb="FF000000"/>
        <rFont val="Arial"/>
        <family val="2"/>
      </rPr>
      <t>23-b0023785</t>
    </r>
  </si>
  <si>
    <r>
      <t>'</t>
    </r>
    <r>
      <rPr>
        <sz val="10"/>
        <color rgb="FF000000"/>
        <rFont val="Arial"/>
        <family val="2"/>
      </rPr>
      <t>23-b0025191</t>
    </r>
  </si>
  <si>
    <r>
      <t>'</t>
    </r>
    <r>
      <rPr>
        <sz val="10"/>
        <color rgb="FF000000"/>
        <rFont val="Arial"/>
        <family val="2"/>
      </rPr>
      <t>23-b0025201</t>
    </r>
  </si>
  <si>
    <r>
      <t>'</t>
    </r>
    <r>
      <rPr>
        <sz val="10"/>
        <color rgb="FF000000"/>
        <rFont val="Arial"/>
        <family val="2"/>
      </rPr>
      <t>23-b024180</t>
    </r>
  </si>
  <si>
    <r>
      <t>'</t>
    </r>
    <r>
      <rPr>
        <sz val="10"/>
        <color rgb="FF000000"/>
        <rFont val="Arial"/>
        <family val="2"/>
      </rPr>
      <t>23-b0023750</t>
    </r>
  </si>
  <si>
    <r>
      <t>'</t>
    </r>
    <r>
      <rPr>
        <sz val="10"/>
        <color rgb="FF000000"/>
        <rFont val="Arial"/>
        <family val="2"/>
      </rPr>
      <t>23-b0024353</t>
    </r>
  </si>
  <si>
    <r>
      <t>'</t>
    </r>
    <r>
      <rPr>
        <sz val="10"/>
        <color rgb="FF000000"/>
        <rFont val="Arial"/>
        <family val="2"/>
      </rPr>
      <t>23-b0025175</t>
    </r>
  </si>
  <si>
    <r>
      <t>'</t>
    </r>
    <r>
      <rPr>
        <sz val="10"/>
        <color rgb="FF000000"/>
        <rFont val="Arial"/>
        <family val="2"/>
      </rPr>
      <t>23-b0025200</t>
    </r>
  </si>
  <si>
    <r>
      <t>'</t>
    </r>
    <r>
      <rPr>
        <sz val="10"/>
        <color rgb="FF000000"/>
        <rFont val="Arial"/>
        <family val="2"/>
      </rPr>
      <t>23-b0025168</t>
    </r>
  </si>
  <si>
    <r>
      <t>'</t>
    </r>
    <r>
      <rPr>
        <sz val="10"/>
        <color rgb="FF000000"/>
        <rFont val="Arial"/>
        <family val="2"/>
      </rPr>
      <t>23-b025208</t>
    </r>
  </si>
  <si>
    <r>
      <t>'</t>
    </r>
    <r>
      <rPr>
        <sz val="10"/>
        <color rgb="FF000000"/>
        <rFont val="Arial"/>
        <family val="2"/>
      </rPr>
      <t>23-b022337</t>
    </r>
  </si>
  <si>
    <r>
      <t>'</t>
    </r>
    <r>
      <rPr>
        <sz val="10"/>
        <color rgb="FF000000"/>
        <rFont val="Arial"/>
        <family val="2"/>
      </rPr>
      <t>23-b0019686</t>
    </r>
  </si>
  <si>
    <r>
      <t>'</t>
    </r>
    <r>
      <rPr>
        <sz val="10"/>
        <color rgb="FF000000"/>
        <rFont val="Arial"/>
        <family val="2"/>
      </rPr>
      <t>23-b0020382</t>
    </r>
  </si>
  <si>
    <r>
      <t>'</t>
    </r>
    <r>
      <rPr>
        <sz val="10"/>
        <color rgb="FF000000"/>
        <rFont val="Arial"/>
        <family val="2"/>
      </rPr>
      <t>23-b0020567</t>
    </r>
  </si>
  <si>
    <r>
      <t>'</t>
    </r>
    <r>
      <rPr>
        <sz val="10"/>
        <color rgb="FF000000"/>
        <rFont val="Arial"/>
        <family val="2"/>
      </rPr>
      <t>23-b0022030</t>
    </r>
  </si>
  <si>
    <r>
      <t>'</t>
    </r>
    <r>
      <rPr>
        <sz val="10"/>
        <color rgb="FF000000"/>
        <rFont val="Arial"/>
        <family val="2"/>
      </rPr>
      <t>23-b0019287</t>
    </r>
  </si>
  <si>
    <r>
      <t>'</t>
    </r>
    <r>
      <rPr>
        <sz val="10"/>
        <color rgb="FF000000"/>
        <rFont val="Arial"/>
        <family val="2"/>
      </rPr>
      <t>23-b0019297</t>
    </r>
  </si>
  <si>
    <r>
      <t>'</t>
    </r>
    <r>
      <rPr>
        <sz val="10"/>
        <color rgb="FF000000"/>
        <rFont val="Arial"/>
        <family val="2"/>
      </rPr>
      <t>23-b0020623</t>
    </r>
  </si>
  <si>
    <r>
      <t>'</t>
    </r>
    <r>
      <rPr>
        <sz val="10"/>
        <color rgb="FF000000"/>
        <rFont val="Arial"/>
        <family val="2"/>
      </rPr>
      <t>23-b0022027</t>
    </r>
  </si>
  <si>
    <r>
      <t>'</t>
    </r>
    <r>
      <rPr>
        <sz val="10"/>
        <color rgb="FF000000"/>
        <rFont val="Arial"/>
        <family val="2"/>
      </rPr>
      <t>23-b0020656</t>
    </r>
  </si>
  <si>
    <r>
      <t>'</t>
    </r>
    <r>
      <rPr>
        <sz val="10"/>
        <color rgb="FF000000"/>
        <rFont val="Arial"/>
        <family val="2"/>
      </rPr>
      <t>23-b023457</t>
    </r>
  </si>
  <si>
    <r>
      <t>'</t>
    </r>
    <r>
      <rPr>
        <sz val="10"/>
        <color rgb="FF000000"/>
        <rFont val="Arial"/>
        <family val="2"/>
      </rPr>
      <t>23-b0022234</t>
    </r>
  </si>
  <si>
    <r>
      <t>'</t>
    </r>
    <r>
      <rPr>
        <sz val="10"/>
        <color rgb="FF000000"/>
        <rFont val="Arial"/>
        <family val="2"/>
      </rPr>
      <t>23-b0023547</t>
    </r>
  </si>
  <si>
    <r>
      <t>'</t>
    </r>
    <r>
      <rPr>
        <sz val="10"/>
        <color rgb="FF000000"/>
        <rFont val="Arial"/>
        <family val="2"/>
      </rPr>
      <t>23-b0022205</t>
    </r>
  </si>
  <si>
    <r>
      <t>'</t>
    </r>
    <r>
      <rPr>
        <sz val="10"/>
        <color rgb="FF000000"/>
        <rFont val="Arial"/>
        <family val="2"/>
      </rPr>
      <t>23-b0022395</t>
    </r>
  </si>
  <si>
    <r>
      <t>'</t>
    </r>
    <r>
      <rPr>
        <sz val="10"/>
        <color rgb="FF000000"/>
        <rFont val="Arial"/>
        <family val="2"/>
      </rPr>
      <t>23-b0023559</t>
    </r>
  </si>
  <si>
    <r>
      <t>'</t>
    </r>
    <r>
      <rPr>
        <sz val="10"/>
        <color rgb="FF000000"/>
        <rFont val="Arial"/>
        <family val="2"/>
      </rPr>
      <t>23-b0023622</t>
    </r>
  </si>
  <si>
    <r>
      <t>'</t>
    </r>
    <r>
      <rPr>
        <sz val="10"/>
        <color rgb="FF000000"/>
        <rFont val="Arial"/>
        <family val="2"/>
      </rPr>
      <t>23-b023608</t>
    </r>
  </si>
  <si>
    <r>
      <t>'</t>
    </r>
    <r>
      <rPr>
        <sz val="10"/>
        <color rgb="FF000000"/>
        <rFont val="Arial"/>
        <family val="2"/>
      </rPr>
      <t>23-b020397</t>
    </r>
  </si>
  <si>
    <t>AA/23P|HHCL-NCTN</t>
  </si>
  <si>
    <r>
      <t>'</t>
    </r>
    <r>
      <rPr>
        <sz val="10"/>
        <color rgb="FF000000"/>
        <rFont val="Arial"/>
        <family val="2"/>
      </rPr>
      <t>23-b0022354</t>
    </r>
  </si>
  <si>
    <r>
      <t>'</t>
    </r>
    <r>
      <rPr>
        <sz val="10"/>
        <color rgb="FF000000"/>
        <rFont val="Arial"/>
        <family val="2"/>
      </rPr>
      <t>23-b0023708</t>
    </r>
  </si>
  <si>
    <r>
      <t>'</t>
    </r>
    <r>
      <rPr>
        <sz val="10"/>
        <color rgb="FF000000"/>
        <rFont val="Arial"/>
        <family val="2"/>
      </rPr>
      <t>23-b0023925</t>
    </r>
  </si>
  <si>
    <r>
      <t>'</t>
    </r>
    <r>
      <rPr>
        <sz val="10"/>
        <color rgb="FF000000"/>
        <rFont val="Arial"/>
        <family val="2"/>
      </rPr>
      <t>23-b0023723</t>
    </r>
  </si>
  <si>
    <r>
      <t>'</t>
    </r>
    <r>
      <rPr>
        <sz val="10"/>
        <color rgb="FF000000"/>
        <rFont val="Arial"/>
        <family val="2"/>
      </rPr>
      <t>23-b0022418</t>
    </r>
  </si>
  <si>
    <r>
      <t>'</t>
    </r>
    <r>
      <rPr>
        <sz val="10"/>
        <color rgb="FF000000"/>
        <rFont val="Arial"/>
        <family val="2"/>
      </rPr>
      <t>23-b0022437</t>
    </r>
  </si>
  <si>
    <r>
      <t>'</t>
    </r>
    <r>
      <rPr>
        <sz val="10"/>
        <color rgb="FF000000"/>
        <rFont val="Arial"/>
        <family val="2"/>
      </rPr>
      <t>23-b0024984</t>
    </r>
  </si>
  <si>
    <r>
      <t>'</t>
    </r>
    <r>
      <rPr>
        <sz val="10"/>
        <color rgb="FF000000"/>
        <rFont val="Arial"/>
        <family val="2"/>
      </rPr>
      <t>23-b0025195</t>
    </r>
  </si>
  <si>
    <r>
      <t>'</t>
    </r>
    <r>
      <rPr>
        <sz val="10"/>
        <color rgb="FF000000"/>
        <rFont val="Arial"/>
        <family val="2"/>
      </rPr>
      <t>23-b0025199</t>
    </r>
  </si>
  <si>
    <r>
      <t>'</t>
    </r>
    <r>
      <rPr>
        <sz val="10"/>
        <color rgb="FF000000"/>
        <rFont val="Arial"/>
        <family val="2"/>
      </rPr>
      <t>23-b025217</t>
    </r>
  </si>
  <si>
    <r>
      <t>'</t>
    </r>
    <r>
      <rPr>
        <sz val="10"/>
        <color rgb="FF000000"/>
        <rFont val="Arial"/>
        <family val="2"/>
      </rPr>
      <t>23-b0019254</t>
    </r>
  </si>
  <si>
    <r>
      <t>'</t>
    </r>
    <r>
      <rPr>
        <sz val="10"/>
        <color rgb="FF000000"/>
        <rFont val="Arial"/>
        <family val="2"/>
      </rPr>
      <t>23-b0020409</t>
    </r>
  </si>
  <si>
    <r>
      <t>'</t>
    </r>
    <r>
      <rPr>
        <sz val="10"/>
        <color rgb="FF000000"/>
        <rFont val="Arial"/>
        <family val="2"/>
      </rPr>
      <t>23-b020372</t>
    </r>
  </si>
  <si>
    <r>
      <t>'</t>
    </r>
    <r>
      <rPr>
        <sz val="10"/>
        <color rgb="FF000000"/>
        <rFont val="Arial"/>
        <family val="2"/>
      </rPr>
      <t>23-b020374</t>
    </r>
  </si>
  <si>
    <r>
      <t>'</t>
    </r>
    <r>
      <rPr>
        <sz val="10"/>
        <color rgb="FF000000"/>
        <rFont val="Arial"/>
        <family val="2"/>
      </rPr>
      <t>23-b0019068</t>
    </r>
  </si>
  <si>
    <r>
      <t>'</t>
    </r>
    <r>
      <rPr>
        <sz val="10"/>
        <color rgb="FF000000"/>
        <rFont val="Arial"/>
        <family val="2"/>
      </rPr>
      <t>23-b0019101</t>
    </r>
  </si>
  <si>
    <r>
      <t>'</t>
    </r>
    <r>
      <rPr>
        <sz val="10"/>
        <color rgb="FF000000"/>
        <rFont val="Arial"/>
        <family val="2"/>
      </rPr>
      <t>23-b020516</t>
    </r>
  </si>
  <si>
    <r>
      <t>'</t>
    </r>
    <r>
      <rPr>
        <sz val="10"/>
        <color rgb="FF000000"/>
        <rFont val="Arial"/>
        <family val="2"/>
      </rPr>
      <t>23-b0019284</t>
    </r>
  </si>
  <si>
    <r>
      <t>'</t>
    </r>
    <r>
      <rPr>
        <sz val="10"/>
        <color rgb="FF000000"/>
        <rFont val="Arial"/>
        <family val="2"/>
      </rPr>
      <t>23-b0020599</t>
    </r>
  </si>
  <si>
    <r>
      <t>'</t>
    </r>
    <r>
      <rPr>
        <sz val="10"/>
        <color rgb="FF000000"/>
        <rFont val="Arial"/>
        <family val="2"/>
      </rPr>
      <t>23-b0020622</t>
    </r>
  </si>
  <si>
    <r>
      <t>'</t>
    </r>
    <r>
      <rPr>
        <sz val="10"/>
        <color rgb="FF000000"/>
        <rFont val="Arial"/>
        <family val="2"/>
      </rPr>
      <t>23-b0020679</t>
    </r>
  </si>
  <si>
    <r>
      <t>'</t>
    </r>
    <r>
      <rPr>
        <sz val="10"/>
        <color rgb="FF000000"/>
        <rFont val="Arial"/>
        <family val="2"/>
      </rPr>
      <t>23-b020668</t>
    </r>
  </si>
  <si>
    <r>
      <t>'</t>
    </r>
    <r>
      <rPr>
        <sz val="10"/>
        <color rgb="FF000000"/>
        <rFont val="Arial"/>
        <family val="2"/>
      </rPr>
      <t>23-b0022421</t>
    </r>
  </si>
  <si>
    <r>
      <t>'</t>
    </r>
    <r>
      <rPr>
        <sz val="10"/>
        <color rgb="FF000000"/>
        <rFont val="Arial"/>
        <family val="2"/>
      </rPr>
      <t>23-b021352</t>
    </r>
  </si>
  <si>
    <r>
      <t>'</t>
    </r>
    <r>
      <rPr>
        <sz val="10"/>
        <color rgb="FF000000"/>
        <rFont val="Arial"/>
        <family val="2"/>
      </rPr>
      <t>23-b022440</t>
    </r>
  </si>
  <si>
    <r>
      <t>'</t>
    </r>
    <r>
      <rPr>
        <sz val="10"/>
        <color rgb="FF000000"/>
        <rFont val="Arial"/>
        <family val="2"/>
      </rPr>
      <t>23-b0019132</t>
    </r>
  </si>
  <si>
    <r>
      <t>'</t>
    </r>
    <r>
      <rPr>
        <sz val="10"/>
        <color rgb="FF000000"/>
        <rFont val="Arial"/>
        <family val="2"/>
      </rPr>
      <t>23-b0020686</t>
    </r>
  </si>
  <si>
    <r>
      <t>'</t>
    </r>
    <r>
      <rPr>
        <sz val="10"/>
        <color rgb="FF000000"/>
        <rFont val="Arial"/>
        <family val="2"/>
      </rPr>
      <t>23-b0023560</t>
    </r>
  </si>
  <si>
    <r>
      <t>'</t>
    </r>
    <r>
      <rPr>
        <sz val="10"/>
        <color rgb="FF000000"/>
        <rFont val="Arial"/>
        <family val="2"/>
      </rPr>
      <t>23-b0023783</t>
    </r>
  </si>
  <si>
    <r>
      <t>'</t>
    </r>
    <r>
      <rPr>
        <sz val="10"/>
        <color rgb="FF000000"/>
        <rFont val="Arial"/>
        <family val="2"/>
      </rPr>
      <t>23-b0023748</t>
    </r>
  </si>
  <si>
    <r>
      <t>'</t>
    </r>
    <r>
      <rPr>
        <sz val="10"/>
        <color rgb="FF000000"/>
        <rFont val="Arial"/>
        <family val="2"/>
      </rPr>
      <t>23-b0025190</t>
    </r>
  </si>
  <si>
    <r>
      <t>'</t>
    </r>
    <r>
      <rPr>
        <sz val="10"/>
        <color rgb="FF000000"/>
        <rFont val="Arial"/>
        <family val="2"/>
      </rPr>
      <t>23-b0025015</t>
    </r>
  </si>
  <si>
    <r>
      <t>'</t>
    </r>
    <r>
      <rPr>
        <sz val="10"/>
        <color rgb="FF000000"/>
        <rFont val="Arial"/>
        <family val="2"/>
      </rPr>
      <t>23-b024992</t>
    </r>
  </si>
  <si>
    <r>
      <t>'</t>
    </r>
    <r>
      <rPr>
        <sz val="10"/>
        <color rgb="FF000000"/>
        <rFont val="Arial"/>
        <family val="2"/>
      </rPr>
      <t>23-b0025198</t>
    </r>
  </si>
  <si>
    <r>
      <t>'</t>
    </r>
    <r>
      <rPr>
        <sz val="10"/>
        <color rgb="FF000000"/>
        <rFont val="Arial"/>
        <family val="2"/>
      </rPr>
      <t>23-b0025204</t>
    </r>
  </si>
  <si>
    <r>
      <t>'</t>
    </r>
    <r>
      <rPr>
        <sz val="10"/>
        <color rgb="FF000000"/>
        <rFont val="Arial"/>
        <family val="2"/>
      </rPr>
      <t>23-b023624</t>
    </r>
  </si>
  <si>
    <r>
      <t>'</t>
    </r>
    <r>
      <rPr>
        <sz val="10"/>
        <color rgb="FF000000"/>
        <rFont val="Arial"/>
        <family val="2"/>
      </rPr>
      <t>23-b024092</t>
    </r>
  </si>
  <si>
    <r>
      <t>'</t>
    </r>
    <r>
      <rPr>
        <sz val="10"/>
        <color rgb="FF000000"/>
        <rFont val="Arial"/>
        <family val="2"/>
      </rPr>
      <t>23-b025029</t>
    </r>
  </si>
  <si>
    <r>
      <t>'</t>
    </r>
    <r>
      <rPr>
        <sz val="10"/>
        <color rgb="FF000000"/>
        <rFont val="Arial"/>
        <family val="2"/>
      </rPr>
      <t>23-b025196</t>
    </r>
  </si>
  <si>
    <r>
      <t>'</t>
    </r>
    <r>
      <rPr>
        <sz val="10"/>
        <color rgb="FF000000"/>
        <rFont val="Arial"/>
        <family val="2"/>
      </rPr>
      <t>23-b025016</t>
    </r>
  </si>
  <si>
    <r>
      <t>'</t>
    </r>
    <r>
      <rPr>
        <sz val="10"/>
        <color rgb="FF000000"/>
        <rFont val="Arial"/>
        <family val="2"/>
      </rPr>
      <t>23-b0020710</t>
    </r>
  </si>
  <si>
    <r>
      <t>'</t>
    </r>
    <r>
      <rPr>
        <sz val="10"/>
        <color rgb="FF000000"/>
        <rFont val="Arial"/>
        <family val="2"/>
      </rPr>
      <t>23-b0019092</t>
    </r>
  </si>
  <si>
    <r>
      <t>'</t>
    </r>
    <r>
      <rPr>
        <sz val="10"/>
        <color rgb="FF000000"/>
        <rFont val="Arial"/>
        <family val="2"/>
      </rPr>
      <t>23-b019075</t>
    </r>
  </si>
  <si>
    <r>
      <t>'</t>
    </r>
    <r>
      <rPr>
        <sz val="10"/>
        <color rgb="FF000000"/>
        <rFont val="Arial"/>
        <family val="2"/>
      </rPr>
      <t>23-b0019105</t>
    </r>
  </si>
  <si>
    <r>
      <t>'</t>
    </r>
    <r>
      <rPr>
        <sz val="10"/>
        <color rgb="FF000000"/>
        <rFont val="Arial"/>
        <family val="2"/>
      </rPr>
      <t>23-b0019256</t>
    </r>
  </si>
  <si>
    <r>
      <t>'</t>
    </r>
    <r>
      <rPr>
        <sz val="10"/>
        <color rgb="FF000000"/>
        <rFont val="Arial"/>
        <family val="2"/>
      </rPr>
      <t>23-b019308</t>
    </r>
  </si>
  <si>
    <r>
      <t>'</t>
    </r>
    <r>
      <rPr>
        <sz val="10"/>
        <color rgb="FF000000"/>
        <rFont val="Arial"/>
        <family val="2"/>
      </rPr>
      <t>23-b0020190</t>
    </r>
  </si>
  <si>
    <r>
      <t>'</t>
    </r>
    <r>
      <rPr>
        <sz val="10"/>
        <color rgb="FF000000"/>
        <rFont val="Arial"/>
        <family val="2"/>
      </rPr>
      <t>23-b019249</t>
    </r>
  </si>
  <si>
    <r>
      <t>'</t>
    </r>
    <r>
      <rPr>
        <sz val="10"/>
        <color rgb="FF000000"/>
        <rFont val="Arial"/>
        <family val="2"/>
      </rPr>
      <t>23-b0019276</t>
    </r>
  </si>
  <si>
    <r>
      <t>'</t>
    </r>
    <r>
      <rPr>
        <sz val="10"/>
        <color rgb="FF000000"/>
        <rFont val="Arial"/>
        <family val="2"/>
      </rPr>
      <t>23-b0020588</t>
    </r>
  </si>
  <si>
    <r>
      <t>'</t>
    </r>
    <r>
      <rPr>
        <sz val="10"/>
        <color rgb="FF000000"/>
        <rFont val="Arial"/>
        <family val="2"/>
      </rPr>
      <t>23-b020400</t>
    </r>
  </si>
  <si>
    <r>
      <t>'</t>
    </r>
    <r>
      <rPr>
        <sz val="10"/>
        <color rgb="FF000000"/>
        <rFont val="Arial"/>
        <family val="2"/>
      </rPr>
      <t>23-b0019069</t>
    </r>
  </si>
  <si>
    <r>
      <t>'</t>
    </r>
    <r>
      <rPr>
        <sz val="10"/>
        <color rgb="FF000000"/>
        <rFont val="Arial"/>
        <family val="2"/>
      </rPr>
      <t>23-b0019137</t>
    </r>
  </si>
  <si>
    <r>
      <t>'</t>
    </r>
    <r>
      <rPr>
        <sz val="10"/>
        <color rgb="FF000000"/>
        <rFont val="Arial"/>
        <family val="2"/>
      </rPr>
      <t>23-b0020657</t>
    </r>
  </si>
  <si>
    <r>
      <t>'</t>
    </r>
    <r>
      <rPr>
        <sz val="10"/>
        <color rgb="FF000000"/>
        <rFont val="Arial"/>
        <family val="2"/>
      </rPr>
      <t>23-b0022203</t>
    </r>
  </si>
  <si>
    <r>
      <t>'</t>
    </r>
    <r>
      <rPr>
        <sz val="10"/>
        <color rgb="FF000000"/>
        <rFont val="Arial"/>
        <family val="2"/>
      </rPr>
      <t>23-b022197</t>
    </r>
  </si>
  <si>
    <r>
      <t>'</t>
    </r>
    <r>
      <rPr>
        <sz val="10"/>
        <color rgb="FF000000"/>
        <rFont val="Arial"/>
        <family val="2"/>
      </rPr>
      <t>23-b022400</t>
    </r>
  </si>
  <si>
    <r>
      <t>'</t>
    </r>
    <r>
      <rPr>
        <sz val="10"/>
        <color rgb="FF000000"/>
        <rFont val="Arial"/>
        <family val="2"/>
      </rPr>
      <t>23-b0019549</t>
    </r>
  </si>
  <si>
    <r>
      <t>'</t>
    </r>
    <r>
      <rPr>
        <sz val="10"/>
        <color rgb="FF000000"/>
        <rFont val="Arial"/>
        <family val="2"/>
      </rPr>
      <t>23-b022225</t>
    </r>
  </si>
  <si>
    <r>
      <t>'</t>
    </r>
    <r>
      <rPr>
        <sz val="10"/>
        <color rgb="FF000000"/>
        <rFont val="Arial"/>
        <family val="2"/>
      </rPr>
      <t>23-b023474</t>
    </r>
  </si>
  <si>
    <r>
      <t>'</t>
    </r>
    <r>
      <rPr>
        <sz val="10"/>
        <color rgb="FF000000"/>
        <rFont val="Arial"/>
        <family val="2"/>
      </rPr>
      <t>23-b0022365</t>
    </r>
  </si>
  <si>
    <r>
      <t>'</t>
    </r>
    <r>
      <rPr>
        <sz val="10"/>
        <color rgb="FF000000"/>
        <rFont val="Arial"/>
        <family val="2"/>
      </rPr>
      <t>23-b020677</t>
    </r>
  </si>
  <si>
    <r>
      <t>'</t>
    </r>
    <r>
      <rPr>
        <sz val="10"/>
        <color rgb="FF000000"/>
        <rFont val="Arial"/>
        <family val="2"/>
      </rPr>
      <t>23-b022433</t>
    </r>
  </si>
  <si>
    <r>
      <t>'</t>
    </r>
    <r>
      <rPr>
        <sz val="10"/>
        <color rgb="FF000000"/>
        <rFont val="Arial"/>
        <family val="2"/>
      </rPr>
      <t>23-b0023627</t>
    </r>
  </si>
  <si>
    <r>
      <t>'</t>
    </r>
    <r>
      <rPr>
        <sz val="10"/>
        <color rgb="FF000000"/>
        <rFont val="Arial"/>
        <family val="2"/>
      </rPr>
      <t>23-b023715</t>
    </r>
  </si>
  <si>
    <r>
      <t>'</t>
    </r>
    <r>
      <rPr>
        <sz val="10"/>
        <color rgb="FF000000"/>
        <rFont val="Arial"/>
        <family val="2"/>
      </rPr>
      <t>23-b0025234</t>
    </r>
  </si>
  <si>
    <r>
      <t>'</t>
    </r>
    <r>
      <rPr>
        <sz val="10"/>
        <color rgb="FF000000"/>
        <rFont val="Arial"/>
        <family val="2"/>
      </rPr>
      <t>23-b0022414</t>
    </r>
  </si>
  <si>
    <r>
      <t>'</t>
    </r>
    <r>
      <rPr>
        <sz val="10"/>
        <color rgb="FF000000"/>
        <rFont val="Arial"/>
        <family val="2"/>
      </rPr>
      <t>23-b0023477</t>
    </r>
  </si>
  <si>
    <r>
      <t>'</t>
    </r>
    <r>
      <rPr>
        <sz val="10"/>
        <color rgb="FF000000"/>
        <rFont val="Arial"/>
        <family val="2"/>
      </rPr>
      <t>23-b024998</t>
    </r>
  </si>
  <si>
    <r>
      <t>'</t>
    </r>
    <r>
      <rPr>
        <sz val="10"/>
        <color rgb="FF000000"/>
        <rFont val="Arial"/>
        <family val="2"/>
      </rPr>
      <t>23-b0023468</t>
    </r>
  </si>
  <si>
    <r>
      <t>'</t>
    </r>
    <r>
      <rPr>
        <sz val="10"/>
        <color rgb="FF000000"/>
        <rFont val="Arial"/>
        <family val="2"/>
      </rPr>
      <t>23-b0023751</t>
    </r>
  </si>
  <si>
    <r>
      <t>'</t>
    </r>
    <r>
      <rPr>
        <sz val="10"/>
        <color rgb="FF000000"/>
        <rFont val="Arial"/>
        <family val="2"/>
      </rPr>
      <t>23-b0024485</t>
    </r>
  </si>
  <si>
    <r>
      <t>'</t>
    </r>
    <r>
      <rPr>
        <sz val="10"/>
        <color rgb="FF000000"/>
        <rFont val="Arial"/>
        <family val="2"/>
      </rPr>
      <t>23-b0019133</t>
    </r>
  </si>
  <si>
    <r>
      <t>'</t>
    </r>
    <r>
      <rPr>
        <sz val="10"/>
        <color rgb="FF000000"/>
        <rFont val="Arial"/>
        <family val="2"/>
      </rPr>
      <t>23-b022196</t>
    </r>
  </si>
  <si>
    <r>
      <t>'</t>
    </r>
    <r>
      <rPr>
        <sz val="10"/>
        <color rgb="FF000000"/>
        <rFont val="Arial"/>
        <family val="2"/>
      </rPr>
      <t>23-b024994</t>
    </r>
  </si>
  <si>
    <r>
      <t>'</t>
    </r>
    <r>
      <rPr>
        <sz val="10"/>
        <color rgb="FF000000"/>
        <rFont val="Arial"/>
        <family val="2"/>
      </rPr>
      <t>23-b025017</t>
    </r>
  </si>
  <si>
    <r>
      <t>'</t>
    </r>
    <r>
      <rPr>
        <sz val="10"/>
        <color rgb="FF000000"/>
        <rFont val="Arial"/>
        <family val="2"/>
      </rPr>
      <t>23-b020404</t>
    </r>
  </si>
  <si>
    <r>
      <t>'</t>
    </r>
    <r>
      <rPr>
        <sz val="10"/>
        <color rgb="FF000000"/>
        <rFont val="Arial"/>
        <family val="2"/>
      </rPr>
      <t>23-b019255</t>
    </r>
  </si>
  <si>
    <r>
      <t>'</t>
    </r>
    <r>
      <rPr>
        <sz val="10"/>
        <color rgb="FF000000"/>
        <rFont val="Arial"/>
        <family val="2"/>
      </rPr>
      <t>23-b020393</t>
    </r>
  </si>
  <si>
    <r>
      <t>'</t>
    </r>
    <r>
      <rPr>
        <sz val="10"/>
        <color rgb="FF000000"/>
        <rFont val="Arial"/>
        <family val="2"/>
      </rPr>
      <t>23-b0019547</t>
    </r>
  </si>
  <si>
    <r>
      <t>'</t>
    </r>
    <r>
      <rPr>
        <sz val="10"/>
        <color rgb="FF000000"/>
        <rFont val="Arial"/>
        <family val="2"/>
      </rPr>
      <t>23-b0020511</t>
    </r>
  </si>
  <si>
    <r>
      <t>'</t>
    </r>
    <r>
      <rPr>
        <sz val="10"/>
        <color rgb="FF000000"/>
        <rFont val="Arial"/>
        <family val="2"/>
      </rPr>
      <t>23-b0019209</t>
    </r>
  </si>
  <si>
    <r>
      <t>'</t>
    </r>
    <r>
      <rPr>
        <sz val="10"/>
        <color rgb="FF000000"/>
        <rFont val="Arial"/>
        <family val="2"/>
      </rPr>
      <t>23-b019257</t>
    </r>
  </si>
  <si>
    <r>
      <t>'</t>
    </r>
    <r>
      <rPr>
        <sz val="10"/>
        <color rgb="FF000000"/>
        <rFont val="Arial"/>
        <family val="2"/>
      </rPr>
      <t>23-b020376</t>
    </r>
  </si>
  <si>
    <r>
      <t>'</t>
    </r>
    <r>
      <rPr>
        <sz val="10"/>
        <color rgb="FF000000"/>
        <rFont val="Arial"/>
        <family val="2"/>
      </rPr>
      <t>23-b0020565</t>
    </r>
  </si>
  <si>
    <r>
      <t>'</t>
    </r>
    <r>
      <rPr>
        <sz val="10"/>
        <color rgb="FF000000"/>
        <rFont val="Arial"/>
        <family val="2"/>
      </rPr>
      <t>23-b0019262</t>
    </r>
  </si>
  <si>
    <r>
      <t>'</t>
    </r>
    <r>
      <rPr>
        <sz val="10"/>
        <color rgb="FF000000"/>
        <rFont val="Arial"/>
        <family val="2"/>
      </rPr>
      <t>23-b019095</t>
    </r>
  </si>
  <si>
    <r>
      <t>'</t>
    </r>
    <r>
      <rPr>
        <sz val="10"/>
        <color rgb="FF000000"/>
        <rFont val="Arial"/>
        <family val="2"/>
      </rPr>
      <t>23-b0020506</t>
    </r>
  </si>
  <si>
    <r>
      <t>'</t>
    </r>
    <r>
      <rPr>
        <sz val="10"/>
        <color rgb="FF000000"/>
        <rFont val="Arial"/>
        <family val="2"/>
      </rPr>
      <t>23-b0022217</t>
    </r>
  </si>
  <si>
    <r>
      <t>'</t>
    </r>
    <r>
      <rPr>
        <sz val="10"/>
        <color rgb="FF000000"/>
        <rFont val="Arial"/>
        <family val="2"/>
      </rPr>
      <t>23-b020459</t>
    </r>
  </si>
  <si>
    <r>
      <t>'</t>
    </r>
    <r>
      <rPr>
        <sz val="10"/>
        <color rgb="FF000000"/>
        <rFont val="Arial"/>
        <family val="2"/>
      </rPr>
      <t>23-b020669</t>
    </r>
  </si>
  <si>
    <r>
      <t>'</t>
    </r>
    <r>
      <rPr>
        <sz val="10"/>
        <color rgb="FF000000"/>
        <rFont val="Arial"/>
        <family val="2"/>
      </rPr>
      <t>23-b022240</t>
    </r>
  </si>
  <si>
    <r>
      <t>'</t>
    </r>
    <r>
      <rPr>
        <sz val="10"/>
        <color rgb="FF000000"/>
        <rFont val="Arial"/>
        <family val="2"/>
      </rPr>
      <t>23-b0020662</t>
    </r>
  </si>
  <si>
    <r>
      <t>'</t>
    </r>
    <r>
      <rPr>
        <sz val="10"/>
        <color rgb="FF000000"/>
        <rFont val="Arial"/>
        <family val="2"/>
      </rPr>
      <t>23-b0019235</t>
    </r>
  </si>
  <si>
    <r>
      <t>'</t>
    </r>
    <r>
      <rPr>
        <sz val="10"/>
        <color rgb="FF000000"/>
        <rFont val="Arial"/>
        <family val="2"/>
      </rPr>
      <t>23-b0022355</t>
    </r>
  </si>
  <si>
    <r>
      <t>'</t>
    </r>
    <r>
      <rPr>
        <sz val="10"/>
        <color rgb="FF000000"/>
        <rFont val="Arial"/>
        <family val="2"/>
      </rPr>
      <t>23-b0023452</t>
    </r>
  </si>
  <si>
    <r>
      <t>'</t>
    </r>
    <r>
      <rPr>
        <sz val="10"/>
        <color rgb="FF000000"/>
        <rFont val="Arial"/>
        <family val="2"/>
      </rPr>
      <t>23-b0023460</t>
    </r>
  </si>
  <si>
    <r>
      <t>'</t>
    </r>
    <r>
      <rPr>
        <sz val="10"/>
        <color rgb="FF000000"/>
        <rFont val="Arial"/>
        <family val="2"/>
      </rPr>
      <t>23-b0023767</t>
    </r>
  </si>
  <si>
    <r>
      <t>'</t>
    </r>
    <r>
      <rPr>
        <sz val="10"/>
        <color rgb="FF000000"/>
        <rFont val="Arial"/>
        <family val="2"/>
      </rPr>
      <t>23-b0025007</t>
    </r>
  </si>
  <si>
    <r>
      <t>'</t>
    </r>
    <r>
      <rPr>
        <sz val="10"/>
        <color rgb="FF000000"/>
        <rFont val="Arial"/>
        <family val="2"/>
      </rPr>
      <t>23-b024153</t>
    </r>
  </si>
  <si>
    <r>
      <t>'</t>
    </r>
    <r>
      <rPr>
        <sz val="10"/>
        <color rgb="FF000000"/>
        <rFont val="Arial"/>
        <family val="2"/>
      </rPr>
      <t>23-b0023554</t>
    </r>
  </si>
  <si>
    <r>
      <t>'</t>
    </r>
    <r>
      <rPr>
        <sz val="10"/>
        <color rgb="FF000000"/>
        <rFont val="Arial"/>
        <family val="2"/>
      </rPr>
      <t>23-b0022399</t>
    </r>
  </si>
  <si>
    <r>
      <t>'</t>
    </r>
    <r>
      <rPr>
        <sz val="10"/>
        <color rgb="FF000000"/>
        <rFont val="Arial"/>
        <family val="2"/>
      </rPr>
      <t>23-b0024254</t>
    </r>
  </si>
  <si>
    <r>
      <t>'</t>
    </r>
    <r>
      <rPr>
        <sz val="10"/>
        <color rgb="FF000000"/>
        <rFont val="Arial"/>
        <family val="2"/>
      </rPr>
      <t>23-b0024350</t>
    </r>
  </si>
  <si>
    <r>
      <t>'</t>
    </r>
    <r>
      <rPr>
        <sz val="10"/>
        <color rgb="FF000000"/>
        <rFont val="Arial"/>
        <family val="2"/>
      </rPr>
      <t>23-b0024372</t>
    </r>
  </si>
  <si>
    <r>
      <t>'</t>
    </r>
    <r>
      <rPr>
        <sz val="10"/>
        <color rgb="FF000000"/>
        <rFont val="Arial"/>
        <family val="2"/>
      </rPr>
      <t>23-b022409</t>
    </r>
  </si>
  <si>
    <r>
      <t>'</t>
    </r>
    <r>
      <rPr>
        <sz val="10"/>
        <color rgb="FF000000"/>
        <rFont val="Arial"/>
        <family val="2"/>
      </rPr>
      <t>23-b023714</t>
    </r>
  </si>
  <si>
    <r>
      <t>'</t>
    </r>
    <r>
      <rPr>
        <sz val="10"/>
        <color rgb="FF000000"/>
        <rFont val="Arial"/>
        <family val="2"/>
      </rPr>
      <t>23-b025171</t>
    </r>
  </si>
  <si>
    <r>
      <t>'</t>
    </r>
    <r>
      <rPr>
        <sz val="10"/>
        <color rgb="FF000000"/>
        <rFont val="Arial"/>
        <family val="2"/>
      </rPr>
      <t>23-b0019253</t>
    </r>
  </si>
  <si>
    <r>
      <t>'</t>
    </r>
    <r>
      <rPr>
        <sz val="10"/>
        <color rgb="FF000000"/>
        <rFont val="Arial"/>
        <family val="2"/>
      </rPr>
      <t>23-b0024349</t>
    </r>
  </si>
  <si>
    <r>
      <t>'</t>
    </r>
    <r>
      <rPr>
        <sz val="10"/>
        <color rgb="FF000000"/>
        <rFont val="Arial"/>
        <family val="2"/>
      </rPr>
      <t>23-b0025235</t>
    </r>
  </si>
  <si>
    <r>
      <t>'</t>
    </r>
    <r>
      <rPr>
        <sz val="10"/>
        <color rgb="FF000000"/>
        <rFont val="Arial"/>
        <family val="2"/>
      </rPr>
      <t>23-b022198</t>
    </r>
  </si>
  <si>
    <r>
      <t>'</t>
    </r>
    <r>
      <rPr>
        <sz val="10"/>
        <color rgb="FF000000"/>
        <rFont val="Arial"/>
        <family val="2"/>
      </rPr>
      <t>23-b022423</t>
    </r>
  </si>
  <si>
    <r>
      <t>'</t>
    </r>
    <r>
      <rPr>
        <sz val="10"/>
        <color rgb="FF000000"/>
        <rFont val="Arial"/>
        <family val="2"/>
      </rPr>
      <t>23-b0023725</t>
    </r>
  </si>
  <si>
    <r>
      <t>'</t>
    </r>
    <r>
      <rPr>
        <sz val="10"/>
        <color rgb="FF000000"/>
        <rFont val="Arial"/>
        <family val="2"/>
      </rPr>
      <t>23-b0024371</t>
    </r>
  </si>
  <si>
    <r>
      <t>'</t>
    </r>
    <r>
      <rPr>
        <sz val="10"/>
        <color rgb="FF000000"/>
        <rFont val="Arial"/>
        <family val="2"/>
      </rPr>
      <t>23-b025192</t>
    </r>
  </si>
  <si>
    <r>
      <t>'</t>
    </r>
    <r>
      <rPr>
        <sz val="10"/>
        <color rgb="FF000000"/>
        <rFont val="Arial"/>
        <family val="2"/>
      </rPr>
      <t>23-b019066</t>
    </r>
  </si>
  <si>
    <r>
      <t>'</t>
    </r>
    <r>
      <rPr>
        <sz val="10"/>
        <color rgb="FF000000"/>
        <rFont val="Arial"/>
        <family val="2"/>
      </rPr>
      <t>23-b0019236</t>
    </r>
  </si>
  <si>
    <r>
      <t>'</t>
    </r>
    <r>
      <rPr>
        <sz val="10"/>
        <color rgb="FF000000"/>
        <rFont val="Arial"/>
        <family val="2"/>
      </rPr>
      <t>23-b019291</t>
    </r>
  </si>
  <si>
    <r>
      <t>'</t>
    </r>
    <r>
      <rPr>
        <sz val="10"/>
        <color rgb="FF000000"/>
        <rFont val="Arial"/>
        <family val="2"/>
      </rPr>
      <t>23-b0019225</t>
    </r>
  </si>
  <si>
    <r>
      <t>'</t>
    </r>
    <r>
      <rPr>
        <sz val="10"/>
        <color rgb="FF000000"/>
        <rFont val="Arial"/>
        <family val="2"/>
      </rPr>
      <t>23-b019283</t>
    </r>
  </si>
  <si>
    <r>
      <t>'</t>
    </r>
    <r>
      <rPr>
        <sz val="10"/>
        <color rgb="FF000000"/>
        <rFont val="Arial"/>
        <family val="2"/>
      </rPr>
      <t>23-b020384</t>
    </r>
  </si>
  <si>
    <r>
      <t>'</t>
    </r>
    <r>
      <rPr>
        <sz val="10"/>
        <color rgb="FF000000"/>
        <rFont val="Arial"/>
        <family val="2"/>
      </rPr>
      <t>23-b0019117</t>
    </r>
  </si>
  <si>
    <r>
      <t>'</t>
    </r>
    <r>
      <rPr>
        <sz val="10"/>
        <color rgb="FF000000"/>
        <rFont val="Arial"/>
        <family val="2"/>
      </rPr>
      <t>23-b0019135</t>
    </r>
  </si>
  <si>
    <r>
      <t>'</t>
    </r>
    <r>
      <rPr>
        <sz val="10"/>
        <color rgb="FF000000"/>
        <rFont val="Arial"/>
        <family val="2"/>
      </rPr>
      <t>23-b0020386</t>
    </r>
  </si>
  <si>
    <r>
      <t>'</t>
    </r>
    <r>
      <rPr>
        <sz val="10"/>
        <color rgb="FF000000"/>
        <rFont val="Arial"/>
        <family val="2"/>
      </rPr>
      <t>23-b0019094</t>
    </r>
  </si>
  <si>
    <r>
      <t>'</t>
    </r>
    <r>
      <rPr>
        <sz val="10"/>
        <color rgb="FF000000"/>
        <rFont val="Arial"/>
        <family val="2"/>
      </rPr>
      <t>23-b0019296</t>
    </r>
  </si>
  <si>
    <r>
      <t>'</t>
    </r>
    <r>
      <rPr>
        <sz val="10"/>
        <color rgb="FF000000"/>
        <rFont val="Arial"/>
        <family val="2"/>
      </rPr>
      <t>23-b0019114</t>
    </r>
  </si>
  <si>
    <r>
      <t>'</t>
    </r>
    <r>
      <rPr>
        <sz val="10"/>
        <color rgb="FF000000"/>
        <rFont val="Arial"/>
        <family val="2"/>
      </rPr>
      <t>22-b0019282</t>
    </r>
  </si>
  <si>
    <r>
      <t>'</t>
    </r>
    <r>
      <rPr>
        <sz val="10"/>
        <color rgb="FF000000"/>
        <rFont val="Arial"/>
        <family val="2"/>
      </rPr>
      <t>23-b0020691</t>
    </r>
  </si>
  <si>
    <r>
      <t>'</t>
    </r>
    <r>
      <rPr>
        <sz val="10"/>
        <color rgb="FF000000"/>
        <rFont val="Arial"/>
        <family val="2"/>
      </rPr>
      <t>23-b0019065</t>
    </r>
  </si>
  <si>
    <r>
      <t>'</t>
    </r>
    <r>
      <rPr>
        <sz val="10"/>
        <color rgb="FF000000"/>
        <rFont val="Arial"/>
        <family val="2"/>
      </rPr>
      <t>23-b020517</t>
    </r>
  </si>
  <si>
    <r>
      <t>'</t>
    </r>
    <r>
      <rPr>
        <sz val="10"/>
        <color rgb="FF000000"/>
        <rFont val="Arial"/>
        <family val="2"/>
      </rPr>
      <t>23-b0020693</t>
    </r>
  </si>
  <si>
    <r>
      <t>'</t>
    </r>
    <r>
      <rPr>
        <sz val="10"/>
        <color rgb="FF000000"/>
        <rFont val="Arial"/>
        <family val="2"/>
      </rPr>
      <t>23-b0022201</t>
    </r>
  </si>
  <si>
    <r>
      <t>'</t>
    </r>
    <r>
      <rPr>
        <sz val="10"/>
        <color rgb="FF000000"/>
        <rFont val="Arial"/>
        <family val="2"/>
      </rPr>
      <t>23-b0023459</t>
    </r>
  </si>
  <si>
    <r>
      <t>'</t>
    </r>
    <r>
      <rPr>
        <sz val="10"/>
        <color rgb="FF000000"/>
        <rFont val="Arial"/>
        <family val="2"/>
      </rPr>
      <t>23-b0023545</t>
    </r>
  </si>
  <si>
    <r>
      <t>'</t>
    </r>
    <r>
      <rPr>
        <sz val="10"/>
        <color rgb="FF000000"/>
        <rFont val="Arial"/>
        <family val="2"/>
      </rPr>
      <t>23-b019230</t>
    </r>
  </si>
  <si>
    <r>
      <t>'</t>
    </r>
    <r>
      <rPr>
        <sz val="10"/>
        <color rgb="FF000000"/>
        <rFont val="Arial"/>
        <family val="2"/>
      </rPr>
      <t>23-b020509</t>
    </r>
  </si>
  <si>
    <r>
      <t>'</t>
    </r>
    <r>
      <rPr>
        <sz val="10"/>
        <color rgb="FF000000"/>
        <rFont val="Arial"/>
        <family val="2"/>
      </rPr>
      <t>22-b023784</t>
    </r>
  </si>
  <si>
    <r>
      <t>'</t>
    </r>
    <r>
      <rPr>
        <sz val="10"/>
        <color rgb="FF000000"/>
        <rFont val="Arial"/>
        <family val="2"/>
      </rPr>
      <t>23-b0023083</t>
    </r>
  </si>
  <si>
    <r>
      <t>'</t>
    </r>
    <r>
      <rPr>
        <sz val="10"/>
        <color rgb="FF000000"/>
        <rFont val="Arial"/>
        <family val="2"/>
      </rPr>
      <t>23-b0023749</t>
    </r>
  </si>
  <si>
    <r>
      <t>'</t>
    </r>
    <r>
      <rPr>
        <sz val="10"/>
        <color rgb="FF000000"/>
        <rFont val="Arial"/>
        <family val="2"/>
      </rPr>
      <t>23-b0024234</t>
    </r>
  </si>
  <si>
    <r>
      <t>'</t>
    </r>
    <r>
      <rPr>
        <sz val="10"/>
        <color rgb="FF000000"/>
        <rFont val="Arial"/>
        <family val="2"/>
      </rPr>
      <t>23-b0023555</t>
    </r>
  </si>
  <si>
    <r>
      <t>'</t>
    </r>
    <r>
      <rPr>
        <sz val="10"/>
        <color rgb="FF000000"/>
        <rFont val="Arial"/>
        <family val="2"/>
      </rPr>
      <t>23-b0024351</t>
    </r>
  </si>
  <si>
    <r>
      <t>'</t>
    </r>
    <r>
      <rPr>
        <sz val="10"/>
        <color rgb="FF000000"/>
        <rFont val="Arial"/>
        <family val="2"/>
      </rPr>
      <t>23-b023470</t>
    </r>
  </si>
  <si>
    <r>
      <t>'</t>
    </r>
    <r>
      <rPr>
        <sz val="10"/>
        <color rgb="FF000000"/>
        <rFont val="Arial"/>
        <family val="2"/>
      </rPr>
      <t>23-b024987</t>
    </r>
  </si>
  <si>
    <r>
      <t>'</t>
    </r>
    <r>
      <rPr>
        <sz val="10"/>
        <color rgb="FF000000"/>
        <rFont val="Arial"/>
        <family val="2"/>
      </rPr>
      <t>23-b025186</t>
    </r>
  </si>
  <si>
    <r>
      <t>'</t>
    </r>
    <r>
      <rPr>
        <sz val="10"/>
        <color rgb="FF000000"/>
        <rFont val="Arial"/>
        <family val="2"/>
      </rPr>
      <t>23-b019280</t>
    </r>
  </si>
  <si>
    <r>
      <t>'</t>
    </r>
    <r>
      <rPr>
        <sz val="10"/>
        <color rgb="FF000000"/>
        <rFont val="Arial"/>
        <family val="2"/>
      </rPr>
      <t>23-b024090</t>
    </r>
  </si>
  <si>
    <r>
      <t>'</t>
    </r>
    <r>
      <rPr>
        <sz val="10"/>
        <color rgb="FF000000"/>
        <rFont val="Arial"/>
        <family val="2"/>
      </rPr>
      <t>23-b024091</t>
    </r>
  </si>
  <si>
    <r>
      <t>'</t>
    </r>
    <r>
      <rPr>
        <sz val="10"/>
        <color rgb="FF000000"/>
        <rFont val="Arial"/>
        <family val="2"/>
      </rPr>
      <t>23-b025172</t>
    </r>
  </si>
  <si>
    <r>
      <t>'</t>
    </r>
    <r>
      <rPr>
        <sz val="10"/>
        <color rgb="FF000000"/>
        <rFont val="Arial"/>
        <family val="2"/>
      </rPr>
      <t>23-b025046</t>
    </r>
  </si>
  <si>
    <r>
      <t>'</t>
    </r>
    <r>
      <rPr>
        <sz val="10"/>
        <color rgb="FF000000"/>
        <rFont val="Arial"/>
        <family val="2"/>
      </rPr>
      <t>23-b0019288</t>
    </r>
  </si>
  <si>
    <r>
      <t>'</t>
    </r>
    <r>
      <rPr>
        <sz val="10"/>
        <color rgb="FF000000"/>
        <rFont val="Arial"/>
        <family val="2"/>
      </rPr>
      <t>23-b0020406</t>
    </r>
  </si>
  <si>
    <r>
      <t>'</t>
    </r>
    <r>
      <rPr>
        <sz val="10"/>
        <color rgb="FF000000"/>
        <rFont val="Arial"/>
        <family val="2"/>
      </rPr>
      <t>23-b0020446</t>
    </r>
  </si>
  <si>
    <r>
      <t>'</t>
    </r>
    <r>
      <rPr>
        <sz val="10"/>
        <color rgb="FF000000"/>
        <rFont val="Arial"/>
        <family val="2"/>
      </rPr>
      <t>23-b20666</t>
    </r>
  </si>
  <si>
    <r>
      <t>'</t>
    </r>
    <r>
      <rPr>
        <sz val="10"/>
        <color rgb="FF000000"/>
        <rFont val="Arial"/>
        <family val="2"/>
      </rPr>
      <t>23-b020626</t>
    </r>
  </si>
  <si>
    <r>
      <t>'</t>
    </r>
    <r>
      <rPr>
        <sz val="10"/>
        <color rgb="FF000000"/>
        <rFont val="Arial"/>
        <family val="2"/>
      </rPr>
      <t>23-b0019294</t>
    </r>
  </si>
  <si>
    <r>
      <t>'</t>
    </r>
    <r>
      <rPr>
        <sz val="10"/>
        <color rgb="FF000000"/>
        <rFont val="Arial"/>
        <family val="2"/>
      </rPr>
      <t>23-b0020566</t>
    </r>
  </si>
  <si>
    <r>
      <t>'</t>
    </r>
    <r>
      <rPr>
        <sz val="10"/>
        <color rgb="FF000000"/>
        <rFont val="Arial"/>
        <family val="2"/>
      </rPr>
      <t>23-b0022122</t>
    </r>
  </si>
  <si>
    <r>
      <t>'</t>
    </r>
    <r>
      <rPr>
        <sz val="10"/>
        <color rgb="FF000000"/>
        <rFont val="Arial"/>
        <family val="2"/>
      </rPr>
      <t>23-b0022135</t>
    </r>
  </si>
  <si>
    <r>
      <t>'</t>
    </r>
    <r>
      <rPr>
        <sz val="10"/>
        <color rgb="FF000000"/>
        <rFont val="Arial"/>
        <family val="2"/>
      </rPr>
      <t>23-b0020692</t>
    </r>
  </si>
  <si>
    <r>
      <t>'</t>
    </r>
    <r>
      <rPr>
        <sz val="10"/>
        <color rgb="FF000000"/>
        <rFont val="Arial"/>
        <family val="2"/>
      </rPr>
      <t>23-b0020670</t>
    </r>
  </si>
  <si>
    <r>
      <t>'</t>
    </r>
    <r>
      <rPr>
        <sz val="10"/>
        <color rgb="FF000000"/>
        <rFont val="Arial"/>
        <family val="2"/>
      </rPr>
      <t>23-b0020572</t>
    </r>
  </si>
  <si>
    <r>
      <t>'</t>
    </r>
    <r>
      <rPr>
        <sz val="10"/>
        <color rgb="FF000000"/>
        <rFont val="Arial"/>
        <family val="2"/>
      </rPr>
      <t>23-b022223</t>
    </r>
  </si>
  <si>
    <r>
      <t>'</t>
    </r>
    <r>
      <rPr>
        <sz val="10"/>
        <color rgb="FF000000"/>
        <rFont val="Arial"/>
        <family val="2"/>
      </rPr>
      <t>23-b022134</t>
    </r>
  </si>
  <si>
    <r>
      <t>'</t>
    </r>
    <r>
      <rPr>
        <sz val="10"/>
        <color rgb="FF000000"/>
        <rFont val="Arial"/>
        <family val="2"/>
      </rPr>
      <t>23-b0023475</t>
    </r>
  </si>
  <si>
    <r>
      <t>'</t>
    </r>
    <r>
      <rPr>
        <sz val="10"/>
        <color rgb="FF000000"/>
        <rFont val="Arial"/>
        <family val="2"/>
      </rPr>
      <t>23-b0019300</t>
    </r>
  </si>
  <si>
    <r>
      <t>'</t>
    </r>
    <r>
      <rPr>
        <sz val="10"/>
        <color rgb="FF000000"/>
        <rFont val="Arial"/>
        <family val="2"/>
      </rPr>
      <t>23-b0019302</t>
    </r>
  </si>
  <si>
    <r>
      <t>'</t>
    </r>
    <r>
      <rPr>
        <sz val="10"/>
        <color rgb="FF000000"/>
        <rFont val="Arial"/>
        <family val="2"/>
      </rPr>
      <t>23-b0020627</t>
    </r>
  </si>
  <si>
    <r>
      <t>'</t>
    </r>
    <r>
      <rPr>
        <sz val="10"/>
        <color rgb="FF000000"/>
        <rFont val="Arial"/>
        <family val="2"/>
      </rPr>
      <t>23-b0020685</t>
    </r>
  </si>
  <si>
    <r>
      <t>'</t>
    </r>
    <r>
      <rPr>
        <sz val="10"/>
        <color rgb="FF000000"/>
        <rFont val="Arial"/>
        <family val="2"/>
      </rPr>
      <t>23-b0023163</t>
    </r>
  </si>
  <si>
    <r>
      <t>'</t>
    </r>
    <r>
      <rPr>
        <sz val="10"/>
        <color rgb="FF000000"/>
        <rFont val="Arial"/>
        <family val="2"/>
      </rPr>
      <t>23-b0020505</t>
    </r>
  </si>
  <si>
    <r>
      <t>'</t>
    </r>
    <r>
      <rPr>
        <sz val="10"/>
        <color rgb="FF000000"/>
        <rFont val="Arial"/>
        <family val="2"/>
      </rPr>
      <t>23-b022407</t>
    </r>
  </si>
  <si>
    <r>
      <t>'</t>
    </r>
    <r>
      <rPr>
        <sz val="10"/>
        <color rgb="FF000000"/>
        <rFont val="Arial"/>
        <family val="2"/>
      </rPr>
      <t>23-b0022233</t>
    </r>
  </si>
  <si>
    <r>
      <t>'</t>
    </r>
    <r>
      <rPr>
        <sz val="10"/>
        <color rgb="FF000000"/>
        <rFont val="Arial"/>
        <family val="2"/>
      </rPr>
      <t>23-b0022239</t>
    </r>
  </si>
  <si>
    <r>
      <t>'</t>
    </r>
    <r>
      <rPr>
        <sz val="10"/>
        <color rgb="FF000000"/>
        <rFont val="Arial"/>
        <family val="2"/>
      </rPr>
      <t>23-b0022360</t>
    </r>
  </si>
  <si>
    <r>
      <t>'</t>
    </r>
    <r>
      <rPr>
        <sz val="10"/>
        <color rgb="FF000000"/>
        <rFont val="Arial"/>
        <family val="2"/>
      </rPr>
      <t>23-b019298</t>
    </r>
  </si>
  <si>
    <r>
      <t>'</t>
    </r>
    <r>
      <rPr>
        <sz val="10"/>
        <color rgb="FF000000"/>
        <rFont val="Arial"/>
        <family val="2"/>
      </rPr>
      <t>23-b0023781</t>
    </r>
  </si>
  <si>
    <r>
      <t>'</t>
    </r>
    <r>
      <rPr>
        <sz val="10"/>
        <color rgb="FF000000"/>
        <rFont val="Arial"/>
        <family val="2"/>
      </rPr>
      <t>23-b0024352</t>
    </r>
  </si>
  <si>
    <r>
      <t>'</t>
    </r>
    <r>
      <rPr>
        <sz val="10"/>
        <color rgb="FF000000"/>
        <rFont val="Arial"/>
        <family val="2"/>
      </rPr>
      <t>23-b0023544</t>
    </r>
  </si>
  <si>
    <r>
      <t>'</t>
    </r>
    <r>
      <rPr>
        <sz val="10"/>
        <color rgb="FF000000"/>
        <rFont val="Arial"/>
        <family val="2"/>
      </rPr>
      <t>23-b0025197</t>
    </r>
  </si>
  <si>
    <r>
      <t>'</t>
    </r>
    <r>
      <rPr>
        <sz val="10"/>
        <color rgb="FF000000"/>
        <rFont val="Arial"/>
        <family val="2"/>
      </rPr>
      <t>23-b024179</t>
    </r>
  </si>
  <si>
    <r>
      <t>'</t>
    </r>
    <r>
      <rPr>
        <sz val="10"/>
        <color rgb="FF000000"/>
        <rFont val="Arial"/>
        <family val="2"/>
      </rPr>
      <t>23-b024996</t>
    </r>
  </si>
  <si>
    <r>
      <t>'</t>
    </r>
    <r>
      <rPr>
        <sz val="10"/>
        <color rgb="FF000000"/>
        <rFont val="Arial"/>
        <family val="2"/>
      </rPr>
      <t>23-b025001</t>
    </r>
  </si>
  <si>
    <t>299-SIPI-092022-1269910</t>
  </si>
  <si>
    <r>
      <t>'</t>
    </r>
    <r>
      <rPr>
        <sz val="10"/>
        <color rgb="FF000000"/>
        <rFont val="Arial"/>
        <family val="2"/>
      </rPr>
      <t>22-b42056</t>
    </r>
  </si>
  <si>
    <t>299-SIPI-102022-1269910</t>
  </si>
  <si>
    <r>
      <t>'</t>
    </r>
    <r>
      <rPr>
        <sz val="10"/>
        <color rgb="FF000000"/>
        <rFont val="Arial"/>
        <family val="2"/>
      </rPr>
      <t>22-b048817</t>
    </r>
  </si>
  <si>
    <t>AA/22P|HHCL-THU</t>
  </si>
  <si>
    <r>
      <t>'</t>
    </r>
    <r>
      <rPr>
        <sz val="10"/>
        <color rgb="FF000000"/>
        <rFont val="Arial"/>
        <family val="2"/>
      </rPr>
      <t>22-b049340</t>
    </r>
  </si>
  <si>
    <t>299-SIPI-R-032023-1272055</t>
  </si>
  <si>
    <r>
      <t>'</t>
    </r>
    <r>
      <rPr>
        <sz val="10"/>
        <color rgb="FF000000"/>
        <rFont val="Arial"/>
        <family val="2"/>
      </rPr>
      <t>DC013414</t>
    </r>
  </si>
  <si>
    <t>SAI SO HD - HDON DUNG 13424</t>
  </si>
  <si>
    <t>299-SIPI-R-042023-1269689</t>
  </si>
  <si>
    <r>
      <t>'</t>
    </r>
    <r>
      <rPr>
        <sz val="10"/>
        <color rgb="FF000000"/>
        <rFont val="Arial"/>
        <family val="2"/>
      </rPr>
      <t>12526</t>
    </r>
  </si>
  <si>
    <t>K23TVA-12526-RTV1683868|HHCL - RTV1683868</t>
  </si>
  <si>
    <r>
      <t>'</t>
    </r>
    <r>
      <rPr>
        <sz val="10"/>
        <color rgb="FF000000"/>
        <rFont val="Arial"/>
        <family val="2"/>
      </rPr>
      <t>12992</t>
    </r>
  </si>
  <si>
    <t>K23TVA-12992-RTV1686673|HHCL - RTV1686673</t>
  </si>
  <si>
    <r>
      <t>'</t>
    </r>
    <r>
      <rPr>
        <sz val="10"/>
        <color rgb="FF000000"/>
        <rFont val="Arial"/>
        <family val="2"/>
      </rPr>
      <t>13842</t>
    </r>
  </si>
  <si>
    <t>K23TVA-13842-RTV1689100|HHCL - RTV1689100</t>
  </si>
  <si>
    <r>
      <t>'</t>
    </r>
    <r>
      <rPr>
        <sz val="10"/>
        <color rgb="FF000000"/>
        <rFont val="Arial"/>
        <family val="2"/>
      </rPr>
      <t>13851</t>
    </r>
  </si>
  <si>
    <t>K23TVA-13851-RTV1689187|HHCL - RTV1689187</t>
  </si>
  <si>
    <r>
      <t>'</t>
    </r>
    <r>
      <rPr>
        <sz val="10"/>
        <color rgb="FF000000"/>
        <rFont val="Arial"/>
        <family val="2"/>
      </rPr>
      <t>13476</t>
    </r>
  </si>
  <si>
    <t>K23TVA-13476-RTV1687653|HHCL - RTV1687653</t>
  </si>
  <si>
    <r>
      <t>'</t>
    </r>
    <r>
      <rPr>
        <sz val="10"/>
        <color rgb="FF000000"/>
        <rFont val="Arial"/>
        <family val="2"/>
      </rPr>
      <t>12480</t>
    </r>
  </si>
  <si>
    <t>K23TVA-12480-RTV1683698|HHCL - RTV1683698</t>
  </si>
  <si>
    <r>
      <t>'</t>
    </r>
    <r>
      <rPr>
        <sz val="10"/>
        <color rgb="FF000000"/>
        <rFont val="Arial"/>
        <family val="2"/>
      </rPr>
      <t>13104</t>
    </r>
  </si>
  <si>
    <t>K23TVA-13104-RTV1686905|HHCL - RTV1686905</t>
  </si>
  <si>
    <r>
      <t>'</t>
    </r>
    <r>
      <rPr>
        <sz val="10"/>
        <color rgb="FF000000"/>
        <rFont val="Arial"/>
        <family val="2"/>
      </rPr>
      <t>13450</t>
    </r>
  </si>
  <si>
    <t>K23TVA-13450-RTV1687349|HHCL - RTV1687349</t>
  </si>
  <si>
    <t>299-SIPI-R-042023-1269910</t>
  </si>
  <si>
    <r>
      <t>'</t>
    </r>
    <r>
      <rPr>
        <sz val="10"/>
        <color rgb="FF000000"/>
        <rFont val="Arial"/>
        <family val="2"/>
      </rPr>
      <t>13710</t>
    </r>
  </si>
  <si>
    <t>K23TVA-13710-RTV1688474|HHCL - RTV1688474</t>
  </si>
  <si>
    <r>
      <t>'</t>
    </r>
    <r>
      <rPr>
        <sz val="10"/>
        <color rgb="FF000000"/>
        <rFont val="Arial"/>
        <family val="2"/>
      </rPr>
      <t>13361</t>
    </r>
  </si>
  <si>
    <t>K23TVA-13361-RTV1687392|HHCL</t>
  </si>
  <si>
    <r>
      <t>'</t>
    </r>
    <r>
      <rPr>
        <sz val="10"/>
        <color rgb="FF000000"/>
        <rFont val="Arial"/>
        <family val="2"/>
      </rPr>
      <t>14473</t>
    </r>
  </si>
  <si>
    <t>K23TVA-14473-RTV1690899|HHCL</t>
  </si>
  <si>
    <r>
      <t>'</t>
    </r>
    <r>
      <rPr>
        <sz val="10"/>
        <color rgb="FF000000"/>
        <rFont val="Arial"/>
        <family val="2"/>
      </rPr>
      <t>13068</t>
    </r>
  </si>
  <si>
    <t>K23TVA-13068-RTV1686908|HHCL</t>
  </si>
  <si>
    <r>
      <t>'</t>
    </r>
    <r>
      <rPr>
        <sz val="10"/>
        <color rgb="FF000000"/>
        <rFont val="Arial"/>
        <family val="2"/>
      </rPr>
      <t>13165</t>
    </r>
  </si>
  <si>
    <t>K23TVA-13165-RTV1687343|HHCL</t>
  </si>
  <si>
    <r>
      <t>'</t>
    </r>
    <r>
      <rPr>
        <sz val="10"/>
        <color rgb="FF000000"/>
        <rFont val="Arial"/>
        <family val="2"/>
      </rPr>
      <t>12081</t>
    </r>
  </si>
  <si>
    <t>K23TVA-12081-RTV1682025|HHCL - RTV1682025</t>
  </si>
  <si>
    <r>
      <t>'</t>
    </r>
    <r>
      <rPr>
        <sz val="10"/>
        <color rgb="FF000000"/>
        <rFont val="Arial"/>
        <family val="2"/>
      </rPr>
      <t>12261</t>
    </r>
  </si>
  <si>
    <t>K23TVA-12261-RTV1682579|HHCL - RTV1682579</t>
  </si>
  <si>
    <r>
      <t>'</t>
    </r>
    <r>
      <rPr>
        <sz val="10"/>
        <color rgb="FF000000"/>
        <rFont val="Arial"/>
        <family val="2"/>
      </rPr>
      <t>13072</t>
    </r>
  </si>
  <si>
    <t>K23TVA-13072-RTV1686915|HHCL</t>
  </si>
  <si>
    <r>
      <t>'</t>
    </r>
    <r>
      <rPr>
        <sz val="10"/>
        <color rgb="FF000000"/>
        <rFont val="Arial"/>
        <family val="2"/>
      </rPr>
      <t>12079</t>
    </r>
  </si>
  <si>
    <t>K23TVA-12079-RTV1682020|HHCL - RTV1682020</t>
  </si>
  <si>
    <r>
      <t>'</t>
    </r>
    <r>
      <rPr>
        <sz val="10"/>
        <color rgb="FF000000"/>
        <rFont val="Arial"/>
        <family val="2"/>
      </rPr>
      <t>12232</t>
    </r>
  </si>
  <si>
    <t>K23TVA-12232-RTV1682469|HHCL - RTV1682469</t>
  </si>
  <si>
    <r>
      <t>'</t>
    </r>
    <r>
      <rPr>
        <sz val="10"/>
        <color rgb="FF000000"/>
        <rFont val="Arial"/>
        <family val="2"/>
      </rPr>
      <t>14290</t>
    </r>
  </si>
  <si>
    <t>K23TVA-14290-RTV1690116|HHCL - RTV1690116</t>
  </si>
  <si>
    <r>
      <t>'</t>
    </r>
    <r>
      <rPr>
        <sz val="10"/>
        <color rgb="FF000000"/>
        <rFont val="Arial"/>
        <family val="2"/>
      </rPr>
      <t>14251</t>
    </r>
  </si>
  <si>
    <t>K23TVA-14251-RTV1690177|HHCL</t>
  </si>
  <si>
    <r>
      <t>'</t>
    </r>
    <r>
      <rPr>
        <sz val="10"/>
        <color rgb="FF000000"/>
        <rFont val="Arial"/>
        <family val="2"/>
      </rPr>
      <t>13364</t>
    </r>
  </si>
  <si>
    <t>K23TVA-13364-RTV1687429|HHCL</t>
  </si>
  <si>
    <r>
      <t>'</t>
    </r>
    <r>
      <rPr>
        <sz val="10"/>
        <color rgb="FF000000"/>
        <rFont val="Arial"/>
        <family val="2"/>
      </rPr>
      <t>12082</t>
    </r>
  </si>
  <si>
    <t>K23TVA-12082-RTV1682028|HHCL - RTV1682028</t>
  </si>
  <si>
    <r>
      <t>'</t>
    </r>
    <r>
      <rPr>
        <sz val="10"/>
        <color rgb="FF000000"/>
        <rFont val="Arial"/>
        <family val="2"/>
      </rPr>
      <t>12043</t>
    </r>
  </si>
  <si>
    <t>K23TVA-12043-RTV1681668|HHCL - RTV1681668</t>
  </si>
  <si>
    <r>
      <t>'</t>
    </r>
    <r>
      <rPr>
        <sz val="10"/>
        <color rgb="FF000000"/>
        <rFont val="Arial"/>
        <family val="2"/>
      </rPr>
      <t>12083</t>
    </r>
  </si>
  <si>
    <t>K23TVA-12083-RTV1682032|HHCL - RTV1682032</t>
  </si>
  <si>
    <r>
      <t>'</t>
    </r>
    <r>
      <rPr>
        <sz val="10"/>
        <color rgb="FF000000"/>
        <rFont val="Arial"/>
        <family val="2"/>
      </rPr>
      <t>13366</t>
    </r>
  </si>
  <si>
    <t>K23TVA-13366-RTV1687434|HHCL</t>
  </si>
  <si>
    <t>299-SIPI-R-042023-1270439</t>
  </si>
  <si>
    <r>
      <t>'</t>
    </r>
    <r>
      <rPr>
        <sz val="10"/>
        <color rgb="FF000000"/>
        <rFont val="Arial"/>
        <family val="2"/>
      </rPr>
      <t>13626</t>
    </r>
  </si>
  <si>
    <t>K23TVA-13626-RTV1688366|HHCL - RTV1688366</t>
  </si>
  <si>
    <r>
      <t>'</t>
    </r>
    <r>
      <rPr>
        <sz val="10"/>
        <color rgb="FF000000"/>
        <rFont val="Arial"/>
        <family val="2"/>
      </rPr>
      <t>14487</t>
    </r>
  </si>
  <si>
    <t>K23TVA-14487-RTV1691037|HHCL</t>
  </si>
  <si>
    <r>
      <t>'</t>
    </r>
    <r>
      <rPr>
        <sz val="10"/>
        <color rgb="FF000000"/>
        <rFont val="Arial"/>
        <family val="2"/>
      </rPr>
      <t>14496</t>
    </r>
  </si>
  <si>
    <t>K23TVA-14496-RTV1691109|HHCL</t>
  </si>
  <si>
    <t>299-SIPI-R-042023-1272055</t>
  </si>
  <si>
    <r>
      <t>'</t>
    </r>
    <r>
      <rPr>
        <sz val="10"/>
        <color rgb="FF000000"/>
        <rFont val="Arial"/>
        <family val="2"/>
      </rPr>
      <t>13989</t>
    </r>
  </si>
  <si>
    <t>K23TVA-13989-RTV1689095|HHCL - RTV1689095</t>
  </si>
  <si>
    <r>
      <t>'</t>
    </r>
    <r>
      <rPr>
        <sz val="10"/>
        <color rgb="FF000000"/>
        <rFont val="Arial"/>
        <family val="2"/>
      </rPr>
      <t>14652</t>
    </r>
  </si>
  <si>
    <t>K23TVA-14652-RTV1692254|HHCL</t>
  </si>
  <si>
    <r>
      <t>'</t>
    </r>
    <r>
      <rPr>
        <sz val="10"/>
        <color rgb="FF000000"/>
        <rFont val="Arial"/>
        <family val="2"/>
      </rPr>
      <t>14830</t>
    </r>
  </si>
  <si>
    <t>K23TVA-14830-RTV1692670|HHCL - RTV1692670</t>
  </si>
  <si>
    <r>
      <t>'</t>
    </r>
    <r>
      <rPr>
        <sz val="10"/>
        <color rgb="FF000000"/>
        <rFont val="Arial"/>
        <family val="2"/>
      </rPr>
      <t>15085</t>
    </r>
  </si>
  <si>
    <t>K23TVA-15085-RTV1693944|HHCL - RTV1693944</t>
  </si>
  <si>
    <r>
      <t>'</t>
    </r>
    <r>
      <rPr>
        <sz val="10"/>
        <color rgb="FF000000"/>
        <rFont val="Arial"/>
        <family val="2"/>
      </rPr>
      <t>15397</t>
    </r>
  </si>
  <si>
    <t>K23TVA-15397-RTV1695289|HHCL - RTV1695289</t>
  </si>
  <si>
    <r>
      <t>'</t>
    </r>
    <r>
      <rPr>
        <sz val="10"/>
        <color rgb="FF000000"/>
        <rFont val="Arial"/>
        <family val="2"/>
      </rPr>
      <t>13889</t>
    </r>
  </si>
  <si>
    <t>K23TVA-13889-RTV1688896|HHCL - RTV1688896</t>
  </si>
  <si>
    <r>
      <t>'</t>
    </r>
    <r>
      <rPr>
        <sz val="10"/>
        <color rgb="FF000000"/>
        <rFont val="Arial"/>
        <family val="2"/>
      </rPr>
      <t>14723</t>
    </r>
  </si>
  <si>
    <t>K23TVA-14723-RTV1691635|HHCL</t>
  </si>
  <si>
    <r>
      <t>'</t>
    </r>
    <r>
      <rPr>
        <sz val="10"/>
        <color rgb="FF000000"/>
        <rFont val="Arial"/>
        <family val="2"/>
      </rPr>
      <t>13505</t>
    </r>
  </si>
  <si>
    <t>K23TVA-13505-RTV1688185|HHCL - RTV1688185</t>
  </si>
  <si>
    <r>
      <t>'</t>
    </r>
    <r>
      <rPr>
        <sz val="10"/>
        <color rgb="FF000000"/>
        <rFont val="Arial"/>
        <family val="2"/>
      </rPr>
      <t>15080</t>
    </r>
  </si>
  <si>
    <t>K23TVA-15080-RTV1693926|HHCL - RTV1693926</t>
  </si>
  <si>
    <r>
      <t>'</t>
    </r>
    <r>
      <rPr>
        <sz val="10"/>
        <color rgb="FF000000"/>
        <rFont val="Arial"/>
        <family val="2"/>
      </rPr>
      <t>15415</t>
    </r>
  </si>
  <si>
    <t>K23TVA-15415-RTV1694827|HHCL - RTV1694827</t>
  </si>
  <si>
    <r>
      <t>'</t>
    </r>
    <r>
      <rPr>
        <sz val="10"/>
        <color rgb="FF000000"/>
        <rFont val="Arial"/>
        <family val="2"/>
      </rPr>
      <t>15840</t>
    </r>
  </si>
  <si>
    <t>K23TVA-15840-RTV1696671|HHCL</t>
  </si>
  <si>
    <r>
      <t>'</t>
    </r>
    <r>
      <rPr>
        <sz val="10"/>
        <color rgb="FF000000"/>
        <rFont val="Arial"/>
        <family val="2"/>
      </rPr>
      <t>14031</t>
    </r>
  </si>
  <si>
    <t>K23TVA-14031-RTV1689454|HHCL - RTV1689454</t>
  </si>
  <si>
    <r>
      <t>'</t>
    </r>
    <r>
      <rPr>
        <sz val="10"/>
        <color rgb="FF000000"/>
        <rFont val="Arial"/>
        <family val="2"/>
      </rPr>
      <t>14680</t>
    </r>
  </si>
  <si>
    <t>K23TVA-14680-RTV1692093|HHCL</t>
  </si>
  <si>
    <r>
      <t>'</t>
    </r>
    <r>
      <rPr>
        <sz val="10"/>
        <color rgb="FF000000"/>
        <rFont val="Arial"/>
        <family val="2"/>
      </rPr>
      <t>14851</t>
    </r>
  </si>
  <si>
    <t>K23TVA-14851-RTV1692766|HHCL - RTV1692766</t>
  </si>
  <si>
    <r>
      <t>'</t>
    </r>
    <r>
      <rPr>
        <sz val="10"/>
        <color rgb="FF000000"/>
        <rFont val="Arial"/>
        <family val="2"/>
      </rPr>
      <t>14895</t>
    </r>
  </si>
  <si>
    <t>K23TVA-14895-RTV1692941|HHCL - RTV1692941</t>
  </si>
  <si>
    <r>
      <t>'</t>
    </r>
    <r>
      <rPr>
        <sz val="10"/>
        <color rgb="FF000000"/>
        <rFont val="Arial"/>
        <family val="2"/>
      </rPr>
      <t>15086</t>
    </r>
  </si>
  <si>
    <t>K23TVA-15086-RTV1693945|HHCL - RTV1693945</t>
  </si>
  <si>
    <r>
      <t>'</t>
    </r>
    <r>
      <rPr>
        <sz val="10"/>
        <color rgb="FF000000"/>
        <rFont val="Arial"/>
        <family val="2"/>
      </rPr>
      <t>15229</t>
    </r>
  </si>
  <si>
    <t>K23TVA-15229-RTV1694241|HHCL - RTV1694241</t>
  </si>
  <si>
    <r>
      <t>'</t>
    </r>
    <r>
      <rPr>
        <sz val="10"/>
        <color rgb="FF000000"/>
        <rFont val="Arial"/>
        <family val="2"/>
      </rPr>
      <t>15290</t>
    </r>
  </si>
  <si>
    <t>K23TVA-15290-RTV1694977|HHCL - RTV1694977</t>
  </si>
  <si>
    <r>
      <t>'</t>
    </r>
    <r>
      <rPr>
        <sz val="10"/>
        <color rgb="FF000000"/>
        <rFont val="Arial"/>
        <family val="2"/>
      </rPr>
      <t>15681</t>
    </r>
  </si>
  <si>
    <t>K23TVA-15681-RTV1695870|HHCL - RTV1695870</t>
  </si>
  <si>
    <r>
      <t>'</t>
    </r>
    <r>
      <rPr>
        <sz val="10"/>
        <color rgb="FF000000"/>
        <rFont val="Arial"/>
        <family val="2"/>
      </rPr>
      <t>15944</t>
    </r>
  </si>
  <si>
    <t>K23TVA-15944-RTV1697078|HHCL</t>
  </si>
  <si>
    <r>
      <t>'</t>
    </r>
    <r>
      <rPr>
        <sz val="10"/>
        <color rgb="FF000000"/>
        <rFont val="Arial"/>
        <family val="2"/>
      </rPr>
      <t>16005</t>
    </r>
  </si>
  <si>
    <t>K23TVA-16005-RTV1697311|HHCL - RTV1697311</t>
  </si>
  <si>
    <r>
      <t>'</t>
    </r>
    <r>
      <rPr>
        <sz val="10"/>
        <color rgb="FF000000"/>
        <rFont val="Arial"/>
        <family val="2"/>
      </rPr>
      <t>13872</t>
    </r>
  </si>
  <si>
    <t>K23TVA-13872-RTV1688791|HHCL - RTV1688791</t>
  </si>
  <si>
    <r>
      <t>'</t>
    </r>
    <r>
      <rPr>
        <sz val="10"/>
        <color rgb="FF000000"/>
        <rFont val="Arial"/>
        <family val="2"/>
      </rPr>
      <t>14523</t>
    </r>
  </si>
  <si>
    <t>K23TVA-14523-RTV1691270|HHCL</t>
  </si>
  <si>
    <r>
      <t>'</t>
    </r>
    <r>
      <rPr>
        <sz val="10"/>
        <color rgb="FF000000"/>
        <rFont val="Arial"/>
        <family val="2"/>
      </rPr>
      <t>14810</t>
    </r>
  </si>
  <si>
    <t>K23TVA-14810-RTV1692614|HHCL - RTV1692614</t>
  </si>
  <si>
    <r>
      <t>'</t>
    </r>
    <r>
      <rPr>
        <sz val="10"/>
        <color rgb="FF000000"/>
        <rFont val="Arial"/>
        <family val="2"/>
      </rPr>
      <t>15530</t>
    </r>
  </si>
  <si>
    <t>K23TVA-15530-RTV1695824|HHCL - RTV1695824</t>
  </si>
  <si>
    <r>
      <t>'</t>
    </r>
    <r>
      <rPr>
        <sz val="10"/>
        <color rgb="FF000000"/>
        <rFont val="Arial"/>
        <family val="2"/>
      </rPr>
      <t>16026</t>
    </r>
  </si>
  <si>
    <t>K23TVA-16026-RTV1697209|HHCL - RTV1697209</t>
  </si>
  <si>
    <r>
      <t>'</t>
    </r>
    <r>
      <rPr>
        <sz val="10"/>
        <color rgb="FF000000"/>
        <rFont val="Arial"/>
        <family val="2"/>
      </rPr>
      <t>12559</t>
    </r>
  </si>
  <si>
    <t>K23TVA-12559-RTV1683701|HHCL - RTV1683701</t>
  </si>
  <si>
    <r>
      <t>'</t>
    </r>
    <r>
      <rPr>
        <sz val="10"/>
        <color rgb="FF000000"/>
        <rFont val="Arial"/>
        <family val="2"/>
      </rPr>
      <t>14011</t>
    </r>
  </si>
  <si>
    <t>K23TVA-14011-RTV1689311|HHCL - RTV1689311</t>
  </si>
  <si>
    <r>
      <t>'</t>
    </r>
    <r>
      <rPr>
        <sz val="10"/>
        <color rgb="FF000000"/>
        <rFont val="Arial"/>
        <family val="2"/>
      </rPr>
      <t>15438</t>
    </r>
  </si>
  <si>
    <t>K23TVA-15438-RTV1694870|HHCL - RTV1694870</t>
  </si>
  <si>
    <r>
      <t>'</t>
    </r>
    <r>
      <rPr>
        <sz val="10"/>
        <color rgb="FF000000"/>
        <rFont val="Arial"/>
        <family val="2"/>
      </rPr>
      <t>14667</t>
    </r>
  </si>
  <si>
    <t>K23TVA-14667-RTV1692137|HHCL</t>
  </si>
  <si>
    <r>
      <t>'</t>
    </r>
    <r>
      <rPr>
        <sz val="10"/>
        <color rgb="FF000000"/>
        <rFont val="Arial"/>
        <family val="2"/>
      </rPr>
      <t>15522</t>
    </r>
  </si>
  <si>
    <t>K23TVA-15522-RTV1695789|HHCL - RTV1695789</t>
  </si>
  <si>
    <r>
      <t>'</t>
    </r>
    <r>
      <rPr>
        <sz val="10"/>
        <color rgb="FF000000"/>
        <rFont val="Arial"/>
        <family val="2"/>
      </rPr>
      <t>15625</t>
    </r>
  </si>
  <si>
    <t>K23TVA-15625-RTV1696201|HHCL - RTV1696201</t>
  </si>
  <si>
    <r>
      <t>'</t>
    </r>
    <r>
      <rPr>
        <sz val="10"/>
        <color rgb="FF000000"/>
        <rFont val="Arial"/>
        <family val="2"/>
      </rPr>
      <t>15888</t>
    </r>
  </si>
  <si>
    <t>K23TVA-15888-RTV1696683|HHCL</t>
  </si>
  <si>
    <r>
      <t>'</t>
    </r>
    <r>
      <rPr>
        <sz val="10"/>
        <color rgb="FF000000"/>
        <rFont val="Arial"/>
        <family val="2"/>
      </rPr>
      <t>15753</t>
    </r>
  </si>
  <si>
    <t>K23TVA-15753-RTV1696340|HHCL</t>
  </si>
  <si>
    <r>
      <t>'</t>
    </r>
    <r>
      <rPr>
        <sz val="10"/>
        <color rgb="FF000000"/>
        <rFont val="Arial"/>
        <family val="2"/>
      </rPr>
      <t>14174</t>
    </r>
  </si>
  <si>
    <t>K23TVA-14174-RTV1690566|HHCL - RTV1690566</t>
  </si>
  <si>
    <r>
      <t>'</t>
    </r>
    <r>
      <rPr>
        <sz val="10"/>
        <color rgb="FF000000"/>
        <rFont val="Arial"/>
        <family val="2"/>
      </rPr>
      <t>14147</t>
    </r>
  </si>
  <si>
    <t>K23TVA-14147-RTV1690581|HHCL</t>
  </si>
  <si>
    <r>
      <t>'</t>
    </r>
    <r>
      <rPr>
        <sz val="10"/>
        <color rgb="FF000000"/>
        <rFont val="Arial"/>
        <family val="2"/>
      </rPr>
      <t>14531</t>
    </r>
  </si>
  <si>
    <t>K23TVA-14531-RTV1691254|HHCL</t>
  </si>
  <si>
    <r>
      <t>'</t>
    </r>
    <r>
      <rPr>
        <sz val="10"/>
        <color rgb="FF000000"/>
        <rFont val="Arial"/>
        <family val="2"/>
      </rPr>
      <t>12997</t>
    </r>
  </si>
  <si>
    <t>K23TVA-12997-RTV1686516|HHCL - RTV1686516</t>
  </si>
  <si>
    <r>
      <t>'</t>
    </r>
    <r>
      <rPr>
        <sz val="10"/>
        <color rgb="FF000000"/>
        <rFont val="Arial"/>
        <family val="2"/>
      </rPr>
      <t>14818</t>
    </r>
  </si>
  <si>
    <t>K23TVA-14818-RTV1692631|HHCL - RTV1692631</t>
  </si>
  <si>
    <r>
      <t>'</t>
    </r>
    <r>
      <rPr>
        <sz val="10"/>
        <color rgb="FF000000"/>
        <rFont val="Arial"/>
        <family val="2"/>
      </rPr>
      <t>15223</t>
    </r>
  </si>
  <si>
    <t>K23TVA-15223-RTV1694577|HHCL - RTV1694577</t>
  </si>
  <si>
    <r>
      <t>'</t>
    </r>
    <r>
      <rPr>
        <sz val="10"/>
        <color rgb="FF000000"/>
        <rFont val="Arial"/>
        <family val="2"/>
      </rPr>
      <t>15680</t>
    </r>
  </si>
  <si>
    <t>K23TVA-15680-RTV1695877|HHCL - RTV1695877</t>
  </si>
  <si>
    <r>
      <t>'</t>
    </r>
    <r>
      <rPr>
        <sz val="10"/>
        <color rgb="FF000000"/>
        <rFont val="Arial"/>
        <family val="2"/>
      </rPr>
      <t>15631</t>
    </r>
  </si>
  <si>
    <t>K23TVA-15631-RTV1696273|HHCL - RTV1696273</t>
  </si>
  <si>
    <r>
      <t>'</t>
    </r>
    <r>
      <rPr>
        <sz val="10"/>
        <color rgb="FF000000"/>
        <rFont val="Arial"/>
        <family val="2"/>
      </rPr>
      <t>15926</t>
    </r>
  </si>
  <si>
    <t>K23TVA-15926-RTV1696778|HHCL</t>
  </si>
  <si>
    <r>
      <t>'</t>
    </r>
    <r>
      <rPr>
        <sz val="10"/>
        <color rgb="FF000000"/>
        <rFont val="Arial"/>
        <family val="2"/>
      </rPr>
      <t>16029</t>
    </r>
  </si>
  <si>
    <t>K23TVA-16029-RTV1697206|HHCL - RTV1697206</t>
  </si>
  <si>
    <r>
      <t>'</t>
    </r>
    <r>
      <rPr>
        <sz val="10"/>
        <color rgb="FF000000"/>
        <rFont val="Arial"/>
        <family val="2"/>
      </rPr>
      <t>14173</t>
    </r>
  </si>
  <si>
    <t>K23TVA-14173-RTV1690567|HHCL - RTV1690567</t>
  </si>
  <si>
    <r>
      <t>'</t>
    </r>
    <r>
      <rPr>
        <sz val="10"/>
        <color rgb="FF000000"/>
        <rFont val="Arial"/>
        <family val="2"/>
      </rPr>
      <t>14160</t>
    </r>
  </si>
  <si>
    <t>K23TVA-14160-RTV1690597|HHCL - RTV1690597</t>
  </si>
  <si>
    <r>
      <t>'</t>
    </r>
    <r>
      <rPr>
        <sz val="10"/>
        <color rgb="FF000000"/>
        <rFont val="Arial"/>
        <family val="2"/>
      </rPr>
      <t>14432</t>
    </r>
  </si>
  <si>
    <t>K23TVA-14432-RTV1690869|HHCL</t>
  </si>
  <si>
    <r>
      <t>'</t>
    </r>
    <r>
      <rPr>
        <sz val="10"/>
        <color rgb="FF000000"/>
        <rFont val="Arial"/>
        <family val="2"/>
      </rPr>
      <t>13000</t>
    </r>
  </si>
  <si>
    <t>K23TVA-13000-RTV1686534|HHCL - RTV1686534</t>
  </si>
  <si>
    <r>
      <t>'</t>
    </r>
    <r>
      <rPr>
        <sz val="10"/>
        <color rgb="FF000000"/>
        <rFont val="Arial"/>
        <family val="2"/>
      </rPr>
      <t>14975</t>
    </r>
  </si>
  <si>
    <t>K23TVA-14975-RTV1693534|HHCL - RTV1693534</t>
  </si>
  <si>
    <t>299-SIPI-R-052023-1272055</t>
  </si>
  <si>
    <r>
      <t>'</t>
    </r>
    <r>
      <rPr>
        <sz val="10"/>
        <color rgb="FF000000"/>
        <rFont val="Arial"/>
        <family val="2"/>
      </rPr>
      <t>17235</t>
    </r>
  </si>
  <si>
    <t>K23TVA-17235-RTV1701979|HHCL - RTV1701979</t>
  </si>
  <si>
    <r>
      <t>'</t>
    </r>
    <r>
      <rPr>
        <sz val="10"/>
        <color rgb="FF000000"/>
        <rFont val="Arial"/>
        <family val="2"/>
      </rPr>
      <t>17762</t>
    </r>
  </si>
  <si>
    <t>K23TVA-17762-RTV1704482|HHCL - RTV1704482</t>
  </si>
  <si>
    <r>
      <t>'</t>
    </r>
    <r>
      <rPr>
        <sz val="10"/>
        <color rgb="FF000000"/>
        <rFont val="Arial"/>
        <family val="2"/>
      </rPr>
      <t>17759</t>
    </r>
  </si>
  <si>
    <t>K23TVA-17759-RTV1704496|HHCL - RTV1704496</t>
  </si>
  <si>
    <r>
      <t>'</t>
    </r>
    <r>
      <rPr>
        <sz val="10"/>
        <color rgb="FF000000"/>
        <rFont val="Arial"/>
        <family val="2"/>
      </rPr>
      <t>17755</t>
    </r>
  </si>
  <si>
    <t>K23TVA-17755-RTV1704503|HHCL - RTV1704503</t>
  </si>
  <si>
    <r>
      <t>'</t>
    </r>
    <r>
      <rPr>
        <sz val="10"/>
        <color rgb="FF000000"/>
        <rFont val="Arial"/>
        <family val="2"/>
      </rPr>
      <t>16765</t>
    </r>
  </si>
  <si>
    <t>K23TVA-16765-RTV1700055|HHCL - RTV1700055</t>
  </si>
  <si>
    <r>
      <t>'</t>
    </r>
    <r>
      <rPr>
        <sz val="10"/>
        <color rgb="FF000000"/>
        <rFont val="Arial"/>
        <family val="2"/>
      </rPr>
      <t>16311</t>
    </r>
  </si>
  <si>
    <t>K23TVA-16311-RTV1698521|HHCL - RTV1698521</t>
  </si>
  <si>
    <r>
      <t>'</t>
    </r>
    <r>
      <rPr>
        <sz val="10"/>
        <color rgb="FF000000"/>
        <rFont val="Arial"/>
        <family val="2"/>
      </rPr>
      <t>16727</t>
    </r>
  </si>
  <si>
    <t>K23TVA-16727-RTV1700128|HHCL - RTV1700128</t>
  </si>
  <si>
    <r>
      <t>'</t>
    </r>
    <r>
      <rPr>
        <sz val="10"/>
        <color rgb="FF000000"/>
        <rFont val="Arial"/>
        <family val="2"/>
      </rPr>
      <t>16857</t>
    </r>
  </si>
  <si>
    <t>K23TVA-16857-RTV1701178|HHCL - RTV1701178</t>
  </si>
  <si>
    <r>
      <t>'</t>
    </r>
    <r>
      <rPr>
        <sz val="10"/>
        <color rgb="FF000000"/>
        <rFont val="Arial"/>
        <family val="2"/>
      </rPr>
      <t>17452</t>
    </r>
  </si>
  <si>
    <t>K23TVA-17452-RTV1703358|HHCL - RTV1703358</t>
  </si>
  <si>
    <r>
      <t>'</t>
    </r>
    <r>
      <rPr>
        <sz val="10"/>
        <color rgb="FF000000"/>
        <rFont val="Arial"/>
        <family val="2"/>
      </rPr>
      <t>17218</t>
    </r>
  </si>
  <si>
    <t>K23TVA-17218-RTV1701894|HHCL - RTV1701894</t>
  </si>
  <si>
    <r>
      <t>'</t>
    </r>
    <r>
      <rPr>
        <sz val="10"/>
        <color rgb="FF000000"/>
        <rFont val="Arial"/>
        <family val="2"/>
      </rPr>
      <t>17764</t>
    </r>
  </si>
  <si>
    <t>K23TVA-17764-RTV1704477|HHCL - RTV1704477</t>
  </si>
  <si>
    <r>
      <t>'</t>
    </r>
    <r>
      <rPr>
        <sz val="10"/>
        <color rgb="FF000000"/>
        <rFont val="Arial"/>
        <family val="2"/>
      </rPr>
      <t>16392</t>
    </r>
  </si>
  <si>
    <t>K23TVA-16392-RTV1698717|HHCL - RTV1698717</t>
  </si>
  <si>
    <r>
      <t>'</t>
    </r>
    <r>
      <rPr>
        <sz val="10"/>
        <color rgb="FF000000"/>
        <rFont val="Arial"/>
        <family val="2"/>
      </rPr>
      <t>16466</t>
    </r>
  </si>
  <si>
    <t>K23TVA-16466-RTV1699508|HHCL - RTV1699508</t>
  </si>
  <si>
    <r>
      <t>'</t>
    </r>
    <r>
      <rPr>
        <sz val="10"/>
        <color rgb="FF000000"/>
        <rFont val="Arial"/>
        <family val="2"/>
      </rPr>
      <t>16861</t>
    </r>
  </si>
  <si>
    <t>K23TVA-16861-RTV1701157|HHCL - RTV1701157</t>
  </si>
  <si>
    <r>
      <t>'</t>
    </r>
    <r>
      <rPr>
        <sz val="10"/>
        <color rgb="FF000000"/>
        <rFont val="Arial"/>
        <family val="2"/>
      </rPr>
      <t>17458</t>
    </r>
  </si>
  <si>
    <t>K23TVA-17458-RTV1703294|HHCL - RTV1703294</t>
  </si>
  <si>
    <r>
      <t>'</t>
    </r>
    <r>
      <rPr>
        <sz val="10"/>
        <color rgb="FF000000"/>
        <rFont val="Arial"/>
        <family val="2"/>
      </rPr>
      <t>17736</t>
    </r>
  </si>
  <si>
    <t>K23TVA-17736-RTV1704569|HHCL - RTV1704569</t>
  </si>
  <si>
    <r>
      <t>'</t>
    </r>
    <r>
      <rPr>
        <sz val="10"/>
        <color rgb="FF000000"/>
        <rFont val="Arial"/>
        <family val="2"/>
      </rPr>
      <t>16584</t>
    </r>
  </si>
  <si>
    <t>K23TVA-16584-RTV1699345|HHCL - RTV1699345</t>
  </si>
  <si>
    <r>
      <t>'</t>
    </r>
    <r>
      <rPr>
        <sz val="10"/>
        <color rgb="FF000000"/>
        <rFont val="Arial"/>
        <family val="2"/>
      </rPr>
      <t>17141</t>
    </r>
  </si>
  <si>
    <t>K23TVA-17141-RTV1701003|HHCL - RTV1701003</t>
  </si>
  <si>
    <r>
      <t>'</t>
    </r>
    <r>
      <rPr>
        <sz val="10"/>
        <color rgb="FF000000"/>
        <rFont val="Arial"/>
        <family val="2"/>
      </rPr>
      <t>17221</t>
    </r>
  </si>
  <si>
    <t>K23TVA-17221-RTV1701922|HHCL - RTV1701922</t>
  </si>
  <si>
    <r>
      <t>'</t>
    </r>
    <r>
      <rPr>
        <sz val="10"/>
        <color rgb="FF000000"/>
        <rFont val="Arial"/>
        <family val="2"/>
      </rPr>
      <t>16881</t>
    </r>
  </si>
  <si>
    <t>K23TVA-16881-RTV1701047|HHCL - RTV1701047</t>
  </si>
  <si>
    <r>
      <t>'</t>
    </r>
    <r>
      <rPr>
        <sz val="10"/>
        <color rgb="FF000000"/>
        <rFont val="Arial"/>
        <family val="2"/>
      </rPr>
      <t>17198</t>
    </r>
  </si>
  <si>
    <t>K23TVA-17198-RTV1702210|HHCL - RTV1702210</t>
  </si>
  <si>
    <r>
      <t>'</t>
    </r>
    <r>
      <rPr>
        <sz val="10"/>
        <color rgb="FF000000"/>
        <rFont val="Arial"/>
        <family val="2"/>
      </rPr>
      <t>17771</t>
    </r>
  </si>
  <si>
    <t>K23TVA-17771-RTV1704460|HHCL - RTV1704460</t>
  </si>
  <si>
    <t>304-SIPI-042023-10065644</t>
  </si>
  <si>
    <r>
      <t>'</t>
    </r>
    <r>
      <rPr>
        <sz val="10"/>
        <color rgb="FF000000"/>
        <rFont val="Arial"/>
        <family val="2"/>
      </rPr>
      <t>A0023164</t>
    </r>
  </si>
  <si>
    <t>CTY TNHH SAIGON CO-OP FAIRPRICE-TAN PHONG</t>
  </si>
  <si>
    <r>
      <t>'</t>
    </r>
    <r>
      <rPr>
        <sz val="10"/>
        <color rgb="FF000000"/>
        <rFont val="Arial"/>
        <family val="2"/>
      </rPr>
      <t>A0025207</t>
    </r>
  </si>
  <si>
    <r>
      <t>'</t>
    </r>
    <r>
      <rPr>
        <sz val="10"/>
        <color rgb="FF000000"/>
        <rFont val="Arial"/>
        <family val="2"/>
      </rPr>
      <t>A0020665</t>
    </r>
  </si>
  <si>
    <t>305-SIPI-042023-10062068</t>
  </si>
  <si>
    <r>
      <t>'</t>
    </r>
    <r>
      <rPr>
        <sz val="10"/>
        <color rgb="FF000000"/>
        <rFont val="Arial"/>
        <family val="2"/>
      </rPr>
      <t>B0022358</t>
    </r>
  </si>
  <si>
    <t>CONG TY TNHH SAIGON CO-OP FAIRPRICE-SU VAN HANH</t>
  </si>
  <si>
    <r>
      <t>'</t>
    </r>
    <r>
      <rPr>
        <sz val="10"/>
        <color rgb="FF000000"/>
        <rFont val="Arial"/>
        <family val="2"/>
      </rPr>
      <t>B0019130</t>
    </r>
  </si>
  <si>
    <r>
      <t>'</t>
    </r>
    <r>
      <rPr>
        <sz val="10"/>
        <color rgb="FF000000"/>
        <rFont val="Arial"/>
        <family val="2"/>
      </rPr>
      <t>B0024728</t>
    </r>
  </si>
  <si>
    <t>306-SIPI-042023-10050997</t>
  </si>
  <si>
    <r>
      <t>'</t>
    </r>
    <r>
      <rPr>
        <sz val="10"/>
        <color rgb="FF000000"/>
        <rFont val="Arial"/>
        <family val="2"/>
      </rPr>
      <t>C0022398</t>
    </r>
  </si>
  <si>
    <t>1C23TNN|CHANGIOHEOMUOI</t>
  </si>
  <si>
    <t>CONG TY TNHH SAIGON CO-OP FAIRPRICE/CO-OPXTRA PHAM VAN DONG</t>
  </si>
  <si>
    <r>
      <t>'</t>
    </r>
    <r>
      <rPr>
        <sz val="10"/>
        <color rgb="FF000000"/>
        <rFont val="Arial"/>
        <family val="2"/>
      </rPr>
      <t>C0020504</t>
    </r>
  </si>
  <si>
    <r>
      <t>'</t>
    </r>
    <r>
      <rPr>
        <sz val="10"/>
        <color rgb="FF000000"/>
        <rFont val="Arial"/>
        <family val="2"/>
      </rPr>
      <t>C0023609</t>
    </r>
  </si>
  <si>
    <r>
      <t>'</t>
    </r>
    <r>
      <rPr>
        <sz val="10"/>
        <color rgb="FF000000"/>
        <rFont val="Arial"/>
        <family val="2"/>
      </rPr>
      <t>C0025033</t>
    </r>
  </si>
  <si>
    <t>399-SIPI-042023-10009252</t>
  </si>
  <si>
    <r>
      <t>'</t>
    </r>
    <r>
      <rPr>
        <sz val="10"/>
        <color rgb="FF000000"/>
        <rFont val="Arial"/>
        <family val="2"/>
      </rPr>
      <t>A0020571</t>
    </r>
  </si>
  <si>
    <t>CONG TY TNHH MOT THANH VIEN CO.OP FINELIFE</t>
  </si>
  <si>
    <r>
      <t>'</t>
    </r>
    <r>
      <rPr>
        <sz val="10"/>
        <color rgb="FF000000"/>
        <rFont val="Arial"/>
        <family val="2"/>
      </rPr>
      <t>A0019303</t>
    </r>
  </si>
  <si>
    <t>400-SIPI-042023-1087376</t>
  </si>
  <si>
    <r>
      <t>'</t>
    </r>
    <r>
      <rPr>
        <sz val="10"/>
        <color rgb="FF000000"/>
        <rFont val="Arial"/>
        <family val="2"/>
      </rPr>
      <t>M0022383</t>
    </r>
  </si>
  <si>
    <t>CTY TNHH TMDV TIỀN GIANG - SÀI GÒN</t>
  </si>
  <si>
    <r>
      <t>'</t>
    </r>
    <r>
      <rPr>
        <sz val="10"/>
        <color rgb="FF000000"/>
        <rFont val="Arial"/>
        <family val="2"/>
      </rPr>
      <t>M0020642</t>
    </r>
  </si>
  <si>
    <r>
      <t>'</t>
    </r>
    <r>
      <rPr>
        <sz val="10"/>
        <color rgb="FF000000"/>
        <rFont val="Arial"/>
        <family val="2"/>
      </rPr>
      <t>M0019267</t>
    </r>
  </si>
  <si>
    <t>1C23TNN|GIOTAILUOIXAOG</t>
  </si>
  <si>
    <t>400-SIPI-R-042023-1087376</t>
  </si>
  <si>
    <r>
      <t>'</t>
    </r>
    <r>
      <rPr>
        <sz val="10"/>
        <color rgb="FF000000"/>
        <rFont val="Arial"/>
        <family val="2"/>
      </rPr>
      <t>525</t>
    </r>
  </si>
  <si>
    <t>1K23TBE|RTV 1693117-CHANGIO - RTV1693117</t>
  </si>
  <si>
    <t>400-SIPI-R-052023-1087376</t>
  </si>
  <si>
    <r>
      <t>'</t>
    </r>
    <r>
      <rPr>
        <sz val="10"/>
        <color rgb="FF000000"/>
        <rFont val="Arial"/>
        <family val="2"/>
      </rPr>
      <t>638</t>
    </r>
  </si>
  <si>
    <t>1K23TBE|RTV 1701760-CHANGIO - RTV1701760</t>
  </si>
  <si>
    <r>
      <t>'</t>
    </r>
    <r>
      <rPr>
        <sz val="10"/>
        <color rgb="FF000000"/>
        <rFont val="Arial"/>
        <family val="2"/>
      </rPr>
      <t>629</t>
    </r>
  </si>
  <si>
    <t>1K23TBE|RTV 1700481-CHANUONG - RTV1700481</t>
  </si>
  <si>
    <t>401-SIPI-042023-1081522</t>
  </si>
  <si>
    <r>
      <t>'</t>
    </r>
    <r>
      <rPr>
        <sz val="10"/>
        <color rgb="FF000000"/>
        <rFont val="Arial"/>
        <family val="2"/>
      </rPr>
      <t>A20645</t>
    </r>
  </si>
  <si>
    <t>CTY TNHH TM SÀI GÒN - AN GIANG</t>
  </si>
  <si>
    <t>404-SIPI-042023-1089695</t>
  </si>
  <si>
    <r>
      <t>'</t>
    </r>
    <r>
      <rPr>
        <sz val="10"/>
        <color rgb="FF000000"/>
        <rFont val="Arial"/>
        <family val="2"/>
      </rPr>
      <t>A0022320</t>
    </r>
  </si>
  <si>
    <t>CTY TNHH TMDV ST CO.OPMART BIÊN HÒA</t>
  </si>
  <si>
    <r>
      <t>'</t>
    </r>
    <r>
      <rPr>
        <sz val="10"/>
        <color rgb="FF000000"/>
        <rFont val="Arial"/>
        <family val="2"/>
      </rPr>
      <t>A0020392</t>
    </r>
  </si>
  <si>
    <t>406-SIPI-042023-1150703</t>
  </si>
  <si>
    <r>
      <t>'</t>
    </r>
    <r>
      <rPr>
        <sz val="10"/>
        <color rgb="FF000000"/>
        <rFont val="Arial"/>
        <family val="2"/>
      </rPr>
      <t>A0019146</t>
    </r>
  </si>
  <si>
    <t>CTY TNHH MTV SÀI GÒN CO.OP CỐNG QUỲNH</t>
  </si>
  <si>
    <r>
      <t>'</t>
    </r>
    <r>
      <rPr>
        <sz val="10"/>
        <color rgb="FF000000"/>
        <rFont val="Arial"/>
        <family val="2"/>
      </rPr>
      <t>A0025183</t>
    </r>
  </si>
  <si>
    <r>
      <t>'</t>
    </r>
    <r>
      <rPr>
        <sz val="10"/>
        <color rgb="FF000000"/>
        <rFont val="Arial"/>
        <family val="2"/>
      </rPr>
      <t>A0023584</t>
    </r>
  </si>
  <si>
    <r>
      <t>'</t>
    </r>
    <r>
      <rPr>
        <sz val="10"/>
        <color rgb="FF000000"/>
        <rFont val="Arial"/>
        <family val="2"/>
      </rPr>
      <t>A0023787</t>
    </r>
  </si>
  <si>
    <r>
      <t>'</t>
    </r>
    <r>
      <rPr>
        <sz val="10"/>
        <color rgb="FF000000"/>
        <rFont val="Arial"/>
        <family val="2"/>
      </rPr>
      <t>A0020661</t>
    </r>
  </si>
  <si>
    <r>
      <t>'</t>
    </r>
    <r>
      <rPr>
        <sz val="10"/>
        <color rgb="FF000000"/>
        <rFont val="Arial"/>
        <family val="2"/>
      </rPr>
      <t>A0022396</t>
    </r>
  </si>
  <si>
    <t>409-SIPI-042023-1132553</t>
  </si>
  <si>
    <r>
      <t>'</t>
    </r>
    <r>
      <rPr>
        <sz val="10"/>
        <color rgb="FF000000"/>
        <rFont val="Arial"/>
        <family val="2"/>
      </rPr>
      <t>V0023464</t>
    </r>
  </si>
  <si>
    <t>CTY TNHH MTV SÀI GÒN CO.OP ĐÌNH CHIỂU</t>
  </si>
  <si>
    <r>
      <t>'</t>
    </r>
    <r>
      <rPr>
        <sz val="10"/>
        <color rgb="FF000000"/>
        <rFont val="Arial"/>
        <family val="2"/>
      </rPr>
      <t>V0020563</t>
    </r>
  </si>
  <si>
    <r>
      <t>'</t>
    </r>
    <r>
      <rPr>
        <sz val="10"/>
        <color rgb="FF000000"/>
        <rFont val="Arial"/>
        <family val="2"/>
      </rPr>
      <t>V0020470</t>
    </r>
  </si>
  <si>
    <t>411-SIPI-042023-1122979</t>
  </si>
  <si>
    <r>
      <t>'</t>
    </r>
    <r>
      <rPr>
        <sz val="10"/>
        <color rgb="FF000000"/>
        <rFont val="Arial"/>
        <family val="2"/>
      </rPr>
      <t>A0021496</t>
    </r>
  </si>
  <si>
    <t>CTY TNHH MTV SÀI GÒN CO.OP PHÚ LÂM</t>
  </si>
  <si>
    <r>
      <t>'</t>
    </r>
    <r>
      <rPr>
        <sz val="10"/>
        <color rgb="FF000000"/>
        <rFont val="Arial"/>
        <family val="2"/>
      </rPr>
      <t>A0023160</t>
    </r>
  </si>
  <si>
    <t>412-SIPI-042023-1116243</t>
  </si>
  <si>
    <r>
      <t>'</t>
    </r>
    <r>
      <rPr>
        <sz val="10"/>
        <color rgb="FF000000"/>
        <rFont val="Arial"/>
        <family val="2"/>
      </rPr>
      <t>A0022221</t>
    </r>
  </si>
  <si>
    <t>CTY TNHH MTV SÀI GÒN CO.OP THẮNG LỢI</t>
  </si>
  <si>
    <r>
      <t>'</t>
    </r>
    <r>
      <rPr>
        <sz val="10"/>
        <color rgb="FF000000"/>
        <rFont val="Arial"/>
        <family val="2"/>
      </rPr>
      <t>A0024999</t>
    </r>
  </si>
  <si>
    <r>
      <t>'</t>
    </r>
    <r>
      <rPr>
        <sz val="10"/>
        <color rgb="FF000000"/>
        <rFont val="Arial"/>
        <family val="2"/>
      </rPr>
      <t>A0019710</t>
    </r>
  </si>
  <si>
    <t>413-SIPI-042023-1115316</t>
  </si>
  <si>
    <r>
      <t>'</t>
    </r>
    <r>
      <rPr>
        <sz val="10"/>
        <color rgb="FF000000"/>
        <rFont val="Arial"/>
        <family val="2"/>
      </rPr>
      <t>A0019246</t>
    </r>
  </si>
  <si>
    <t>CTY TNHH MTV SÀI GÒN CO.OP NAM SÀI GÒN</t>
  </si>
  <si>
    <r>
      <t>'</t>
    </r>
    <r>
      <rPr>
        <sz val="10"/>
        <color rgb="FF000000"/>
        <rFont val="Arial"/>
        <family val="2"/>
      </rPr>
      <t>A0024305</t>
    </r>
  </si>
  <si>
    <r>
      <t>'</t>
    </r>
    <r>
      <rPr>
        <sz val="10"/>
        <color rgb="FF000000"/>
        <rFont val="Arial"/>
        <family val="2"/>
      </rPr>
      <t>A0020449</t>
    </r>
  </si>
  <si>
    <r>
      <t>'</t>
    </r>
    <r>
      <rPr>
        <sz val="10"/>
        <color rgb="FF000000"/>
        <rFont val="Arial"/>
        <family val="2"/>
      </rPr>
      <t>A0025265</t>
    </r>
  </si>
  <si>
    <r>
      <t>'</t>
    </r>
    <r>
      <rPr>
        <sz val="10"/>
        <color rgb="FF000000"/>
        <rFont val="Arial"/>
        <family val="2"/>
      </rPr>
      <t>A0022144</t>
    </r>
  </si>
  <si>
    <t>414-SIPI-042023-1122805</t>
  </si>
  <si>
    <r>
      <t>'</t>
    </r>
    <r>
      <rPr>
        <sz val="10"/>
        <color rgb="FF000000"/>
        <rFont val="Arial"/>
        <family val="2"/>
      </rPr>
      <t>N0020388</t>
    </r>
  </si>
  <si>
    <t>CTY TNHH MTV SÀI GÒN CO.OP PHÚ NHUẬN</t>
  </si>
  <si>
    <r>
      <t>'</t>
    </r>
    <r>
      <rPr>
        <sz val="10"/>
        <color rgb="FF000000"/>
        <rFont val="Arial"/>
        <family val="2"/>
      </rPr>
      <t>N0024069</t>
    </r>
  </si>
  <si>
    <r>
      <t>'</t>
    </r>
    <r>
      <rPr>
        <sz val="10"/>
        <color rgb="FF000000"/>
        <rFont val="Arial"/>
        <family val="2"/>
      </rPr>
      <t>N0022126</t>
    </r>
  </si>
  <si>
    <t>414-SIPI-R-042023-1122805</t>
  </si>
  <si>
    <r>
      <t>'</t>
    </r>
    <r>
      <rPr>
        <sz val="10"/>
        <color rgb="FF000000"/>
        <rFont val="Arial"/>
        <family val="2"/>
      </rPr>
      <t>679</t>
    </r>
  </si>
  <si>
    <t>1K23TBV-679RTV1696536|CHANGIO - 20564</t>
  </si>
  <si>
    <t>415-SIPI-042023-1138461</t>
  </si>
  <si>
    <r>
      <t>'</t>
    </r>
    <r>
      <rPr>
        <sz val="10"/>
        <color rgb="FF000000"/>
        <rFont val="Arial"/>
        <family val="2"/>
      </rPr>
      <t>X0022237</t>
    </r>
  </si>
  <si>
    <t>CTY TNHH MTV SÀI GÒN CO.OP XA LỘ HÀ NỘI</t>
  </si>
  <si>
    <r>
      <t>'</t>
    </r>
    <r>
      <rPr>
        <sz val="10"/>
        <color rgb="FF000000"/>
        <rFont val="Arial"/>
        <family val="2"/>
      </rPr>
      <t>X0022439</t>
    </r>
  </si>
  <si>
    <r>
      <t>'</t>
    </r>
    <r>
      <rPr>
        <sz val="10"/>
        <color rgb="FF000000"/>
        <rFont val="Arial"/>
        <family val="2"/>
      </rPr>
      <t>X0024990</t>
    </r>
  </si>
  <si>
    <r>
      <t>'</t>
    </r>
    <r>
      <rPr>
        <sz val="10"/>
        <color rgb="FF000000"/>
        <rFont val="Arial"/>
        <family val="2"/>
      </rPr>
      <t>X0021949</t>
    </r>
  </si>
  <si>
    <t>418-SIPI-042023-1111262</t>
  </si>
  <si>
    <r>
      <t>'</t>
    </r>
    <r>
      <rPr>
        <sz val="10"/>
        <color rgb="FF000000"/>
        <rFont val="Arial"/>
        <family val="2"/>
      </rPr>
      <t>25194</t>
    </r>
  </si>
  <si>
    <t>CTY TNHH TMDV TRUNG MỸ TÂY</t>
  </si>
  <si>
    <r>
      <t>'</t>
    </r>
    <r>
      <rPr>
        <sz val="10"/>
        <color rgb="FF000000"/>
        <rFont val="Arial"/>
        <family val="2"/>
      </rPr>
      <t>20464</t>
    </r>
  </si>
  <si>
    <r>
      <t>'</t>
    </r>
    <r>
      <rPr>
        <sz val="10"/>
        <color rgb="FF000000"/>
        <rFont val="Arial"/>
        <family val="2"/>
      </rPr>
      <t>22331</t>
    </r>
  </si>
  <si>
    <t>421-SIPI-042023-1080400</t>
  </si>
  <si>
    <r>
      <t>'</t>
    </r>
    <r>
      <rPr>
        <sz val="10"/>
        <color rgb="FF000000"/>
        <rFont val="Arial"/>
        <family val="2"/>
      </rPr>
      <t>A0024971</t>
    </r>
  </si>
  <si>
    <t>CTY TNHH MTV TM SÀI GÒN - SÓC TRĂNG</t>
  </si>
  <si>
    <r>
      <t>'</t>
    </r>
    <r>
      <rPr>
        <sz val="10"/>
        <color rgb="FF000000"/>
        <rFont val="Arial"/>
        <family val="2"/>
      </rPr>
      <t>A0020719</t>
    </r>
  </si>
  <si>
    <r>
      <t>'</t>
    </r>
    <r>
      <rPr>
        <sz val="10"/>
        <color rgb="FF000000"/>
        <rFont val="Arial"/>
        <family val="2"/>
      </rPr>
      <t>A0022453</t>
    </r>
  </si>
  <si>
    <r>
      <t>'</t>
    </r>
    <r>
      <rPr>
        <sz val="10"/>
        <color rgb="FF000000"/>
        <rFont val="Arial"/>
        <family val="2"/>
      </rPr>
      <t>A0019340</t>
    </r>
  </si>
  <si>
    <t>424-SIPI-042023-1063163</t>
  </si>
  <si>
    <r>
      <t>'</t>
    </r>
    <r>
      <rPr>
        <sz val="10"/>
        <color rgb="FF000000"/>
        <rFont val="Arial"/>
        <family val="2"/>
      </rPr>
      <t>A0020496</t>
    </r>
  </si>
  <si>
    <t>CTY TNHH MTV CO.OPMART NHA TRANG</t>
  </si>
  <si>
    <r>
      <t>'</t>
    </r>
    <r>
      <rPr>
        <sz val="10"/>
        <color rgb="FF000000"/>
        <rFont val="Arial"/>
        <family val="2"/>
      </rPr>
      <t>A0022448</t>
    </r>
  </si>
  <si>
    <t>425-SIPI-042023-1117071</t>
  </si>
  <si>
    <r>
      <t>'</t>
    </r>
    <r>
      <rPr>
        <sz val="10"/>
        <color rgb="FF000000"/>
        <rFont val="Arial"/>
        <family val="2"/>
      </rPr>
      <t>E0021400</t>
    </r>
  </si>
  <si>
    <t>CTY TNHH MTV SÀI GÒN CO.OP RẠCH MIỄU</t>
  </si>
  <si>
    <r>
      <t>'</t>
    </r>
    <r>
      <rPr>
        <sz val="10"/>
        <color rgb="FF000000"/>
        <rFont val="Arial"/>
        <family val="2"/>
      </rPr>
      <t>E0024529</t>
    </r>
  </si>
  <si>
    <r>
      <t>'</t>
    </r>
    <r>
      <rPr>
        <sz val="10"/>
        <color rgb="FF000000"/>
        <rFont val="Arial"/>
        <family val="2"/>
      </rPr>
      <t>E0019212</t>
    </r>
  </si>
  <si>
    <t>1C23TNN|CHACOMG</t>
  </si>
  <si>
    <r>
      <t>'</t>
    </r>
    <r>
      <rPr>
        <sz val="10"/>
        <color rgb="FF000000"/>
        <rFont val="Arial"/>
        <family val="2"/>
      </rPr>
      <t>E0023552</t>
    </r>
  </si>
  <si>
    <t>426-SIPI-042023-1064543</t>
  </si>
  <si>
    <r>
      <t>'</t>
    </r>
    <r>
      <rPr>
        <sz val="10"/>
        <color rgb="FF000000"/>
        <rFont val="Arial"/>
        <family val="2"/>
      </rPr>
      <t>A0020641</t>
    </r>
  </si>
  <si>
    <t>CTY TNHH MTV TMDV SIÊU THỊ CO.OPMART ĐÀ NẴNG</t>
  </si>
  <si>
    <r>
      <t>'</t>
    </r>
    <r>
      <rPr>
        <sz val="10"/>
        <color rgb="FF000000"/>
        <rFont val="Arial"/>
        <family val="2"/>
      </rPr>
      <t>A0022384</t>
    </r>
  </si>
  <si>
    <t>426-SIPI-R-042023-1064543</t>
  </si>
  <si>
    <r>
      <t>'</t>
    </r>
    <r>
      <rPr>
        <sz val="10"/>
        <color rgb="FF000000"/>
        <rFont val="Arial"/>
        <family val="2"/>
      </rPr>
      <t>668</t>
    </r>
  </si>
  <si>
    <t>1K23TCG-668|CHAN GA - RTV1692720</t>
  </si>
  <si>
    <r>
      <t>'</t>
    </r>
    <r>
      <rPr>
        <sz val="10"/>
        <color rgb="FF000000"/>
        <rFont val="Arial"/>
        <family val="2"/>
      </rPr>
      <t>669</t>
    </r>
  </si>
  <si>
    <t>1K23TCG-669|CHAN GIO HEO - RTV1692721</t>
  </si>
  <si>
    <t>427-SIPI-042023-1052184</t>
  </si>
  <si>
    <r>
      <t>'</t>
    </r>
    <r>
      <rPr>
        <sz val="10"/>
        <color rgb="FF000000"/>
        <rFont val="Arial"/>
        <family val="2"/>
      </rPr>
      <t>A23924</t>
    </r>
  </si>
  <si>
    <t>CTY TNHH MTV TMDV SÀI GÒN - HÀ TĨNH</t>
  </si>
  <si>
    <r>
      <t>'</t>
    </r>
    <r>
      <rPr>
        <sz val="10"/>
        <color rgb="FF000000"/>
        <rFont val="Arial"/>
        <family val="2"/>
      </rPr>
      <t>A22047</t>
    </r>
  </si>
  <si>
    <r>
      <t>'</t>
    </r>
    <r>
      <rPr>
        <sz val="10"/>
        <color rgb="FF000000"/>
        <rFont val="Arial"/>
        <family val="2"/>
      </rPr>
      <t>A22261</t>
    </r>
  </si>
  <si>
    <r>
      <t>'</t>
    </r>
    <r>
      <rPr>
        <sz val="10"/>
        <color rgb="FF000000"/>
        <rFont val="Arial"/>
        <family val="2"/>
      </rPr>
      <t>A23744</t>
    </r>
  </si>
  <si>
    <t>427-SIPI-R-042023-1052184</t>
  </si>
  <si>
    <r>
      <t>'</t>
    </r>
    <r>
      <rPr>
        <sz val="10"/>
        <color rgb="FF000000"/>
        <rFont val="Arial"/>
        <family val="2"/>
      </rPr>
      <t>1K23TCH-319</t>
    </r>
  </si>
  <si>
    <t>1K23TCH-319|CHANGIO - RTV1693856</t>
  </si>
  <si>
    <r>
      <t>'</t>
    </r>
    <r>
      <rPr>
        <sz val="10"/>
        <color rgb="FF000000"/>
        <rFont val="Arial"/>
        <family val="2"/>
      </rPr>
      <t>1K23TCH-302|CHANGIO</t>
    </r>
  </si>
  <si>
    <t>1K23TCH-302|CHANGIO - RTV1689567</t>
  </si>
  <si>
    <t>430-SIPI-042023-1110287</t>
  </si>
  <si>
    <r>
      <t>'</t>
    </r>
    <r>
      <rPr>
        <sz val="10"/>
        <color rgb="FF000000"/>
        <rFont val="Arial"/>
        <family val="2"/>
      </rPr>
      <t>A0019290</t>
    </r>
  </si>
  <si>
    <t>CTY TNHH MTV SÀI GÒN CO.OP GÒ VẤP</t>
  </si>
  <si>
    <t>430-SIPI-R-042023-1110287</t>
  </si>
  <si>
    <r>
      <t>'</t>
    </r>
    <r>
      <rPr>
        <sz val="10"/>
        <color rgb="FF000000"/>
        <rFont val="Arial"/>
        <family val="2"/>
      </rPr>
      <t>A000693</t>
    </r>
  </si>
  <si>
    <t>RTV 1691840-693|GIOTAI - RTV1691840</t>
  </si>
  <si>
    <t>432-SIPI-042023-1068363</t>
  </si>
  <si>
    <r>
      <t>'</t>
    </r>
    <r>
      <rPr>
        <sz val="10"/>
        <color rgb="FF000000"/>
        <rFont val="Arial"/>
        <family val="2"/>
      </rPr>
      <t>A0023155</t>
    </r>
  </si>
  <si>
    <t>CTY TNHH MTV SÀI GÒN CO.OP HÀ NỘI</t>
  </si>
  <si>
    <r>
      <t>'</t>
    </r>
    <r>
      <rPr>
        <sz val="10"/>
        <color rgb="FF000000"/>
        <rFont val="Arial"/>
        <family val="2"/>
      </rPr>
      <t>A0024725</t>
    </r>
  </si>
  <si>
    <r>
      <t>'</t>
    </r>
    <r>
      <rPr>
        <sz val="10"/>
        <color rgb="FF000000"/>
        <rFont val="Arial"/>
        <family val="2"/>
      </rPr>
      <t>A0020694</t>
    </r>
  </si>
  <si>
    <r>
      <t>'</t>
    </r>
    <r>
      <rPr>
        <sz val="10"/>
        <color rgb="FF000000"/>
        <rFont val="Arial"/>
        <family val="2"/>
      </rPr>
      <t>A0023606</t>
    </r>
  </si>
  <si>
    <t>432-SIPI-R-052023-1068363</t>
  </si>
  <si>
    <r>
      <t>'</t>
    </r>
    <r>
      <rPr>
        <sz val="10"/>
        <color rgb="FF000000"/>
        <rFont val="Arial"/>
        <family val="2"/>
      </rPr>
      <t>743</t>
    </r>
  </si>
  <si>
    <t>1K23TCP|1699933|CHANGIO - RTV1699933</t>
  </si>
  <si>
    <t>438-SIPI-042023-1066641</t>
  </si>
  <si>
    <r>
      <t>'</t>
    </r>
    <r>
      <rPr>
        <sz val="10"/>
        <color rgb="FF000000"/>
        <rFont val="Arial"/>
        <family val="2"/>
      </rPr>
      <t>A00022449</t>
    </r>
  </si>
  <si>
    <t>CTY TNHH MTV SÀI GÒN CO.OP BẢO LỘC</t>
  </si>
  <si>
    <r>
      <t>'</t>
    </r>
    <r>
      <rPr>
        <sz val="10"/>
        <color rgb="FF000000"/>
        <rFont val="Arial"/>
        <family val="2"/>
      </rPr>
      <t>A00024967</t>
    </r>
  </si>
  <si>
    <r>
      <t>'</t>
    </r>
    <r>
      <rPr>
        <sz val="10"/>
        <color rgb="FF000000"/>
        <rFont val="Arial"/>
        <family val="2"/>
      </rPr>
      <t>A00019330</t>
    </r>
  </si>
  <si>
    <t>438-SIPI-R-042023-1066641</t>
  </si>
  <si>
    <r>
      <t>'</t>
    </r>
    <r>
      <rPr>
        <sz val="10"/>
        <color rgb="FF000000"/>
        <rFont val="Arial"/>
        <family val="2"/>
      </rPr>
      <t>A443</t>
    </r>
  </si>
  <si>
    <t>RTV1696047|CHA COM - RTV1696047</t>
  </si>
  <si>
    <t>439-SIPI-042023-10053174</t>
  </si>
  <si>
    <r>
      <t>'</t>
    </r>
    <r>
      <rPr>
        <sz val="10"/>
        <color rgb="FF000000"/>
        <rFont val="Arial"/>
        <family val="2"/>
      </rPr>
      <t>19108</t>
    </r>
  </si>
  <si>
    <t>CTY TNHH MTV THƯƠNG MẠI VÀ DỊCH VỤ SÀI GÒN - CAM RANH</t>
  </si>
  <si>
    <r>
      <t>'</t>
    </r>
    <r>
      <rPr>
        <sz val="10"/>
        <color rgb="FF000000"/>
        <rFont val="Arial"/>
        <family val="2"/>
      </rPr>
      <t>20494</t>
    </r>
  </si>
  <si>
    <r>
      <t>'</t>
    </r>
    <r>
      <rPr>
        <sz val="10"/>
        <color rgb="FF000000"/>
        <rFont val="Arial"/>
        <family val="2"/>
      </rPr>
      <t>23569</t>
    </r>
  </si>
  <si>
    <t>440-SIPI-042023-10081471</t>
  </si>
  <si>
    <r>
      <t>'</t>
    </r>
    <r>
      <rPr>
        <sz val="10"/>
        <color rgb="FF000000"/>
        <rFont val="Arial"/>
        <family val="2"/>
      </rPr>
      <t>C0020385</t>
    </r>
  </si>
  <si>
    <t>CTY TNHH MTV SÀI GÒN CO.OP CỦ CHI</t>
  </si>
  <si>
    <r>
      <t>'</t>
    </r>
    <r>
      <rPr>
        <sz val="10"/>
        <color rgb="FF000000"/>
        <rFont val="Arial"/>
        <family val="2"/>
      </rPr>
      <t>C0025221</t>
    </r>
  </si>
  <si>
    <r>
      <t>'</t>
    </r>
    <r>
      <rPr>
        <sz val="10"/>
        <color rgb="FF000000"/>
        <rFont val="Arial"/>
        <family val="2"/>
      </rPr>
      <t>C0025222</t>
    </r>
  </si>
  <si>
    <r>
      <t>'</t>
    </r>
    <r>
      <rPr>
        <sz val="10"/>
        <color rgb="FF000000"/>
        <rFont val="Arial"/>
        <family val="2"/>
      </rPr>
      <t>C0022332</t>
    </r>
  </si>
  <si>
    <t>441-SIPI-042023-1099725</t>
  </si>
  <si>
    <r>
      <t>'</t>
    </r>
    <r>
      <rPr>
        <sz val="10"/>
        <color rgb="FF000000"/>
        <rFont val="Arial"/>
        <family val="2"/>
      </rPr>
      <t>A0023433</t>
    </r>
  </si>
  <si>
    <t>CTY TNHH TMDV SÀI GÒN-TÂY NINH</t>
  </si>
  <si>
    <r>
      <t>'</t>
    </r>
    <r>
      <rPr>
        <sz val="10"/>
        <color rgb="FF000000"/>
        <rFont val="Arial"/>
        <family val="2"/>
      </rPr>
      <t>A0020223</t>
    </r>
  </si>
  <si>
    <r>
      <t>'</t>
    </r>
    <r>
      <rPr>
        <sz val="10"/>
        <color rgb="FF000000"/>
        <rFont val="Arial"/>
        <family val="2"/>
      </rPr>
      <t>A0022058</t>
    </r>
  </si>
  <si>
    <r>
      <t>'</t>
    </r>
    <r>
      <rPr>
        <sz val="10"/>
        <color rgb="FF000000"/>
        <rFont val="Arial"/>
        <family val="2"/>
      </rPr>
      <t>A0022309</t>
    </r>
  </si>
  <si>
    <r>
      <t>'</t>
    </r>
    <r>
      <rPr>
        <sz val="10"/>
        <color rgb="FF000000"/>
        <rFont val="Arial"/>
        <family val="2"/>
      </rPr>
      <t>A0023671</t>
    </r>
  </si>
  <si>
    <r>
      <t>'</t>
    </r>
    <r>
      <rPr>
        <sz val="10"/>
        <color rgb="FF000000"/>
        <rFont val="Arial"/>
        <family val="2"/>
      </rPr>
      <t>A0024975</t>
    </r>
  </si>
  <si>
    <r>
      <t>'</t>
    </r>
    <r>
      <rPr>
        <sz val="10"/>
        <color rgb="FF000000"/>
        <rFont val="Arial"/>
        <family val="2"/>
      </rPr>
      <t>A0020539</t>
    </r>
  </si>
  <si>
    <t>441-SIPI-R-042023-1099725</t>
  </si>
  <si>
    <r>
      <t>'</t>
    </r>
    <r>
      <rPr>
        <sz val="10"/>
        <color rgb="FF000000"/>
        <rFont val="Arial"/>
        <family val="2"/>
      </rPr>
      <t>556</t>
    </r>
  </si>
  <si>
    <t>1K23TCV|GIOHEO|RTV1691544 - RTV1691544</t>
  </si>
  <si>
    <t>443-SIPI-042023-1095490</t>
  </si>
  <si>
    <r>
      <t>'</t>
    </r>
    <r>
      <rPr>
        <sz val="10"/>
        <color rgb="FF000000"/>
        <rFont val="Arial"/>
        <family val="2"/>
      </rPr>
      <t>B0019136</t>
    </r>
  </si>
  <si>
    <t>CTY TNHH MTV CO.OPMART HÒA BÌNH</t>
  </si>
  <si>
    <r>
      <t>'</t>
    </r>
    <r>
      <rPr>
        <sz val="10"/>
        <color rgb="FF000000"/>
        <rFont val="Arial"/>
        <family val="2"/>
      </rPr>
      <t>B0023730</t>
    </r>
  </si>
  <si>
    <r>
      <t>'</t>
    </r>
    <r>
      <rPr>
        <sz val="10"/>
        <color rgb="FF000000"/>
        <rFont val="Arial"/>
        <family val="2"/>
      </rPr>
      <t>B0022346</t>
    </r>
  </si>
  <si>
    <r>
      <t>'</t>
    </r>
    <r>
      <rPr>
        <sz val="10"/>
        <color rgb="FF000000"/>
        <rFont val="Arial"/>
        <family val="2"/>
      </rPr>
      <t>B0020577</t>
    </r>
  </si>
  <si>
    <t>444-SIPI-042023-10034023</t>
  </si>
  <si>
    <r>
      <t>'</t>
    </r>
    <r>
      <rPr>
        <sz val="10"/>
        <color rgb="FF000000"/>
        <rFont val="Arial"/>
        <family val="2"/>
      </rPr>
      <t>A0020492</t>
    </r>
  </si>
  <si>
    <t>CTY TNHH MTV CO.OPMART VĨNH PHÚC</t>
  </si>
  <si>
    <t>448-SIPI-042023-10049541</t>
  </si>
  <si>
    <r>
      <t>'</t>
    </r>
    <r>
      <rPr>
        <sz val="10"/>
        <color rgb="FF000000"/>
        <rFont val="Arial"/>
        <family val="2"/>
      </rPr>
      <t>A020370</t>
    </r>
  </si>
  <si>
    <t>CTY TNHH MTV CO.OPMART HẢI PHÒNG</t>
  </si>
  <si>
    <r>
      <t>'</t>
    </r>
    <r>
      <rPr>
        <sz val="10"/>
        <color rgb="FF000000"/>
        <rFont val="Arial"/>
        <family val="2"/>
      </rPr>
      <t>A023562</t>
    </r>
  </si>
  <si>
    <r>
      <t>'</t>
    </r>
    <r>
      <rPr>
        <sz val="10"/>
        <color rgb="FF000000"/>
        <rFont val="Arial"/>
        <family val="2"/>
      </rPr>
      <t>A025044</t>
    </r>
  </si>
  <si>
    <t>450-SIPI-042023-10053294</t>
  </si>
  <si>
    <r>
      <t>'</t>
    </r>
    <r>
      <rPr>
        <sz val="10"/>
        <color rgb="FF000000"/>
        <rFont val="Arial"/>
        <family val="2"/>
      </rPr>
      <t>B0020525</t>
    </r>
  </si>
  <si>
    <t>1C23TNN/CHANGIO</t>
  </si>
  <si>
    <t>CTY TNHH MTV CO.OPMART THANH HÓA</t>
  </si>
  <si>
    <r>
      <t>'</t>
    </r>
    <r>
      <rPr>
        <sz val="10"/>
        <color rgb="FF000000"/>
        <rFont val="Arial"/>
        <family val="2"/>
      </rPr>
      <t>B0023636</t>
    </r>
  </si>
  <si>
    <t>451-SIPI-042023-10095603</t>
  </si>
  <si>
    <r>
      <t>'</t>
    </r>
    <r>
      <rPr>
        <sz val="10"/>
        <color rgb="FF000000"/>
        <rFont val="Arial"/>
        <family val="2"/>
      </rPr>
      <t>T0019345</t>
    </r>
  </si>
  <si>
    <t>CTY TNHH MTV CO.OPMART BÌNH TRIỆU</t>
  </si>
  <si>
    <r>
      <t>'</t>
    </r>
    <r>
      <rPr>
        <sz val="10"/>
        <color rgb="FF000000"/>
        <rFont val="Arial"/>
        <family val="2"/>
      </rPr>
      <t>T0022241</t>
    </r>
  </si>
  <si>
    <t>452-SIPI-R-042023-23000032</t>
  </si>
  <si>
    <r>
      <t>'</t>
    </r>
    <r>
      <rPr>
        <sz val="10"/>
        <color rgb="FF000000"/>
        <rFont val="Arial"/>
        <family val="2"/>
      </rPr>
      <t>374</t>
    </r>
  </si>
  <si>
    <t>1K23TDG-374|CHANGA-1693490 - RTV1693490</t>
  </si>
  <si>
    <t>CTY TNHH MTV CO.OPMART CẦN THƠ</t>
  </si>
  <si>
    <t>453-SIPI-042023-10077801</t>
  </si>
  <si>
    <r>
      <t>'</t>
    </r>
    <r>
      <rPr>
        <sz val="10"/>
        <color rgb="FF000000"/>
        <rFont val="Arial"/>
        <family val="2"/>
      </rPr>
      <t>T0019173</t>
    </r>
  </si>
  <si>
    <t>CTY TNHH MTV CO.OPMART TRẢNG BÀNG</t>
  </si>
  <si>
    <r>
      <t>'</t>
    </r>
    <r>
      <rPr>
        <sz val="10"/>
        <color rgb="FF000000"/>
        <rFont val="Arial"/>
        <family val="2"/>
      </rPr>
      <t>T0023670</t>
    </r>
  </si>
  <si>
    <r>
      <t>'</t>
    </r>
    <r>
      <rPr>
        <sz val="10"/>
        <color rgb="FF000000"/>
        <rFont val="Arial"/>
        <family val="2"/>
      </rPr>
      <t>T0020538</t>
    </r>
  </si>
  <si>
    <r>
      <t>'</t>
    </r>
    <r>
      <rPr>
        <sz val="10"/>
        <color rgb="FF000000"/>
        <rFont val="Arial"/>
        <family val="2"/>
      </rPr>
      <t>T0022306</t>
    </r>
  </si>
  <si>
    <t>456-SIPI-042023-1088493</t>
  </si>
  <si>
    <r>
      <t>'</t>
    </r>
    <r>
      <rPr>
        <sz val="10"/>
        <color rgb="FF000000"/>
        <rFont val="Arial"/>
        <family val="2"/>
      </rPr>
      <t>F0021404</t>
    </r>
  </si>
  <si>
    <t>CTY TNHH TMDV ĐỒNG THỊNH</t>
  </si>
  <si>
    <r>
      <t>'</t>
    </r>
    <r>
      <rPr>
        <sz val="10"/>
        <color rgb="FF000000"/>
        <rFont val="Arial"/>
        <family val="2"/>
      </rPr>
      <t>F0024068</t>
    </r>
  </si>
  <si>
    <t>457-SIPI-042023-1110553</t>
  </si>
  <si>
    <r>
      <t>'</t>
    </r>
    <r>
      <rPr>
        <sz val="10"/>
        <color rgb="FF000000"/>
        <rFont val="Arial"/>
        <family val="2"/>
      </rPr>
      <t>A0020635</t>
    </r>
  </si>
  <si>
    <t>CTY TNHH TMDV SAIGON CO.OP TOÀN TÂM</t>
  </si>
  <si>
    <r>
      <t>'</t>
    </r>
    <r>
      <rPr>
        <sz val="10"/>
        <color rgb="FF000000"/>
        <rFont val="Arial"/>
        <family val="2"/>
      </rPr>
      <t>A0022362</t>
    </r>
  </si>
  <si>
    <r>
      <t>'</t>
    </r>
    <r>
      <rPr>
        <sz val="10"/>
        <color rgb="FF000000"/>
        <rFont val="Arial"/>
        <family val="2"/>
      </rPr>
      <t>A0024729</t>
    </r>
  </si>
  <si>
    <r>
      <t>'</t>
    </r>
    <r>
      <rPr>
        <sz val="10"/>
        <color rgb="FF000000"/>
        <rFont val="Arial"/>
        <family val="2"/>
      </rPr>
      <t>A0019515</t>
    </r>
  </si>
  <si>
    <r>
      <t>'</t>
    </r>
    <r>
      <rPr>
        <sz val="10"/>
        <color rgb="FF000000"/>
        <rFont val="Arial"/>
        <family val="2"/>
      </rPr>
      <t>A0022191</t>
    </r>
  </si>
  <si>
    <t>1C23TNN|CHAGIOHEOMUOI</t>
  </si>
  <si>
    <r>
      <t>'</t>
    </r>
    <r>
      <rPr>
        <sz val="10"/>
        <color rgb="FF000000"/>
        <rFont val="Arial"/>
        <family val="2"/>
      </rPr>
      <t>A0023449</t>
    </r>
  </si>
  <si>
    <t>461-SIPI-042023-10018098</t>
  </si>
  <si>
    <r>
      <t>'</t>
    </r>
    <r>
      <rPr>
        <sz val="10"/>
        <color rgb="FF000000"/>
        <rFont val="Arial"/>
        <family val="2"/>
      </rPr>
      <t>A0023782</t>
    </r>
  </si>
  <si>
    <t>CONG TY TNHH DAU TU VA KINH DOANH SIEU THI A CHAU</t>
  </si>
  <si>
    <r>
      <t>'</t>
    </r>
    <r>
      <rPr>
        <sz val="10"/>
        <color rgb="FF000000"/>
        <rFont val="Arial"/>
        <family val="2"/>
      </rPr>
      <t>A0021989</t>
    </r>
  </si>
  <si>
    <r>
      <t>'</t>
    </r>
    <r>
      <rPr>
        <sz val="10"/>
        <color rgb="FF000000"/>
        <rFont val="Arial"/>
        <family val="2"/>
      </rPr>
      <t>A0019150</t>
    </r>
  </si>
  <si>
    <t>462-SIPI-042023-10022916</t>
  </si>
  <si>
    <r>
      <t>'</t>
    </r>
    <r>
      <rPr>
        <sz val="10"/>
        <color rgb="FF000000"/>
        <rFont val="Arial"/>
        <family val="2"/>
      </rPr>
      <t>A0020574</t>
    </r>
  </si>
  <si>
    <t>CONG TY TNHH MOT THANH VIEN MARSIX</t>
  </si>
  <si>
    <r>
      <t>'</t>
    </r>
    <r>
      <rPr>
        <sz val="10"/>
        <color rgb="FF000000"/>
        <rFont val="Arial"/>
        <family val="2"/>
      </rPr>
      <t>A0019232</t>
    </r>
  </si>
  <si>
    <r>
      <t>'</t>
    </r>
    <r>
      <rPr>
        <sz val="10"/>
        <color rgb="FF000000"/>
        <rFont val="Arial"/>
        <family val="2"/>
      </rPr>
      <t>A0025000</t>
    </r>
  </si>
  <si>
    <t>462-SIPI-R-042023-10022916</t>
  </si>
  <si>
    <r>
      <t>'</t>
    </r>
    <r>
      <rPr>
        <sz val="10"/>
        <color rgb="FF000000"/>
        <rFont val="Arial"/>
        <family val="2"/>
      </rPr>
      <t>A0000492</t>
    </r>
  </si>
  <si>
    <t>1K23TDS|CHACOM|492|1689389 - RTV1689389</t>
  </si>
  <si>
    <t>463-SIPI-042023-10026264</t>
  </si>
  <si>
    <r>
      <t>'</t>
    </r>
    <r>
      <rPr>
        <sz val="10"/>
        <color rgb="FF000000"/>
        <rFont val="Arial"/>
        <family val="2"/>
      </rPr>
      <t>A0022138</t>
    </r>
  </si>
  <si>
    <t>CONG TY TNHH MOT THANH VIEN MARFOUR</t>
  </si>
  <si>
    <r>
      <t>'</t>
    </r>
    <r>
      <rPr>
        <sz val="10"/>
        <color rgb="FF000000"/>
        <rFont val="Arial"/>
        <family val="2"/>
      </rPr>
      <t>A0020649</t>
    </r>
  </si>
  <si>
    <r>
      <t>'</t>
    </r>
    <r>
      <rPr>
        <sz val="10"/>
        <color rgb="FF000000"/>
        <rFont val="Arial"/>
        <family val="2"/>
      </rPr>
      <t>A0019153</t>
    </r>
  </si>
  <si>
    <r>
      <t>'</t>
    </r>
    <r>
      <rPr>
        <sz val="10"/>
        <color rgb="FF000000"/>
        <rFont val="Arial"/>
        <family val="2"/>
      </rPr>
      <t>A0020360</t>
    </r>
  </si>
  <si>
    <r>
      <t>'</t>
    </r>
    <r>
      <rPr>
        <sz val="10"/>
        <color rgb="FF000000"/>
        <rFont val="Arial"/>
        <family val="2"/>
      </rPr>
      <t>A0025013</t>
    </r>
  </si>
  <si>
    <t>463-SIPI-R-042023-10026264</t>
  </si>
  <si>
    <r>
      <t>'</t>
    </r>
    <r>
      <rPr>
        <sz val="10"/>
        <color rgb="FF000000"/>
        <rFont val="Arial"/>
        <family val="2"/>
      </rPr>
      <t>826</t>
    </r>
  </si>
  <si>
    <t>1K23TDT-826RTV1687208|C.GIO - RTV1687208</t>
  </si>
  <si>
    <r>
      <t>'</t>
    </r>
    <r>
      <rPr>
        <sz val="10"/>
        <color rgb="FF000000"/>
        <rFont val="Arial"/>
        <family val="2"/>
      </rPr>
      <t>950</t>
    </r>
  </si>
  <si>
    <t>1K23TDT-950RTV1696883|CHAN GA - RTV1696883</t>
  </si>
  <si>
    <t>465-SIPI-042023-10024095</t>
  </si>
  <si>
    <r>
      <t>'</t>
    </r>
    <r>
      <rPr>
        <sz val="10"/>
        <color rgb="FF000000"/>
        <rFont val="Arial"/>
        <family val="2"/>
      </rPr>
      <t>A0025038</t>
    </r>
  </si>
  <si>
    <t>CÔNG TY TNHH MOT THANH VIEN CO.OP FINELIFE</t>
  </si>
  <si>
    <r>
      <t>'</t>
    </r>
    <r>
      <rPr>
        <sz val="10"/>
        <color rgb="FF000000"/>
        <rFont val="Arial"/>
        <family val="2"/>
      </rPr>
      <t>A0022430</t>
    </r>
  </si>
  <si>
    <r>
      <t>'</t>
    </r>
    <r>
      <rPr>
        <sz val="10"/>
        <color rgb="FF000000"/>
        <rFont val="Arial"/>
        <family val="2"/>
      </rPr>
      <t>A0019223</t>
    </r>
  </si>
  <si>
    <r>
      <t>'</t>
    </r>
    <r>
      <rPr>
        <sz val="10"/>
        <color rgb="FF000000"/>
        <rFont val="Arial"/>
        <family val="2"/>
      </rPr>
      <t>A0022315</t>
    </r>
  </si>
  <si>
    <t>465-SIPI-R-042023-10024095</t>
  </si>
  <si>
    <r>
      <t>'</t>
    </r>
    <r>
      <rPr>
        <sz val="10"/>
        <color rgb="FF000000"/>
        <rFont val="Arial"/>
        <family val="2"/>
      </rPr>
      <t>1113</t>
    </r>
  </si>
  <si>
    <t>1K23TDV|RTV1691136-1113|HH - RTV1691136</t>
  </si>
  <si>
    <t>504-SIPI-042023-504041038</t>
  </si>
  <si>
    <r>
      <t>'</t>
    </r>
    <r>
      <rPr>
        <sz val="10"/>
        <color rgb="FF000000"/>
        <rFont val="Arial"/>
        <family val="2"/>
      </rPr>
      <t>A19266</t>
    </r>
  </si>
  <si>
    <t>CN LIEN HIEP HTX TM TP.HCM–CO.OPMART DAK NONG.</t>
  </si>
  <si>
    <r>
      <t>'</t>
    </r>
    <r>
      <rPr>
        <sz val="10"/>
        <color rgb="FF000000"/>
        <rFont val="Arial"/>
        <family val="2"/>
      </rPr>
      <t>A23778</t>
    </r>
  </si>
  <si>
    <r>
      <t>'</t>
    </r>
    <r>
      <rPr>
        <sz val="10"/>
        <color rgb="FF000000"/>
        <rFont val="Arial"/>
        <family val="2"/>
      </rPr>
      <t>A22379</t>
    </r>
  </si>
  <si>
    <t>504-SIPI-R-042023-504041038</t>
  </si>
  <si>
    <r>
      <t>'</t>
    </r>
    <r>
      <rPr>
        <sz val="10"/>
        <color rgb="FF000000"/>
        <rFont val="Arial"/>
        <family val="2"/>
      </rPr>
      <t>294</t>
    </r>
  </si>
  <si>
    <t>1K23TEC|VAT10|CHANGA|294 - RTV1693746</t>
  </si>
  <si>
    <t>506-SIPI-042023-10072740</t>
  </si>
  <si>
    <r>
      <t>'</t>
    </r>
    <r>
      <rPr>
        <sz val="10"/>
        <color rgb="FF000000"/>
        <rFont val="Arial"/>
        <family val="2"/>
      </rPr>
      <t>V0020410</t>
    </r>
  </si>
  <si>
    <t>CN LIEN HIEP HTX TM TP.HCM–CO.OPMART VAN THANH</t>
  </si>
  <si>
    <r>
      <t>'</t>
    </r>
    <r>
      <rPr>
        <sz val="10"/>
        <color rgb="FF000000"/>
        <rFont val="Arial"/>
        <family val="2"/>
      </rPr>
      <t>V0024530</t>
    </r>
  </si>
  <si>
    <r>
      <t>'</t>
    </r>
    <r>
      <rPr>
        <sz val="10"/>
        <color rgb="FF000000"/>
        <rFont val="Arial"/>
        <family val="2"/>
      </rPr>
      <t>V0022228</t>
    </r>
  </si>
  <si>
    <t>508-SIPI-042023-50838369</t>
  </si>
  <si>
    <r>
      <t>'</t>
    </r>
    <r>
      <rPr>
        <sz val="10"/>
        <color rgb="FF000000"/>
        <rFont val="Arial"/>
        <family val="2"/>
      </rPr>
      <t>A0022368</t>
    </r>
  </si>
  <si>
    <t>CN LIEN HIEP HTX TM TP.HCM–CO.OPMART NGUYEN BINH</t>
  </si>
  <si>
    <r>
      <t>'</t>
    </r>
    <r>
      <rPr>
        <sz val="10"/>
        <color rgb="FF000000"/>
        <rFont val="Arial"/>
        <family val="2"/>
      </rPr>
      <t>A0023768</t>
    </r>
  </si>
  <si>
    <r>
      <t>'</t>
    </r>
    <r>
      <rPr>
        <sz val="10"/>
        <color rgb="FF000000"/>
        <rFont val="Arial"/>
        <family val="2"/>
      </rPr>
      <t>A0019261</t>
    </r>
  </si>
  <si>
    <t>511-SIPI-042023-51144120</t>
  </si>
  <si>
    <r>
      <t>'</t>
    </r>
    <r>
      <rPr>
        <sz val="10"/>
        <color rgb="FF000000"/>
        <rFont val="Arial"/>
        <family val="2"/>
      </rPr>
      <t>H0020676</t>
    </r>
  </si>
  <si>
    <t>CN LIEN HIEP HTX TM TP.HCM–CO.OPMART HIEP THANH</t>
  </si>
  <si>
    <r>
      <t>'</t>
    </r>
    <r>
      <rPr>
        <sz val="10"/>
        <color rgb="FF000000"/>
        <rFont val="Arial"/>
        <family val="2"/>
      </rPr>
      <t>H0019711</t>
    </r>
  </si>
  <si>
    <t>512-SIPI-042023-10053360</t>
  </si>
  <si>
    <r>
      <t>'</t>
    </r>
    <r>
      <rPr>
        <sz val="10"/>
        <color rgb="FF000000"/>
        <rFont val="Arial"/>
        <family val="2"/>
      </rPr>
      <t>K0019334</t>
    </r>
  </si>
  <si>
    <t>CN LIEN HIEP HTX TM TP.HCM–CO.OPMART QUANG BINH</t>
  </si>
  <si>
    <r>
      <t>'</t>
    </r>
    <r>
      <rPr>
        <sz val="10"/>
        <color rgb="FF000000"/>
        <rFont val="Arial"/>
        <family val="2"/>
      </rPr>
      <t>K0023478</t>
    </r>
  </si>
  <si>
    <r>
      <t>'</t>
    </r>
    <r>
      <rPr>
        <sz val="10"/>
        <color rgb="FF000000"/>
        <rFont val="Arial"/>
        <family val="2"/>
      </rPr>
      <t>K0024969</t>
    </r>
  </si>
  <si>
    <r>
      <t>'</t>
    </r>
    <r>
      <rPr>
        <sz val="10"/>
        <color rgb="FF000000"/>
        <rFont val="Arial"/>
        <family val="2"/>
      </rPr>
      <t>K0022447</t>
    </r>
  </si>
  <si>
    <r>
      <t>'</t>
    </r>
    <r>
      <rPr>
        <sz val="10"/>
        <color rgb="FF000000"/>
        <rFont val="Arial"/>
        <family val="2"/>
      </rPr>
      <t>K0024968</t>
    </r>
  </si>
  <si>
    <t>512-SIPI-R-042023-10053360</t>
  </si>
  <si>
    <r>
      <t>'</t>
    </r>
    <r>
      <rPr>
        <sz val="10"/>
        <color rgb="FF000000"/>
        <rFont val="Arial"/>
        <family val="2"/>
      </rPr>
      <t>407</t>
    </r>
  </si>
  <si>
    <t>RTV1686003-1K23TEM-407|GAUMUOI - RTV1686003</t>
  </si>
  <si>
    <t>513-SIPI-042023-10041112</t>
  </si>
  <si>
    <r>
      <t>'</t>
    </r>
    <r>
      <rPr>
        <sz val="10"/>
        <color rgb="FF000000"/>
        <rFont val="Arial"/>
        <family val="2"/>
      </rPr>
      <t>B0019336</t>
    </r>
  </si>
  <si>
    <t>CN LIEN HIEP HTX TM TP.HCM–CO.OPMART BEN LUC</t>
  </si>
  <si>
    <r>
      <t>'</t>
    </r>
    <r>
      <rPr>
        <sz val="10"/>
        <color rgb="FF000000"/>
        <rFont val="Arial"/>
        <family val="2"/>
      </rPr>
      <t>B0024973</t>
    </r>
  </si>
  <si>
    <r>
      <t>'</t>
    </r>
    <r>
      <rPr>
        <sz val="10"/>
        <color rgb="FF000000"/>
        <rFont val="Arial"/>
        <family val="2"/>
      </rPr>
      <t>B0022446</t>
    </r>
  </si>
  <si>
    <t>513-SIPI-R-042023-10041112</t>
  </si>
  <si>
    <r>
      <t>'</t>
    </r>
    <r>
      <rPr>
        <sz val="10"/>
        <color rgb="FF000000"/>
        <rFont val="Arial"/>
        <family val="2"/>
      </rPr>
      <t>A422</t>
    </r>
  </si>
  <si>
    <t>1K23TEN-422|GAMUOI|RTV1697145 - RTV1697145</t>
  </si>
  <si>
    <r>
      <t>'</t>
    </r>
    <r>
      <rPr>
        <sz val="10"/>
        <color rgb="FF000000"/>
        <rFont val="Arial"/>
        <family val="2"/>
      </rPr>
      <t>A376</t>
    </r>
  </si>
  <si>
    <t>1K23TEN-376|GIO|RTV1690770 - RTV1690770</t>
  </si>
  <si>
    <t>514-SIPI-042023-10056843</t>
  </si>
  <si>
    <r>
      <t>'</t>
    </r>
    <r>
      <rPr>
        <sz val="10"/>
        <color rgb="FF000000"/>
        <rFont val="Arial"/>
        <family val="2"/>
      </rPr>
      <t>A0019331</t>
    </r>
  </si>
  <si>
    <t>CN LIEN HIEP HTX TM TP.HCM–CO.OPMART TAN AN</t>
  </si>
  <si>
    <r>
      <t>'</t>
    </r>
    <r>
      <rPr>
        <sz val="10"/>
        <color rgb="FF000000"/>
        <rFont val="Arial"/>
        <family val="2"/>
      </rPr>
      <t>A0020718</t>
    </r>
  </si>
  <si>
    <r>
      <t>'</t>
    </r>
    <r>
      <rPr>
        <sz val="10"/>
        <color rgb="FF000000"/>
        <rFont val="Arial"/>
        <family val="2"/>
      </rPr>
      <t>A0022450</t>
    </r>
  </si>
  <si>
    <r>
      <t>'</t>
    </r>
    <r>
      <rPr>
        <sz val="10"/>
        <color rgb="FF000000"/>
        <rFont val="Arial"/>
        <family val="2"/>
      </rPr>
      <t>A0023570</t>
    </r>
  </si>
  <si>
    <t>515-SIPI-042023-10061839</t>
  </si>
  <si>
    <r>
      <t>'</t>
    </r>
    <r>
      <rPr>
        <sz val="10"/>
        <color rgb="FF000000"/>
        <rFont val="Arial"/>
        <family val="2"/>
      </rPr>
      <t>A0023773</t>
    </r>
  </si>
  <si>
    <t>CN LIEN HIEP HTX TM TP.HCM–CO.OPMART BA RIA</t>
  </si>
  <si>
    <r>
      <t>'</t>
    </r>
    <r>
      <rPr>
        <sz val="10"/>
        <color rgb="FF000000"/>
        <rFont val="Arial"/>
        <family val="2"/>
      </rPr>
      <t>A0022380</t>
    </r>
  </si>
  <si>
    <r>
      <t>'</t>
    </r>
    <r>
      <rPr>
        <sz val="10"/>
        <color rgb="FF000000"/>
        <rFont val="Arial"/>
        <family val="2"/>
      </rPr>
      <t>A0020646</t>
    </r>
  </si>
  <si>
    <t>515-SIPI-R-042023-10061839</t>
  </si>
  <si>
    <r>
      <t>'</t>
    </r>
    <r>
      <rPr>
        <sz val="10"/>
        <color rgb="FF000000"/>
        <rFont val="Arial"/>
        <family val="2"/>
      </rPr>
      <t>A00000254</t>
    </r>
  </si>
  <si>
    <t>1K23TEQ-1682835|CHAN GIO - RTV1682835</t>
  </si>
  <si>
    <t>517-SIPI-042023-517054375</t>
  </si>
  <si>
    <r>
      <t>'</t>
    </r>
    <r>
      <rPr>
        <sz val="10"/>
        <color rgb="FF000000"/>
        <rFont val="Arial"/>
        <family val="2"/>
      </rPr>
      <t>A0023672</t>
    </r>
  </si>
  <si>
    <t>CN LIEN HIEP HTX TM TP.HCM–CO.OPMART SA DEC</t>
  </si>
  <si>
    <r>
      <t>'</t>
    </r>
    <r>
      <rPr>
        <sz val="10"/>
        <color rgb="FF000000"/>
        <rFont val="Arial"/>
        <family val="2"/>
      </rPr>
      <t>A0019169</t>
    </r>
  </si>
  <si>
    <r>
      <t>'</t>
    </r>
    <r>
      <rPr>
        <sz val="10"/>
        <color rgb="FF000000"/>
        <rFont val="Arial"/>
        <family val="2"/>
      </rPr>
      <t>A0020544</t>
    </r>
  </si>
  <si>
    <r>
      <t>'</t>
    </r>
    <r>
      <rPr>
        <sz val="10"/>
        <color rgb="FF000000"/>
        <rFont val="Arial"/>
        <family val="2"/>
      </rPr>
      <t>A0022304</t>
    </r>
  </si>
  <si>
    <t>517-SIPI-R-052023-517054375</t>
  </si>
  <si>
    <r>
      <t>'</t>
    </r>
    <r>
      <rPr>
        <sz val="10"/>
        <color rgb="FF000000"/>
        <rFont val="Arial"/>
        <family val="2"/>
      </rPr>
      <t>627</t>
    </r>
  </si>
  <si>
    <t>1K23TES-627|GA MUOI - RTV1698736</t>
  </si>
  <si>
    <t>524-SIPI-042023-524035410</t>
  </si>
  <si>
    <r>
      <t>'</t>
    </r>
    <r>
      <rPr>
        <sz val="10"/>
        <color rgb="FF000000"/>
        <rFont val="Arial"/>
        <family val="2"/>
      </rPr>
      <t>D0022120</t>
    </r>
  </si>
  <si>
    <t>CN LIEN HIEP HTX TM TP HCM-CO.OPMART DONG VAN CONG</t>
  </si>
  <si>
    <r>
      <t>'</t>
    </r>
    <r>
      <rPr>
        <sz val="10"/>
        <color rgb="FF000000"/>
        <rFont val="Arial"/>
        <family val="2"/>
      </rPr>
      <t>D0023927</t>
    </r>
  </si>
  <si>
    <t>526-SIPI-042023-526024420</t>
  </si>
  <si>
    <r>
      <t>'</t>
    </r>
    <r>
      <rPr>
        <sz val="10"/>
        <color rgb="FF000000"/>
        <rFont val="Arial"/>
        <family val="2"/>
      </rPr>
      <t>B0022305</t>
    </r>
  </si>
  <si>
    <t>CN LIEN HIEP HTX TM TP.HCM–CO.OPMART TAN CHAU</t>
  </si>
  <si>
    <r>
      <t>'</t>
    </r>
    <r>
      <rPr>
        <sz val="10"/>
        <color rgb="FF000000"/>
        <rFont val="Arial"/>
        <family val="2"/>
      </rPr>
      <t>B0023680</t>
    </r>
  </si>
  <si>
    <t>526-SIPI-R-052023-526024420</t>
  </si>
  <si>
    <r>
      <t>'</t>
    </r>
    <r>
      <rPr>
        <sz val="10"/>
        <color rgb="FF000000"/>
        <rFont val="Arial"/>
        <family val="2"/>
      </rPr>
      <t>279</t>
    </r>
  </si>
  <si>
    <t>1K23TGB|RTV1700340-GAMUOI - RTV1700340</t>
  </si>
  <si>
    <t>528-SIPI-042023-528034073</t>
  </si>
  <si>
    <r>
      <t>'</t>
    </r>
    <r>
      <rPr>
        <sz val="10"/>
        <color rgb="FF000000"/>
        <rFont val="Arial"/>
        <family val="2"/>
      </rPr>
      <t>Q0020421</t>
    </r>
  </si>
  <si>
    <t>CN LIEN HIEP HTX TM TP.HCM–CO.OPMART KON TUM</t>
  </si>
  <si>
    <r>
      <t>'</t>
    </r>
    <r>
      <rPr>
        <sz val="10"/>
        <color rgb="FF000000"/>
        <rFont val="Arial"/>
        <family val="2"/>
      </rPr>
      <t>Q0023775</t>
    </r>
  </si>
  <si>
    <r>
      <t>'</t>
    </r>
    <r>
      <rPr>
        <sz val="10"/>
        <color rgb="FF000000"/>
        <rFont val="Arial"/>
        <family val="2"/>
      </rPr>
      <t>Q0023776</t>
    </r>
  </si>
  <si>
    <r>
      <t>'</t>
    </r>
    <r>
      <rPr>
        <sz val="10"/>
        <color rgb="FF000000"/>
        <rFont val="Arial"/>
        <family val="2"/>
      </rPr>
      <t>Q0023480</t>
    </r>
  </si>
  <si>
    <r>
      <t>'</t>
    </r>
    <r>
      <rPr>
        <sz val="10"/>
        <color rgb="FF000000"/>
        <rFont val="Arial"/>
        <family val="2"/>
      </rPr>
      <t>Q0020643</t>
    </r>
  </si>
  <si>
    <r>
      <t>'</t>
    </r>
    <r>
      <rPr>
        <sz val="10"/>
        <color rgb="FF000000"/>
        <rFont val="Arial"/>
        <family val="2"/>
      </rPr>
      <t>Q0022140</t>
    </r>
  </si>
  <si>
    <r>
      <t>'</t>
    </r>
    <r>
      <rPr>
        <sz val="10"/>
        <color rgb="FF000000"/>
        <rFont val="Arial"/>
        <family val="2"/>
      </rPr>
      <t>Q0019269</t>
    </r>
  </si>
  <si>
    <r>
      <t>'</t>
    </r>
    <r>
      <rPr>
        <sz val="10"/>
        <color rgb="FF000000"/>
        <rFont val="Arial"/>
        <family val="2"/>
      </rPr>
      <t>Q0022382</t>
    </r>
  </si>
  <si>
    <t>528-SIPI-R-042023-528034073</t>
  </si>
  <si>
    <r>
      <t>'</t>
    </r>
    <r>
      <rPr>
        <sz val="10"/>
        <color rgb="FF000000"/>
        <rFont val="Arial"/>
        <family val="2"/>
      </rPr>
      <t>RTV248</t>
    </r>
  </si>
  <si>
    <t>1K23TGC-248|GA MUOI|1687835 - RTV1687835</t>
  </si>
  <si>
    <t>532-SIPI-042023-532035919</t>
  </si>
  <si>
    <r>
      <t>'</t>
    </r>
    <r>
      <rPr>
        <sz val="10"/>
        <color rgb="FF000000"/>
        <rFont val="Arial"/>
        <family val="2"/>
      </rPr>
      <t>B0022302</t>
    </r>
  </si>
  <si>
    <t>CN LIEN HIEP HTX TM TP.HCM–CO.OPMART CAI LAY</t>
  </si>
  <si>
    <r>
      <t>'</t>
    </r>
    <r>
      <rPr>
        <sz val="10"/>
        <color rgb="FF000000"/>
        <rFont val="Arial"/>
        <family val="2"/>
      </rPr>
      <t>B0020537</t>
    </r>
  </si>
  <si>
    <t>532-SIPI-R-042023-532035919</t>
  </si>
  <si>
    <r>
      <t>'</t>
    </r>
    <r>
      <rPr>
        <sz val="10"/>
        <color rgb="FF000000"/>
        <rFont val="Arial"/>
        <family val="2"/>
      </rPr>
      <t>B649</t>
    </r>
  </si>
  <si>
    <t>1K23TGH|GA-RTV 1694592 - RTV1694592</t>
  </si>
  <si>
    <t>536-SIPI-042023-1019782</t>
  </si>
  <si>
    <r>
      <t>'</t>
    </r>
    <r>
      <rPr>
        <sz val="10"/>
        <color rgb="FF000000"/>
        <rFont val="Arial"/>
        <family val="2"/>
      </rPr>
      <t>A0019106</t>
    </r>
  </si>
  <si>
    <t>CN LIEN HIEP HTX TM TP.HCM – CO-OPMART DUYEN HAI</t>
  </si>
  <si>
    <r>
      <t>'</t>
    </r>
    <r>
      <rPr>
        <sz val="10"/>
        <color rgb="FF000000"/>
        <rFont val="Arial"/>
        <family val="2"/>
      </rPr>
      <t>A0022209</t>
    </r>
  </si>
  <si>
    <r>
      <t>'</t>
    </r>
    <r>
      <rPr>
        <sz val="10"/>
        <color rgb="FF000000"/>
        <rFont val="Arial"/>
        <family val="2"/>
      </rPr>
      <t>A0020497</t>
    </r>
  </si>
  <si>
    <r>
      <t>'</t>
    </r>
    <r>
      <rPr>
        <sz val="10"/>
        <color rgb="FF000000"/>
        <rFont val="Arial"/>
        <family val="2"/>
      </rPr>
      <t>A0023571</t>
    </r>
  </si>
  <si>
    <t>537-SIPI-042023-1015657</t>
  </si>
  <si>
    <r>
      <t>'</t>
    </r>
    <r>
      <rPr>
        <sz val="10"/>
        <color rgb="FF000000"/>
        <rFont val="Arial"/>
        <family val="2"/>
      </rPr>
      <t>A0020495</t>
    </r>
  </si>
  <si>
    <t>CN LIÊN HIỆP HTX TM TP.HCM – CO-OPMART VIET TRI</t>
  </si>
  <si>
    <t>537-SIPI-R-032023-23000055</t>
  </si>
  <si>
    <r>
      <t>'</t>
    </r>
    <r>
      <rPr>
        <sz val="10"/>
        <color rgb="FF000000"/>
        <rFont val="Arial"/>
        <family val="2"/>
      </rPr>
      <t>160</t>
    </r>
  </si>
  <si>
    <t>1K23TGP|RTV1677255-160-CHANGI - RTV1677255</t>
  </si>
  <si>
    <t>539-SIPI-042023-10027828</t>
  </si>
  <si>
    <r>
      <t>'</t>
    </r>
    <r>
      <rPr>
        <sz val="10"/>
        <color rgb="FF000000"/>
        <rFont val="Arial"/>
        <family val="2"/>
      </rPr>
      <t>A0019337</t>
    </r>
  </si>
  <si>
    <t>CN LIEN HIEP HTX TM TP.HCM-CO-OPMART PHAN RI CUA</t>
  </si>
  <si>
    <r>
      <t>'</t>
    </r>
    <r>
      <rPr>
        <sz val="10"/>
        <color rgb="FF000000"/>
        <rFont val="Arial"/>
        <family val="2"/>
      </rPr>
      <t>A0020720</t>
    </r>
  </si>
  <si>
    <r>
      <t>'</t>
    </r>
    <r>
      <rPr>
        <sz val="10"/>
        <color rgb="FF000000"/>
        <rFont val="Arial"/>
        <family val="2"/>
      </rPr>
      <t>A0023563</t>
    </r>
  </si>
  <si>
    <t>539-SIPI-R-042023-10027828</t>
  </si>
  <si>
    <r>
      <t>'</t>
    </r>
    <r>
      <rPr>
        <sz val="10"/>
        <color rgb="FF000000"/>
        <rFont val="Arial"/>
        <family val="2"/>
      </rPr>
      <t>489</t>
    </r>
  </si>
  <si>
    <t>1K23TGR|489|GIOSUN|1687026 - RTV1687026</t>
  </si>
  <si>
    <t>540-SIPI-042023-540024536</t>
  </si>
  <si>
    <r>
      <t>'</t>
    </r>
    <r>
      <rPr>
        <sz val="10"/>
        <color rgb="FF000000"/>
        <rFont val="Arial"/>
        <family val="2"/>
      </rPr>
      <t>A24970</t>
    </r>
  </si>
  <si>
    <t>CN LIEN HIEP HTX TM TP.HCM-CO-OPMART CAN GIUOC</t>
  </si>
  <si>
    <r>
      <t>'</t>
    </r>
    <r>
      <rPr>
        <sz val="10"/>
        <color rgb="FF000000"/>
        <rFont val="Arial"/>
        <family val="2"/>
      </rPr>
      <t>A19332</t>
    </r>
  </si>
  <si>
    <r>
      <t>'</t>
    </r>
    <r>
      <rPr>
        <sz val="10"/>
        <color rgb="FF000000"/>
        <rFont val="Arial"/>
        <family val="2"/>
      </rPr>
      <t>A20716</t>
    </r>
  </si>
  <si>
    <t>540-SIPI-R-042023-540024536</t>
  </si>
  <si>
    <r>
      <t>'</t>
    </r>
    <r>
      <rPr>
        <sz val="10"/>
        <color rgb="FF000000"/>
        <rFont val="Arial"/>
        <family val="2"/>
      </rPr>
      <t>350</t>
    </r>
  </si>
  <si>
    <t>1K23TGS|350-GIOSUNGA - RTV1688083</t>
  </si>
  <si>
    <t>540-SIPI-R-052023-540024536</t>
  </si>
  <si>
    <r>
      <t>'</t>
    </r>
    <r>
      <rPr>
        <sz val="10"/>
        <color rgb="FF000000"/>
        <rFont val="Arial"/>
        <family val="2"/>
      </rPr>
      <t>429</t>
    </r>
  </si>
  <si>
    <t>1K23TGS|429-GIOLUA - RTV1700185</t>
  </si>
  <si>
    <t>541-SIPI-042023-541025132</t>
  </si>
  <si>
    <r>
      <t>'</t>
    </r>
    <r>
      <rPr>
        <sz val="10"/>
        <color rgb="FF000000"/>
        <rFont val="Arial"/>
        <family val="2"/>
      </rPr>
      <t>T0020579</t>
    </r>
  </si>
  <si>
    <t>CN LIEN HIEP HTX TM TP.HCM-CO.OPMART BINH TAN 2</t>
  </si>
  <si>
    <t>542-SIPI-042023-10018645</t>
  </si>
  <si>
    <r>
      <t>'</t>
    </r>
    <r>
      <rPr>
        <sz val="10"/>
        <color rgb="FF000000"/>
        <rFont val="Arial"/>
        <family val="2"/>
      </rPr>
      <t>B0023673</t>
    </r>
  </si>
  <si>
    <t>CN LIEN HIEP HTX TM TP.HCM-CO.OPMART BINH THUY</t>
  </si>
  <si>
    <r>
      <t>'</t>
    </r>
    <r>
      <rPr>
        <sz val="10"/>
        <color rgb="FF000000"/>
        <rFont val="Arial"/>
        <family val="2"/>
      </rPr>
      <t>B0023674</t>
    </r>
  </si>
  <si>
    <t>546-SIPI-042023-10016615</t>
  </si>
  <si>
    <r>
      <t>'</t>
    </r>
    <r>
      <rPr>
        <sz val="10"/>
        <color rgb="FF000000"/>
        <rFont val="Arial"/>
        <family val="2"/>
      </rPr>
      <t>A0020717</t>
    </r>
  </si>
  <si>
    <t>CN LIEN HIEP HTX TM TP.HCM-CO.OPMART DONG PHU</t>
  </si>
  <si>
    <t>546-SIPI-R-042023-23000136</t>
  </si>
  <si>
    <r>
      <t>'</t>
    </r>
    <r>
      <rPr>
        <sz val="10"/>
        <color rgb="FF000000"/>
        <rFont val="Arial"/>
        <family val="2"/>
      </rPr>
      <t>273</t>
    </r>
  </si>
  <si>
    <t>1K23THA|RTV-CHACOM-RTV1695103 - RTV1695103</t>
  </si>
  <si>
    <t>547-SIPI-042023-547016904</t>
  </si>
  <si>
    <r>
      <t>'</t>
    </r>
    <r>
      <rPr>
        <sz val="10"/>
        <color rgb="FF000000"/>
        <rFont val="Arial"/>
        <family val="2"/>
      </rPr>
      <t>A0020644</t>
    </r>
  </si>
  <si>
    <t>CN LIEN HIEP HTX TM TP.HCM-CO.OPMART SON TRA</t>
  </si>
  <si>
    <r>
      <t>'</t>
    </r>
    <r>
      <rPr>
        <sz val="10"/>
        <color rgb="FF000000"/>
        <rFont val="Arial"/>
        <family val="2"/>
      </rPr>
      <t>A0022381</t>
    </r>
  </si>
  <si>
    <t>547-SIPI-R-042023-547016904</t>
  </si>
  <si>
    <r>
      <t>'</t>
    </r>
    <r>
      <rPr>
        <sz val="10"/>
        <color rgb="FF000000"/>
        <rFont val="Arial"/>
        <family val="2"/>
      </rPr>
      <t>297</t>
    </r>
  </si>
  <si>
    <t>RTV1694943¦GIOTAI - RTV1694943</t>
  </si>
  <si>
    <r>
      <t>'</t>
    </r>
    <r>
      <rPr>
        <sz val="10"/>
        <color rgb="FF000000"/>
        <rFont val="Arial"/>
        <family val="2"/>
      </rPr>
      <t>291</t>
    </r>
  </si>
  <si>
    <t>RTV1694903¦VAT10¦GAUMUOI - RTV1694903</t>
  </si>
  <si>
    <t>566-SIPI-042023-566012675</t>
  </si>
  <si>
    <r>
      <t>'</t>
    </r>
    <r>
      <rPr>
        <sz val="10"/>
        <color rgb="FF000000"/>
        <rFont val="Arial"/>
        <family val="2"/>
      </rPr>
      <t>b0023777</t>
    </r>
  </si>
  <si>
    <t>CN LIEN HIẸP HTX TM TP.HCM-CO.OPMART CU MGAR</t>
  </si>
  <si>
    <t>570-SIPI-042023-10016614</t>
  </si>
  <si>
    <r>
      <t>'</t>
    </r>
    <r>
      <rPr>
        <sz val="10"/>
        <color rgb="FF000000"/>
        <rFont val="Arial"/>
        <family val="2"/>
      </rPr>
      <t>A023752</t>
    </r>
  </si>
  <si>
    <t>CONG TY TNHH MTV SAIGON CO.OP THANG LOI</t>
  </si>
  <si>
    <r>
      <t>'</t>
    </r>
    <r>
      <rPr>
        <sz val="10"/>
        <color rgb="FF000000"/>
        <rFont val="Arial"/>
        <family val="2"/>
      </rPr>
      <t>A020523</t>
    </r>
  </si>
  <si>
    <t>600-SIPI-042023-1084129</t>
  </si>
  <si>
    <r>
      <t>'</t>
    </r>
    <r>
      <rPr>
        <sz val="10"/>
        <color rgb="FF000000"/>
        <rFont val="Arial"/>
        <family val="2"/>
      </rPr>
      <t>022378</t>
    </r>
  </si>
  <si>
    <t>CTY TNHH MTV TMDV SÀI GÒN - PHÚ YÊN</t>
  </si>
  <si>
    <r>
      <t>'</t>
    </r>
    <r>
      <rPr>
        <sz val="10"/>
        <color rgb="FF000000"/>
        <rFont val="Arial"/>
        <family val="2"/>
      </rPr>
      <t>019056</t>
    </r>
  </si>
  <si>
    <t>601-SIPI-042023-1079991</t>
  </si>
  <si>
    <r>
      <t>'</t>
    </r>
    <r>
      <rPr>
        <sz val="10"/>
        <color rgb="FF000000"/>
        <rFont val="Arial"/>
        <family val="2"/>
      </rPr>
      <t>A00023479</t>
    </r>
  </si>
  <si>
    <t>CTY TNHH MTV SÀI GÒN CO.OP TAM KỲ</t>
  </si>
  <si>
    <r>
      <t>'</t>
    </r>
    <r>
      <rPr>
        <sz val="10"/>
        <color rgb="FF000000"/>
        <rFont val="Arial"/>
        <family val="2"/>
      </rPr>
      <t>A00020647</t>
    </r>
  </si>
  <si>
    <r>
      <t>'</t>
    </r>
    <r>
      <rPr>
        <sz val="10"/>
        <color rgb="FF000000"/>
        <rFont val="Arial"/>
        <family val="2"/>
      </rPr>
      <t>A00022377</t>
    </r>
  </si>
  <si>
    <t>602-SIPI-042023-1095308</t>
  </si>
  <si>
    <r>
      <t>'</t>
    </r>
    <r>
      <rPr>
        <sz val="10"/>
        <color rgb="FF000000"/>
        <rFont val="Arial"/>
        <family val="2"/>
      </rPr>
      <t>A0020721</t>
    </r>
  </si>
  <si>
    <t>CTY TNHH MTV TMDV SÀI GÒN - PHAN THIẾT</t>
  </si>
  <si>
    <r>
      <t>'</t>
    </r>
    <r>
      <rPr>
        <sz val="10"/>
        <color rgb="FF000000"/>
        <rFont val="Arial"/>
        <family val="2"/>
      </rPr>
      <t>A0024974</t>
    </r>
  </si>
  <si>
    <r>
      <t>'</t>
    </r>
    <r>
      <rPr>
        <sz val="10"/>
        <color rgb="FF000000"/>
        <rFont val="Arial"/>
        <family val="2"/>
      </rPr>
      <t>A0019335</t>
    </r>
  </si>
  <si>
    <t>603-SIPI-042023-1058036</t>
  </si>
  <si>
    <r>
      <t>'</t>
    </r>
    <r>
      <rPr>
        <sz val="10"/>
        <color rgb="FF000000"/>
        <rFont val="Arial"/>
        <family val="2"/>
      </rPr>
      <t>A19174</t>
    </r>
  </si>
  <si>
    <t>CTY TNHH MTV TM SÀI GÒN - HẬU GIANG</t>
  </si>
  <si>
    <r>
      <t>'</t>
    </r>
    <r>
      <rPr>
        <sz val="10"/>
        <color rgb="FF000000"/>
        <rFont val="Arial"/>
        <family val="2"/>
      </rPr>
      <t>A23669</t>
    </r>
  </si>
  <si>
    <r>
      <t>'</t>
    </r>
    <r>
      <rPr>
        <sz val="10"/>
        <color rgb="FF000000"/>
        <rFont val="Arial"/>
        <family val="2"/>
      </rPr>
      <t>A22303</t>
    </r>
  </si>
  <si>
    <t>603-SIPI-R-052023-1058036</t>
  </si>
  <si>
    <r>
      <t>'</t>
    </r>
    <r>
      <rPr>
        <sz val="10"/>
        <color rgb="FF000000"/>
        <rFont val="Arial"/>
        <family val="2"/>
      </rPr>
      <t>467</t>
    </r>
  </si>
  <si>
    <t>1K23THR-467|1704299|GA - RTV1704299</t>
  </si>
  <si>
    <t>605-SIPI-042023-1098081</t>
  </si>
  <si>
    <r>
      <t>'</t>
    </r>
    <r>
      <rPr>
        <sz val="10"/>
        <color rgb="FF000000"/>
        <rFont val="Arial"/>
        <family val="2"/>
      </rPr>
      <t>Z0019600</t>
    </r>
  </si>
  <si>
    <t>CTY TNHH MTV SÀI GÒN CO.OP NHIÊU LỘC</t>
  </si>
  <si>
    <r>
      <t>'</t>
    </r>
    <r>
      <rPr>
        <sz val="10"/>
        <color rgb="FF000000"/>
        <rFont val="Arial"/>
        <family val="2"/>
      </rPr>
      <t>Z0025022</t>
    </r>
  </si>
  <si>
    <r>
      <t>'</t>
    </r>
    <r>
      <rPr>
        <sz val="10"/>
        <color rgb="FF000000"/>
        <rFont val="Arial"/>
        <family val="2"/>
      </rPr>
      <t>Z0022412</t>
    </r>
  </si>
  <si>
    <t>606-SIPI-032023-1098380</t>
  </si>
  <si>
    <r>
      <t>'</t>
    </r>
    <r>
      <rPr>
        <sz val="10"/>
        <color rgb="FF000000"/>
        <rFont val="Arial"/>
        <family val="2"/>
      </rPr>
      <t>A0017696</t>
    </r>
  </si>
  <si>
    <t>CTY TNHH TMDV SÀI GÒN - VŨNG TÀU</t>
  </si>
  <si>
    <r>
      <t>'</t>
    </r>
    <r>
      <rPr>
        <sz val="10"/>
        <color rgb="FF000000"/>
        <rFont val="Arial"/>
        <family val="2"/>
      </rPr>
      <t>a0009122</t>
    </r>
  </si>
  <si>
    <r>
      <t>'</t>
    </r>
    <r>
      <rPr>
        <sz val="10"/>
        <color rgb="FF000000"/>
        <rFont val="Arial"/>
        <family val="2"/>
      </rPr>
      <t>A0013581</t>
    </r>
  </si>
  <si>
    <r>
      <t>'</t>
    </r>
    <r>
      <rPr>
        <sz val="10"/>
        <color rgb="FF000000"/>
        <rFont val="Arial"/>
        <family val="2"/>
      </rPr>
      <t>A0015846</t>
    </r>
  </si>
  <si>
    <t>606-SIPI-042023-1099078</t>
  </si>
  <si>
    <r>
      <t>'</t>
    </r>
    <r>
      <rPr>
        <sz val="10"/>
        <color rgb="FF000000"/>
        <rFont val="Arial"/>
        <family val="2"/>
      </rPr>
      <t>A0019265</t>
    </r>
  </si>
  <si>
    <r>
      <t>'</t>
    </r>
    <r>
      <rPr>
        <sz val="10"/>
        <color rgb="FF000000"/>
        <rFont val="Arial"/>
        <family val="2"/>
      </rPr>
      <t>A0020640</t>
    </r>
  </si>
  <si>
    <r>
      <t>'</t>
    </r>
    <r>
      <rPr>
        <sz val="10"/>
        <color rgb="FF000000"/>
        <rFont val="Arial"/>
        <family val="2"/>
      </rPr>
      <t>A0023770</t>
    </r>
  </si>
  <si>
    <t>606-SIPI-R-042023-1099078</t>
  </si>
  <si>
    <r>
      <t>'</t>
    </r>
    <r>
      <rPr>
        <sz val="10"/>
        <color rgb="FF000000"/>
        <rFont val="Arial"/>
        <family val="2"/>
      </rPr>
      <t>A0000406</t>
    </r>
  </si>
  <si>
    <t>1K23THT|GAMUOI-RTV1689890 - RTV1689890</t>
  </si>
  <si>
    <t>607-SIPI-042023-1095016</t>
  </si>
  <si>
    <r>
      <t>'</t>
    </r>
    <r>
      <rPr>
        <sz val="10"/>
        <color rgb="FF000000"/>
        <rFont val="Arial"/>
        <family val="2"/>
      </rPr>
      <t>B0020191</t>
    </r>
  </si>
  <si>
    <t>CTY TNHH MTV SÀI GÒN CO.OP BÌNH TÂN</t>
  </si>
  <si>
    <r>
      <t>'</t>
    </r>
    <r>
      <rPr>
        <sz val="10"/>
        <color rgb="FF000000"/>
        <rFont val="Arial"/>
        <family val="2"/>
      </rPr>
      <t>B0023613</t>
    </r>
  </si>
  <si>
    <r>
      <t>'</t>
    </r>
    <r>
      <rPr>
        <sz val="10"/>
        <color rgb="FF000000"/>
        <rFont val="Arial"/>
        <family val="2"/>
      </rPr>
      <t>B0022137</t>
    </r>
  </si>
  <si>
    <r>
      <t>'</t>
    </r>
    <r>
      <rPr>
        <sz val="10"/>
        <color rgb="FF000000"/>
        <rFont val="Arial"/>
        <family val="2"/>
      </rPr>
      <t>B0020468</t>
    </r>
  </si>
  <si>
    <r>
      <t>'</t>
    </r>
    <r>
      <rPr>
        <sz val="10"/>
        <color rgb="FF000000"/>
        <rFont val="Arial"/>
        <family val="2"/>
      </rPr>
      <t>B0023638</t>
    </r>
  </si>
  <si>
    <t>609-SIPI-042023-1092970</t>
  </si>
  <si>
    <r>
      <t>'</t>
    </r>
    <r>
      <rPr>
        <sz val="10"/>
        <color rgb="FF000000"/>
        <rFont val="Arial"/>
        <family val="2"/>
      </rPr>
      <t>A0022132</t>
    </r>
  </si>
  <si>
    <t>CTY TNHH MTV TMDV BÌNH ĐÔNG</t>
  </si>
  <si>
    <t>609-SIPI-R-042023-1092970</t>
  </si>
  <si>
    <r>
      <t>'</t>
    </r>
    <r>
      <rPr>
        <sz val="10"/>
        <color rgb="FF000000"/>
        <rFont val="Arial"/>
        <family val="2"/>
      </rPr>
      <t>530</t>
    </r>
  </si>
  <si>
    <t>1K23THX|GIO - RTV1690771</t>
  </si>
  <si>
    <r>
      <t>'</t>
    </r>
    <r>
      <rPr>
        <sz val="10"/>
        <color rgb="FF000000"/>
        <rFont val="Arial"/>
        <family val="2"/>
      </rPr>
      <t>528</t>
    </r>
  </si>
  <si>
    <t>1K23THX|CHAN GA - RTV1690774</t>
  </si>
  <si>
    <t>613-SIPI-042023-1092361</t>
  </si>
  <si>
    <r>
      <t>'</t>
    </r>
    <r>
      <rPr>
        <sz val="10"/>
        <color rgb="FF000000"/>
        <rFont val="Arial"/>
        <family val="2"/>
      </rPr>
      <t>A0019341</t>
    </r>
  </si>
  <si>
    <t>CTY TNHH MTV TMDV SÀI GÒN - BÌNH PHƯỚC</t>
  </si>
  <si>
    <r>
      <t>'</t>
    </r>
    <r>
      <rPr>
        <sz val="10"/>
        <color rgb="FF000000"/>
        <rFont val="Arial"/>
        <family val="2"/>
      </rPr>
      <t>A0024966</t>
    </r>
  </si>
  <si>
    <r>
      <t>'</t>
    </r>
    <r>
      <rPr>
        <sz val="10"/>
        <color rgb="FF000000"/>
        <rFont val="Arial"/>
        <family val="2"/>
      </rPr>
      <t>A0022454</t>
    </r>
  </si>
  <si>
    <t>613-SIPI-R-042023-1092361</t>
  </si>
  <si>
    <r>
      <t>'</t>
    </r>
    <r>
      <rPr>
        <sz val="10"/>
        <color rgb="FF000000"/>
        <rFont val="Arial"/>
        <family val="2"/>
      </rPr>
      <t>574</t>
    </r>
  </si>
  <si>
    <t>1K23TKA-574|CHANGA - RTV1691292</t>
  </si>
  <si>
    <t>613-SIPI-R-052023-1092361</t>
  </si>
  <si>
    <r>
      <t>'</t>
    </r>
    <r>
      <rPr>
        <sz val="10"/>
        <color rgb="FF000000"/>
        <rFont val="Arial"/>
        <family val="2"/>
      </rPr>
      <t>675</t>
    </r>
  </si>
  <si>
    <t>1K23TKA-675|GAMUOI - RTV1697863</t>
  </si>
  <si>
    <t>617-SIPI-042023-1077897</t>
  </si>
  <si>
    <r>
      <t>'</t>
    </r>
    <r>
      <rPr>
        <sz val="10"/>
        <color rgb="FF000000"/>
        <rFont val="Arial"/>
        <family val="2"/>
      </rPr>
      <t>A0023772</t>
    </r>
  </si>
  <si>
    <t>CTY TNHH MTV TM SÀI GÒN - QUẢNG NGÃI</t>
  </si>
  <si>
    <t>617-SIPI-R-052023-1077897</t>
  </si>
  <si>
    <r>
      <t>'</t>
    </r>
    <r>
      <rPr>
        <sz val="10"/>
        <color rgb="FF000000"/>
        <rFont val="Arial"/>
        <family val="2"/>
      </rPr>
      <t>A000494</t>
    </r>
  </si>
  <si>
    <t>1K23TKC-000494|GIOTAI - RTV1702935</t>
  </si>
  <si>
    <t>618-SIPI-042023-1073124</t>
  </si>
  <si>
    <r>
      <t>'</t>
    </r>
    <r>
      <rPr>
        <sz val="10"/>
        <color rgb="FF000000"/>
        <rFont val="Arial"/>
        <family val="2"/>
      </rPr>
      <t>A19107</t>
    </r>
  </si>
  <si>
    <t>CTY TNHH MTV TM&amp;DV SÀI GÒN - PHAN RANG</t>
  </si>
  <si>
    <r>
      <t>'</t>
    </r>
    <r>
      <rPr>
        <sz val="10"/>
        <color rgb="FF000000"/>
        <rFont val="Arial"/>
        <family val="2"/>
      </rPr>
      <t>A22208</t>
    </r>
  </si>
  <si>
    <r>
      <t>'</t>
    </r>
    <r>
      <rPr>
        <sz val="10"/>
        <color rgb="FF000000"/>
        <rFont val="Arial"/>
        <family val="2"/>
      </rPr>
      <t>A23568</t>
    </r>
  </si>
  <si>
    <t>620-SIPI-042023-1064225</t>
  </si>
  <si>
    <r>
      <t>'</t>
    </r>
    <r>
      <rPr>
        <sz val="10"/>
        <color rgb="FF000000"/>
        <rFont val="Arial"/>
        <family val="2"/>
      </rPr>
      <t>D0023467</t>
    </r>
  </si>
  <si>
    <t>CTY TNHH SAIGON CO-OP FAIRPRICE</t>
  </si>
  <si>
    <r>
      <t>'</t>
    </r>
    <r>
      <rPr>
        <sz val="10"/>
        <color rgb="FF000000"/>
        <rFont val="Arial"/>
        <family val="2"/>
      </rPr>
      <t>D0022243</t>
    </r>
  </si>
  <si>
    <r>
      <t>'</t>
    </r>
    <r>
      <rPr>
        <sz val="10"/>
        <color rgb="FF000000"/>
        <rFont val="Arial"/>
        <family val="2"/>
      </rPr>
      <t>D0025181</t>
    </r>
  </si>
  <si>
    <r>
      <t>'</t>
    </r>
    <r>
      <rPr>
        <sz val="10"/>
        <color rgb="FF000000"/>
        <rFont val="Arial"/>
        <family val="2"/>
      </rPr>
      <t>D0019203</t>
    </r>
  </si>
  <si>
    <r>
      <t>'</t>
    </r>
    <r>
      <rPr>
        <sz val="10"/>
        <color rgb="FF000000"/>
        <rFont val="Arial"/>
        <family val="2"/>
      </rPr>
      <t>D0020570</t>
    </r>
  </si>
  <si>
    <r>
      <t>'</t>
    </r>
    <r>
      <rPr>
        <sz val="10"/>
        <color rgb="FF000000"/>
        <rFont val="Arial"/>
        <family val="2"/>
      </rPr>
      <t>D0023626</t>
    </r>
  </si>
  <si>
    <t>620-SIPI-R-042023-1064225</t>
  </si>
  <si>
    <r>
      <t>'</t>
    </r>
    <r>
      <rPr>
        <sz val="10"/>
        <color rgb="FF000000"/>
        <rFont val="Arial"/>
        <family val="2"/>
      </rPr>
      <t>3951</t>
    </r>
  </si>
  <si>
    <t>1K23TBD_3951|CHA|RTV 1696379 - RTV1696379</t>
  </si>
  <si>
    <r>
      <t>'</t>
    </r>
    <r>
      <rPr>
        <sz val="10"/>
        <color rgb="FF000000"/>
        <rFont val="Arial"/>
        <family val="2"/>
      </rPr>
      <t>3568</t>
    </r>
  </si>
  <si>
    <t>1K23TBD_3568|CHA|RTV 1691699 - RTV1691699</t>
  </si>
  <si>
    <t>910-SIPI-032023-10036861</t>
  </si>
  <si>
    <r>
      <t>'</t>
    </r>
    <r>
      <rPr>
        <sz val="10"/>
        <color rgb="FF000000"/>
        <rFont val="Arial"/>
        <family val="2"/>
      </rPr>
      <t>b013733</t>
    </r>
  </si>
  <si>
    <t>HANGHOACACLOAI</t>
  </si>
  <si>
    <t>CN CTY TNHH MTV THUC PHAM SAIGON CO.OP-CO.OP FOOD MIEN BAC</t>
  </si>
  <si>
    <r>
      <t>'</t>
    </r>
    <r>
      <rPr>
        <sz val="10"/>
        <color rgb="FF000000"/>
        <rFont val="Arial"/>
        <family val="2"/>
      </rPr>
      <t>b015832</t>
    </r>
  </si>
  <si>
    <r>
      <t>'</t>
    </r>
    <r>
      <rPr>
        <sz val="10"/>
        <color rgb="FF000000"/>
        <rFont val="Arial"/>
        <family val="2"/>
      </rPr>
      <t>b017565</t>
    </r>
  </si>
  <si>
    <r>
      <t>'</t>
    </r>
    <r>
      <rPr>
        <sz val="10"/>
        <color rgb="FF000000"/>
        <rFont val="Arial"/>
        <family val="2"/>
      </rPr>
      <t>b017457</t>
    </r>
  </si>
  <si>
    <r>
      <t>'</t>
    </r>
    <r>
      <rPr>
        <sz val="10"/>
        <color rgb="FF000000"/>
        <rFont val="Arial"/>
        <family val="2"/>
      </rPr>
      <t>b016837</t>
    </r>
  </si>
  <si>
    <t>910-SIPI-032023-10036961</t>
  </si>
  <si>
    <r>
      <t>'</t>
    </r>
    <r>
      <rPr>
        <sz val="10"/>
        <color rgb="FF000000"/>
        <rFont val="Arial"/>
        <family val="2"/>
      </rPr>
      <t>b017595</t>
    </r>
  </si>
  <si>
    <r>
      <t>'</t>
    </r>
    <r>
      <rPr>
        <sz val="10"/>
        <color rgb="FF000000"/>
        <rFont val="Arial"/>
        <family val="2"/>
      </rPr>
      <t>b015841</t>
    </r>
  </si>
  <si>
    <r>
      <t>'</t>
    </r>
    <r>
      <rPr>
        <sz val="10"/>
        <color rgb="FF000000"/>
        <rFont val="Arial"/>
        <family val="2"/>
      </rPr>
      <t>b017766</t>
    </r>
  </si>
  <si>
    <t>910-SIPI-042023-10037560</t>
  </si>
  <si>
    <r>
      <t>'</t>
    </r>
    <r>
      <rPr>
        <sz val="10"/>
        <color rgb="FF000000"/>
        <rFont val="Arial"/>
        <family val="2"/>
      </rPr>
      <t>b020379</t>
    </r>
  </si>
  <si>
    <r>
      <t>'</t>
    </r>
    <r>
      <rPr>
        <sz val="10"/>
        <color rgb="FF000000"/>
        <rFont val="Arial"/>
        <family val="2"/>
      </rPr>
      <t>b020361</t>
    </r>
  </si>
  <si>
    <r>
      <t>'</t>
    </r>
    <r>
      <rPr>
        <sz val="10"/>
        <color rgb="FF000000"/>
        <rFont val="Arial"/>
        <family val="2"/>
      </rPr>
      <t>b020522</t>
    </r>
  </si>
  <si>
    <r>
      <t>'</t>
    </r>
    <r>
      <rPr>
        <sz val="10"/>
        <color rgb="FF000000"/>
        <rFont val="Arial"/>
        <family val="2"/>
      </rPr>
      <t>b019155</t>
    </r>
  </si>
  <si>
    <r>
      <t>'</t>
    </r>
    <r>
      <rPr>
        <sz val="10"/>
        <color rgb="FF000000"/>
        <rFont val="Arial"/>
        <family val="2"/>
      </rPr>
      <t>b023757</t>
    </r>
  </si>
  <si>
    <r>
      <t>'</t>
    </r>
    <r>
      <rPr>
        <sz val="10"/>
        <color rgb="FF000000"/>
        <rFont val="Arial"/>
        <family val="2"/>
      </rPr>
      <t>b024649</t>
    </r>
  </si>
  <si>
    <r>
      <t>'</t>
    </r>
    <r>
      <rPr>
        <sz val="10"/>
        <color rgb="FF000000"/>
        <rFont val="Arial"/>
        <family val="2"/>
      </rPr>
      <t>b019083</t>
    </r>
  </si>
  <si>
    <r>
      <t>'</t>
    </r>
    <r>
      <rPr>
        <sz val="10"/>
        <color rgb="FF000000"/>
        <rFont val="Arial"/>
        <family val="2"/>
      </rPr>
      <t>b020485</t>
    </r>
  </si>
  <si>
    <r>
      <t>'</t>
    </r>
    <r>
      <rPr>
        <sz val="10"/>
        <color rgb="FF000000"/>
        <rFont val="Arial"/>
        <family val="2"/>
      </rPr>
      <t>b020520</t>
    </r>
  </si>
  <si>
    <r>
      <t>'</t>
    </r>
    <r>
      <rPr>
        <sz val="10"/>
        <color rgb="FF000000"/>
        <rFont val="Arial"/>
        <family val="2"/>
      </rPr>
      <t>b024726</t>
    </r>
  </si>
  <si>
    <r>
      <t>'</t>
    </r>
    <r>
      <rPr>
        <sz val="10"/>
        <color rgb="FF000000"/>
        <rFont val="Arial"/>
        <family val="2"/>
      </rPr>
      <t>b023739</t>
    </r>
  </si>
  <si>
    <r>
      <t>'</t>
    </r>
    <r>
      <rPr>
        <sz val="10"/>
        <color rgb="FF000000"/>
        <rFont val="Arial"/>
        <family val="2"/>
      </rPr>
      <t>b019227</t>
    </r>
  </si>
  <si>
    <r>
      <t>'</t>
    </r>
    <r>
      <rPr>
        <sz val="10"/>
        <color rgb="FF000000"/>
        <rFont val="Arial"/>
        <family val="2"/>
      </rPr>
      <t>b019077</t>
    </r>
  </si>
  <si>
    <r>
      <t>'</t>
    </r>
    <r>
      <rPr>
        <sz val="10"/>
        <color rgb="FF000000"/>
        <rFont val="Arial"/>
        <family val="2"/>
      </rPr>
      <t>b019078</t>
    </r>
  </si>
  <si>
    <r>
      <t>'</t>
    </r>
    <r>
      <rPr>
        <sz val="10"/>
        <color rgb="FF000000"/>
        <rFont val="Arial"/>
        <family val="2"/>
      </rPr>
      <t>B020390</t>
    </r>
  </si>
  <si>
    <r>
      <t>'</t>
    </r>
    <r>
      <rPr>
        <sz val="10"/>
        <color rgb="FF000000"/>
        <rFont val="Arial"/>
        <family val="2"/>
      </rPr>
      <t>b023604</t>
    </r>
  </si>
  <si>
    <r>
      <t>'</t>
    </r>
    <r>
      <rPr>
        <sz val="10"/>
        <color rgb="FF000000"/>
        <rFont val="Arial"/>
        <family val="2"/>
      </rPr>
      <t>b023641</t>
    </r>
  </si>
  <si>
    <r>
      <t>'</t>
    </r>
    <r>
      <rPr>
        <sz val="10"/>
        <color rgb="FF000000"/>
        <rFont val="Arial"/>
        <family val="2"/>
      </rPr>
      <t>b019127</t>
    </r>
  </si>
  <si>
    <r>
      <t>'</t>
    </r>
    <r>
      <rPr>
        <sz val="10"/>
        <color rgb="FF000000"/>
        <rFont val="Arial"/>
        <family val="2"/>
      </rPr>
      <t>b020439</t>
    </r>
  </si>
  <si>
    <r>
      <t>'</t>
    </r>
    <r>
      <rPr>
        <sz val="10"/>
        <color rgb="FF000000"/>
        <rFont val="Arial"/>
        <family val="2"/>
      </rPr>
      <t>b019226</t>
    </r>
  </si>
  <si>
    <r>
      <t>'</t>
    </r>
    <r>
      <rPr>
        <sz val="10"/>
        <color rgb="FF000000"/>
        <rFont val="Arial"/>
        <family val="2"/>
      </rPr>
      <t>b022250</t>
    </r>
  </si>
  <si>
    <r>
      <t>'</t>
    </r>
    <r>
      <rPr>
        <sz val="10"/>
        <color rgb="FF000000"/>
        <rFont val="Arial"/>
        <family val="2"/>
      </rPr>
      <t>b019251</t>
    </r>
  </si>
  <si>
    <r>
      <t>'</t>
    </r>
    <r>
      <rPr>
        <sz val="10"/>
        <color rgb="FF000000"/>
        <rFont val="Arial"/>
        <family val="2"/>
      </rPr>
      <t>b020708</t>
    </r>
  </si>
  <si>
    <r>
      <t>'</t>
    </r>
    <r>
      <rPr>
        <sz val="10"/>
        <color rgb="FF000000"/>
        <rFont val="Arial"/>
        <family val="2"/>
      </rPr>
      <t>B023476</t>
    </r>
  </si>
  <si>
    <r>
      <t>'</t>
    </r>
    <r>
      <rPr>
        <sz val="10"/>
        <color rgb="FF000000"/>
        <rFont val="Arial"/>
        <family val="2"/>
      </rPr>
      <t>b022249</t>
    </r>
  </si>
  <si>
    <r>
      <t>'</t>
    </r>
    <r>
      <rPr>
        <sz val="10"/>
        <color rgb="FF000000"/>
        <rFont val="Arial"/>
        <family val="2"/>
      </rPr>
      <t>b022222</t>
    </r>
  </si>
  <si>
    <r>
      <t>'</t>
    </r>
    <r>
      <rPr>
        <sz val="10"/>
        <color rgb="FF000000"/>
        <rFont val="Arial"/>
        <family val="2"/>
      </rPr>
      <t>b019148</t>
    </r>
  </si>
  <si>
    <r>
      <t>'</t>
    </r>
    <r>
      <rPr>
        <sz val="10"/>
        <color rgb="FF000000"/>
        <rFont val="Arial"/>
        <family val="2"/>
      </rPr>
      <t>b020366</t>
    </r>
  </si>
  <si>
    <r>
      <t>'</t>
    </r>
    <r>
      <rPr>
        <sz val="10"/>
        <color rgb="FF000000"/>
        <rFont val="Arial"/>
        <family val="2"/>
      </rPr>
      <t>b020521</t>
    </r>
  </si>
  <si>
    <r>
      <t>'</t>
    </r>
    <r>
      <rPr>
        <sz val="10"/>
        <color rgb="FF000000"/>
        <rFont val="Arial"/>
        <family val="2"/>
      </rPr>
      <t>b020699</t>
    </r>
  </si>
  <si>
    <r>
      <t>'</t>
    </r>
    <r>
      <rPr>
        <sz val="10"/>
        <color rgb="FF000000"/>
        <rFont val="Arial"/>
        <family val="2"/>
      </rPr>
      <t>a019156</t>
    </r>
  </si>
  <si>
    <r>
      <t>'</t>
    </r>
    <r>
      <rPr>
        <sz val="10"/>
        <color rgb="FF000000"/>
        <rFont val="Arial"/>
        <family val="2"/>
      </rPr>
      <t>b019154</t>
    </r>
  </si>
  <si>
    <r>
      <t>'</t>
    </r>
    <r>
      <rPr>
        <sz val="10"/>
        <color rgb="FF000000"/>
        <rFont val="Arial"/>
        <family val="2"/>
      </rPr>
      <t>b022349</t>
    </r>
  </si>
  <si>
    <t>910-SIPI-R-042023-10036861</t>
  </si>
  <si>
    <r>
      <t>'</t>
    </r>
    <r>
      <rPr>
        <sz val="10"/>
        <color rgb="FF000000"/>
        <rFont val="Arial"/>
        <family val="2"/>
      </rPr>
      <t>1289</t>
    </r>
  </si>
  <si>
    <t>RTV 1684680|1289 - RTV1684680</t>
  </si>
  <si>
    <r>
      <t>'</t>
    </r>
    <r>
      <rPr>
        <sz val="10"/>
        <color rgb="FF000000"/>
        <rFont val="Arial"/>
        <family val="2"/>
      </rPr>
      <t>1336</t>
    </r>
  </si>
  <si>
    <t>RTV 1686872|1336 - RTV1686872</t>
  </si>
  <si>
    <r>
      <t>'</t>
    </r>
    <r>
      <rPr>
        <sz val="10"/>
        <color rgb="FF000000"/>
        <rFont val="Arial"/>
        <family val="2"/>
      </rPr>
      <t>1267</t>
    </r>
  </si>
  <si>
    <t>RTV 1683418|1267 - RTV1683418</t>
  </si>
  <si>
    <r>
      <t>'</t>
    </r>
    <r>
      <rPr>
        <sz val="10"/>
        <color rgb="FF000000"/>
        <rFont val="Arial"/>
        <family val="2"/>
      </rPr>
      <t>1330</t>
    </r>
  </si>
  <si>
    <t>RTV 1686832|1330 - RTV1686832</t>
  </si>
  <si>
    <r>
      <t>'</t>
    </r>
    <r>
      <rPr>
        <sz val="10"/>
        <color rgb="FF000000"/>
        <rFont val="Arial"/>
        <family val="2"/>
      </rPr>
      <t>1427</t>
    </r>
  </si>
  <si>
    <t>RTV 1688900|1427 - RTV1688900</t>
  </si>
  <si>
    <r>
      <t>'</t>
    </r>
    <r>
      <rPr>
        <sz val="10"/>
        <color rgb="FF000000"/>
        <rFont val="Arial"/>
        <family val="2"/>
      </rPr>
      <t>1429</t>
    </r>
  </si>
  <si>
    <t>RTV 1688913|1429 - RTV1688913</t>
  </si>
  <si>
    <r>
      <t>'</t>
    </r>
    <r>
      <rPr>
        <sz val="10"/>
        <color rgb="FF000000"/>
        <rFont val="Arial"/>
        <family val="2"/>
      </rPr>
      <t>1430</t>
    </r>
  </si>
  <si>
    <t>RTV 1688924|1430 - RTV1688924</t>
  </si>
  <si>
    <r>
      <t>'</t>
    </r>
    <r>
      <rPr>
        <sz val="10"/>
        <color rgb="FF000000"/>
        <rFont val="Arial"/>
        <family val="2"/>
      </rPr>
      <t>1425</t>
    </r>
  </si>
  <si>
    <t>RTV 1688884|1425 - RTV1688884</t>
  </si>
  <si>
    <r>
      <t>'</t>
    </r>
    <r>
      <rPr>
        <sz val="10"/>
        <color rgb="FF000000"/>
        <rFont val="Arial"/>
        <family val="2"/>
      </rPr>
      <t>1426</t>
    </r>
  </si>
  <si>
    <t>RTV 1688894|1426 - RTV1688894</t>
  </si>
  <si>
    <r>
      <t>'</t>
    </r>
    <r>
      <rPr>
        <sz val="10"/>
        <color rgb="FF000000"/>
        <rFont val="Arial"/>
        <family val="2"/>
      </rPr>
      <t>1428</t>
    </r>
  </si>
  <si>
    <t>RTV 1688903|1428 - RTV1688903</t>
  </si>
  <si>
    <r>
      <t>'</t>
    </r>
    <r>
      <rPr>
        <sz val="10"/>
        <color rgb="FF000000"/>
        <rFont val="Arial"/>
        <family val="2"/>
      </rPr>
      <t>1268</t>
    </r>
  </si>
  <si>
    <t>RTV 1683429|1268 - RTV1683429</t>
  </si>
  <si>
    <t>910-SIPI-R-042023-10037560</t>
  </si>
  <si>
    <r>
      <t>'</t>
    </r>
    <r>
      <rPr>
        <sz val="10"/>
        <color rgb="FF000000"/>
        <rFont val="Arial"/>
        <family val="2"/>
      </rPr>
      <t>1484</t>
    </r>
  </si>
  <si>
    <t>RTV 1692435|1484 - RTV1692435</t>
  </si>
  <si>
    <r>
      <t>'</t>
    </r>
    <r>
      <rPr>
        <sz val="10"/>
        <color rgb="FF000000"/>
        <rFont val="Arial"/>
        <family val="2"/>
      </rPr>
      <t>1486</t>
    </r>
  </si>
  <si>
    <t>RTV 1692441|1486 - RTV1692441</t>
  </si>
  <si>
    <r>
      <t>'</t>
    </r>
    <r>
      <rPr>
        <sz val="10"/>
        <color rgb="FF000000"/>
        <rFont val="Arial"/>
        <family val="2"/>
      </rPr>
      <t>1485</t>
    </r>
  </si>
  <si>
    <t>RTV 1692439|1485 - RTV1692439</t>
  </si>
  <si>
    <r>
      <t>'</t>
    </r>
    <r>
      <rPr>
        <sz val="10"/>
        <color rgb="FF000000"/>
        <rFont val="Arial"/>
        <family val="2"/>
      </rPr>
      <t>1483</t>
    </r>
  </si>
  <si>
    <t>RTV 1692429|1483 - RTV1692429</t>
  </si>
  <si>
    <t>910-SIPI-R-052023-10037560</t>
  </si>
  <si>
    <r>
      <t>'</t>
    </r>
    <r>
      <rPr>
        <sz val="10"/>
        <color rgb="FF000000"/>
        <rFont val="Arial"/>
        <family val="2"/>
      </rPr>
      <t>1587</t>
    </r>
  </si>
  <si>
    <t>RTV 1699500|1587 - RTV1699500</t>
  </si>
  <si>
    <r>
      <t>'</t>
    </r>
    <r>
      <rPr>
        <sz val="10"/>
        <color rgb="FF000000"/>
        <rFont val="Arial"/>
        <family val="2"/>
      </rPr>
      <t>23-1633</t>
    </r>
  </si>
  <si>
    <t>RTV 1701971|1633 - RTV1701971</t>
  </si>
  <si>
    <r>
      <t>'</t>
    </r>
    <r>
      <rPr>
        <sz val="10"/>
        <color rgb="FF000000"/>
        <rFont val="Arial"/>
        <family val="2"/>
      </rPr>
      <t>1536</t>
    </r>
  </si>
  <si>
    <t>RTV 1697610|1536 - RTV1697610</t>
  </si>
  <si>
    <r>
      <t>'</t>
    </r>
    <r>
      <rPr>
        <sz val="10"/>
        <color rgb="FF000000"/>
        <rFont val="Arial"/>
        <family val="2"/>
      </rPr>
      <t>1701</t>
    </r>
  </si>
  <si>
    <t>RTV 1703585|1701 - RTV1703585</t>
  </si>
  <si>
    <r>
      <t>'</t>
    </r>
    <r>
      <rPr>
        <sz val="10"/>
        <color rgb="FF000000"/>
        <rFont val="Arial"/>
        <family val="2"/>
      </rPr>
      <t>23-1634</t>
    </r>
  </si>
  <si>
    <t>RTV 1701974|1634 - RTV1701974</t>
  </si>
  <si>
    <r>
      <t>'</t>
    </r>
    <r>
      <rPr>
        <sz val="10"/>
        <color rgb="FF000000"/>
        <rFont val="Arial"/>
        <family val="2"/>
      </rPr>
      <t>23-1696</t>
    </r>
  </si>
  <si>
    <t>RTV 1702887|1696 - RTV1702887</t>
  </si>
  <si>
    <r>
      <t>'</t>
    </r>
    <r>
      <rPr>
        <sz val="10"/>
        <color rgb="FF000000"/>
        <rFont val="Arial"/>
        <family val="2"/>
      </rPr>
      <t>1673</t>
    </r>
  </si>
  <si>
    <t>RTV 1702707|1673 - RTV1702707</t>
  </si>
  <si>
    <r>
      <t>'</t>
    </r>
    <r>
      <rPr>
        <sz val="10"/>
        <color rgb="FF000000"/>
        <rFont val="Arial"/>
        <family val="2"/>
      </rPr>
      <t>23-1636</t>
    </r>
  </si>
  <si>
    <t>RTV 1701976|1636 - RTV1701976</t>
  </si>
  <si>
    <t>920-SIPI-042023-10017531</t>
  </si>
  <si>
    <r>
      <t>'</t>
    </r>
    <r>
      <rPr>
        <sz val="10"/>
        <color rgb="FF000000"/>
        <rFont val="Arial"/>
        <family val="2"/>
      </rPr>
      <t>23-b0022404</t>
    </r>
  </si>
  <si>
    <t>CN CTY TNHH MTV THUC PHAM SAIGON CO.OP-CO.OP FOOD DONG NAI</t>
  </si>
  <si>
    <r>
      <t>'</t>
    </r>
    <r>
      <rPr>
        <sz val="10"/>
        <color rgb="FF000000"/>
        <rFont val="Arial"/>
        <family val="2"/>
      </rPr>
      <t>23-b0025176</t>
    </r>
  </si>
  <si>
    <r>
      <t>'</t>
    </r>
    <r>
      <rPr>
        <sz val="10"/>
        <color rgb="FF000000"/>
        <rFont val="Arial"/>
        <family val="2"/>
      </rPr>
      <t>23-b0020394</t>
    </r>
  </si>
  <si>
    <r>
      <t>'</t>
    </r>
    <r>
      <rPr>
        <sz val="10"/>
        <color rgb="FF000000"/>
        <rFont val="Arial"/>
        <family val="2"/>
      </rPr>
      <t>23-b0022401</t>
    </r>
  </si>
  <si>
    <r>
      <t>'</t>
    </r>
    <r>
      <rPr>
        <sz val="10"/>
        <color rgb="FF000000"/>
        <rFont val="Arial"/>
        <family val="2"/>
      </rPr>
      <t>23-b0025177</t>
    </r>
  </si>
  <si>
    <r>
      <t>'</t>
    </r>
    <r>
      <rPr>
        <sz val="10"/>
        <color rgb="FF000000"/>
        <rFont val="Arial"/>
        <family val="2"/>
      </rPr>
      <t>23-b0022402</t>
    </r>
  </si>
  <si>
    <r>
      <t>'</t>
    </r>
    <r>
      <rPr>
        <sz val="10"/>
        <color rgb="FF000000"/>
        <rFont val="Arial"/>
        <family val="2"/>
      </rPr>
      <t>23-b0020597</t>
    </r>
  </si>
  <si>
    <r>
      <t>'</t>
    </r>
    <r>
      <rPr>
        <sz val="10"/>
        <color rgb="FF000000"/>
        <rFont val="Arial"/>
        <family val="2"/>
      </rPr>
      <t>23-b0020598</t>
    </r>
  </si>
  <si>
    <r>
      <t>'</t>
    </r>
    <r>
      <rPr>
        <sz val="10"/>
        <color rgb="FF000000"/>
        <rFont val="Arial"/>
        <family val="2"/>
      </rPr>
      <t>23-b0022403</t>
    </r>
  </si>
  <si>
    <t>930-SIPI-012023-10025296</t>
  </si>
  <si>
    <r>
      <t>'</t>
    </r>
    <r>
      <rPr>
        <sz val="10"/>
        <color rgb="FF000000"/>
        <rFont val="Arial"/>
        <family val="2"/>
      </rPr>
      <t>23-b0000096</t>
    </r>
  </si>
  <si>
    <t>CN CTY TNHH MTV THUC PHAM SAIGON CO.OP-CO.OP FOOD KHU VUC BINH DUONG</t>
  </si>
  <si>
    <t>930-SIPI-022023-10025296</t>
  </si>
  <si>
    <r>
      <t>'</t>
    </r>
    <r>
      <rPr>
        <sz val="10"/>
        <color rgb="FF000000"/>
        <rFont val="Arial"/>
        <family val="2"/>
      </rPr>
      <t>23-b0004069</t>
    </r>
  </si>
  <si>
    <t>930-SIPI-032023-10025296</t>
  </si>
  <si>
    <r>
      <t>'</t>
    </r>
    <r>
      <rPr>
        <sz val="10"/>
        <color rgb="FF000000"/>
        <rFont val="Arial"/>
        <family val="2"/>
      </rPr>
      <t>23-b0011310</t>
    </r>
  </si>
  <si>
    <r>
      <t>'</t>
    </r>
    <r>
      <rPr>
        <sz val="10"/>
        <color rgb="FF000000"/>
        <rFont val="Arial"/>
        <family val="2"/>
      </rPr>
      <t>23-b0015750</t>
    </r>
  </si>
  <si>
    <t>930-SIPI-042023-10025584</t>
  </si>
  <si>
    <r>
      <t>'</t>
    </r>
    <r>
      <rPr>
        <sz val="10"/>
        <color rgb="FF000000"/>
        <rFont val="Arial"/>
        <family val="2"/>
      </rPr>
      <t>23-b0022131</t>
    </r>
  </si>
  <si>
    <r>
      <t>'</t>
    </r>
    <r>
      <rPr>
        <sz val="10"/>
        <color rgb="FF000000"/>
        <rFont val="Arial"/>
        <family val="2"/>
      </rPr>
      <t>23-b0020602</t>
    </r>
  </si>
  <si>
    <r>
      <t>'</t>
    </r>
    <r>
      <rPr>
        <sz val="10"/>
        <color rgb="FF000000"/>
        <rFont val="Arial"/>
        <family val="2"/>
      </rPr>
      <t>23-b0020395</t>
    </r>
  </si>
  <si>
    <r>
      <t>'</t>
    </r>
    <r>
      <rPr>
        <sz val="10"/>
        <color rgb="FF000000"/>
        <rFont val="Arial"/>
        <family val="2"/>
      </rPr>
      <t>23-b0019206</t>
    </r>
  </si>
  <si>
    <r>
      <t>'</t>
    </r>
    <r>
      <rPr>
        <sz val="10"/>
        <color rgb="FF000000"/>
        <rFont val="Arial"/>
        <family val="2"/>
      </rPr>
      <t>23-b0020396</t>
    </r>
  </si>
  <si>
    <r>
      <t>'</t>
    </r>
    <r>
      <rPr>
        <sz val="10"/>
        <color rgb="FF000000"/>
        <rFont val="Arial"/>
        <family val="2"/>
      </rPr>
      <t>23-b0019120</t>
    </r>
  </si>
  <si>
    <r>
      <t>'</t>
    </r>
    <r>
      <rPr>
        <sz val="10"/>
        <color rgb="FF000000"/>
        <rFont val="Arial"/>
        <family val="2"/>
      </rPr>
      <t>23-b0020600</t>
    </r>
  </si>
  <si>
    <r>
      <t>'</t>
    </r>
    <r>
      <rPr>
        <sz val="10"/>
        <color rgb="FF000000"/>
        <rFont val="Arial"/>
        <family val="2"/>
      </rPr>
      <t>23-b0022351</t>
    </r>
  </si>
  <si>
    <r>
      <t>'</t>
    </r>
    <r>
      <rPr>
        <sz val="10"/>
        <color rgb="FF000000"/>
        <rFont val="Arial"/>
        <family val="2"/>
      </rPr>
      <t>23-b0025238</t>
    </r>
  </si>
  <si>
    <r>
      <t>'</t>
    </r>
    <r>
      <rPr>
        <sz val="10"/>
        <color rgb="FF000000"/>
        <rFont val="Arial"/>
        <family val="2"/>
      </rPr>
      <t>23-b019097</t>
    </r>
  </si>
  <si>
    <r>
      <t>'</t>
    </r>
    <r>
      <rPr>
        <sz val="10"/>
        <color rgb="FF000000"/>
        <rFont val="Arial"/>
        <family val="2"/>
      </rPr>
      <t>23-b0020595</t>
    </r>
  </si>
  <si>
    <r>
      <t>'</t>
    </r>
    <r>
      <rPr>
        <sz val="10"/>
        <color rgb="FF000000"/>
        <rFont val="Arial"/>
        <family val="2"/>
      </rPr>
      <t>23-b0022416</t>
    </r>
  </si>
  <si>
    <r>
      <t>'</t>
    </r>
    <r>
      <rPr>
        <sz val="10"/>
        <color rgb="FF000000"/>
        <rFont val="Arial"/>
        <family val="2"/>
      </rPr>
      <t>23-b0025239</t>
    </r>
  </si>
  <si>
    <r>
      <t>'</t>
    </r>
    <r>
      <rPr>
        <sz val="10"/>
        <color rgb="FF000000"/>
        <rFont val="Arial"/>
        <family val="2"/>
      </rPr>
      <t>23-b0020512</t>
    </r>
  </si>
  <si>
    <r>
      <t>'</t>
    </r>
    <r>
      <rPr>
        <sz val="10"/>
        <color rgb="FF000000"/>
        <rFont val="Arial"/>
        <family val="2"/>
      </rPr>
      <t>23-b0020603</t>
    </r>
  </si>
  <si>
    <r>
      <t>'</t>
    </r>
    <r>
      <rPr>
        <sz val="10"/>
        <color rgb="FF000000"/>
        <rFont val="Arial"/>
        <family val="2"/>
      </rPr>
      <t>23-b0020591</t>
    </r>
  </si>
  <si>
    <r>
      <t>'</t>
    </r>
    <r>
      <rPr>
        <sz val="10"/>
        <color rgb="FF000000"/>
        <rFont val="Arial"/>
        <family val="2"/>
      </rPr>
      <t>23-b0022954</t>
    </r>
  </si>
  <si>
    <r>
      <t>'</t>
    </r>
    <r>
      <rPr>
        <sz val="10"/>
        <color rgb="FF000000"/>
        <rFont val="Arial"/>
        <family val="2"/>
      </rPr>
      <t>23-b0025244</t>
    </r>
  </si>
  <si>
    <t>930-SIPI-R-042023-10025296</t>
  </si>
  <si>
    <r>
      <t>'</t>
    </r>
    <r>
      <rPr>
        <sz val="10"/>
        <color rgb="FF000000"/>
        <rFont val="Arial"/>
        <family val="2"/>
      </rPr>
      <t>274</t>
    </r>
  </si>
  <si>
    <t>K23TVD-274-RTV1682209|HHCL - RTV1682209</t>
  </si>
  <si>
    <t>930-SIPI-R-042023-10025584</t>
  </si>
  <si>
    <r>
      <t>'</t>
    </r>
    <r>
      <rPr>
        <sz val="10"/>
        <color rgb="FF000000"/>
        <rFont val="Arial"/>
        <family val="2"/>
      </rPr>
      <t>314</t>
    </r>
  </si>
  <si>
    <t>K23TVD-314-RTV1689164|HHCL - RTV1689164</t>
  </si>
  <si>
    <t>K23TVD-294-RTV1684066|HHCL - RTV1684066</t>
  </si>
  <si>
    <r>
      <t>'</t>
    </r>
    <r>
      <rPr>
        <sz val="10"/>
        <color rgb="FF000000"/>
        <rFont val="Arial"/>
        <family val="2"/>
      </rPr>
      <t>352</t>
    </r>
  </si>
  <si>
    <t>K23TVD-352-RTV1692610|HHCL - RTV1692610</t>
  </si>
  <si>
    <t>K23TVD-279-RTV1682235|HHCL - RTV1682235</t>
  </si>
  <si>
    <r>
      <t>'</t>
    </r>
    <r>
      <rPr>
        <sz val="10"/>
        <color rgb="FF000000"/>
        <rFont val="Arial"/>
        <family val="2"/>
      </rPr>
      <t>295</t>
    </r>
  </si>
  <si>
    <t>K23TVD-295-RTV1684067|HHCL - RTV1684067</t>
  </si>
  <si>
    <r>
      <t>'</t>
    </r>
    <r>
      <rPr>
        <sz val="10"/>
        <color rgb="FF000000"/>
        <rFont val="Arial"/>
        <family val="2"/>
      </rPr>
      <t>394</t>
    </r>
  </si>
  <si>
    <t>K23TVD-394-RTV1697253|HHCL - RTV1697253</t>
  </si>
  <si>
    <t>K23TVD-297-RTV1684079|HHCL - RTV1684079</t>
  </si>
  <si>
    <r>
      <t>'</t>
    </r>
    <r>
      <rPr>
        <sz val="10"/>
        <color rgb="FF000000"/>
        <rFont val="Arial"/>
        <family val="2"/>
      </rPr>
      <t>343</t>
    </r>
  </si>
  <si>
    <t>K23TVD-343-RTV1692566|HHCL - RTV1692566</t>
  </si>
  <si>
    <r>
      <t>'</t>
    </r>
    <r>
      <rPr>
        <sz val="10"/>
        <color rgb="FF000000"/>
        <rFont val="Arial"/>
        <family val="2"/>
      </rPr>
      <t>345</t>
    </r>
  </si>
  <si>
    <t>K23TVD-345-RTV1692576|HHCL - RTV1692576</t>
  </si>
  <si>
    <r>
      <t>'</t>
    </r>
    <r>
      <rPr>
        <sz val="10"/>
        <color rgb="FF000000"/>
        <rFont val="Arial"/>
        <family val="2"/>
      </rPr>
      <t>349</t>
    </r>
  </si>
  <si>
    <t>K23TVD-349-RTV1692598|HHCL - RTV1692598</t>
  </si>
  <si>
    <r>
      <t>'</t>
    </r>
    <r>
      <rPr>
        <sz val="10"/>
        <color rgb="FF000000"/>
        <rFont val="Arial"/>
        <family val="2"/>
      </rPr>
      <t>395</t>
    </r>
  </si>
  <si>
    <t>K23TVD-395-RTV1697254|HHCL - RTV1697254</t>
  </si>
  <si>
    <t>940-SIPI-042023-10020959</t>
  </si>
  <si>
    <r>
      <t>'</t>
    </r>
    <r>
      <rPr>
        <sz val="10"/>
        <color rgb="FF000000"/>
        <rFont val="Arial"/>
        <family val="2"/>
      </rPr>
      <t>A00020541</t>
    </r>
  </si>
  <si>
    <t>1C23TNN|HANGHOACACLOAI</t>
  </si>
  <si>
    <t>CN CTY TNHH MTV THUC PHAM SAIGON CO.OP-CO.OP FOOD KV CAN THO</t>
  </si>
  <si>
    <r>
      <t>'</t>
    </r>
    <r>
      <rPr>
        <sz val="10"/>
        <color rgb="FF000000"/>
        <rFont val="Arial"/>
        <family val="2"/>
      </rPr>
      <t>A00022307</t>
    </r>
  </si>
  <si>
    <r>
      <t>'</t>
    </r>
    <r>
      <rPr>
        <sz val="10"/>
        <color rgb="FF000000"/>
        <rFont val="Arial"/>
        <family val="2"/>
      </rPr>
      <t>A00020542</t>
    </r>
  </si>
  <si>
    <r>
      <t>'</t>
    </r>
    <r>
      <rPr>
        <sz val="10"/>
        <color rgb="FF000000"/>
        <rFont val="Arial"/>
        <family val="2"/>
      </rPr>
      <t>B00020723</t>
    </r>
  </si>
  <si>
    <r>
      <t>'</t>
    </r>
    <r>
      <rPr>
        <sz val="10"/>
        <color rgb="FF000000"/>
        <rFont val="Arial"/>
        <family val="2"/>
      </rPr>
      <t>A00023676</t>
    </r>
  </si>
  <si>
    <r>
      <t>'</t>
    </r>
    <r>
      <rPr>
        <sz val="10"/>
        <color rgb="FF000000"/>
        <rFont val="Arial"/>
        <family val="2"/>
      </rPr>
      <t>A00023679</t>
    </r>
  </si>
  <si>
    <r>
      <t>'</t>
    </r>
    <r>
      <rPr>
        <sz val="10"/>
        <color rgb="FF000000"/>
        <rFont val="Arial"/>
        <family val="2"/>
      </rPr>
      <t>B00019171</t>
    </r>
  </si>
  <si>
    <r>
      <t>'</t>
    </r>
    <r>
      <rPr>
        <sz val="10"/>
        <color rgb="FF000000"/>
        <rFont val="Arial"/>
        <family val="2"/>
      </rPr>
      <t>B00020543</t>
    </r>
  </si>
  <si>
    <r>
      <t>'</t>
    </r>
    <r>
      <rPr>
        <sz val="10"/>
        <color rgb="FF000000"/>
        <rFont val="Arial"/>
        <family val="2"/>
      </rPr>
      <t>A00023677</t>
    </r>
  </si>
  <si>
    <r>
      <t>'</t>
    </r>
    <r>
      <rPr>
        <sz val="10"/>
        <color rgb="FF000000"/>
        <rFont val="Arial"/>
        <family val="2"/>
      </rPr>
      <t>A00023678</t>
    </r>
  </si>
  <si>
    <r>
      <t>'</t>
    </r>
    <r>
      <rPr>
        <sz val="10"/>
        <color rgb="FF000000"/>
        <rFont val="Arial"/>
        <family val="2"/>
      </rPr>
      <t>A00019172</t>
    </r>
  </si>
  <si>
    <r>
      <t>'</t>
    </r>
    <r>
      <rPr>
        <sz val="10"/>
        <color rgb="FF000000"/>
        <rFont val="Arial"/>
        <family val="2"/>
      </rPr>
      <t>B00023732</t>
    </r>
  </si>
  <si>
    <r>
      <t>'</t>
    </r>
    <r>
      <rPr>
        <sz val="10"/>
        <color rgb="FF000000"/>
        <rFont val="Arial"/>
        <family val="2"/>
      </rPr>
      <t>B00022308</t>
    </r>
  </si>
  <si>
    <t>940-SIPI-R-042023-10020959</t>
  </si>
  <si>
    <r>
      <t>'</t>
    </r>
    <r>
      <rPr>
        <sz val="10"/>
        <color rgb="FF000000"/>
        <rFont val="Arial"/>
        <family val="2"/>
      </rPr>
      <t>R0000777</t>
    </r>
  </si>
  <si>
    <t>1K23TVE|0000777.R1692866|9406 - RTV1692866</t>
  </si>
  <si>
    <r>
      <t>'</t>
    </r>
    <r>
      <rPr>
        <sz val="10"/>
        <color rgb="FF000000"/>
        <rFont val="Arial"/>
        <family val="2"/>
      </rPr>
      <t>R000834</t>
    </r>
  </si>
  <si>
    <t>1K23TVE|0000834.R1696508|9411</t>
  </si>
  <si>
    <r>
      <t>'</t>
    </r>
    <r>
      <rPr>
        <sz val="10"/>
        <color rgb="FF000000"/>
        <rFont val="Arial"/>
        <family val="2"/>
      </rPr>
      <t>R0000845</t>
    </r>
  </si>
  <si>
    <t>1K23TVE|0000845.R1697216|9406 - RTV1697216</t>
  </si>
  <si>
    <r>
      <t>'</t>
    </r>
    <r>
      <rPr>
        <sz val="10"/>
        <color rgb="FF000000"/>
        <rFont val="Arial"/>
        <family val="2"/>
      </rPr>
      <t>R000814</t>
    </r>
  </si>
  <si>
    <t>1K23TVE|0000814.R1695532|9421 - RTV1695532</t>
  </si>
  <si>
    <t>940-SIPI-R-052023-10020959</t>
  </si>
  <si>
    <r>
      <t>'</t>
    </r>
    <r>
      <rPr>
        <sz val="10"/>
        <color rgb="FF000000"/>
        <rFont val="Arial"/>
        <family val="2"/>
      </rPr>
      <t>R0000982</t>
    </r>
  </si>
  <si>
    <t>1K23TVE|0000982.R1700786|9419 - RTV1700786</t>
  </si>
  <si>
    <r>
      <t>'</t>
    </r>
    <r>
      <rPr>
        <sz val="10"/>
        <color rgb="FF000000"/>
        <rFont val="Arial"/>
        <family val="2"/>
      </rPr>
      <t>R00000864</t>
    </r>
  </si>
  <si>
    <t>1K23TVE|0000864.R1700326|9405 - RTV1700326</t>
  </si>
  <si>
    <r>
      <t>'</t>
    </r>
    <r>
      <rPr>
        <sz val="10"/>
        <color rgb="FF000000"/>
        <rFont val="Arial"/>
        <family val="2"/>
      </rPr>
      <t>R00001000</t>
    </r>
  </si>
  <si>
    <t>1K23TVE|00001000.R1700827|9420 - RTV1700827</t>
  </si>
  <si>
    <r>
      <t>'</t>
    </r>
    <r>
      <rPr>
        <sz val="10"/>
        <color rgb="FF000000"/>
        <rFont val="Arial"/>
        <family val="2"/>
      </rPr>
      <t>R00000916</t>
    </r>
  </si>
  <si>
    <t>1K23TVE|0000916.R1700450|9413 - RTV1700450</t>
  </si>
  <si>
    <r>
      <t>'</t>
    </r>
    <r>
      <rPr>
        <sz val="10"/>
        <color rgb="FF000000"/>
        <rFont val="Arial"/>
        <family val="2"/>
      </rPr>
      <t>R0001172</t>
    </r>
  </si>
  <si>
    <t>1K23TVE|00001172.R174680|9414 - RTV1704680</t>
  </si>
  <si>
    <r>
      <t>'</t>
    </r>
    <r>
      <rPr>
        <sz val="10"/>
        <color rgb="FF000000"/>
        <rFont val="Arial"/>
        <family val="2"/>
      </rPr>
      <t>R0000875</t>
    </r>
  </si>
  <si>
    <t>1K23TVE|0000875.R1700352|9406 - RTV1700352</t>
  </si>
  <si>
    <r>
      <t>'</t>
    </r>
    <r>
      <rPr>
        <sz val="10"/>
        <color rgb="FF000000"/>
        <rFont val="Arial"/>
        <family val="2"/>
      </rPr>
      <t>R0000953</t>
    </r>
  </si>
  <si>
    <t>1K23TVE|0000953.R1700574|9418 - RTV1700574</t>
  </si>
  <si>
    <r>
      <t>'</t>
    </r>
    <r>
      <rPr>
        <sz val="10"/>
        <color rgb="FF000000"/>
        <rFont val="Arial"/>
        <family val="2"/>
      </rPr>
      <t>R0001066</t>
    </r>
  </si>
  <si>
    <t>1K23TVE|00001066.R1702590|9413 - RTV1702590</t>
  </si>
  <si>
    <r>
      <t>'</t>
    </r>
    <r>
      <rPr>
        <sz val="10"/>
        <color rgb="FF000000"/>
        <rFont val="Arial"/>
        <family val="2"/>
      </rPr>
      <t>R0000955</t>
    </r>
  </si>
  <si>
    <t>1K23TVE|0000955.R1700577|9418 - RTV1700577</t>
  </si>
  <si>
    <r>
      <t>'</t>
    </r>
    <r>
      <rPr>
        <sz val="10"/>
        <color rgb="FF000000"/>
        <rFont val="Arial"/>
        <family val="2"/>
      </rPr>
      <t>R0001139</t>
    </r>
  </si>
  <si>
    <t>1K23TVE|00001139.R1702772|9421 - RTV1702772</t>
  </si>
  <si>
    <r>
      <t>'</t>
    </r>
    <r>
      <rPr>
        <sz val="10"/>
        <color rgb="FF000000"/>
        <rFont val="Arial"/>
        <family val="2"/>
      </rPr>
      <t>R0000891</t>
    </r>
  </si>
  <si>
    <t>1K23TVE|0000891.R1700377|9411 - RTV1700377</t>
  </si>
  <si>
    <r>
      <t>'</t>
    </r>
    <r>
      <rPr>
        <sz val="10"/>
        <color rgb="FF000000"/>
        <rFont val="Arial"/>
        <family val="2"/>
      </rPr>
      <t>R0001074</t>
    </r>
  </si>
  <si>
    <t>1K23TVE|00001074.R1702621|9413 - RTV1702621</t>
  </si>
  <si>
    <t>950-SIPI-042023-10008736</t>
  </si>
  <si>
    <r>
      <t>'</t>
    </r>
    <r>
      <rPr>
        <sz val="10"/>
        <color rgb="FF000000"/>
        <rFont val="Arial"/>
        <family val="2"/>
      </rPr>
      <t>23-b0022451</t>
    </r>
  </si>
  <si>
    <t>CN CTY TNHH MTV THUC PHAM SAIGON CO.OP-CH CO.OP FOOD LONG HAU</t>
  </si>
  <si>
    <r>
      <t>'</t>
    </r>
    <r>
      <rPr>
        <sz val="10"/>
        <color rgb="FF000000"/>
        <rFont val="Arial"/>
        <family val="2"/>
      </rPr>
      <t>23-b0019338</t>
    </r>
  </si>
  <si>
    <r>
      <t>Tổng:</t>
    </r>
    <r>
      <rPr>
        <b/>
        <sz val="10"/>
        <color rgb="FF000000"/>
        <rFont val="Arial"/>
        <family val="2"/>
      </rPr>
      <t xml:space="preserve"> 1,008,031,690</t>
    </r>
  </si>
  <si>
    <t>Ngày ….. tháng ….. năm ……</t>
  </si>
  <si>
    <t>Người lập bảng</t>
  </si>
  <si>
    <t xml:space="preserve">      </t>
  </si>
  <si>
    <t xml:space="preserve">BẢNG KÊ HÓA ĐƠN CHƯA THANH TOÁN </t>
  </si>
  <si>
    <t>Từ ngày 01/01/2023 đến ngày 30/4/2023</t>
  </si>
  <si>
    <t>Ngày hóa đơn</t>
  </si>
  <si>
    <t>Số hóa đơn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</si>
  <si>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</si>
  <si>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</si>
  <si>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</si>
  <si>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</si>
  <si>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</si>
  <si>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</si>
  <si>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Tổng thanh toán</t>
  </si>
  <si>
    <t>00000009</t>
  </si>
  <si>
    <t>Bán hàng CÔNG TY TNHH MỘT THÀNH VIÊN THỰC PHẨM SAIGON CO.OP theo hóa đơn 00000009</t>
  </si>
  <si>
    <t>CÔNG TY TNHH MỘT THÀNH VIÊN THỰC PHẨM SAIGON CO.OP</t>
  </si>
  <si>
    <t>0309129418</t>
  </si>
  <si>
    <t>10%</t>
  </si>
  <si>
    <t>00000013</t>
  </si>
  <si>
    <t>Bán hàng CÔNG TY TNHH MỘT THÀNH VIÊN THỰC PHẨM SAIGON CO.OP theo hóa đơn 00000013</t>
  </si>
  <si>
    <t>00000020</t>
  </si>
  <si>
    <t>Bán hàng CN LIÊN HIỆP HỢP TÁC XÃ THƯƠNG MẠI TP.HỒ CHÍ MINH- CO.OPMART TÂN CHÂU AN GIANG theo hóa đơn 00000020</t>
  </si>
  <si>
    <t>CN LIÊN HIỆP HỢP TÁC XÃ THƯƠNG MẠI TP.HỒ CHÍ MINH- CO.OPMART TÂN CHÂU AN GIANG</t>
  </si>
  <si>
    <t>0301175691-042</t>
  </si>
  <si>
    <t>00000023</t>
  </si>
  <si>
    <t>Bán hàng CHI NHÁNH LIÊN HIỆP HỢP TÁC XÃ THƯƠNG MẠI TP. HỒ CHÍ MINH - CO.OPMART PHƯỚC ĐÔNG theo hóa đơn 00000023</t>
  </si>
  <si>
    <t>CHI NHÁNH LIÊN HIỆP HỢP TÁC XÃ THƯƠNG MẠI TP. HỒ CHÍ MINH - CO.OPMART PHƯỚC ĐÔNG</t>
  </si>
  <si>
    <t>0301175691-043</t>
  </si>
  <si>
    <t>00000024</t>
  </si>
  <si>
    <t>Bán hàng CÔNG TY TNHH MỘT THÀNH VIÊN THƯƠNG MẠI SÀI GÒN  VĨNH LONG theo hóa đơn 00000024</t>
  </si>
  <si>
    <t>CÔNG TY TNHH MỘT THÀNH VIÊN THƯƠNG MẠI SÀI GÒN VĨNH LONG</t>
  </si>
  <si>
    <t>1500412758</t>
  </si>
  <si>
    <t>00000070</t>
  </si>
  <si>
    <t>Cửa Hàng Co.opFood Phan Đình Phùng</t>
  </si>
  <si>
    <t>00000071</t>
  </si>
  <si>
    <t>Cửa Hàng Co.opFood CC Hoàng Quân 2</t>
  </si>
  <si>
    <t>00000074</t>
  </si>
  <si>
    <t>Cửa Hàng Co.opFood  Nguyễn Thị Đặng 367</t>
  </si>
  <si>
    <t>00000092</t>
  </si>
  <si>
    <t>Cửa Hàng Co.opFood Bình Trưng</t>
  </si>
  <si>
    <t>00000096</t>
  </si>
  <si>
    <t>Bán hàng CHI NHÁNH CÔNG TY TNHH MỘT THÀNH VIÊN THỰC PHẨM SAIGON CO.OP - CO.OP FOOD KHU VỰC BÌNH DƯƠNG theo hóa đơn 00000096</t>
  </si>
  <si>
    <t>CHI NHÁNH CÔNG TY TNHH MỘT THÀNH VIÊN THỰC PHẨM SAIGON CO.OP - CO.OP FOOD KHU VỰC BÌNH DƯƠNG</t>
  </si>
  <si>
    <t>0309129418-123</t>
  </si>
  <si>
    <t>00000105</t>
  </si>
  <si>
    <t>CÔNG TY TNHH SAIGON CO-OP FAIRPRICE. Co-opXtra Sư Vạn Hạnh</t>
  </si>
  <si>
    <t>CÔNG TY TNHH SAIGON CO-OP FAIRPRICE</t>
  </si>
  <si>
    <t>0312263124</t>
  </si>
  <si>
    <t>00000109</t>
  </si>
  <si>
    <t>Cửa hàng Co.op Food Vành Đai</t>
  </si>
  <si>
    <t>00000114</t>
  </si>
  <si>
    <t>Cửa Hàng Co.opFood Nguyễn Thông 1</t>
  </si>
  <si>
    <t>00000115</t>
  </si>
  <si>
    <t>Bán hàng CÔNG TY TNHH MỘT THÀNH VIÊN SÀI GÒN CO.OP CỐNG QUỲNH theo hóa đơn 00000115</t>
  </si>
  <si>
    <t>CÔNG TY TNHH MỘT THÀNH VIÊN SÀI GÒN CO.OP CỐNG QUỲNH</t>
  </si>
  <si>
    <t>0305784415</t>
  </si>
  <si>
    <t>00000122</t>
  </si>
  <si>
    <t>Co.opMart SCA - Hoàng Văn Thụ</t>
  </si>
  <si>
    <t>CÔNG TY TNHH MỘT THÀNH VIÊN MARSIX</t>
  </si>
  <si>
    <t>0314247350</t>
  </si>
  <si>
    <t>00000146</t>
  </si>
  <si>
    <t>Cửa Hàng Co.opFood Vision</t>
  </si>
  <si>
    <t>00000149</t>
  </si>
  <si>
    <t>Bán hàng CHI NHÁNH LIÊN HIỆP HỢP TÁC XÃ THƯƠNG MẠI TP.HCM - CO.OPMART BÌNH TÂN 2 theo hóa đơn 00000149</t>
  </si>
  <si>
    <t>CHI NHÁNH LIÊN HIỆP HỢP TÁC XÃ THƯƠNG MẠI TP.HCM - CO.OPMART BÌNH TÂN 2</t>
  </si>
  <si>
    <t>0301175691-050</t>
  </si>
  <si>
    <t>00000211</t>
  </si>
  <si>
    <t>Bán hàng CÔNG TY TNHH MỘT THÀNH VIÊN THỰC PHẨM SAIGON CO.OP theo hóa đơn 00000211</t>
  </si>
  <si>
    <t>00000220</t>
  </si>
  <si>
    <t>Bán hàng CHI NHÁNH CÔNG TY TNHH MỘT THÀNH VIÊN THỰC PHẨM SAIGON CO.OP - CỬA HÀNG CO.OP FOOD LONG HẬU theo hóa đơn 00000220</t>
  </si>
  <si>
    <t>CHI NHÁNH CÔNG TY TNHH MỘT THÀNH VIÊN THỰC PHẨM SAIGON CO.OP - CỬA HÀNG CO.OP FOOD LONG HẬU</t>
  </si>
  <si>
    <t>0309129418-057</t>
  </si>
  <si>
    <t>00000244</t>
  </si>
  <si>
    <t>Bán hàng CÔNG TY TNHH ĐẦU TƯ VÀ KINH DOANH SIÊU THỊ Á CHÂU theo hóa đơn 00000244</t>
  </si>
  <si>
    <t>CÔNG TY TNHH ĐẦU TƯ VÀ KINH DOANH SIÊU THỊ Á CHÂU</t>
  </si>
  <si>
    <t>0310939840</t>
  </si>
  <si>
    <t>00000250</t>
  </si>
  <si>
    <t>Bán hàng CÔNG TY TNHH MỘT THÀNH VIÊN SÀI GÒN CO.OP XA LỘ HÀ NỘI theo hóa đơn 00000250</t>
  </si>
  <si>
    <t>CÔNG TY TNHH MỘT THÀNH VIÊN SÀI GÒN CO.OP XA LỘ HÀ NỘI</t>
  </si>
  <si>
    <t>0305767459</t>
  </si>
  <si>
    <t>00000258</t>
  </si>
  <si>
    <t>Bán hàng CÔNG TY TNHH MỘT THÀNH VIÊN THỰC PHẨM SAIGON CO.OP theo hóa đơn 00000258</t>
  </si>
  <si>
    <t>00000268</t>
  </si>
  <si>
    <t>Bán hàng CHI NHÁNH LIÊN HIỆP HỢP TÁC XÃ THƯƠNG MẠI TP. HỒ CHÍ MINH - CO.OPMART BÌNH DƯƠNG theo hóa đơn 00000268</t>
  </si>
  <si>
    <t>CHI NHÁNH LIÊN HIỆP HỢP TÁC XÃ THƯƠNG MẠI TP. HỒ CHÍ MINH - CO.OPMART BÌNH DƯƠNG</t>
  </si>
  <si>
    <t>0301175691-025</t>
  </si>
  <si>
    <t>00000269</t>
  </si>
  <si>
    <t>Bán hàng CHI NHÁNH LIÊN HIỆP HỢP TÁC XÃ THƯƠNG MẠI TP. HỒ CHÍ MINH - CO.OPMART BÌNH DƯƠNG theo hóa đơn 00000269</t>
  </si>
  <si>
    <t>00000282</t>
  </si>
  <si>
    <t>Bán hàng CÔNG TY TNHH MỘT THÀNH VIÊN SÀI GÒN CO.OP THẮNG LỢI theo hóa đơn 00000282</t>
  </si>
  <si>
    <t>CÔNG TY TNHH MỘT THÀNH VIÊN SÀI GÒN CO.OP THẮNG LỢI</t>
  </si>
  <si>
    <t>0305781598</t>
  </si>
  <si>
    <t>00000381</t>
  </si>
  <si>
    <t>Bán hàng CÔNG TY TNHH MỘT THÀNH VIÊN SÀI GÒN CO.OP ĐẦM SEN theo hóa đơn 00000381</t>
  </si>
  <si>
    <t>CÔNG TY TNHH MỘT THÀNH VIÊN SÀI GÒN CO.OP ĐẦM SEN</t>
  </si>
  <si>
    <t>0305773540</t>
  </si>
  <si>
    <t>00000383</t>
  </si>
  <si>
    <t>Cửa Hàng Coopfood Phạm Thế Hiển 2</t>
  </si>
  <si>
    <t>00000405</t>
  </si>
  <si>
    <t>Bán hàng CÔNG TY TNHH MỘT THÀNH VIÊN THỰC PHẨM SAIGON CO.OP theo hóa đơn 00000405</t>
  </si>
  <si>
    <t>00000407</t>
  </si>
  <si>
    <t>Bán hàng CÔNG TY TNHH MỘT THÀNH VIÊN SÀI GÒN CO.OP HÓC MÔN theo hóa đơn 00000407</t>
  </si>
  <si>
    <t>CÔNG TY TNHH MỘT THÀNH VIÊN SÀI GÒN CO.OP HÓC MÔN</t>
  </si>
  <si>
    <t>0308425100</t>
  </si>
  <si>
    <t>00000410</t>
  </si>
  <si>
    <t>Bán hàng CÔNG TY TNHH MỘT THÀNH VIÊN CO.OPMART BÌNH TRIỆU theo hóa đơn 00000410</t>
  </si>
  <si>
    <t>CÔNG TY TNHH MỘT THÀNH VIÊN CO.OPMART BÌNH TRIỆU</t>
  </si>
  <si>
    <t>0312302969</t>
  </si>
  <si>
    <t>00000418</t>
  </si>
  <si>
    <t>Cửa Hàng Co.opFood 306 Nguyễn Thái Sơn</t>
  </si>
  <si>
    <t>00000438</t>
  </si>
  <si>
    <t>Bán hàng CÔNG TY TNHH MỘT THÀNH VIÊN THỰC PHẨM SAIGON CO.OP theo hóa đơn 00000438</t>
  </si>
  <si>
    <t>00000520</t>
  </si>
  <si>
    <t>Cửa Hàng Co.opFood Chợ Lớn</t>
  </si>
  <si>
    <t>00000564</t>
  </si>
  <si>
    <t>Cửa hàng Co.op Food nhượng quyền Phố Đông</t>
  </si>
  <si>
    <t>00000664</t>
  </si>
  <si>
    <t>Cửa Hàng Co.opFood CC Eastern</t>
  </si>
  <si>
    <t>00000667</t>
  </si>
  <si>
    <t>00000778</t>
  </si>
  <si>
    <t>Cửa Hàng Co.opFood Linh Trung</t>
  </si>
  <si>
    <t>00000850</t>
  </si>
  <si>
    <t>Bán hàng CHI NHÁNH CÔNG TY TNHH MỘT THÀNH VIÊN THỰC PHẨM SAIGON CO.OP - CO.OP FOOD KHU VỰC BÌNH DƯƠNG theo hóa đơn 00000850</t>
  </si>
  <si>
    <t>00000857</t>
  </si>
  <si>
    <t>Cửa Hàng Co.opFood Đình Phong Phú</t>
  </si>
  <si>
    <t>00000873</t>
  </si>
  <si>
    <t>Cửa Hàng Co.opFood Nhượng Quyền Phố Quang</t>
  </si>
  <si>
    <t>00001417</t>
  </si>
  <si>
    <t>Cửa Hàng Co.opFood Lê Văn Lương 302</t>
  </si>
  <si>
    <t>00001829</t>
  </si>
  <si>
    <t>Bán hàng CÔNG TY TNHH MỘT THÀNH VIÊN THỰC PHẨM SAIGON CO.OP theo hóa đơn 00001829</t>
  </si>
  <si>
    <t>00002959</t>
  </si>
  <si>
    <t>00002973</t>
  </si>
  <si>
    <t>Cửa Hàng Co.opFood Nhượng Quyền Trung Sơn</t>
  </si>
  <si>
    <t>00002993</t>
  </si>
  <si>
    <t>Bán hàng CN LIÊN HIỆP HỢP TÁC XÃ THƯƠNG MẠI TP.HỒ CHÍ MINH- CO.OPMART TÂN CHÂU AN GIANG theo hóa đơn 00002993</t>
  </si>
  <si>
    <t>00003000</t>
  </si>
  <si>
    <t>Bán hàng CHI NHÁNH LIÊN HIỆP HỢP TÁC XÃ THƯƠNG MẠI TP.HCM - CO.OPMART CAI LẬY theo hóa đơn 00003000</t>
  </si>
  <si>
    <t>CHI NHÁNH LIÊN HIỆP HỢP TÁC XÃ THƯƠNG MẠI TP.HCM - CO.OPMART CAI LẬY</t>
  </si>
  <si>
    <t>0301175691-039</t>
  </si>
  <si>
    <t>00003010</t>
  </si>
  <si>
    <t>Cửa Hàng Co.opFood Nhượng Quyền Bình Lợi</t>
  </si>
  <si>
    <t>00003088</t>
  </si>
  <si>
    <t>Bán hàng CHI NHÁNH LIÊN HIỆP HỢP TÁC XÃ THƯƠNG MẠI TP.HỒ CHÍ MINH - CO.OPMART KON TUM theo hóa đơn 00003088</t>
  </si>
  <si>
    <t>CHI NHÁNH LIÊN HIỆP HỢP TÁC XÃ THƯƠNG MẠI TP.HỒ CHÍ MINH - CO.OPMART KON TUM</t>
  </si>
  <si>
    <t>0301175691-035</t>
  </si>
  <si>
    <t>00003126</t>
  </si>
  <si>
    <t>Cửa Hàng Co.opFood Bình Khánh</t>
  </si>
  <si>
    <t>00003147</t>
  </si>
  <si>
    <t>Bán hàng CHI NHÁNH LIÊN HIỆP HỢP TÁC XÃ THƯƠNG MẠI TP.HỒ CHÍ MINH-CO.OPMART TÂN THÀNH theo hóa đơn 00003147</t>
  </si>
  <si>
    <t>CHI NHÁNH LIÊN HIỆP HỢP TÁC XÃ THƯƠNG MẠI TP.HỒ CHÍ MINH-CO.OPMART TÂN THÀNH</t>
  </si>
  <si>
    <t>0301175691-038</t>
  </si>
  <si>
    <t>00003150</t>
  </si>
  <si>
    <t>Bán hàng CHI NHÁNH LIÊN HIỆP HỢP TÁC XÃ THƯƠNG MẠI TP. HỒ CHÍ MINH - CO.OPMART QUẢNG BÌNH theo hóa đơn 00003150</t>
  </si>
  <si>
    <t>CHI NHÁNH LIÊN HIỆP HỢP TÁC XÃ THƯƠNG MẠI TP. HỒ CHÍ MINH - CO.OPMART QUẢNG BÌNH</t>
  </si>
  <si>
    <t>0301175691-021</t>
  </si>
  <si>
    <t>00003549</t>
  </si>
  <si>
    <t>00003770</t>
  </si>
  <si>
    <t>Bán hàng CÔNG TY TNHH THƯƠNG MẠI DỊCH VỤ SAIGON CO.OP TOÀN TÂM theo hóa đơn 00003770</t>
  </si>
  <si>
    <t>CÔNG TY TNHH THƯƠNG MẠI DỊCH VỤ SAIGON CO.OP TOÀN TÂM</t>
  </si>
  <si>
    <t>0313294132</t>
  </si>
  <si>
    <t>00003772</t>
  </si>
  <si>
    <t>Bán hàng CHI NHÁNH LIÊN HIỆP HỢP TÁC XÃ THƯƠNG MẠI TP. HỒ CHÍ MINH - CO.OPMART BÌNH DƯƠNG theo hóa đơn 00003772</t>
  </si>
  <si>
    <t>00003857</t>
  </si>
  <si>
    <t>Bán hàng CHI NHÁNH LIÊN HIỆP HỢP TÁC XÃ THƯƠNG MẠI TP.HỒ CHÍ MINH - CO.OPMART KON TUM theo hóa đơn 00003857</t>
  </si>
  <si>
    <t>00003858</t>
  </si>
  <si>
    <t>Bán hàng CHI NHÁNH LIÊN HIỆP HỢP TÁC XÃ THƯƠNG MẠI TP.HỒ CHÍ MINH - CO.OPMART KON TUM theo hóa đơn 00003858</t>
  </si>
  <si>
    <t>00003861</t>
  </si>
  <si>
    <t>Bán hàng CHI NHÁNH LIÊN HIỆP HỢP TÁC XÃ THƯƠNG MẠI TP. HỒ CHÍ MINH - CO.OPMART QUẢNG BÌNH theo hóa đơn 00003861</t>
  </si>
  <si>
    <t>00003865</t>
  </si>
  <si>
    <t>Bán hàng CÔNG TY TNHH MỘT THÀNH VIÊN MARFOUR theo hóa đơn 00003865</t>
  </si>
  <si>
    <t>CÔNG TY TNHH MỘT THÀNH VIÊN MARFOUR</t>
  </si>
  <si>
    <t>0107751489</t>
  </si>
  <si>
    <t>00003871</t>
  </si>
  <si>
    <t>Bán hàng CN LIÊN HIỆP HỢP TÁC XÃ THƯƠNG MẠI TP. HỒ CHÍ MINH - CO.OPMART ĐỖ VĂN DẬY theo hóa đơn 00003871</t>
  </si>
  <si>
    <t>CN LIÊN HIỆP HỢP TÁC XÃ THƯƠNG MẠI TP. HỒ CHÍ MINH - CO.OPMART ĐỖ VĂN DẬY</t>
  </si>
  <si>
    <t>0301175691-058</t>
  </si>
  <si>
    <t>00003874</t>
  </si>
  <si>
    <t>Bán hàng CÔNG TY TNHH MỘT THÀNH VIÊN CO.OP MART HÒA BÌNH theo hóa đơn 00003874</t>
  </si>
  <si>
    <t>CÔNG TY TNHH MỘT THÀNH VIÊN CO.OP MART HÒA BÌNH</t>
  </si>
  <si>
    <t>0311261082</t>
  </si>
  <si>
    <t>00003876</t>
  </si>
  <si>
    <t>Bán hàng CÔNG TY TNHH MỘT THÀNH VIÊN CO.OPMART HẢI PHÒNG theo hóa đơn 00003876</t>
  </si>
  <si>
    <t>CÔNG TY TNHH MỘT THÀNH VIÊN CO.OPMART HẢI PHÒNG</t>
  </si>
  <si>
    <t>0201264531</t>
  </si>
  <si>
    <t>00003884</t>
  </si>
  <si>
    <t>Bán hàng CN LIÊN HIỆP HỢP TÁC XÃ THƯƠNG MẠI TP. HỒ CHÍ MINH - CO.OPMART HIỆP THÀNH theo hóa đơn 00003884</t>
  </si>
  <si>
    <t>CN LIÊN HIỆP HỢP TÁC XÃ THƯƠNG MẠI TP. HỒ CHÍ MINH - CO.OPMART HIỆP THÀNH</t>
  </si>
  <si>
    <t>0301175691-056</t>
  </si>
  <si>
    <t>00003927</t>
  </si>
  <si>
    <t>Bán hàng CÔNG TY TNHH MỘT THÀNH VIÊN THỰC PHẨM SAIGON CO.OP theo hóa đơn 00003927</t>
  </si>
  <si>
    <t>00003947</t>
  </si>
  <si>
    <t>Bán hàng CÔNG TY TNHH MỘT THÀNH VIÊN THỰC PHẨM SAIGON CO.OP theo hóa đơn 00003947</t>
  </si>
  <si>
    <t>00003987</t>
  </si>
  <si>
    <t>Bán hàng CÔNG TY TNHH MỘT THÀNH VIÊN THỰC PHẨM SAIGON CO.OP theo hóa đơn 00003987</t>
  </si>
  <si>
    <t>00004012</t>
  </si>
  <si>
    <t>Bán hàng CN LIÊN HIỆP HỢP TÁC XÃ THƯƠNG MẠI TP.HỒ CHÍ MINH- CO.OPMART TÂN CHÂU AN GIANG theo hóa đơn 00004012</t>
  </si>
  <si>
    <t>00004013</t>
  </si>
  <si>
    <t>Bán hàng CN LIÊN HIỆP HỢP TÁC XÃ THƯƠNG MẠI TP.HỒ CHÍ MINH- CO.OPMART TÂN CHÂU AN GIANG theo hóa đơn 00004013</t>
  </si>
  <si>
    <t>00004014</t>
  </si>
  <si>
    <t>Bán hàng CHI NHÁNH LIÊN HIỆP HỢP TÁC XÃ THƯƠNG MẠI TP.HCM - CO.OPMART CAI LẬY theo hóa đơn 00004014</t>
  </si>
  <si>
    <t>00004015</t>
  </si>
  <si>
    <t>Bán hàng CHI NHÁNH LIÊN HIỆP HỢP TÁC XÃ THƯƠNG MẠI TP.HCM - CO.OPMART CAI LẬY theo hóa đơn 00004015</t>
  </si>
  <si>
    <t>00004016</t>
  </si>
  <si>
    <t>Bán hàng CHI NHÁNH LIÊN HIỆP HỢP TÁC XÃ THƯƠNG MẠI TP. HỒ CHÍ MINH-CO.OPMART SA ĐÉC theo hóa đơn 00004016</t>
  </si>
  <si>
    <t>CHI NHÁNH LIÊN HIỆP HỢP TÁC XÃ THƯƠNG MẠI TP. HỒ CHÍ MINH-CO.OPMART SA ĐÉC</t>
  </si>
  <si>
    <t>0301175691-026</t>
  </si>
  <si>
    <t>00004017</t>
  </si>
  <si>
    <t>Bán hàng CÔNG TY TRÁCH NHIỆM HỮU HẠN THƯƠNG MẠI DỊCH VỤ SÀI GÒN - TÂY NINH theo hóa đơn 00004017</t>
  </si>
  <si>
    <t>CÔNG TY TRÁCH NHIỆM HỮU HẠN THƯƠNG MẠI DỊCH VỤ SÀI GÒN - TÂY NINH</t>
  </si>
  <si>
    <t>3900895373</t>
  </si>
  <si>
    <t>00004018</t>
  </si>
  <si>
    <t>Bán hàng CÔNG TY TRÁCH NHIỆM HỮU HẠN THƯƠNG MẠI DỊCH VỤ SÀI GÒN - TÂY NINH theo hóa đơn 00004018</t>
  </si>
  <si>
    <t>00004019</t>
  </si>
  <si>
    <t>Bán hàng CÔNG TY TNHH MỘT THÀNH VIÊN CO.OPMART TRẢNG BÀNG theo hóa đơn 00004019</t>
  </si>
  <si>
    <t>CÔNG TY TNHH MỘT THÀNH VIÊN CO.OPMART TRẢNG BÀNG</t>
  </si>
  <si>
    <t>3901170316</t>
  </si>
  <si>
    <t>00004020</t>
  </si>
  <si>
    <t>Bán hàng CÔNG TY TNHH MỘT THÀNH VIÊN CO.OPMART CẦN THƠ theo hóa đơn 00004020</t>
  </si>
  <si>
    <t>CÔNG TY TNHH MỘT THÀNH VIÊN CO.OPMART CẦN THƠ</t>
  </si>
  <si>
    <t>1801312884</t>
  </si>
  <si>
    <t>00004021</t>
  </si>
  <si>
    <t>Bán hàng CHI NHÁNH LIÊN HIỆP HỢP TÁC XÃ THƯƠNG MẠI TP. HỒ CHÍ MINH-CO.OPMART HỒNG NGỰ theo hóa đơn 00004021</t>
  </si>
  <si>
    <t>CHI NHÁNH LIÊN HIỆP HỢP TÁC XÃ THƯƠNG MẠI TP. HỒ CHÍ MINH-CO.OPMART HỒNG NGỰ</t>
  </si>
  <si>
    <t>0301175691-040</t>
  </si>
  <si>
    <t>00004022</t>
  </si>
  <si>
    <t>Bán hàng CHI NHÁNH LIÊN HIỆP HỢP TÁC XÃ THƯƠNG MẠI TP. HỒ CHÍ MINH - CO.OPMART THỐT NỐT theo hóa đơn 00004022</t>
  </si>
  <si>
    <t>CHI NHÁNH LIÊN HIỆP HỢP TÁC XÃ THƯƠNG MẠI TP. HỒ CHÍ MINH - CO.OPMART THỐT NỐT</t>
  </si>
  <si>
    <t>0301175691-028</t>
  </si>
  <si>
    <t>00004025</t>
  </si>
  <si>
    <t>Bán hàng CHI NHÁNH CÔNG TY TNHH MỘT THÀNH VIÊN THỰC PHẨM SAIGON CO.OP - CO.OP FOOD KHU VỰC CẦN THƠ theo hóa đơn 00004025</t>
  </si>
  <si>
    <t>CHI NHÁNH CÔNG TY TNHH MỘT THÀNH VIÊN THỰC PHẨM SAIGON CO.OP - CO.OP FOOD KHU VỰC CẦN THƠ</t>
  </si>
  <si>
    <t>0309129418-144</t>
  </si>
  <si>
    <t>00004026</t>
  </si>
  <si>
    <t>Bán hàng CHI NHÁNH CÔNG TY TNHH MỘT THÀNH VIÊN THỰC PHẨM SAIGON CO.OP - CO.OP FOOD KHU VỰC CẦN THƠ theo hóa đơn 00004026</t>
  </si>
  <si>
    <t>00004033</t>
  </si>
  <si>
    <t>Bán hàng CHI NHÁNH LIÊN HIỆP HỢP TÁC XÃ THƯƠNG MẠI TP. HỒ CHÍ MINH-CO.OPMART BÌNH THỦY theo hóa đơn 00004033</t>
  </si>
  <si>
    <t>CHI NHÁNH LIÊN HIỆP HỢP TÁC XÃ THƯƠNG MẠI TP. HỒ CHÍ MINH-CO.OPMART BÌNH THỦY</t>
  </si>
  <si>
    <t>0301175691-052</t>
  </si>
  <si>
    <t>00004069</t>
  </si>
  <si>
    <t>Bán hàng CHI NHÁNH CÔNG TY TNHH MỘT THÀNH VIÊN THỰC PHẨM SAIGON CO.OP - CO.OP FOOD KHU VỰC BÌNH DƯƠNG theo hóa đơn 00004069</t>
  </si>
  <si>
    <t>00004074</t>
  </si>
  <si>
    <t>Bán hàng CÔNG TY TNHH THƯƠNG MẠI DỊCH VỤ SAIGON CO.OP TOÀN TÂM theo hóa đơn 00004074</t>
  </si>
  <si>
    <t>00004114</t>
  </si>
  <si>
    <t>Bán hàng CHI NHÁNH LIÊN HIỆP HỢP TÁC XÃ THƯƠNG MẠI TP. HỒ CHÍ MINH - CO.OPMART HÀ TIÊN theo hóa đơn 00004114</t>
  </si>
  <si>
    <t>CHI NHÁNH LIÊN HIỆP HỢP TÁC XÃ THƯƠNG MẠI TP. HỒ CHÍ MINH - CO.OPMART HÀ TIÊN</t>
  </si>
  <si>
    <t>0301175691-037</t>
  </si>
  <si>
    <t>00004144</t>
  </si>
  <si>
    <t>Bán hàng CÔNG TY TNHH MỘT THÀNH VIÊN THỰC PHẨM SAIGON CO.OP theo hóa đơn 00004144</t>
  </si>
  <si>
    <t>00004203</t>
  </si>
  <si>
    <t>Bán hàng CHI NHÁNH LIÊN HIỆP HỢP TÁC XÃ THƯƠNG MẠI TP. HỒ CHÍ MINH - CO.OPMART QUẢNG BÌNH theo hóa đơn 00004203</t>
  </si>
  <si>
    <t>00004205</t>
  </si>
  <si>
    <t>Bán hàng CHI NHÁNH LIÊN HIỆP HỢP TÁC XÃ THƯƠNG MẠI TP.HỒ CHÍ MINH - CO.OPMART DUYÊN HẢI theo hóa đơn 00004205</t>
  </si>
  <si>
    <t>CHI NHÁNH LIÊN HIỆP HỢP TÁC XÃ THƯƠNG MẠI TP.HỒ CHÍ MINH - CO.OPMART DUYÊN HẢI</t>
  </si>
  <si>
    <t>0301175691-045</t>
  </si>
  <si>
    <t>00004924</t>
  </si>
  <si>
    <t>Bán hàng CÔNG TY TNHH MỘT THÀNH VIÊN MARSIX theo hóa đơn 00004924</t>
  </si>
  <si>
    <t>00004999</t>
  </si>
  <si>
    <t>Bán hàng CÔNG TY TNHH MỘT THÀNH VIÊN THỰC PHẨM SAIGON CO.OP theo hóa đơn 00004999</t>
  </si>
  <si>
    <t>00005481</t>
  </si>
  <si>
    <t>00005495</t>
  </si>
  <si>
    <t>Bán hàng CÔNG TY TNHH MỘT THÀNH VIÊN THỰC PHẨM SAIGON CO.OP theo hóa đơn 00005495</t>
  </si>
  <si>
    <t>00005497</t>
  </si>
  <si>
    <t>Bán hàng CÔNG TY TNHH MỘT THÀNH VIÊN THỰC PHẨM SAIGON CO.OP theo hóa đơn 00005497</t>
  </si>
  <si>
    <t>00005498</t>
  </si>
  <si>
    <t>Bán hàng CÔNG TY TNHH MỘT THÀNH VIÊN CO.OPMART BÌNH TRIỆU theo hóa đơn 00005498</t>
  </si>
  <si>
    <t>00006571</t>
  </si>
  <si>
    <t>Bán hàng CHI NHÁNH LIÊN HIỆP HỢP TÁC XÃ THƯƠNG MẠI TP. HỒ CHÍ MINH - CO.OPMART BÌNH DƯƠNG 2 theo hóa đơn 00006571</t>
  </si>
  <si>
    <t>CHI NHÁNH LIÊN HIỆP HỢP TÁC XÃ THƯƠNG MẠI TP. HỒ CHÍ MINH - CO.OPMART BÌNH DƯƠNG 2</t>
  </si>
  <si>
    <t>0301175691-017</t>
  </si>
  <si>
    <t>00006724</t>
  </si>
  <si>
    <t>Bán hàng CHI NHÁNH LIÊN HIỆP HỢP TÁC XÃ THƯƠNG MẠI TP. HỒ CHÍ MINH - CO.OPMART THỐT NỐT theo hóa đơn 00006724</t>
  </si>
  <si>
    <t>00006725</t>
  </si>
  <si>
    <t>Bán hàng CÔNG TY TNHH MỘT THÀNH VIÊN CO.OPMART CẦN THƠ theo hóa đơn 00006725</t>
  </si>
  <si>
    <t>00006732</t>
  </si>
  <si>
    <t>Bán hàng CN LIÊN HIỆP HỢP TÁC XÃ THƯƠNG MẠI TP.HỒ CHÍ MINH- CO.OPMART TÂN CHÂU AN GIANG theo hóa đơn 00006732</t>
  </si>
  <si>
    <t>00006764</t>
  </si>
  <si>
    <t>Bán hàng CÔNG TY TNHH MỘT THÀNH VIÊN THỰC PHẨM SAIGON CO.OP theo hóa đơn 00006764</t>
  </si>
  <si>
    <t>00006767</t>
  </si>
  <si>
    <t>Bán hàng CÔNG TY TNHH ĐẦU TƯ VÀ KINH DOANH SIÊU THỊ Á CHÂU theo hóa đơn 00006767</t>
  </si>
  <si>
    <t>00006777</t>
  </si>
  <si>
    <t>Bán hàng CÔNG TY TNHH MỘT THÀNH VIÊN CO.OP MART HÒA BÌNH theo hóa đơn 00006777</t>
  </si>
  <si>
    <t>00006797</t>
  </si>
  <si>
    <t>Bán hàng CHI NHÁNH LIÊN HIỆP HỢP TÁC XÃ THƯƠNG MẠI TP. HỒ CHÍ MINH - CO.OPMART ĐĂK NÔNG theo hóa đơn 00006797</t>
  </si>
  <si>
    <t>CHI NHÁNH LIÊN HIỆP HỢP TÁC XÃ THƯƠNG MẠI TP. HỒ CHÍ MINH - CO.OPMART ĐĂK NÔNG</t>
  </si>
  <si>
    <t>0301175691-016</t>
  </si>
  <si>
    <t>00006854</t>
  </si>
  <si>
    <t>Bán hàng CÔNG TY TNHH MỘT THÀNH VIÊN THỰC PHẨM SAIGON CO.OP theo hóa đơn 00006854</t>
  </si>
  <si>
    <t>00006875</t>
  </si>
  <si>
    <t>Bán hàng CHI NHÁNH LIÊN HIỆP HỢP TÁC XÃ THƯƠNG MẠI TP.HỒ CHÍ MINH-CO.OPMART TÂN THÀNH theo hóa đơn 00006875</t>
  </si>
  <si>
    <t>00006876</t>
  </si>
  <si>
    <t>Bán hàng CHI NHÁNH LIÊN HIỆP HỢP TÁC XÃ THƯƠNG MẠI TP. HỒ CHÍ MINH - CO.OPMART QUẢNG BÌNH theo hóa đơn 00006876</t>
  </si>
  <si>
    <t>00006967</t>
  </si>
  <si>
    <t>Bán hàng CÔNG TY TNHH MỘT THÀNH VIÊN THỰC PHẨM SAIGON CO.OP theo hóa đơn 00006967</t>
  </si>
  <si>
    <t>00007206</t>
  </si>
  <si>
    <t>Bán hàng CÔNG TY TNHH MỘT THÀNH VIÊN THỰC PHẨM SAIGON CO.OP theo hóa đơn 00007206</t>
  </si>
  <si>
    <t>00008599</t>
  </si>
  <si>
    <t>Bán hàng CÔNG TY TNHH MỘT THÀNH VIÊN CO.OP MART VĨNH PHÚC theo hóa đơn 00008599</t>
  </si>
  <si>
    <t>CÔNG TY TNHH MỘT THÀNH VIÊN CO.OP MART VĨNH PHÚC</t>
  </si>
  <si>
    <t>2500454301</t>
  </si>
  <si>
    <t>00008623</t>
  </si>
  <si>
    <t>Cửa hàng Co.op Food 13 Lê Văn Thịnh</t>
  </si>
  <si>
    <t>00008984</t>
  </si>
  <si>
    <t>00009007</t>
  </si>
  <si>
    <t>Bán hàng CHI NHÁNH LIÊN HIỆP HỢP TÁC XÃ THƯƠNG MẠI TP.HCM - CO.OPMART BÌNH TÂN 2 theo hóa đơn 00009007</t>
  </si>
  <si>
    <t>00009012</t>
  </si>
  <si>
    <t>00009048</t>
  </si>
  <si>
    <t>Bán hàng CÔNG TY TNHH MỘT THÀNH VIÊN CO.OPMART BÌNH TRIỆU theo hóa đơn 00009048</t>
  </si>
  <si>
    <t>00009066</t>
  </si>
  <si>
    <t>Bán hàng CN LIÊN HIỆP HỢP TÁC XÃ THƯƠNG MẠI TP.HỒ CHÍ MINH- CO.OPMART TÂN CHÂU AN GIANG theo hóa đơn 00009066</t>
  </si>
  <si>
    <t>00009067</t>
  </si>
  <si>
    <t>Bán hàng CÔNG TY TNHH MỘT THÀNH VIÊN CO.OPMART CẦN THƠ theo hóa đơn 00009067</t>
  </si>
  <si>
    <t>00009085</t>
  </si>
  <si>
    <t>Bán hàng CÔNG TY TNHH MỘT THÀNH VIÊN CO.OP MART HÒA BÌNH theo hóa đơn 00009085</t>
  </si>
  <si>
    <t>00009107</t>
  </si>
  <si>
    <t>Bán hàng CÔNG TY TNHH MỘT THÀNH VIÊN SÀI GÒN CO.OP ĐÌNH CHIỂU theo hóa đơn 00009107</t>
  </si>
  <si>
    <t>CÔNG TY TNHH MỘT THÀNH VIÊN SÀI GÒN CO.OP ĐÌNH CHIỂU</t>
  </si>
  <si>
    <t>0305772762</t>
  </si>
  <si>
    <t>00009111</t>
  </si>
  <si>
    <t>Bán hàng CHI NHÁNH LIÊN HIỆP HỢP TÁC XÃ THƯƠNG MẠI TP. HỒ CHÍ MINH - CO.OPMART THÁP MƯỜI theo hóa đơn 00009111</t>
  </si>
  <si>
    <t>CHI NHÁNH LIÊN HIỆP HỢP TÁC XÃ THƯƠNG MẠI TP. HỒ CHÍ MINH - CO.OPMART THÁP MƯỜI</t>
  </si>
  <si>
    <t>0301175691-066</t>
  </si>
  <si>
    <t>00009112</t>
  </si>
  <si>
    <t>Bán hàng CÔNG TY TNHH TMDV SÀI GÒN VŨNG TÀU theo hóa đơn 00009112</t>
  </si>
  <si>
    <t>CÔNG TY TNHH TMDV SÀI GÒN VŨNG TÀU</t>
  </si>
  <si>
    <t>3500817878</t>
  </si>
  <si>
    <t>00009113</t>
  </si>
  <si>
    <t>Bán hàng CHI NHÁNH LIÊN HIỆP HỢP TÁC XÃ THƯƠNG MẠI TP. HỒ CHÍ MINH - CO.OPMART SƠN TRÀ theo hóa đơn 00009113</t>
  </si>
  <si>
    <t>CHI NHÁNH LIÊN HIỆP HỢP TÁC XÃ THƯƠNG MẠI TP. HỒ CHÍ MINH - CO.OPMART SƠN TRÀ</t>
  </si>
  <si>
    <t>0301175691-054</t>
  </si>
  <si>
    <t>00009122</t>
  </si>
  <si>
    <t>Bán hàng CÔNG TY TNHH TMDV SÀI GÒN VŨNG TÀU theo hóa đơn 00009122</t>
  </si>
  <si>
    <t>00009148</t>
  </si>
  <si>
    <t>CO.OPMART SCA – Cao Thắng</t>
  </si>
  <si>
    <t>00009151</t>
  </si>
  <si>
    <t>Bán hàng CÔNG TY TNHH THƯƠNG MẠI DỊCH VỤ SAIGON CO.OP TOÀN TÂM theo hóa đơn 00009151</t>
  </si>
  <si>
    <t>00009181</t>
  </si>
  <si>
    <t>Bán hàng CHI NHÁNH LIÊN HIỆP HỢP TÁC XÃ THƯƠNG MẠI TP.HCM - CO.OPMART CAI LẬY theo hóa đơn 00009181</t>
  </si>
  <si>
    <t>00009182</t>
  </si>
  <si>
    <t>Bán hàng CHI NHÁNH LIÊN HIỆP HTX THƯƠNG MẠI TP. HỒ CHÍ MINH - CO.OPMART BẾN TRE theo hóa đơn 00009182</t>
  </si>
  <si>
    <t>CHI NHÁNH LIÊN HIỆP HTX THƯƠNG MẠI TP. HỒ CHÍ MINH - CO.OPMART BẾN TRE</t>
  </si>
  <si>
    <t>0301175691-013</t>
  </si>
  <si>
    <t>00009183</t>
  </si>
  <si>
    <t>Bán hàng CHI NHÁNH LIÊN HIỆP HỢP TÁC XÃ THƯƠNG MẠI TP.HỒ CHÍ MINH- CO.OP MART CẦN GIUỘC theo hóa đơn 00009183</t>
  </si>
  <si>
    <t>CHI NHÁNH LIÊN HIỆP HỢP TÁC XÃ THƯƠNG MẠI TP.HỒ CHÍ MINH- CO.OP MART CẦN GIUỘC</t>
  </si>
  <si>
    <t>0301175691-046</t>
  </si>
  <si>
    <t>00010533</t>
  </si>
  <si>
    <t>Bán hàng CÔNG TY TNHH MỘT THÀNH VIÊN SÀI GÒN CO.OP PHÚ LÂM theo hóa đơn 00010533</t>
  </si>
  <si>
    <t>CÔNG TY TNHH MỘT THÀNH VIÊN SÀI GÒN CO.OP PHÚ LÂM</t>
  </si>
  <si>
    <t>0305761111</t>
  </si>
  <si>
    <t>00011240</t>
  </si>
  <si>
    <t>Co-opXtra Phạm Văn Đồng</t>
  </si>
  <si>
    <t>00011249</t>
  </si>
  <si>
    <t>Bán hàng CÔNG TY TNHH MỘT THÀNH VIÊN SÀI GÒN CO.OP CỐNG QUỲNH theo hóa đơn 00011249</t>
  </si>
  <si>
    <t>00011252</t>
  </si>
  <si>
    <t>Cửa Hàng Co.opFood Lâm Văn Bền 22</t>
  </si>
  <si>
    <t>00011256</t>
  </si>
  <si>
    <t>Co-opXtra Sư Vạn Hạnh</t>
  </si>
  <si>
    <t>00011263</t>
  </si>
  <si>
    <t>Bán hàng CHI NHÁNH LIÊN HIỆP HỢP TÁC XÃ THƯƠNG MẠI TP. HỒ CHÍ MINH - CO.OPMART QUẢNG BÌNH theo hóa đơn 00011263</t>
  </si>
  <si>
    <t>00011310</t>
  </si>
  <si>
    <t>Bán hàng CHI NHÁNH CÔNG TY TNHH MỘT THÀNH VIÊN THỰC PHẨM SAIGON CO.OP - CO.OP FOOD KHU VỰC BÌNH DƯƠNG theo hóa đơn 00011310</t>
  </si>
  <si>
    <t>00011311</t>
  </si>
  <si>
    <t>Bán hàng CHI NHÁNH CÔNG TY TNHH MỘT THÀNH VIÊN THỰC PHẨM SAIGON CO.OP - CO.OP FOOD KHU VỰC BÌNH DƯƠNG theo hóa đơn 00011311</t>
  </si>
  <si>
    <t>00011312</t>
  </si>
  <si>
    <t>Bán hàng CHI NHÁNH CÔNG TY TNHH MỘT THÀNH VIÊN THỰC PHẨM SAIGON CO.OP - CO.OP FOOD KHU VỰC BÌNH DƯƠNG theo hóa đơn 00011312</t>
  </si>
  <si>
    <t>00011316</t>
  </si>
  <si>
    <t>Bán hàng CHI NHÁNH CÔNG TY TNHH MỘT THÀNH VIÊN THỰC PHẨM SAIGON CO.OP - CO.OP FOOD KHU VỰC BÌNH DƯƠNG theo hóa đơn 00011316</t>
  </si>
  <si>
    <t>00011323</t>
  </si>
  <si>
    <t>Cửa Hàng Co.opFood Nguyễn Thị Sóc 153 - HỦY HĐ 00034237 XUẤT NGÀY 22-08-2022</t>
  </si>
  <si>
    <t>00011328</t>
  </si>
  <si>
    <t>Cửa Hàng Co.opFood Kỳ Đồng</t>
  </si>
  <si>
    <t>00011335</t>
  </si>
  <si>
    <t>Bán hàng CÔNG TY TNHH THƯƠNG MẠI DỊCH VỤ SAIGON CO.OP TOÀN TÂM theo hóa đơn 00011335</t>
  </si>
  <si>
    <t>00011346</t>
  </si>
  <si>
    <t>00011387</t>
  </si>
  <si>
    <t>Bán hàng CÔNG TY TNHH MỘT THÀNH VIÊN SÀI GÒN CO.OP XA LỘ HÀ NỘI theo hóa đơn 00011387</t>
  </si>
  <si>
    <t>00011423</t>
  </si>
  <si>
    <t>Bán hàng CHI NHÁNH LIÊN HIỆP HỢP TÁC XÃ THƯƠNG MẠI TP. HỒ CHÍ MINH - CO.OPMART THỐT NỐT theo hóa đơn 00011423</t>
  </si>
  <si>
    <t>00011481</t>
  </si>
  <si>
    <t>Bán hàng CÔNG TY TNHH THƯƠNG MẠI DỊCH VỤ SIÊU THỊ CO.OP MART BIÊN HÒA theo hóa đơn 00011481</t>
  </si>
  <si>
    <t>CÔNG TY TNHH THƯƠNG MẠI DỊCH VỤ SIÊU THỊ CO.OP MART BIÊN HÒA</t>
  </si>
  <si>
    <t>3600753610</t>
  </si>
  <si>
    <t>00011485</t>
  </si>
  <si>
    <t>Cửa Hàng Co.opFood Nguyễn Oanh</t>
  </si>
  <si>
    <t>00011491</t>
  </si>
  <si>
    <t>Bán hàng CHI NHÁNH LIÊN HIỆP HỢP TÁC XÃ THƯƠNG MẠI TP. HỒ CHÍ MINH - CO.OPMART BẮC GIANG theo hóa đơn 00011491</t>
  </si>
  <si>
    <t>CHI NHÁNH LIÊN HIỆP HỢP TÁC XÃ THƯƠNG MẠI TP. HỒ CHÍ MINH - CO.OPMART BẮC GIANG</t>
  </si>
  <si>
    <t>0301175691-014</t>
  </si>
  <si>
    <t>00011495</t>
  </si>
  <si>
    <t>Bán hàng CÔNG TY TNHH MỘT THÀNH VIÊN SÀI GÒN CO.OP NAM SÀI GÒN theo hóa đơn 00011495</t>
  </si>
  <si>
    <t>CÔNG TY TNHH MỘT THÀNH VIÊN SÀI GÒN CO.OP NAM SÀI GÒN</t>
  </si>
  <si>
    <t>0305770035</t>
  </si>
  <si>
    <t>00011499</t>
  </si>
  <si>
    <t>Bán hàng CÔNG TY TNHH  MỘT THÀNH VIÊN THƯƠNG MẠI DỊCH VỤ BÌNH ĐÔNG theo hóa đơn 00011499</t>
  </si>
  <si>
    <t>CÔNG TY TNHH  MỘT THÀNH VIÊN THƯƠNG MẠI DỊCH VỤ BÌNH ĐÔNG</t>
  </si>
  <si>
    <t>0305547132</t>
  </si>
  <si>
    <t>00011523</t>
  </si>
  <si>
    <t>Bán hàng CÔNG TY TNHH MỘT THÀNH VIÊN TMDV SIÊU THỊ CO.OPMART ĐÀ NẴNG theo hóa đơn 00011523</t>
  </si>
  <si>
    <t>CÔNG TY TNHH MỘT THÀNH VIÊN TMDV SIÊU THỊ CO.OPMART ĐÀ NẴNG</t>
  </si>
  <si>
    <t>0401281414</t>
  </si>
  <si>
    <t>00011524</t>
  </si>
  <si>
    <t>Bán hàng CÔNG TY TNHH MỘT THÀNH VIÊN SÀI GÒN CO.OP TAM KỲ theo hóa đơn 00011524</t>
  </si>
  <si>
    <t>CÔNG TY TNHH MỘT THÀNH VIÊN SÀI GÒN CO.OP TAM KỲ</t>
  </si>
  <si>
    <t>4000451095</t>
  </si>
  <si>
    <t>00011525</t>
  </si>
  <si>
    <t>Bán hàng CHI NHÁNH LIÊN HIỆP HỢP TÁC XÃ THƯƠNG MẠI TP.HỒ CHÍ MINH - CO.OPMART KON TUM theo hóa đơn 00011525</t>
  </si>
  <si>
    <t>00011540</t>
  </si>
  <si>
    <t>Cửa Hàng Co.opFood Nguyễn Văn Tạo</t>
  </si>
  <si>
    <t>00011547</t>
  </si>
  <si>
    <t>Cửa hàng Co.op Food Đông Tăng Long</t>
  </si>
  <si>
    <t>00011550</t>
  </si>
  <si>
    <t>Cửa Hàng Co.opFood Đỗ Xuân Hợp 729</t>
  </si>
  <si>
    <t>00011778</t>
  </si>
  <si>
    <t>Bán hàng CÔNG TY TNHH MỘT THÀNH VIÊN SÀI GÒN CO.OP GÒ VẤP theo hóa đơn 00011778</t>
  </si>
  <si>
    <t>CÔNG TY TNHH MỘT THÀNH VIÊN SÀI GÒN CO.OP GÒ VẤP</t>
  </si>
  <si>
    <t>0309120630</t>
  </si>
  <si>
    <t>00011810</t>
  </si>
  <si>
    <t>Cửa Hàng Co.opFood Bùi Thế Mỹ 31</t>
  </si>
  <si>
    <t>00012337</t>
  </si>
  <si>
    <t>Bán hàng CÔNG TY TRÁCH NHIỆM HỮU HẠN MỘT THÀNH VIÊN THƯƠNG MẠI SÀI GÒN - SÓC TRĂNG theo hóa đơn 00012337</t>
  </si>
  <si>
    <t>CÔNG TY TRÁCH NHIỆM HỮU HẠN MỘT THÀNH VIÊN THƯƠNG MẠI SÀI GÒN - SÓC TRĂNG</t>
  </si>
  <si>
    <t>2200271882</t>
  </si>
  <si>
    <t>00012717</t>
  </si>
  <si>
    <t>00013148</t>
  </si>
  <si>
    <t>Cửa Hàng Co.opFood Đỗ Xuân Hợp</t>
  </si>
  <si>
    <t>00013153</t>
  </si>
  <si>
    <t>Cửa Hàng Co.opFood Linh Đông</t>
  </si>
  <si>
    <t>00013171</t>
  </si>
  <si>
    <t>Co.opFood 249 Lương Định Của</t>
  </si>
  <si>
    <t>00013174</t>
  </si>
  <si>
    <t>Bán hàng CÔNG TY TNHH MỘT THÀNH VIÊN SÀI GÒN CO.OP ĐÌNH CHIỂU theo hóa đơn 00013174</t>
  </si>
  <si>
    <t>00013184</t>
  </si>
  <si>
    <t>Bán hàng CHI NHÁNH LIÊN HIỆP HTX TM TP.HCM - CO.OPMART CAO LÃNH theo hóa đơn 00013184</t>
  </si>
  <si>
    <t>CHI NHÁNH LIÊN HIỆP HTX TM TP.HCM - CO.OPMART CAO LÃNH</t>
  </si>
  <si>
    <t>0301175691-012</t>
  </si>
  <si>
    <t>00013205</t>
  </si>
  <si>
    <t>00013206</t>
  </si>
  <si>
    <t>00013216</t>
  </si>
  <si>
    <t>Cửa Hàng Co.opFood Hồ Văn Long 30</t>
  </si>
  <si>
    <t>00013217</t>
  </si>
  <si>
    <t>Bán hàng CHI NHÁNH LIÊN HIỆP HỢP TÁC XÃ THƯƠNG MẠI TP. HỒ CHÍ MINH - CO.OPMART BÌNH DƯƠNG theo hóa đơn 00013217</t>
  </si>
  <si>
    <t>00013299</t>
  </si>
  <si>
    <t>Bán hàng CHI NHÁNH LIÊN HIỆP HỢP TÁC XÃ THƯƠNG MẠI TP. HỒ CHÍ MINH - CO.OPMART QUẢNG BÌNH theo hóa đơn 00013299</t>
  </si>
  <si>
    <t>00013323</t>
  </si>
  <si>
    <t>00013337</t>
  </si>
  <si>
    <t>Cửa Hàng Co.opFood CC Him Lam Phú An</t>
  </si>
  <si>
    <t>00013346</t>
  </si>
  <si>
    <t>Bán hàng CÔNG TY TNHH MỘT THÀNH VIÊN CO.OPMART BÌNH TRIỆU theo hóa đơn 00013346</t>
  </si>
  <si>
    <t>00013353</t>
  </si>
  <si>
    <t>Cửa Hàng Co.opFood Flora</t>
  </si>
  <si>
    <t>00013354</t>
  </si>
  <si>
    <t>00013397</t>
  </si>
  <si>
    <t>CÔNG TY TNHH SAIGON CO-OP FAIRPRICE. Co-opXtra Linh Trung</t>
  </si>
  <si>
    <t>00013416</t>
  </si>
  <si>
    <t>Cửa hàng Co.op Food Tân Sơn Nhì 387</t>
  </si>
  <si>
    <t>00013424</t>
  </si>
  <si>
    <t>Cửa Hàng Co.opFood Cao Lỗ</t>
  </si>
  <si>
    <t>00013477</t>
  </si>
  <si>
    <t>00013482</t>
  </si>
  <si>
    <t>Cửa Hàng Co.opFood Phan Văn Trị</t>
  </si>
  <si>
    <t>00013512</t>
  </si>
  <si>
    <t>Bán hàng CHI NHÁNH LIÊN HIỆP HỢP TÁC XÃ THƯƠNG MẠI TP.HCM - CO.OPMART CAI LẬY theo hóa đơn 00013512</t>
  </si>
  <si>
    <t>00013513</t>
  </si>
  <si>
    <t>Bán hàng CN LIÊN HIỆP HỢP TÁC XÃ THƯƠNG MẠI TP.HỒ CHÍ MINH- CO.OPMART TÂN CHÂU AN GIANG theo hóa đơn 00013513</t>
  </si>
  <si>
    <t>00013542</t>
  </si>
  <si>
    <t>Bán hàng CHI NHÁNH LIÊN HIỆP HỢP TÁC XÃ THƯƠNG MẠI TP. HỒ CHÍ MINH - CO.OPMART BÌNH DƯƠNG 2 theo hóa đơn 00013542</t>
  </si>
  <si>
    <t>00013544</t>
  </si>
  <si>
    <t>Bán hàng CÔNG TY TNHH THƯƠNG MẠI DỊCH VỤ SAIGON CO.OP TOÀN TÂM theo hóa đơn 00013544</t>
  </si>
  <si>
    <t>00013547</t>
  </si>
  <si>
    <t>00013560</t>
  </si>
  <si>
    <t>Cửa Hàng Co.opFood Phú Hữu</t>
  </si>
  <si>
    <t>00013566</t>
  </si>
  <si>
    <t>00013581</t>
  </si>
  <si>
    <t>Bán hàng CÔNG TY TNHH TMDV SÀI GÒN VŨNG TÀU theo hóa đơn 00013581</t>
  </si>
  <si>
    <t>00013583</t>
  </si>
  <si>
    <t>Bán hàng CÔNG TY TNHH MỘT THÀNH VIÊN TMDV SIÊU THỊ CO.OPMART ĐÀ NẴNG theo hóa đơn 00013583</t>
  </si>
  <si>
    <t>00013584</t>
  </si>
  <si>
    <t>Bán hàng CÔNG TY TNHH TMDV SÀI GÒN VŨNG TÀU theo hóa đơn 00013584</t>
  </si>
  <si>
    <t>00013585</t>
  </si>
  <si>
    <t>Bán hàng CHI NHÁNH LIÊN HIỆP HỢP TÁC XÃ THƯƠNG MẠI TP. HỒ CHÍ MINH - CO.OPMART THÁP MƯỜI theo hóa đơn 00013585</t>
  </si>
  <si>
    <t>00013598</t>
  </si>
  <si>
    <t>00013623</t>
  </si>
  <si>
    <t>00013643</t>
  </si>
  <si>
    <t>00013647</t>
  </si>
  <si>
    <t>00013648</t>
  </si>
  <si>
    <t>00013655</t>
  </si>
  <si>
    <t>Cửa Hàng Co.opFood Trần Xuân Soạn</t>
  </si>
  <si>
    <t>00013661</t>
  </si>
  <si>
    <t>00013674</t>
  </si>
  <si>
    <t>Cửa Hàng Co.opFood Phạm Văn Chiêu</t>
  </si>
  <si>
    <t>00013687</t>
  </si>
  <si>
    <t>00013690</t>
  </si>
  <si>
    <t>Bán hàng CHI NHÁNH CÔNG TY TNHH MỘT THÀNH VIÊN THỰC PHẨM SAIGON CO.OP - CO.OP FOOD KHU VỰC BÌNH DƯƠNG theo hóa đơn 00013690</t>
  </si>
  <si>
    <t>00013697</t>
  </si>
  <si>
    <t>Bán hàng CHI NHÁNH LIÊN HIỆP HỢP TÁC XÃ THƯƠNG MẠI TP. HỒ CHÍ MINH - CO.OPMART QUẢNG BÌNH theo hóa đơn 00013697</t>
  </si>
  <si>
    <t>00013698</t>
  </si>
  <si>
    <t>Bán hàng CHI NHÁNH LIÊN HIỆP HỢP TÁC XÃ THƯƠNG MẠI TP.HỒ CHÍ MINH-CO.OPMART TÂN THÀNH theo hóa đơn 00013698</t>
  </si>
  <si>
    <t>00013710</t>
  </si>
  <si>
    <t>Cửa Hàng Co.opFood CC Lovera Khang Điền</t>
  </si>
  <si>
    <t>00013733</t>
  </si>
  <si>
    <t>Cửa hàng Co.op Food HN Green Stars</t>
  </si>
  <si>
    <t>CHI NHÁNH - CÔNG TY TNHH MỘT THÀNH VIÊN THỰC PHẨM SAIGON CO.OP - CO.OP FOOD MIỀN BẮC</t>
  </si>
  <si>
    <t>0309129418-115</t>
  </si>
  <si>
    <t>00015031</t>
  </si>
  <si>
    <t>00015587</t>
  </si>
  <si>
    <t>Cửa Hàng Co.opFood Tỉnh Lộ 43</t>
  </si>
  <si>
    <t>00015592</t>
  </si>
  <si>
    <t>Cửa Hàng Co.opFood Kha Vạn Cân</t>
  </si>
  <si>
    <t>00015598</t>
  </si>
  <si>
    <t>Cửa Hàng Co.opFood Trường Thọ</t>
  </si>
  <si>
    <t>00015606</t>
  </si>
  <si>
    <t>Bán hàng CÔNG TY TNHH MỘT THÀNH VIÊN SÀI GÒN CO.OP NAM SÀI GÒN theo hóa đơn 00015606</t>
  </si>
  <si>
    <t>00015633</t>
  </si>
  <si>
    <t>Bán hàng CÔNG TY TNHH MỘT THÀNH VIÊN SÀI GÒN CO.OP CỐNG QUỲNH theo hóa đơn 00015633</t>
  </si>
  <si>
    <t>00015649</t>
  </si>
  <si>
    <t>Bán hàng CÔNG TY TNHH THƯƠNG MẠI DỊCH VỤ SAIGON CO.OP TOÀN TÂM theo hóa đơn 00015649</t>
  </si>
  <si>
    <t>00015664</t>
  </si>
  <si>
    <t>Cửa Hàng Co.opFood CC Dragon Hill</t>
  </si>
  <si>
    <t>00015729</t>
  </si>
  <si>
    <t>Bán hàng CÔNG TY TNHH MỘT THÀNH VIÊN CO.OP MART VĨNH PHÚC theo hóa đơn 00015729</t>
  </si>
  <si>
    <t>00015736</t>
  </si>
  <si>
    <t>00015750</t>
  </si>
  <si>
    <t>Cửa Hàng Co.opFood BD KDC Hiệp Thành III</t>
  </si>
  <si>
    <t>00015751</t>
  </si>
  <si>
    <t>Cửa Hàng Co.opFood HT Nguyễn Biên</t>
  </si>
  <si>
    <t>CÔNG TY TNHH MỘT THÀNH VIÊN THƯƠNG MẠI VÀ DỊCH VỤ SÀI GÒN - HÀ TĨNH</t>
  </si>
  <si>
    <t>3000986099</t>
  </si>
  <si>
    <t>00015757</t>
  </si>
  <si>
    <t>00015786</t>
  </si>
  <si>
    <t>Bán hàng CHI NHÁNH LIÊN HIỆP HỢP TÁC XÃ THƯƠNG MẠI TP. HỒ CHÍ MINH - CO.OPMART THỐT NỐT theo hóa đơn 00015786</t>
  </si>
  <si>
    <t>00015818</t>
  </si>
  <si>
    <t>00015832</t>
  </si>
  <si>
    <t>Cửa hàng Co.op Food HN Ngoại Giao Đoàn 1</t>
  </si>
  <si>
    <t>00015841</t>
  </si>
  <si>
    <t>Cửa hàng Co.op Food HN Sakura</t>
  </si>
  <si>
    <t>00015842</t>
  </si>
  <si>
    <t>00015844</t>
  </si>
  <si>
    <t>Co-opXtra Linh Trung</t>
  </si>
  <si>
    <t>00015846</t>
  </si>
  <si>
    <t>Bán hàng CÔNG TY TNHH TMDV SÀI GÒN VŨNG TÀU theo hóa đơn 00015846</t>
  </si>
  <si>
    <t>00015905</t>
  </si>
  <si>
    <t>00015930</t>
  </si>
  <si>
    <t>Bán hàng CÔNG TY TNHH MỘT THÀNH VIÊN THƯƠNG MẠI DỊCH VỤ SÀI GÒN - BÌNH PHƯỚC theo hóa đơn 00015930</t>
  </si>
  <si>
    <t>CÔNG TY TNHH MỘT THÀNH VIÊN THƯƠNG MẠI DỊCH VỤ SÀI GÒN - BÌNH PHƯỚC</t>
  </si>
  <si>
    <t>3800357413</t>
  </si>
  <si>
    <t>00015931</t>
  </si>
  <si>
    <t>Bán hàng CHI NHÁNH LIÊN HIỆP HTX THƯƠNG MẠI TP. HỒ CHÍ MINH - CO.OPMART BẾN TRE theo hóa đơn 00015931</t>
  </si>
  <si>
    <t>00015932</t>
  </si>
  <si>
    <t>Bán hàng CÔNG TY TNHH MỘT THÀNH VIÊN THƯƠNG MẠI VÀ DỊCH VỤ SÀI GÒN - CAM RANH theo hóa đơn 00015932</t>
  </si>
  <si>
    <t>CÔNG TY TNHH MỘT THÀNH VIÊN THƯƠNG MẠI VÀ DỊCH VỤ SÀI GÒN - CAM RANH</t>
  </si>
  <si>
    <t>4201197554</t>
  </si>
  <si>
    <t>00015933</t>
  </si>
  <si>
    <t>Bán hàng CÔNG TY TRÁCH NHIỆM HỮU HẠN MỘT THÀNH VIÊN THƯƠNG MẠI SÀI GÒN - SÓC TRĂNG theo hóa đơn 00015933</t>
  </si>
  <si>
    <t>00016116</t>
  </si>
  <si>
    <t>Bán hàng CÔNG TY TNHH MỘT THÀNH VIÊN SÀI GÒN CO.OP XA LỘ HÀ NỘI theo hóa đơn 00016116</t>
  </si>
  <si>
    <t>00016187</t>
  </si>
  <si>
    <t>00016837</t>
  </si>
  <si>
    <t>Cửa hàng Co.op Food HN Tecco Skyville Tower</t>
  </si>
  <si>
    <t>00017437</t>
  </si>
  <si>
    <t>Cửa hàng Co.op Food HN VP2 Linh Đàm</t>
  </si>
  <si>
    <t>00017457</t>
  </si>
  <si>
    <t>Cửa hàng Co.op Food HN Bắc Hà C14</t>
  </si>
  <si>
    <t>00017476</t>
  </si>
  <si>
    <t>Bán hàng CÔNG TY TNHH MỘT THÀNH VIÊN SÀI GÒN CO.OP CỐNG QUỲNH theo hóa đơn 00017476</t>
  </si>
  <si>
    <t>00017487</t>
  </si>
  <si>
    <t>00017489</t>
  </si>
  <si>
    <t>CH Co.opFood Phúc An Lộc</t>
  </si>
  <si>
    <t>00017492</t>
  </si>
  <si>
    <t>Cửa Hàng Co.opFood Nguyễn Duy Trinh 192</t>
  </si>
  <si>
    <t>00017494</t>
  </si>
  <si>
    <t>Cửa Hàng Co.opFood An Khang</t>
  </si>
  <si>
    <t>00017508</t>
  </si>
  <si>
    <t>00017531</t>
  </si>
  <si>
    <t>00017565</t>
  </si>
  <si>
    <t>Cửa hàng Co.op Food HN Triều Khúc</t>
  </si>
  <si>
    <t>00017566</t>
  </si>
  <si>
    <t>Bán hàng CÔNG TY TNHH MỘT THÀNH VIÊN SÀI GÒN CO.OP HÀ NỘI theo hóa đơn 00017566</t>
  </si>
  <si>
    <t>CÔNG TY TNHH MỘT THÀNH VIÊN SÀI GÒN CO.OP HÀ NỘI</t>
  </si>
  <si>
    <t>0104287702</t>
  </si>
  <si>
    <t>00017567</t>
  </si>
  <si>
    <t>Bán hàng CÔNG TY TNHH MỘT THÀNH VIÊN CO.OPMART HẢI PHÒNG theo hóa đơn 00017567</t>
  </si>
  <si>
    <t>00017568</t>
  </si>
  <si>
    <t>Bán hàng CHI NHÁNH LIÊN HIỆP HỢP TÁC XÃ THƯƠNG MẠI TP. HỒ CHÍ MINH - CO.OPMART BẮC GIANG theo hóa đơn 00017568</t>
  </si>
  <si>
    <t>00017569</t>
  </si>
  <si>
    <t>MARFOUR. Co.opMart SCA - Long Biên</t>
  </si>
  <si>
    <t>00017570</t>
  </si>
  <si>
    <t>MARFOUR. Co.opMart SCA-VICTORIA</t>
  </si>
  <si>
    <t>00017595</t>
  </si>
  <si>
    <t>Cửa hàng Co.op Food HN Phùng Khoang</t>
  </si>
  <si>
    <t>00017602</t>
  </si>
  <si>
    <t>Bán hàng CÔNG TY TNHH MỘT THÀNH VIÊN THƯƠNG MẠI SÀI GÒN � VĨNH LONG theo hóa đơn 00017602</t>
  </si>
  <si>
    <t>CÔNG TY TNHH MỘT THÀNH VIÊN THƯƠNG MẠI SÀI GÒN - VĨNH LONG</t>
  </si>
  <si>
    <t>00017603</t>
  </si>
  <si>
    <t>Bán hàng CÔNG TY TNHH MỘT THÀNH VIÊN CO.OPMART CẦN THƠ theo hóa đơn 00017603</t>
  </si>
  <si>
    <t>00017604</t>
  </si>
  <si>
    <t>Bán hàng CÔNG TY TRÁCH NHIỆM HỮU HẠN THƯƠNG MẠI DỊCH VỤ SÀI GÒN - TÂY NINH theo hóa đơn 00017604</t>
  </si>
  <si>
    <t>00017605</t>
  </si>
  <si>
    <t>Bán hàng CÔNG TY TNHH MỘT THÀNH VIÊN THƯƠNG MẠI DỊCH VỤ SÀI GÒN-BẠC LIÊU 2 theo hóa đơn 00017605</t>
  </si>
  <si>
    <t>CÔNG TY TNHH MỘT THÀNH VIÊN THƯƠNG MẠI DỊCH VỤ SÀI GÒN-BẠC LIÊU 2</t>
  </si>
  <si>
    <t>1900347461</t>
  </si>
  <si>
    <t>00017606</t>
  </si>
  <si>
    <t>Bán hàng CHI NHÁNH LIÊN HIỆP HỢP TÁC XÃ THƯƠNG MẠI TP. HỒ CHÍ MINH-CO.OPMART SA ĐÉC theo hóa đơn 00017606</t>
  </si>
  <si>
    <t>00017607</t>
  </si>
  <si>
    <t>Bán hàng CHI NHÁNH LIÊN HIỆP HỢP TÁC XÃ THƯƠNG MẠI TP. HỒ CHÍ MINH-CO.OPMART GÒ DẦU theo hóa đơn 00017607</t>
  </si>
  <si>
    <t>CHI NHÁNH LIÊN HIỆP HỢP TÁC XÃ THƯƠNG MẠI TP. HỒ CHÍ MINH-CO.OPMART GÒ DẦU</t>
  </si>
  <si>
    <t>0301175691-041</t>
  </si>
  <si>
    <t>00017608</t>
  </si>
  <si>
    <t>Bán hàng CÔNG TY TRÁCH NHIỆM HỮU HẠN THƯƠNG MẠI DỊCH VỤ SÀI GÒN - TÂY NINH theo hóa đơn 00017608</t>
  </si>
  <si>
    <t>00017609</t>
  </si>
  <si>
    <t>Bán hàng CN LIÊN HIỆP HỢP TÁC XÃ THƯƠNG MẠI TP.HỒ CHÍ MINH- CO.OPMART TÂN CHÂU AN GIANG theo hóa đơn 00017609</t>
  </si>
  <si>
    <t>00017610</t>
  </si>
  <si>
    <t>Bán hàng CN LIÊN HIỆP HỢP TÁC XÃ THƯƠNG MẠI TP.HỒ CHÍ MINH- CO.OPMART TÂN CHÂU AN GIANG theo hóa đơn 00017610</t>
  </si>
  <si>
    <t>00017635</t>
  </si>
  <si>
    <t>Bán hàng CÔNG TY TNHH MỘT THÀNH VIÊN SÀI GÒN CO.OP NAM SÀI GÒN theo hóa đơn 00017635</t>
  </si>
  <si>
    <t>00017638</t>
  </si>
  <si>
    <t>Bán hàng CN LIÊN HIỆP HỢP TÁC XÃ THƯƠNG MẠI TP. HỒ CHÍ MINH - CO.OPMART ĐỖ VĂN DẬY theo hóa đơn 00017638</t>
  </si>
  <si>
    <t>00017640</t>
  </si>
  <si>
    <t>Bán hàng CÔNG TY TNHH MỘT THÀNH VIÊN SÀI GÒN CO.OP HÓC MÔN theo hóa đơn 00017640</t>
  </si>
  <si>
    <t>00017644</t>
  </si>
  <si>
    <t>Cửa Hàng Co.opFood Trần Văn Mười 12</t>
  </si>
  <si>
    <t>00017651</t>
  </si>
  <si>
    <t>Cửa Hàng Co.opFood 9 View</t>
  </si>
  <si>
    <t>00017658</t>
  </si>
  <si>
    <t>Bán hàng CÔNG TY TNHH MỘT THÀNH VIÊN SÀI GÒN CO.OP XA LỘ HÀ NỘI theo hóa đơn 00017658</t>
  </si>
  <si>
    <t>00017663</t>
  </si>
  <si>
    <t>Bán hàng CÔNG TY TNHH THƯƠNG MẠI DỊCH VỤ SIÊU THỊ CO.OP MART BIÊN HÒA theo hóa đơn 00017663</t>
  </si>
  <si>
    <t>00017669</t>
  </si>
  <si>
    <t>Bán hàng CÔNG TY TNHH MỘT THÀNH VIÊN SÀI GÒN CO.OP ĐẦM SEN theo hóa đơn 00017669</t>
  </si>
  <si>
    <t>00017670</t>
  </si>
  <si>
    <t>00017671</t>
  </si>
  <si>
    <t>Bán hàng CÔNG TY TNHH THƯƠNG MẠI DỊCH VỤ SAIGON CO.OP TOÀN TÂM theo hóa đơn 00017671</t>
  </si>
  <si>
    <t>00017675</t>
  </si>
  <si>
    <t>Bán hàng CÔNG TY TNHH MỘT THÀNH VIÊN THƯƠNG MẠI VÀ DỊCH VỤ SÀI GÒN - HÀ TĨNH theo hóa đơn 00017675</t>
  </si>
  <si>
    <t>00017679</t>
  </si>
  <si>
    <t>SIÊU THỊ Á CHÂU. Co.opXtra Premium</t>
  </si>
  <si>
    <t>00017681</t>
  </si>
  <si>
    <t>CÔNG TY TNHH SAIGON CO-OP FAIRPRICE. Co-opXtra Tân Phong</t>
  </si>
  <si>
    <t>00017684</t>
  </si>
  <si>
    <t>Bán hàng CÔNG TY TNHH MỘT THÀNH VIÊN SÀI GÒN CO.OP CỐNG QUỲNH theo hóa đơn 00017684</t>
  </si>
  <si>
    <t>00017689</t>
  </si>
  <si>
    <t>Bán hàng CHI NHÁNH LIÊN HIỆP HỢP TÁC XÃ THƯƠNG MẠI TP. HỒ CHÍ MINH - CO.OPMART HÀ TIÊN theo hóa đơn 00017689</t>
  </si>
  <si>
    <t>00017690</t>
  </si>
  <si>
    <t>Bán hàng CHI NHÁNH LIÊN HIỆP HỢP TÁC XÃ THƯƠNG MẠI TP. HỒ CHÍ MINH - CO.OPMART SƠN TRÀ theo hóa đơn 00017690</t>
  </si>
  <si>
    <t>00017691</t>
  </si>
  <si>
    <t>Bán hàng CÔNG TY TNHH MỘT THÀNH VIÊN THƯƠNG MẠI DỊCH VỤ SÀI GÒN - PHÚ YÊN theo hóa đơn 00017691</t>
  </si>
  <si>
    <t>CÔNG TY TNHH MỘT THÀNH VIÊN THƯƠNG MẠI DỊCH VỤ SÀI GÒN - PHÚ YÊN</t>
  </si>
  <si>
    <t>4400396829</t>
  </si>
  <si>
    <t>00017692</t>
  </si>
  <si>
    <t>Bán hàng CÔNG TY TNHH MỘT THÀNH VIÊN TMDV SIÊU THỊ CO.OPMART ĐÀ NẴNG theo hóa đơn 00017692</t>
  </si>
  <si>
    <t>00017696</t>
  </si>
  <si>
    <t>Bán hàng CÔNG TY TNHH TMDV SÀI GÒN VŨNG TÀU theo hóa đơn 00017696</t>
  </si>
  <si>
    <t>00017707</t>
  </si>
  <si>
    <t>Cửa Hàng Co.opFood CC Belleza</t>
  </si>
  <si>
    <t>00017717</t>
  </si>
  <si>
    <t>Bán hàng CHI NHÁNH LIÊN HIỆP HỢP TÁC XÃ THƯƠNG MẠI TP.HCM - CO.OPMART BÌNH TÂN 2 theo hóa đơn 00017717</t>
  </si>
  <si>
    <t>00017719</t>
  </si>
  <si>
    <t>Bán hàng CÔNG TY TNHH MỘT THÀNH VIÊN SÀI GÒN CO.OP BÌNH TÂN theo hóa đơn 00017719</t>
  </si>
  <si>
    <t>CÔNG TY TNHH MỘT THÀNH VIÊN SÀI GÒN CO.OP BÌNH TÂN</t>
  </si>
  <si>
    <t>0305389020</t>
  </si>
  <si>
    <t>00017725</t>
  </si>
  <si>
    <t>Bán hàng CHI NHÁNH LIÊN HIỆP HỢP TÁC XÃ THƯƠNG MẠI TP. HỒ CHÍ MINH - CO.OPMART TAM BÌNH theo hóa đơn 00017725</t>
  </si>
  <si>
    <t>CHI NHÁNH LIÊN HIỆP HỢP TÁC XÃ THƯƠNG MẠI TP. HỒ CHÍ MINH - CO.OPMART TAM BÌNH</t>
  </si>
  <si>
    <t>0301175691-064</t>
  </si>
  <si>
    <t>00017728</t>
  </si>
  <si>
    <t>Bán hàng CHI NHÁNH LIÊN HIỆP HỢP TÁC XÃ THƯƠNG MẠI TP. HỒ CHÍ MINH - CO.OPMART BÌNH DƯƠNG 2 theo hóa đơn 00017728</t>
  </si>
  <si>
    <t>00017729</t>
  </si>
  <si>
    <t>Bán hàng CHI NHÁNH LIÊN HIỆP HỢP TÁC XÃ THƯƠNG MẠI TP. HỒ CHÍ MINH - CO.OPMART BÌNH DƯƠNG theo hóa đơn 00017729</t>
  </si>
  <si>
    <t>00017730</t>
  </si>
  <si>
    <t>Bán hàng CHI NHÁNH LIÊN HIỆP HỢP TÁC XÃ THƯƠNG MẠI TP. HỒ CHÍ MINH - CO.OPMART BÌNH DƯƠNG 2 theo hóa đơn 00017730</t>
  </si>
  <si>
    <t>00017739</t>
  </si>
  <si>
    <t>Cửa Hàng Co.opFood Phạm Văn Bạch</t>
  </si>
  <si>
    <t>00017740</t>
  </si>
  <si>
    <t>Cửa hàng Co.op Food  37 Phan Huy Ích</t>
  </si>
  <si>
    <t>00017741</t>
  </si>
  <si>
    <t>00017742</t>
  </si>
  <si>
    <t>Bán hàng CÔNG TY TNHH MỘT THÀNH VIÊN SÀI GÒN CO.OP GÒ VẤP theo hóa đơn 00017742</t>
  </si>
  <si>
    <t>00017748</t>
  </si>
  <si>
    <t>Bán hàng CÔNG TY TNHH MỘT THÀNH VIÊN SÀI GÒN CO.OP NHIÊU LỘC theo hóa đơn 00017748</t>
  </si>
  <si>
    <t>CÔNG TY TNHH MỘT THÀNH VIÊN SÀI GÒN CO.OP NHIÊU LỘC</t>
  </si>
  <si>
    <t>0305305768</t>
  </si>
  <si>
    <t>00017749</t>
  </si>
  <si>
    <t>Bán hàng CÔNG TY TNHH MỘT THÀNH VIÊN SÀI GÒN CO.OP RẠCH MIỄU theo hóa đơn 00017749</t>
  </si>
  <si>
    <t>CÔNG TY TNHH MỘT THÀNH VIÊN SÀI GÒN CO.OP RẠCH MIỄU</t>
  </si>
  <si>
    <t>0308123011</t>
  </si>
  <si>
    <t>00017754</t>
  </si>
  <si>
    <t>00017756</t>
  </si>
  <si>
    <t>CÔNG TY TNHH SAIGON CO-OP FAIRPRICE. Co-opXtra Phạm Văn Đồng</t>
  </si>
  <si>
    <t>00017760</t>
  </si>
  <si>
    <t>Cửa Hàng Co.opFood KDC Thanh Niên</t>
  </si>
  <si>
    <t>00017766</t>
  </si>
  <si>
    <t>Cửa hàng Co.op Food HN Thanh Hà Cienco 5</t>
  </si>
  <si>
    <t>00017773</t>
  </si>
  <si>
    <t>Bán hàng CÔNG TY TNHH MỘT THÀNH VIÊN THƯƠNG MẠI DỊCH VỤ SÀI GÒN - BÌNH PHƯỚC theo hóa đơn 00017773</t>
  </si>
  <si>
    <t>00017774</t>
  </si>
  <si>
    <t>Bán hàng CHI NHÁNH LIÊN HIỆP HTX THƯƠNG MẠI TP. HỒ CHÍ MINH - CO.OPMART BẾN TRE theo hóa đơn 00017774</t>
  </si>
  <si>
    <t>00017775</t>
  </si>
  <si>
    <t>Bán hàng CHI NHÁNH LIÊN HIỆP HTX THƯƠNG MẠI TP. HỒ CHÍ MINH - CO.OPMART BẾN TRE theo hóa đơn 00017775</t>
  </si>
  <si>
    <t>00017776</t>
  </si>
  <si>
    <t>Bán hàng CHI NHÁNH LIÊN HIỆP HỢP TÁC XÃ THƯƠNG MẠI TP.HỒ CHÍ MINH-CO.OPMART TÂN THÀNH theo hóa đơn 00017776</t>
  </si>
  <si>
    <t>00017777</t>
  </si>
  <si>
    <t>Bán hàng CHI NHÁNH LIÊN HIỆP HỢP TÁC XÃ THƯƠNG MẠI TP. HỒ CHÍ MINH - CO.OPMART QUẢNG BÌNH theo hóa đơn 00017777</t>
  </si>
  <si>
    <t>00017778</t>
  </si>
  <si>
    <t>Bán hàng CHI NHÁNH LIÊN HIỆP HỢP TÁC XÃ THƯƠNG MẠI TP.HCM - CO.OPMART CAI LẬY theo hóa đơn 00017778</t>
  </si>
  <si>
    <t>00017779</t>
  </si>
  <si>
    <t>Bán hàng CÔNG TY TNHH MỘT THÀNH VIÊN THƯƠNG MẠI VÀ DỊCH VỤ SÀI GÒN - CAM RANH theo hóa đơn 00017779</t>
  </si>
  <si>
    <t>00017780</t>
  </si>
  <si>
    <t>Bán hàng CÔNG TY TNHH MỘT THÀNH VIÊN SÀI GÒN CO.OP BẢO LỘC theo hóa đơn 00017780</t>
  </si>
  <si>
    <t>CÔNG TY TNHH MỘT THÀNH VIÊN SÀI GÒN CO.OP BẢO LỘC</t>
  </si>
  <si>
    <t>5800890304</t>
  </si>
  <si>
    <t>00017781</t>
  </si>
  <si>
    <t>Bán hàng CHI NHÁNH LIÊN HIỆP HỢP TÁC XÃ THƯƠNG MẠI TP. HỒ CHÍ MINH - CO.OPMART LAGI theo hóa đơn 00017781</t>
  </si>
  <si>
    <t>CHI NHÁNH LIÊN HIỆP HỢP TÁC XÃ THƯƠNG MẠI TP. HỒ CHÍ MINH - CO.OPMART LAGI</t>
  </si>
  <si>
    <t>0301175691-019</t>
  </si>
  <si>
    <t>00017794</t>
  </si>
  <si>
    <t>Bán hàng CÔNG TY TNHH THƯƠNG MẠI DỊCH VỤ TRUNG MỸ TÂY theo hóa đơn 00017794</t>
  </si>
  <si>
    <t>CÔNG TY TNHH THƯƠNG MẠI DỊCH VỤ TRUNG MỸ TÂY</t>
  </si>
  <si>
    <t>0305750455</t>
  </si>
  <si>
    <t>00017796</t>
  </si>
  <si>
    <t>Bán hàng CÔNG TY TNHH MỘT THÀNH VIÊN SÀI GÒN CO.OP THẮNG LỢI theo hóa đơn 00017796</t>
  </si>
  <si>
    <t>00017797</t>
  </si>
  <si>
    <t>THẮNG LƠI-TRƯỜNG CHINH</t>
  </si>
  <si>
    <t>00017806</t>
  </si>
  <si>
    <t>Bán hàng CÔNG TY TNHH MỘT THÀNH VIÊN SÀI GÒN CO.OP XA LỘ HÀ NỘI theo hóa đơn 00017806</t>
  </si>
  <si>
    <t>00017807</t>
  </si>
  <si>
    <t>Cửa Hàng Co.opFood Lã Xuân Oai 138</t>
  </si>
  <si>
    <t>00018096</t>
  </si>
  <si>
    <t>Cửa hàng Co.opFood Hiệp Bình</t>
  </si>
  <si>
    <t>00018097</t>
  </si>
  <si>
    <t>00018103</t>
  </si>
  <si>
    <t>00018688</t>
  </si>
  <si>
    <t>Cửa Hàng Co.opFood Chung Cư Ehome S</t>
  </si>
  <si>
    <t>00018720</t>
  </si>
  <si>
    <t>Bán hàng CHI NHÁNH LIÊN HIỆP HTX TM TP.HCM - CO.OPMART CAO LÃNH theo hóa đơn 00018720</t>
  </si>
  <si>
    <t>00018748</t>
  </si>
  <si>
    <t>Cửa hàng Co.op Food HN VP6 Linh Đàm</t>
  </si>
  <si>
    <t>00018750</t>
  </si>
  <si>
    <t>Cửa Hàng Co.opFood Lê Văn Lương 1187</t>
  </si>
  <si>
    <t>00019056</t>
  </si>
  <si>
    <t>Bán hàng CÔNG TY TNHH MỘT THÀNH VIÊN THƯƠNG MẠI DỊCH VỤ SÀI GÒN - PHÚ YÊN theo hóa đơn 00019056</t>
  </si>
  <si>
    <t>00019065</t>
  </si>
  <si>
    <t>Cửa Hàng Co.opFood Cây Trâm</t>
  </si>
  <si>
    <t>00019066</t>
  </si>
  <si>
    <t>Cửa Hàng Co.opFood An Lộc</t>
  </si>
  <si>
    <t>00019068</t>
  </si>
  <si>
    <t>00019069</t>
  </si>
  <si>
    <t>Cửa Hàng Co.opFood Đông Thạnh</t>
  </si>
  <si>
    <t>00019075</t>
  </si>
  <si>
    <t>Cửa Hàng Co.opFood CC Phú Gia</t>
  </si>
  <si>
    <t>00019077</t>
  </si>
  <si>
    <t>Co.op Food Miền Bắc</t>
  </si>
  <si>
    <t>00019078</t>
  </si>
  <si>
    <t>Cửa hàng Co.op Food HN Vĩnh Hưng</t>
  </si>
  <si>
    <t>00019083</t>
  </si>
  <si>
    <t>Cửa hàng Co.op Food HN Kim Văn Kim Lũ</t>
  </si>
  <si>
    <t>00019092</t>
  </si>
  <si>
    <t>Cửa Hàng Co.opFood Green Hills</t>
  </si>
  <si>
    <t>00019094</t>
  </si>
  <si>
    <t>Cửa Hàng Co.opFood KCN Vĩnh Lộc</t>
  </si>
  <si>
    <t>00019095</t>
  </si>
  <si>
    <t>Cửa Hàng Co.opFood Tân Chánh Hiệp 10</t>
  </si>
  <si>
    <t>00019096</t>
  </si>
  <si>
    <t>Bán hàng CHI NHÁNH CÔNG TY TNHH MỘT THÀNH VIÊN THỰC PHẨM SAIGON CO.OP - CO.OP FOOD KHU VỰC BÌNH DƯƠNG theo hóa đơn 00019096</t>
  </si>
  <si>
    <t>00019097</t>
  </si>
  <si>
    <t>Cửa Hàng Co.opFood  BD Xuyên Á 209</t>
  </si>
  <si>
    <t>00019098</t>
  </si>
  <si>
    <t>00019099</t>
  </si>
  <si>
    <t>Cửa Hàng Co.opFood Trần Văn Danh 12</t>
  </si>
  <si>
    <t>00019101</t>
  </si>
  <si>
    <t>Cửa Hàng Co.opFood The Garden Mall</t>
  </si>
  <si>
    <t>00019104</t>
  </si>
  <si>
    <t>00019105</t>
  </si>
  <si>
    <t>Cửa Hàng Co.opFood CC 4S Linh Đông</t>
  </si>
  <si>
    <t>00019106</t>
  </si>
  <si>
    <t>Bán hàng CHI NHÁNH LIÊN HIỆP HỢP TÁC XÃ THƯƠNG MẠI TP.HỒ CHÍ MINH - CO.OPMART DUYÊN HẢI theo hóa đơn 00019106</t>
  </si>
  <si>
    <t>00019107</t>
  </si>
  <si>
    <t>Bán hàng CÔNG TY TRÁCH NHIỆM HỮU HẠN MỘT THÀNH VIÊN THƯƠNG MẠI VÀ DỊCH VỤ SÀI GÒN - PHAN RANG theo hóa đơn 00019107</t>
  </si>
  <si>
    <t>CÔNG TY TRÁCH NHIỆM HỮU HẠN MỘT THÀNH VIÊN THƯƠNG MẠI VÀ DỊCH VỤ SÀI GÒN - PHAN RANG</t>
  </si>
  <si>
    <t>4500280151</t>
  </si>
  <si>
    <t>00019108</t>
  </si>
  <si>
    <t>Bán hàng CÔNG TY TNHH MỘT THÀNH VIÊN THƯƠNG MẠI VÀ DỊCH VỤ SÀI GÒN - CAM RANH theo hóa đơn 00019108</t>
  </si>
  <si>
    <t>00019109</t>
  </si>
  <si>
    <t>Bán hàng CÔNG TY TRÁCH NHIỆM HỮU HẠN  THƯƠNG MẠI DỊCH VỤ SÀI GÒN - TRÀ VINH theo hóa đơn 00019109</t>
  </si>
  <si>
    <t>CÔNG TY TRÁCH NHIỆM HỮU HẠN  THƯƠNG MẠI DỊCH VỤ SÀI GÒN - TRÀ VINH</t>
  </si>
  <si>
    <t>2100356677</t>
  </si>
  <si>
    <t>00019110</t>
  </si>
  <si>
    <t>Bán hàng CHI NHÁNH LIÊN HIỆP HỢP TÁC XÃ THƯƠNG MẠI TP HỒ CHÍ MINH - CO.OPMART TIỂU CẦN theo hóa đơn 00019110</t>
  </si>
  <si>
    <t>CHI NHÁNH LIÊN HIỆP HỢP TÁC XÃ THƯƠNG MẠI TP HỒ CHÍ MINH - CO.OPMART TIỂU CẦN</t>
  </si>
  <si>
    <t>0301175691-048</t>
  </si>
  <si>
    <t>00019114</t>
  </si>
  <si>
    <t>Cửa Hàng Co.opFood Nhà Bè</t>
  </si>
  <si>
    <t>00019117</t>
  </si>
  <si>
    <t>Cửa Hàng Co.opFood KCN Tây Bắc</t>
  </si>
  <si>
    <t>00019119</t>
  </si>
  <si>
    <t>Bán hàng CÔNG TY TNHH MỘT THÀNH VIÊN CO.OPMART BÌNH TRIỆU theo hóa đơn 00019119</t>
  </si>
  <si>
    <t>00019120</t>
  </si>
  <si>
    <t>Bán hàng CHI NHÁNH CÔNG TY TNHH MỘT THÀNH VIÊN THỰC PHẨM SAIGON CO.OP - CO.OP FOOD KHU VỰC BÌNH DƯƠNG theo hóa đơn 00019120</t>
  </si>
  <si>
    <t>00019127</t>
  </si>
  <si>
    <t>Cửa hàng Co.op Food HN Thái Hà HH</t>
  </si>
  <si>
    <t>00019130</t>
  </si>
  <si>
    <t>00019132</t>
  </si>
  <si>
    <t>Cửa Hàng Co.opFood Hoàng Anh Thanh Bình</t>
  </si>
  <si>
    <t>00019133</t>
  </si>
  <si>
    <t>00019135</t>
  </si>
  <si>
    <t>Cửa hàng Co.opFood Nguyễn Thái Bình 349</t>
  </si>
  <si>
    <t>00019136</t>
  </si>
  <si>
    <t>Bán hàng CÔNG TY TNHH MỘT THÀNH VIÊN CO.OP MART HÒA BÌNH theo hóa đơn 00019136</t>
  </si>
  <si>
    <t>00019137</t>
  </si>
  <si>
    <t>00019138</t>
  </si>
  <si>
    <t>00019141</t>
  </si>
  <si>
    <t>Cửa Hàng Co.opFood Hoàng Diệu 2</t>
  </si>
  <si>
    <t>00019142</t>
  </si>
  <si>
    <t>00019145</t>
  </si>
  <si>
    <t>Bán hàng CÔNG TY TNHH MỘT THÀNH VIÊN SÀI GÒN CO.OP CỐNG QUỲNH theo hóa đơn 00019145</t>
  </si>
  <si>
    <t>00019146</t>
  </si>
  <si>
    <t>Bán hàng CÔNG TY TNHH MỘT THÀNH VIÊN SÀI GÒN CO.OP CỐNG QUỲNH theo hóa đơn 00019146</t>
  </si>
  <si>
    <t>00019148</t>
  </si>
  <si>
    <t>Cửa hàng Co.op Food HN Đại Đồng</t>
  </si>
  <si>
    <t>00019150</t>
  </si>
  <si>
    <t>00019153</t>
  </si>
  <si>
    <t>00019154</t>
  </si>
  <si>
    <t>Cửa hàng Co.op Food HN New Horizon</t>
  </si>
  <si>
    <t>00019155</t>
  </si>
  <si>
    <t>00019156</t>
  </si>
  <si>
    <t>Cửa hàng Co.op Food HN Nghĩa Đô</t>
  </si>
  <si>
    <t>00019168</t>
  </si>
  <si>
    <t>Cửa Hàng Co.opFood CT Nguyễn Văn Cừ Nối Dài</t>
  </si>
  <si>
    <t>00019169</t>
  </si>
  <si>
    <t>00019170</t>
  </si>
  <si>
    <t>00019171</t>
  </si>
  <si>
    <t>00019172</t>
  </si>
  <si>
    <t>Cửa Hàng Co.opFood CT Lê Hồng Phong</t>
  </si>
  <si>
    <t>00019173</t>
  </si>
  <si>
    <t>00019174</t>
  </si>
  <si>
    <t>CÔNG TY TNHH MTV THƯƠNG MẠI SÀI GÒN - HẬU GIANG</t>
  </si>
  <si>
    <t>6300028342</t>
  </si>
  <si>
    <t>00019175</t>
  </si>
  <si>
    <t>00019203</t>
  </si>
  <si>
    <t>00019204</t>
  </si>
  <si>
    <t>00019205</t>
  </si>
  <si>
    <t>00019206</t>
  </si>
  <si>
    <t>00019209</t>
  </si>
  <si>
    <t>Cửa Hàng Co.opFood Nguyễn Văn Đậu 21</t>
  </si>
  <si>
    <t>00019211</t>
  </si>
  <si>
    <t>00019212</t>
  </si>
  <si>
    <t>00019223</t>
  </si>
  <si>
    <t>FINELIFE FOODSTORE HÀ ĐÔ</t>
  </si>
  <si>
    <t>CÔNG TY TNHH MỘT THÀNH VIÊN CO.OP FINELIFE</t>
  </si>
  <si>
    <t>0315815574</t>
  </si>
  <si>
    <t>00019225</t>
  </si>
  <si>
    <t>Cửa hàng Co.op Food Conic sky</t>
  </si>
  <si>
    <t>00019226</t>
  </si>
  <si>
    <t>00019227</t>
  </si>
  <si>
    <t>Cửa hàng Co.op Food HN The Vesta</t>
  </si>
  <si>
    <t>00019230</t>
  </si>
  <si>
    <t>Cửa Hàng Co.opFood Nguyễn Ảnh Thủ 699</t>
  </si>
  <si>
    <t>00019231</t>
  </si>
  <si>
    <t>CO.OPMART SCA HOÀNG VĂN THỤ</t>
  </si>
  <si>
    <t>00019232</t>
  </si>
  <si>
    <t>CÔNG TY TNHH MỘT THÀNH VIÊN MARSIX. Co.opMart SCA - Hoàng Văn Thụ</t>
  </si>
  <si>
    <t>00019235</t>
  </si>
  <si>
    <t>Cửa Hàng Co.opFood Thoại Ngọc Hầu 1</t>
  </si>
  <si>
    <t>00019236</t>
  </si>
  <si>
    <t>Cửa Hàng Co.opFood Tân Hương 262</t>
  </si>
  <si>
    <t>00019246</t>
  </si>
  <si>
    <t>00019247</t>
  </si>
  <si>
    <t>Cửa Hàng Co.opFood Savimex</t>
  </si>
  <si>
    <t>00019248</t>
  </si>
  <si>
    <t>Cửa Hàng Co.opFood Trần Trọng Cung 65</t>
  </si>
  <si>
    <t>00019249</t>
  </si>
  <si>
    <t>Cửa Hàng Co.opFood Huỳnh Tấn Phát</t>
  </si>
  <si>
    <t>00019251</t>
  </si>
  <si>
    <t>00019253</t>
  </si>
  <si>
    <t>Cửa Hàng Co.opFood Nguyễn Sỹ Sách</t>
  </si>
  <si>
    <t>00019254</t>
  </si>
  <si>
    <t>Cửa Hàng Co.opFood  Bùi Thế Mỹ 31</t>
  </si>
  <si>
    <t>00019255</t>
  </si>
  <si>
    <t>Cửa hàng Co.op Food Man Thiện 126A</t>
  </si>
  <si>
    <t>00019256</t>
  </si>
  <si>
    <t>Cửa hàng Co.op Food Krista</t>
  </si>
  <si>
    <t>00019257</t>
  </si>
  <si>
    <t>Cửa Hàng Co.opFood Man Thiện 280</t>
  </si>
  <si>
    <t>00019260</t>
  </si>
  <si>
    <t>00019261</t>
  </si>
  <si>
    <t>CHI NHÁNH LIÊN HIỆP HỢP TÁC XÃ THƯƠNG MẠI TP. HỒ CHÍ MINH - CO.OPMART NGUYỄN BÌNH</t>
  </si>
  <si>
    <t>0301175691-020</t>
  </si>
  <si>
    <t>00019262</t>
  </si>
  <si>
    <t>Cửa Hàng Co.opFood Phú Xuân</t>
  </si>
  <si>
    <t>00019263</t>
  </si>
  <si>
    <t>CÔNG TY TNHH TMDV TIỀN GIANG - SÀI GÒN</t>
  </si>
  <si>
    <t>1200582156</t>
  </si>
  <si>
    <t>00019264</t>
  </si>
  <si>
    <t>00019265</t>
  </si>
  <si>
    <t>00019266</t>
  </si>
  <si>
    <t>00019267</t>
  </si>
  <si>
    <t>00019268</t>
  </si>
  <si>
    <t>CÔNG TY TNHH MỘT THÀNH VIÊN SÀI GÒN CO.OP BÌNH ĐỊNH</t>
  </si>
  <si>
    <t>4100506252</t>
  </si>
  <si>
    <t>00019269</t>
  </si>
  <si>
    <t>00019270</t>
  </si>
  <si>
    <t>00019276</t>
  </si>
  <si>
    <t>Cửa Hàng Co.opFood CC Phú Hoàng Anh</t>
  </si>
  <si>
    <t>00019277</t>
  </si>
  <si>
    <t>00019278</t>
  </si>
  <si>
    <t>00019280</t>
  </si>
  <si>
    <t>00019281</t>
  </si>
  <si>
    <t>Cửa Hàng Co.opFood Tăng Nhơn Phú 26</t>
  </si>
  <si>
    <t>00019282</t>
  </si>
  <si>
    <t>Cửa Hàng Co.opFood ĐS3 Hiệp Bình Phước</t>
  </si>
  <si>
    <t>00019283</t>
  </si>
  <si>
    <t>Cửa Hàng Co.opFood Tam Hà 64</t>
  </si>
  <si>
    <t>00019284</t>
  </si>
  <si>
    <t>Cửa Hàng Co.opFood Đường Số 8 Linh Trung</t>
  </si>
  <si>
    <t>00019287</t>
  </si>
  <si>
    <t>Cửa Hàng Co.opFood Lê Đức Thọ 269</t>
  </si>
  <si>
    <t>00019288</t>
  </si>
  <si>
    <t>Cửa Hàng Co.opFood Nguyễn Kiệm</t>
  </si>
  <si>
    <t>00019290</t>
  </si>
  <si>
    <t>00019291</t>
  </si>
  <si>
    <t>78118599 - Cửa Hàng Co.opFood Thống Nhất</t>
  </si>
  <si>
    <t>00019292</t>
  </si>
  <si>
    <t>Cửa Hàng Co.opFood Đặng Văn Bi</t>
  </si>
  <si>
    <t>00019294</t>
  </si>
  <si>
    <t>Cửa Hàng Co.opFood Đất Mới 272</t>
  </si>
  <si>
    <t>00019296</t>
  </si>
  <si>
    <t>Cửa Hàng Co.opFood Bình Giã</t>
  </si>
  <si>
    <t>00019297</t>
  </si>
  <si>
    <t>00019298</t>
  </si>
  <si>
    <t>Cửa Hàng Co.opFood KCN Tân Thới Hiệp</t>
  </si>
  <si>
    <t>00019300</t>
  </si>
  <si>
    <t>Cửa Hàng Co.opFood Tôn Thất Thuyết</t>
  </si>
  <si>
    <t>00019301</t>
  </si>
  <si>
    <t>ĐƠN ĐẶT TAY - Cửa Hàng Co.opFood Tôn Thất Thuyết</t>
  </si>
  <si>
    <t>00019302</t>
  </si>
  <si>
    <t>00019303</t>
  </si>
  <si>
    <t>FINELIFE SUPERMARKET URBANHILL</t>
  </si>
  <si>
    <t>00019308</t>
  </si>
  <si>
    <t>Cửa Hàng Co.opFood Đường 339</t>
  </si>
  <si>
    <t>00019309</t>
  </si>
  <si>
    <t>00019327</t>
  </si>
  <si>
    <t>00019328</t>
  </si>
  <si>
    <t>00019329</t>
  </si>
  <si>
    <t>00019330</t>
  </si>
  <si>
    <t>00019331</t>
  </si>
  <si>
    <t>CHI NHÁNH LIÊN HIỆP HỢP TÁC XÃ THƯƠNG MẠI TP. HỒ CHÍ MINH - CO.OPMART TÂN AN</t>
  </si>
  <si>
    <t>0301175691-023</t>
  </si>
  <si>
    <t>00019332</t>
  </si>
  <si>
    <t>00019333</t>
  </si>
  <si>
    <t>00019334</t>
  </si>
  <si>
    <t>00019335</t>
  </si>
  <si>
    <t>CÔNG TY TNHH MỘT THÀNH VIÊN THƯƠNG MẠI DỊCH VỤ SÀI GÒN - PHAN THIẾT</t>
  </si>
  <si>
    <t>3400452937</t>
  </si>
  <si>
    <t>00019336</t>
  </si>
  <si>
    <t>CHI NHÁNH LIÊN HIỆP HỢP TÁC XÃ THƯƠNG MẠI TP. HỒ CHÍ MINH - CO.OPMART BẾN LỨC</t>
  </si>
  <si>
    <t>0301175691-022</t>
  </si>
  <si>
    <t>00019337</t>
  </si>
  <si>
    <t>CHI NHÁNH LIÊN HIỆP HỢP TÁC XÃ THƯƠNG MẠI TP.HỒ CHÍ MINH - CO.OPMART PHAN RÍ CỬA</t>
  </si>
  <si>
    <t>0301175691-047</t>
  </si>
  <si>
    <t>00019338</t>
  </si>
  <si>
    <t>00019339</t>
  </si>
  <si>
    <t>00019340</t>
  </si>
  <si>
    <t>00019341</t>
  </si>
  <si>
    <t>00019345</t>
  </si>
  <si>
    <t>00019515</t>
  </si>
  <si>
    <t>00019547</t>
  </si>
  <si>
    <t>Cửa Hàng Co.opFood Nguyễn Xí 247</t>
  </si>
  <si>
    <t>00019548</t>
  </si>
  <si>
    <t>CHI NHÁNH LIÊN HIỆP HTX THƯƠNG MẠI TP.HCM - CO.OPMART CHU VĂN AN</t>
  </si>
  <si>
    <t>0301175691-036</t>
  </si>
  <si>
    <t>00019549</t>
  </si>
  <si>
    <t>Cửa Hàng Co.opFood Thanh Đa</t>
  </si>
  <si>
    <t>00019599</t>
  </si>
  <si>
    <t>00019600</t>
  </si>
  <si>
    <t>00019686</t>
  </si>
  <si>
    <t>Cửa hàng Co.op Food Phan Văn Hớn 151</t>
  </si>
  <si>
    <t>00019710</t>
  </si>
  <si>
    <t>00019711</t>
  </si>
  <si>
    <t>00020188</t>
  </si>
  <si>
    <t>00020190</t>
  </si>
  <si>
    <t>Cửa Hàng Co.opFood Bạch Đằng</t>
  </si>
  <si>
    <t>00020191</t>
  </si>
  <si>
    <t>00020221</t>
  </si>
  <si>
    <t>00020222</t>
  </si>
  <si>
    <t>00020223</t>
  </si>
  <si>
    <t>00020360</t>
  </si>
  <si>
    <t>00020361</t>
  </si>
  <si>
    <t>Cửa hàng Co.op Food HN Mandarin</t>
  </si>
  <si>
    <t>00020366</t>
  </si>
  <si>
    <t>Cửa hàng Co.op Food HN Thái Hà CT4</t>
  </si>
  <si>
    <t>00020370</t>
  </si>
  <si>
    <t>Bán hàng CÔNG TY TNHH MỘT THÀNH VIÊN CO.OPMART HẢI PHÒNG theo hóa đơn 00020370</t>
  </si>
  <si>
    <t>00020372</t>
  </si>
  <si>
    <t>Cửa Hàng Co.opFood Thủ Thiêm Garden</t>
  </si>
  <si>
    <t>00020373</t>
  </si>
  <si>
    <t>Cửa hàng Co.op Food CC Safira Khang Điền</t>
  </si>
  <si>
    <t>00020374</t>
  </si>
  <si>
    <t>00020375</t>
  </si>
  <si>
    <t>00020376</t>
  </si>
  <si>
    <t>Cửa Hàng Co.opFood Hoàng Hữu Nam 222</t>
  </si>
  <si>
    <t>00020377</t>
  </si>
  <si>
    <t>Cửa hàng Co.op Food Trương Văn Thành 68</t>
  </si>
  <si>
    <t>00020379</t>
  </si>
  <si>
    <t>Cửa hàng Co.op Food HN Eurowindow</t>
  </si>
  <si>
    <t>00020382</t>
  </si>
  <si>
    <t>Co.opFood Bà Điểm</t>
  </si>
  <si>
    <t>00020384</t>
  </si>
  <si>
    <t>Cửa Hàng Co.opFood Nguyễn Thị Búp 101M</t>
  </si>
  <si>
    <t>00020385</t>
  </si>
  <si>
    <t>CÔNG TY TNHH MỘT THÀNH VIÊN SÀI GÒN CO.OP CỦ CHI</t>
  </si>
  <si>
    <t>0310178586</t>
  </si>
  <si>
    <t>00020386</t>
  </si>
  <si>
    <t>Cửa Hàng Co.opFood Trần Văn Quang 86</t>
  </si>
  <si>
    <t>00020388</t>
  </si>
  <si>
    <t>CÔNG TY TNHH MỘT THÀNH VIÊN SÀI GÒN CO.OP PHÚ NHUẬN</t>
  </si>
  <si>
    <t>0305778394</t>
  </si>
  <si>
    <t>00020389</t>
  </si>
  <si>
    <t>Cửa hàng Co.op Food HN Bắc Hà Tower</t>
  </si>
  <si>
    <t>00020390</t>
  </si>
  <si>
    <t>00020392</t>
  </si>
  <si>
    <t>00020393</t>
  </si>
  <si>
    <t>Cửa Hàng Co.opFood Xuân Hiệp</t>
  </si>
  <si>
    <t>00020394</t>
  </si>
  <si>
    <t>CN CÔNG TY TNHH MTV THỰC PHẨM SAIGON CO.OP - CO.OPFOOD KHU VỰC ĐỒNG NAI</t>
  </si>
  <si>
    <t>0309129418-116</t>
  </si>
  <si>
    <t>00020395</t>
  </si>
  <si>
    <t>00020396</t>
  </si>
  <si>
    <t>00020397</t>
  </si>
  <si>
    <t>Cửa Hàng Co.opFood Bạch Mã</t>
  </si>
  <si>
    <t>00020399</t>
  </si>
  <si>
    <t>00020400</t>
  </si>
  <si>
    <t>00020403</t>
  </si>
  <si>
    <t>Cửa Hàng Co.opFood CC Carina</t>
  </si>
  <si>
    <t>00020404</t>
  </si>
  <si>
    <t>00020406</t>
  </si>
  <si>
    <t>Cửa Hàng Co.opFood Lê Văn Thọ 561</t>
  </si>
  <si>
    <t>00020409</t>
  </si>
  <si>
    <t>Cửa Hàng Co.opFood đường D5 87</t>
  </si>
  <si>
    <t>00020410</t>
  </si>
  <si>
    <t>CHI NHÁNH LIÊN HIỆP HỢP TÁC XÃ THƯƠNG MẠI TP.HỒ CHÍ MINH - CO.OPMART VĂN THÁNH</t>
  </si>
  <si>
    <t>0301175691-018</t>
  </si>
  <si>
    <t>00020411</t>
  </si>
  <si>
    <t>Cửa Hàng Co.opFood Nguyễn Thị Định</t>
  </si>
  <si>
    <t>00020412</t>
  </si>
  <si>
    <t>Cửa hàng Co.op Food Cát Lái</t>
  </si>
  <si>
    <t>00020413</t>
  </si>
  <si>
    <t>00020414</t>
  </si>
  <si>
    <t>Cửa Hàng Co.opFood Bình An</t>
  </si>
  <si>
    <t>00020421</t>
  </si>
  <si>
    <t>00020439</t>
  </si>
  <si>
    <t>00020446</t>
  </si>
  <si>
    <t>00020447</t>
  </si>
  <si>
    <t>00020448</t>
  </si>
  <si>
    <t>00020449</t>
  </si>
  <si>
    <t>00020458</t>
  </si>
  <si>
    <t>Cửa Hàng Co.opFood Sunview</t>
  </si>
  <si>
    <t>00020459</t>
  </si>
  <si>
    <t>00020460</t>
  </si>
  <si>
    <t>00020461</t>
  </si>
  <si>
    <t>Cửa Hàng Co.opFood Hiệp Bình Chánh</t>
  </si>
  <si>
    <t>00020464</t>
  </si>
  <si>
    <t>00020467</t>
  </si>
  <si>
    <t>Cửa Hàng Co.opFood Nguyễn Hữu Tiến 11</t>
  </si>
  <si>
    <t>00020468</t>
  </si>
  <si>
    <t>00020469</t>
  </si>
  <si>
    <t>00020470</t>
  </si>
  <si>
    <t>00020485</t>
  </si>
  <si>
    <t>00020491</t>
  </si>
  <si>
    <t>00020492</t>
  </si>
  <si>
    <t>00020493</t>
  </si>
  <si>
    <t>00020494</t>
  </si>
  <si>
    <t>00020495</t>
  </si>
  <si>
    <t>CHI NHÁNH LIÊN HIỆP HTX THƯƠNG MẠI TP. HỒ CHÍ MINH CO.OPMART VIỆT TRÌ</t>
  </si>
  <si>
    <t>0301175691-044</t>
  </si>
  <si>
    <t>00020496</t>
  </si>
  <si>
    <t>CÔNG TY TNHH MỘT THÀNH VIÊN CO.OPMART NHA TRANG</t>
  </si>
  <si>
    <t>4201545466</t>
  </si>
  <si>
    <t>00020497</t>
  </si>
  <si>
    <t>00020503</t>
  </si>
  <si>
    <t>Cửa Hàng Co.opFood Hồ Văn Tư</t>
  </si>
  <si>
    <t>00020504</t>
  </si>
  <si>
    <t>00020505</t>
  </si>
  <si>
    <t>Cửa Hàng Co.opFood ĐS2 Trường Thọ</t>
  </si>
  <si>
    <t>00020506</t>
  </si>
  <si>
    <t>00020507</t>
  </si>
  <si>
    <t>Cửa Hàng Co.opFood ĐS9 Linh Tây</t>
  </si>
  <si>
    <t>00020509</t>
  </si>
  <si>
    <t>00020511</t>
  </si>
  <si>
    <t>Cửa Hàng Co.opFood Vạn Kiếp 31</t>
  </si>
  <si>
    <t>00020512</t>
  </si>
  <si>
    <t>00020515</t>
  </si>
  <si>
    <t>00020516</t>
  </si>
  <si>
    <t>Cửa Hàng Co.opFood Phan Văn Hớn 285</t>
  </si>
  <si>
    <t>00020517</t>
  </si>
  <si>
    <t>Cửa Hàng Co.opFood Lê Văn Khương</t>
  </si>
  <si>
    <t>00020520</t>
  </si>
  <si>
    <t>Cửa hàng Co.op Food HN Hồ Tùng Mậu</t>
  </si>
  <si>
    <t>00020521</t>
  </si>
  <si>
    <t>Cửa hàng Co.op Food HN Xuân Mai Dương Nội</t>
  </si>
  <si>
    <t>00020522</t>
  </si>
  <si>
    <t>00020523</t>
  </si>
  <si>
    <t>COOPMART THẮNG LỢI-TRƯỜNG CHINH</t>
  </si>
  <si>
    <t>00020524</t>
  </si>
  <si>
    <t>00020525</t>
  </si>
  <si>
    <t>Bán hàng CÔNG TY TNHH MỘT THÀNH VIÊN CO.OPMART THANH HÓA theo hóa đơn 00020525</t>
  </si>
  <si>
    <t>CÔNG TY TNHH MỘT THÀNH VIÊN CO.OPMART THANH HÓA</t>
  </si>
  <si>
    <t>2801917948</t>
  </si>
  <si>
    <t>00020533</t>
  </si>
  <si>
    <t>00020534</t>
  </si>
  <si>
    <t>00020535</t>
  </si>
  <si>
    <t>00020536</t>
  </si>
  <si>
    <t>00020537</t>
  </si>
  <si>
    <t>00020538</t>
  </si>
  <si>
    <t>00020539</t>
  </si>
  <si>
    <t>00020540</t>
  </si>
  <si>
    <t>00020541</t>
  </si>
  <si>
    <t>Cửa Hàng Co.opFood CT Nguyễn Văn Cừ 227</t>
  </si>
  <si>
    <t>00020542</t>
  </si>
  <si>
    <t>Cửa Hàng Co.opFood CT Trần Hưng Đạo 474</t>
  </si>
  <si>
    <t>00020543</t>
  </si>
  <si>
    <t>Cửa Hàng Co.opFood CT Tây Đô</t>
  </si>
  <si>
    <t>00020544</t>
  </si>
  <si>
    <t>00020561</t>
  </si>
  <si>
    <t>00020563</t>
  </si>
  <si>
    <t>00020565</t>
  </si>
  <si>
    <t>Cửa Hàng Co.opFood Vĩnh Viễn 393</t>
  </si>
  <si>
    <t>00020566</t>
  </si>
  <si>
    <t>Cửa Hàng Co.opFood Trương Đình Hội</t>
  </si>
  <si>
    <t>00020567</t>
  </si>
  <si>
    <t>Cửa Hàng Co.opFood Tô Hiến Thành</t>
  </si>
  <si>
    <t>00020570</t>
  </si>
  <si>
    <t>00020571</t>
  </si>
  <si>
    <t>00020572</t>
  </si>
  <si>
    <t>00020574</t>
  </si>
  <si>
    <t>CÔNG TY TNHH MỘT THÀNH VIÊN MARSIX. Co.opMart SCA – Cao Thắng</t>
  </si>
  <si>
    <t>00020576</t>
  </si>
  <si>
    <t>00020577</t>
  </si>
  <si>
    <t>00020578</t>
  </si>
  <si>
    <t>00020579</t>
  </si>
  <si>
    <t>00020588</t>
  </si>
  <si>
    <t>00020591</t>
  </si>
  <si>
    <t>ĐƠN TAY CF SAPPHIRE - Co.opFood BD CC Charm Sapphire</t>
  </si>
  <si>
    <t>00020592</t>
  </si>
  <si>
    <t>00020595</t>
  </si>
  <si>
    <t>CF THỦ KHOA HUÂN 437</t>
  </si>
  <si>
    <t>00020596</t>
  </si>
  <si>
    <t>00020597</t>
  </si>
  <si>
    <t>Bán hàng CN CÔNG TY TNHH MTV THỰC PHẨM SAIGON CO.OP - CO.OPFOOD KHU VỰC ĐỒNG NAI theo hóa đơn 00020597</t>
  </si>
  <si>
    <t>00020598</t>
  </si>
  <si>
    <t>Bán hàng CN CÔNG TY TNHH MTV THỰC PHẨM SAIGON CO.OP - CO.OPFOOD KHU VỰC ĐỒNG NAI theo hóa đơn 00020598</t>
  </si>
  <si>
    <t>00020599</t>
  </si>
  <si>
    <t>Cửa Hàng Co.opFood Lê Quang Định</t>
  </si>
  <si>
    <t>00020600</t>
  </si>
  <si>
    <t>00020602</t>
  </si>
  <si>
    <t>Cửa hàng Co.op Food BD Ngô Thì Nhậm 82</t>
  </si>
  <si>
    <t>00020603</t>
  </si>
  <si>
    <t>Cửa hàng Co.op Food BD Trần Hưng Đạo 325</t>
  </si>
  <si>
    <t>00020622</t>
  </si>
  <si>
    <t>Cửa Hàng Co.opFood Quang Trung</t>
  </si>
  <si>
    <t>00020623</t>
  </si>
  <si>
    <t>Cửa Hàng Co.opFood Nguyễn Văn Dung</t>
  </si>
  <si>
    <t>00020626</t>
  </si>
  <si>
    <t>Cửa Hàng Co.opFood Chung Cư Saigon Co.op</t>
  </si>
  <si>
    <t>00020627</t>
  </si>
  <si>
    <t>00020635</t>
  </si>
  <si>
    <t>00020636</t>
  </si>
  <si>
    <t>00020638</t>
  </si>
  <si>
    <t>00020639</t>
  </si>
  <si>
    <t>Co.opMart An Nhơn</t>
  </si>
  <si>
    <t>00020640</t>
  </si>
  <si>
    <t>00020641</t>
  </si>
  <si>
    <t>00020642</t>
  </si>
  <si>
    <t>00020643</t>
  </si>
  <si>
    <t>00020644</t>
  </si>
  <si>
    <t>00020645</t>
  </si>
  <si>
    <t>CÔNG TY TNHH THƯƠNG MẠI SÀI GÒN - AN GIANG.</t>
  </si>
  <si>
    <t>1600674718</t>
  </si>
  <si>
    <t>00020646</t>
  </si>
  <si>
    <t>CHI NHÁNH LIÊN HIỆP HỢP TÁC XÃ THƯƠNG MẠI TP. HỒ CHÍ MINH - CO.OPMART BÀ RỊA</t>
  </si>
  <si>
    <t>0301175691-024</t>
  </si>
  <si>
    <t>00020647</t>
  </si>
  <si>
    <t>00020649</t>
  </si>
  <si>
    <t>Bán hàng CÔNG TY TNHH MỘT THÀNH VIÊN MARFOUR theo hóa đơn 00020649</t>
  </si>
  <si>
    <t>00020656</t>
  </si>
  <si>
    <t>00020657</t>
  </si>
  <si>
    <t>Cửa Hàng Co.opFood Trương Công Định</t>
  </si>
  <si>
    <t>00020658</t>
  </si>
  <si>
    <t>00020661</t>
  </si>
  <si>
    <t>00020662</t>
  </si>
  <si>
    <t>Cửa hàng Co.op Food CC Sunrise Riverside</t>
  </si>
  <si>
    <t>00020664</t>
  </si>
  <si>
    <t>00020665</t>
  </si>
  <si>
    <t>00020666</t>
  </si>
  <si>
    <t>Cửa Hàng Co.opFood CC Linh Tây Tower</t>
  </si>
  <si>
    <t>00020667</t>
  </si>
  <si>
    <t>00020668</t>
  </si>
  <si>
    <t>00020669</t>
  </si>
  <si>
    <t>00020670</t>
  </si>
  <si>
    <t>00020673</t>
  </si>
  <si>
    <t>Cửa Hàng Co.opFood Minh Đức</t>
  </si>
  <si>
    <t>00020676</t>
  </si>
  <si>
    <t>00020677</t>
  </si>
  <si>
    <t>Cửa Hàng Co.opFood Trần Thị Cờ 292</t>
  </si>
  <si>
    <t>00020679</t>
  </si>
  <si>
    <t>00020680</t>
  </si>
  <si>
    <t>Cửa Hàng Co.opFood Tỉnh Lộ 15-275</t>
  </si>
  <si>
    <t>00020684</t>
  </si>
  <si>
    <t>00020685</t>
  </si>
  <si>
    <t>Cửa Hàng Co.opFood Nguyễn Thị Sóc 153</t>
  </si>
  <si>
    <t>00020686</t>
  </si>
  <si>
    <t>00020687</t>
  </si>
  <si>
    <t>00020691</t>
  </si>
  <si>
    <t>Cửa hàng Co.op Food D20 Võ Văn Vân</t>
  </si>
  <si>
    <t>00020692</t>
  </si>
  <si>
    <t>Cửa Hàng Co.opFood Hồ Văn Long 70</t>
  </si>
  <si>
    <t>00020693</t>
  </si>
  <si>
    <t>Cửa Hàng Co.opFood Tây Thạnh</t>
  </si>
  <si>
    <t>00020694</t>
  </si>
  <si>
    <t>Bán hàng CÔNG TY TNHH MỘT THÀNH VIÊN SÀI GÒN CO.OP HÀ NỘI theo hóa đơn 00020694</t>
  </si>
  <si>
    <t>00020697</t>
  </si>
  <si>
    <t>00020699</t>
  </si>
  <si>
    <t>Cửa hàng Co.op Food HN Hateco</t>
  </si>
  <si>
    <t>00020700</t>
  </si>
  <si>
    <t>00020708</t>
  </si>
  <si>
    <t>00020710</t>
  </si>
  <si>
    <t>Cửa Hàng Co.opFood Xóm Chiếu</t>
  </si>
  <si>
    <t>00020711</t>
  </si>
  <si>
    <t>00020714</t>
  </si>
  <si>
    <t>00020715</t>
  </si>
  <si>
    <t>00020716</t>
  </si>
  <si>
    <t>00020717</t>
  </si>
  <si>
    <t>CHI NHÁNH LIÊN HIỆP HỢP TÁC XÃ THƯƠNG MẠI TP.HỒ CHÍ MINH - CO.OPMART ĐỒNG PHÚ</t>
  </si>
  <si>
    <t>0301175691-053</t>
  </si>
  <si>
    <t>00020718</t>
  </si>
  <si>
    <t>00020719</t>
  </si>
  <si>
    <t>00020720</t>
  </si>
  <si>
    <t>00020721</t>
  </si>
  <si>
    <t>00020723</t>
  </si>
  <si>
    <t>Bán hàng CHI NHÁNH CÔNG TY TNHH MỘT THÀNH VIÊN THỰC PHẨM SAIGON CO.OP - CO.OP FOOD KHU VỰC CẦN THƠ theo hóa đơn 00020723</t>
  </si>
  <si>
    <t>00021333</t>
  </si>
  <si>
    <t>Cửa Hàng Co.opFood CC Đạt Gia</t>
  </si>
  <si>
    <t>00021352</t>
  </si>
  <si>
    <t>Cửa Hàng Co.opFood Tam Bình 196</t>
  </si>
  <si>
    <t>00021353</t>
  </si>
  <si>
    <t>00021400</t>
  </si>
  <si>
    <t>00021401</t>
  </si>
  <si>
    <t>00021402</t>
  </si>
  <si>
    <t>Cửa Hàng Co.opFood Phan Xích Long 37</t>
  </si>
  <si>
    <t>00021404</t>
  </si>
  <si>
    <t>CÔNG TY TNHH THƯƠNG MẠI DỊCH VỤ ĐỒNG THỊNH</t>
  </si>
  <si>
    <t>0309881794</t>
  </si>
  <si>
    <t>00021494</t>
  </si>
  <si>
    <t>CÔNG TY TNHH MỘT THÀNH VIÊN THƯƠNG MẠI DỊCH VỤ AN ĐÔNG</t>
  </si>
  <si>
    <t>0305314931</t>
  </si>
  <si>
    <t>00021495</t>
  </si>
  <si>
    <t>00021496</t>
  </si>
  <si>
    <t>00021931</t>
  </si>
  <si>
    <t>Cửa hàng Co.op Food CC Hausneo</t>
  </si>
  <si>
    <t>00021949</t>
  </si>
  <si>
    <t>00021989</t>
  </si>
  <si>
    <t>00021990</t>
  </si>
  <si>
    <t>00021991</t>
  </si>
  <si>
    <t>00022027</t>
  </si>
  <si>
    <t>Cửa Hàng Co.opFood Lê Văn Quới</t>
  </si>
  <si>
    <t>00022029</t>
  </si>
  <si>
    <t>00022030</t>
  </si>
  <si>
    <t>Cửa Hàng Co.opFood ĐS12 Trường Thọ</t>
  </si>
  <si>
    <t>00022047</t>
  </si>
  <si>
    <t>00022048</t>
  </si>
  <si>
    <t>00022058</t>
  </si>
  <si>
    <t>00022117</t>
  </si>
  <si>
    <t>00022118</t>
  </si>
  <si>
    <t>00022119</t>
  </si>
  <si>
    <t>00022120</t>
  </si>
  <si>
    <t>CHI NHÁNH LIÊN HIỆP HỢP TÁC XÃ THƯƠNG MẠI TP. HỒ CHÍ MINH - CO.OPMART ĐỒNG VĂN CỐNG</t>
  </si>
  <si>
    <t>0301175691-031</t>
  </si>
  <si>
    <t>00022121</t>
  </si>
  <si>
    <t>00022122</t>
  </si>
  <si>
    <t>Cửa Hàng Co.opFood Thảo Điền</t>
  </si>
  <si>
    <t>00022123</t>
  </si>
  <si>
    <t>00022124</t>
  </si>
  <si>
    <t>00022126</t>
  </si>
  <si>
    <t>00022127</t>
  </si>
  <si>
    <t>00022130</t>
  </si>
  <si>
    <t>00022131</t>
  </si>
  <si>
    <t>Cửa Hàng Co.opFood BD Vĩnh Phú 41</t>
  </si>
  <si>
    <t>00022132</t>
  </si>
  <si>
    <t>00022134</t>
  </si>
  <si>
    <t>Cửa Hàng Co.opFood Đông Bắc</t>
  </si>
  <si>
    <t>00022135</t>
  </si>
  <si>
    <t>Cửa Hàng Co.opFood Thăng Long 31</t>
  </si>
  <si>
    <t>00022137</t>
  </si>
  <si>
    <t>00022138</t>
  </si>
  <si>
    <t>00022140</t>
  </si>
  <si>
    <t>00022141</t>
  </si>
  <si>
    <t>00022144</t>
  </si>
  <si>
    <t>00022148</t>
  </si>
  <si>
    <t>00022191</t>
  </si>
  <si>
    <t>00022192</t>
  </si>
  <si>
    <t>00022194</t>
  </si>
  <si>
    <t>Cửa Hàng Co.opFood Nhượng Quyền Phổ Quang</t>
  </si>
  <si>
    <t>00022195</t>
  </si>
  <si>
    <t>00022196</t>
  </si>
  <si>
    <t>00022197</t>
  </si>
  <si>
    <t>00022198</t>
  </si>
  <si>
    <t>00022201</t>
  </si>
  <si>
    <t>00022202</t>
  </si>
  <si>
    <t>Cửa Hàng Co.opFood Trần Quốc Thảo 171</t>
  </si>
  <si>
    <t>00022203</t>
  </si>
  <si>
    <t>Cửa Hàng Co.opFood Lê Văn Sỹ</t>
  </si>
  <si>
    <t>00022205</t>
  </si>
  <si>
    <t>Cửa Hàng Co.opFood Phạm Văn Hai 91</t>
  </si>
  <si>
    <t>00022208</t>
  </si>
  <si>
    <t>00022209</t>
  </si>
  <si>
    <t>00022215</t>
  </si>
  <si>
    <t>00022217</t>
  </si>
  <si>
    <t>00022221</t>
  </si>
  <si>
    <t>00022222</t>
  </si>
  <si>
    <t>Cửa hàng Co.op Food HN V7 The Vesta</t>
  </si>
  <si>
    <t>00022223</t>
  </si>
  <si>
    <t>Cửa Hàng Co.opFood Làng Tăng Phú</t>
  </si>
  <si>
    <t>00022224</t>
  </si>
  <si>
    <t>00022225</t>
  </si>
  <si>
    <t>00022228</t>
  </si>
  <si>
    <t>00022233</t>
  </si>
  <si>
    <t>Cửa hàng Co.op Food  397 Phan Huy Ích</t>
  </si>
  <si>
    <t>00022234</t>
  </si>
  <si>
    <t>00022236</t>
  </si>
  <si>
    <t>00022237</t>
  </si>
  <si>
    <t>00022238</t>
  </si>
  <si>
    <t>00022239</t>
  </si>
  <si>
    <t>00022240</t>
  </si>
  <si>
    <t>00022241</t>
  </si>
  <si>
    <t>00022242</t>
  </si>
  <si>
    <t>00022243</t>
  </si>
  <si>
    <t>00022248</t>
  </si>
  <si>
    <t>00022249</t>
  </si>
  <si>
    <t>Cửa hàng Co.op Food HN Eco Dream</t>
  </si>
  <si>
    <t>00022250</t>
  </si>
  <si>
    <t>Cửa hàng Co.op Food HN Roman Plaza</t>
  </si>
  <si>
    <t>00022261</t>
  </si>
  <si>
    <t>Bán hàng CÔNG TY TNHH MỘT THÀNH VIÊN THƯƠNG MẠI VÀ DỊCH VỤ SÀI GÒN - HÀ TĨNH theo hóa đơn 00022261</t>
  </si>
  <si>
    <t>00022301</t>
  </si>
  <si>
    <t>00022302</t>
  </si>
  <si>
    <t>00022303</t>
  </si>
  <si>
    <t>00022304</t>
  </si>
  <si>
    <t>00022305</t>
  </si>
  <si>
    <t>CHI NHÁNH LIÊN HIỆP HỢP TÁC XÃ THƯƠNG MẠI TP. HỒ CHÍ MINH-CO.OPMART TÂN CHÂU</t>
  </si>
  <si>
    <t>0301175691-032</t>
  </si>
  <si>
    <t>00022306</t>
  </si>
  <si>
    <t>00022307</t>
  </si>
  <si>
    <t>Cửa Hàng Co.opFood CT Trần Việt Châu</t>
  </si>
  <si>
    <t>00022308</t>
  </si>
  <si>
    <t>00022309</t>
  </si>
  <si>
    <t>00022310</t>
  </si>
  <si>
    <t>00022311</t>
  </si>
  <si>
    <t>00022312</t>
  </si>
  <si>
    <t>00022315</t>
  </si>
  <si>
    <t>FINELIFE FOODSTORE RIVIERA POINT</t>
  </si>
  <si>
    <t>00022319</t>
  </si>
  <si>
    <t>00022320</t>
  </si>
  <si>
    <t>00022331</t>
  </si>
  <si>
    <t>00022332</t>
  </si>
  <si>
    <t>00022337</t>
  </si>
  <si>
    <t>00022340</t>
  </si>
  <si>
    <t>00022342</t>
  </si>
  <si>
    <t>00022346</t>
  </si>
  <si>
    <t>00022349</t>
  </si>
  <si>
    <t>00022351</t>
  </si>
  <si>
    <t>Cửa Hàng Co.opFood BD KDC Viet Sing ( đã giao chưa tìm thấy HD)</t>
  </si>
  <si>
    <t>00022353</t>
  </si>
  <si>
    <t>Cửa Hàng Co.opFood 203 Võ Thành Trang</t>
  </si>
  <si>
    <t>00022354</t>
  </si>
  <si>
    <t>Cửa Hàng Co.opFood Đường Số 1 Tên Lửa</t>
  </si>
  <si>
    <t>00022355</t>
  </si>
  <si>
    <t>Cửa Hàng Co.opFood Bùi Đình Túy</t>
  </si>
  <si>
    <t>00022358</t>
  </si>
  <si>
    <t>00022359</t>
  </si>
  <si>
    <t>00022360</t>
  </si>
  <si>
    <t>Cửa Hàng Co.opFood CC Diamond Riverside</t>
  </si>
  <si>
    <t>00022362</t>
  </si>
  <si>
    <t>00022363</t>
  </si>
  <si>
    <t>00022365</t>
  </si>
  <si>
    <t>Cửa Hàng Co.opFood Phước Kiển</t>
  </si>
  <si>
    <t>00022366</t>
  </si>
  <si>
    <t>Cửa Hàng Co.opFood Lâm Văn Bền</t>
  </si>
  <si>
    <t>00022367</t>
  </si>
  <si>
    <t>00022368</t>
  </si>
  <si>
    <t>00022376</t>
  </si>
  <si>
    <t>00022377</t>
  </si>
  <si>
    <t>00022378</t>
  </si>
  <si>
    <t>00022379</t>
  </si>
  <si>
    <t>00022380</t>
  </si>
  <si>
    <t>00022381</t>
  </si>
  <si>
    <t>00022382</t>
  </si>
  <si>
    <t>00022383</t>
  </si>
  <si>
    <t>00022384</t>
  </si>
  <si>
    <t>00022385</t>
  </si>
  <si>
    <t>00022386</t>
  </si>
  <si>
    <t>00022387</t>
  </si>
  <si>
    <t>00022395</t>
  </si>
  <si>
    <t>Cửa hàng Co.op Food CC Hoàng Anh Gold House</t>
  </si>
  <si>
    <t>00022396</t>
  </si>
  <si>
    <t>00022398</t>
  </si>
  <si>
    <t>00022399</t>
  </si>
  <si>
    <t>00022400</t>
  </si>
  <si>
    <t>00022401</t>
  </si>
  <si>
    <t>Cửa Hàng Co.opFood BH Nguyễn Văn Tiên</t>
  </si>
  <si>
    <t>00022402</t>
  </si>
  <si>
    <t>Cửa Hàng Co.opFood BH Hồ Hòa</t>
  </si>
  <si>
    <t>00022403</t>
  </si>
  <si>
    <t>Cửa Hàng Co.opFood BH Trần Thị Hoa</t>
  </si>
  <si>
    <t>00022404</t>
  </si>
  <si>
    <t>Cửa Hàng Co.opFood BH Huỳnh Văn Nghệ 17</t>
  </si>
  <si>
    <t>00022405</t>
  </si>
  <si>
    <t>Cửa Hàng Co.opFood Nguyễn Văn Tăng</t>
  </si>
  <si>
    <t>00022407</t>
  </si>
  <si>
    <t>00022408</t>
  </si>
  <si>
    <t>00022409</t>
  </si>
  <si>
    <t>00022412</t>
  </si>
  <si>
    <t>00022413</t>
  </si>
  <si>
    <t>00022414</t>
  </si>
  <si>
    <t>Cửa Hàng Co.opFood CC Petroland</t>
  </si>
  <si>
    <t>00022416</t>
  </si>
  <si>
    <t>Cửa Hàng Co.opFood BD Bình Đường</t>
  </si>
  <si>
    <t>00022417</t>
  </si>
  <si>
    <t>Cửa hàng COOPFOOD Trần Tấn 70</t>
  </si>
  <si>
    <t>00022418</t>
  </si>
  <si>
    <t>00022421</t>
  </si>
  <si>
    <t>00022423</t>
  </si>
  <si>
    <t>00022428</t>
  </si>
  <si>
    <t>00022430</t>
  </si>
  <si>
    <t>00022433</t>
  </si>
  <si>
    <t>00022434</t>
  </si>
  <si>
    <t>Cửa Hàng Co.opFood An Lạc</t>
  </si>
  <si>
    <t>00022437</t>
  </si>
  <si>
    <t>00022439</t>
  </si>
  <si>
    <t>00022440</t>
  </si>
  <si>
    <t>00022443</t>
  </si>
  <si>
    <t>00022444</t>
  </si>
  <si>
    <t>00022445</t>
  </si>
  <si>
    <t>00022446</t>
  </si>
  <si>
    <t>00022447</t>
  </si>
  <si>
    <t>00022448</t>
  </si>
  <si>
    <t>00022449</t>
  </si>
  <si>
    <t>00022450</t>
  </si>
  <si>
    <t>00022451</t>
  </si>
  <si>
    <t>Cửa Hàng Co.opFood LA Tân Kim</t>
  </si>
  <si>
    <t>00022452</t>
  </si>
  <si>
    <t>00022453</t>
  </si>
  <si>
    <t>00022454</t>
  </si>
  <si>
    <t>00022953</t>
  </si>
  <si>
    <t>ĐƠN ĐẶT TAY CF XUYÊN Á 209 - Cửa Hàng Co.opFood  BD Xuyên Á 209</t>
  </si>
  <si>
    <t>00022954</t>
  </si>
  <si>
    <t>00023083</t>
  </si>
  <si>
    <t>Cửa Hàng Co.opFood Chu Văn An</t>
  </si>
  <si>
    <t>00023155</t>
  </si>
  <si>
    <t>Bán hàng CÔNG TY TNHH MỘT THÀNH VIÊN SÀI GÒN CO.OP HÀ NỘI theo hóa đơn 00023155</t>
  </si>
  <si>
    <t>00023157</t>
  </si>
  <si>
    <t>00023158</t>
  </si>
  <si>
    <t>Cửa Hàng Co.opFood Tân Quý Tây</t>
  </si>
  <si>
    <t>00023159</t>
  </si>
  <si>
    <t>00023160</t>
  </si>
  <si>
    <t>00023163</t>
  </si>
  <si>
    <t>00023164</t>
  </si>
  <si>
    <t>00023433</t>
  </si>
  <si>
    <t>00023449</t>
  </si>
  <si>
    <t>00023450</t>
  </si>
  <si>
    <t>00023452</t>
  </si>
  <si>
    <t>00023457</t>
  </si>
  <si>
    <t>Cửa Hàng Co.opFood Trung Mỹ Tây</t>
  </si>
  <si>
    <t>00023459</t>
  </si>
  <si>
    <t>00023460</t>
  </si>
  <si>
    <t>00023461</t>
  </si>
  <si>
    <t>00023464</t>
  </si>
  <si>
    <t>00023467</t>
  </si>
  <si>
    <t>00023468</t>
  </si>
  <si>
    <t>00023469</t>
  </si>
  <si>
    <t>00023470</t>
  </si>
  <si>
    <t>00023474</t>
  </si>
  <si>
    <t>00023475</t>
  </si>
  <si>
    <t>00023476</t>
  </si>
  <si>
    <t>00023477</t>
  </si>
  <si>
    <t>Cửa Hàng Co.opFood Ba Đình</t>
  </si>
  <si>
    <t>00023478</t>
  </si>
  <si>
    <t>00023479</t>
  </si>
  <si>
    <t>00023480</t>
  </si>
  <si>
    <t>00023481</t>
  </si>
  <si>
    <t>00023482</t>
  </si>
  <si>
    <t>00023542</t>
  </si>
  <si>
    <t>00023544</t>
  </si>
  <si>
    <t>Cửa Hàng Co.opFood CC LACASA</t>
  </si>
  <si>
    <t>00023545</t>
  </si>
  <si>
    <t>00023547</t>
  </si>
  <si>
    <t>00023548</t>
  </si>
  <si>
    <t>Cửa Hàng Co.opFood Nguyễn Văn Quá</t>
  </si>
  <si>
    <t>00023549</t>
  </si>
  <si>
    <t>00023551</t>
  </si>
  <si>
    <t>ĐƠN TAY - Cửa hàng Co.op Food BD Ngô Thì Nhậm 82</t>
  </si>
  <si>
    <t>00023552</t>
  </si>
  <si>
    <t>00023554</t>
  </si>
  <si>
    <t>Cửa Hàng Co.opFood CC Sơn Kỳ</t>
  </si>
  <si>
    <t>00023555</t>
  </si>
  <si>
    <t>00023559</t>
  </si>
  <si>
    <t>Cửa Hàng Co.opFood Quách Đình Bảo</t>
  </si>
  <si>
    <t>00023560</t>
  </si>
  <si>
    <t>00023561</t>
  </si>
  <si>
    <t>00023562</t>
  </si>
  <si>
    <t>Bán hàng CÔNG TY TNHH MỘT THÀNH VIÊN CO.OPMART HẢI PHÒNG theo hóa đơn 00023562</t>
  </si>
  <si>
    <t>00023563</t>
  </si>
  <si>
    <t>00023568</t>
  </si>
  <si>
    <t>00023569</t>
  </si>
  <si>
    <t>00023570</t>
  </si>
  <si>
    <t>00023571</t>
  </si>
  <si>
    <t>00023572</t>
  </si>
  <si>
    <t>00023584</t>
  </si>
  <si>
    <t>00023604</t>
  </si>
  <si>
    <t>00023606</t>
  </si>
  <si>
    <t>CO.OPMART HÀ ĐÔNG</t>
  </si>
  <si>
    <t>00023607</t>
  </si>
  <si>
    <t>Cửa Hàng Co.opFood Linh Chiểu</t>
  </si>
  <si>
    <t>00023608</t>
  </si>
  <si>
    <t>00023609</t>
  </si>
  <si>
    <t>00023610</t>
  </si>
  <si>
    <t>00023611</t>
  </si>
  <si>
    <t>Cửa Hàng Co.opFood Liên Ấp 2-6</t>
  </si>
  <si>
    <t>00023613</t>
  </si>
  <si>
    <t>00023614</t>
  </si>
  <si>
    <t>Cửa Hàng Co.opFood CC Hoàng Kim Thế Gia</t>
  </si>
  <si>
    <t>00023619</t>
  </si>
  <si>
    <t>Cửa hàng Co.op Food Lý Chiêu Hoàng 113</t>
  </si>
  <si>
    <t>00023620</t>
  </si>
  <si>
    <t>00023622</t>
  </si>
  <si>
    <t>Cửa Hàng Co.opFood Trương Quốc Dung</t>
  </si>
  <si>
    <t>00023624</t>
  </si>
  <si>
    <t>Cửa Hàng Co.opFood Hà Huy Giáp 302</t>
  </si>
  <si>
    <t>00023625</t>
  </si>
  <si>
    <t>00023626</t>
  </si>
  <si>
    <t>00023627</t>
  </si>
  <si>
    <t>Cửa Hàng Co.opFood Pasteur</t>
  </si>
  <si>
    <t>00023636</t>
  </si>
  <si>
    <t>Bán hàng CÔNG TY TNHH MỘT THÀNH VIÊN CO.OPMART THANH HÓA theo hóa đơn 00023636</t>
  </si>
  <si>
    <t>00023638</t>
  </si>
  <si>
    <t>00023641</t>
  </si>
  <si>
    <t>00023669</t>
  </si>
  <si>
    <t>00023670</t>
  </si>
  <si>
    <t>00023671</t>
  </si>
  <si>
    <t>00023672</t>
  </si>
  <si>
    <t>00023673</t>
  </si>
  <si>
    <t>00023674</t>
  </si>
  <si>
    <t>00023675</t>
  </si>
  <si>
    <t>00023676</t>
  </si>
  <si>
    <t>00023677</t>
  </si>
  <si>
    <t>00023678</t>
  </si>
  <si>
    <t>Cửa Hàng Co.opFood CT Trần Nam Phú</t>
  </si>
  <si>
    <t>00023679</t>
  </si>
  <si>
    <t>Cửa Hàng Co.opFood CT Thới Thuận</t>
  </si>
  <si>
    <t>00023680</t>
  </si>
  <si>
    <t>00023681</t>
  </si>
  <si>
    <t>00023708</t>
  </si>
  <si>
    <t>Cửa Hàng Co.opFood Tôn Đản</t>
  </si>
  <si>
    <t>00023713</t>
  </si>
  <si>
    <t>00023714</t>
  </si>
  <si>
    <t>00023715</t>
  </si>
  <si>
    <t>00023717</t>
  </si>
  <si>
    <t>00023718</t>
  </si>
  <si>
    <t>00023719</t>
  </si>
  <si>
    <t>00023722</t>
  </si>
  <si>
    <t>00023723</t>
  </si>
  <si>
    <t>Cửa hàng Co.op Food CC Hoàng Quân</t>
  </si>
  <si>
    <t>00023725</t>
  </si>
  <si>
    <t>Cửa Hàng Co.opFood Hưng Phú</t>
  </si>
  <si>
    <t>00023726</t>
  </si>
  <si>
    <t>Cửa Hàng Co.opFood Thủ Khoa Huân 437</t>
  </si>
  <si>
    <t>00023727</t>
  </si>
  <si>
    <t>00023729</t>
  </si>
  <si>
    <t>00023730</t>
  </si>
  <si>
    <t>00023732</t>
  </si>
  <si>
    <t>Cửa Hàng Co.opFood Khu Vực Cần Thơ</t>
  </si>
  <si>
    <t>00023739</t>
  </si>
  <si>
    <t>00023744</t>
  </si>
  <si>
    <t>Cửa Hàng Co.opFood HT Hải Thượng Lãn Ông</t>
  </si>
  <si>
    <t>00023748</t>
  </si>
  <si>
    <t>00023749</t>
  </si>
  <si>
    <t>00023750</t>
  </si>
  <si>
    <t>00023751</t>
  </si>
  <si>
    <t>00023752</t>
  </si>
  <si>
    <t>THẮNG LỢI- TRƯỜNG CHINH</t>
  </si>
  <si>
    <t>00023753</t>
  </si>
  <si>
    <t>Cửa Hàng Co.opFood Saigon Town</t>
  </si>
  <si>
    <t>00023757</t>
  </si>
  <si>
    <t>00023767</t>
  </si>
  <si>
    <t>00023768</t>
  </si>
  <si>
    <t>00023769</t>
  </si>
  <si>
    <t>00023770</t>
  </si>
  <si>
    <t>00023771</t>
  </si>
  <si>
    <t>00023772</t>
  </si>
  <si>
    <t>CÔNG TY TNHH MỘT THÀNH VIÊN THƯƠNG MẠI SÀI GÒN - QUẢNG NGÃI</t>
  </si>
  <si>
    <t>4300357738</t>
  </si>
  <si>
    <t>00023773</t>
  </si>
  <si>
    <t>00023774</t>
  </si>
  <si>
    <t>00023775</t>
  </si>
  <si>
    <t>00023776</t>
  </si>
  <si>
    <t>00023777</t>
  </si>
  <si>
    <t>CHI NHÁNH LIÊN HIỆP HỢP TÁC XÃ THƯƠNG MẠI TP. HỒ CHÍ MINH - CO.OPMART CƯ MGAR</t>
  </si>
  <si>
    <t>0301175691-061</t>
  </si>
  <si>
    <t>00023778</t>
  </si>
  <si>
    <t>00023780</t>
  </si>
  <si>
    <t>00023781</t>
  </si>
  <si>
    <t>00023782</t>
  </si>
  <si>
    <t>00023783</t>
  </si>
  <si>
    <t>00023784</t>
  </si>
  <si>
    <t>00023785</t>
  </si>
  <si>
    <t>00023786</t>
  </si>
  <si>
    <t>00023787</t>
  </si>
  <si>
    <t>00023924</t>
  </si>
  <si>
    <t>Cửa hàng Co.opfood HT Can Lộc</t>
  </si>
  <si>
    <t>00023925</t>
  </si>
  <si>
    <t>00023926</t>
  </si>
  <si>
    <t>00023927</t>
  </si>
  <si>
    <t>00023949</t>
  </si>
  <si>
    <t>00023950</t>
  </si>
  <si>
    <t>00023951</t>
  </si>
  <si>
    <t>00024068</t>
  </si>
  <si>
    <t>00024069</t>
  </si>
  <si>
    <t>00024090</t>
  </si>
  <si>
    <t>Cửa Hàng Co.opFood Thống Nhất</t>
  </si>
  <si>
    <t>00024091</t>
  </si>
  <si>
    <t>00024092</t>
  </si>
  <si>
    <t>00024153</t>
  </si>
  <si>
    <t>00024179</t>
  </si>
  <si>
    <t>00024180</t>
  </si>
  <si>
    <t>Cửa Hàng Co.opFood Thạnh Lộc 17</t>
  </si>
  <si>
    <t>00024234</t>
  </si>
  <si>
    <t>00024254</t>
  </si>
  <si>
    <t>Cửa Hàng Co.opFood Nguyễn Thái Học Premium</t>
  </si>
  <si>
    <t>00024305</t>
  </si>
  <si>
    <t>00024349</t>
  </si>
  <si>
    <t>00024350</t>
  </si>
  <si>
    <t>00024351</t>
  </si>
  <si>
    <t>00024352</t>
  </si>
  <si>
    <t>00024353</t>
  </si>
  <si>
    <t>00024371</t>
  </si>
  <si>
    <t>00024372</t>
  </si>
  <si>
    <t>00024393</t>
  </si>
  <si>
    <t>00024485</t>
  </si>
  <si>
    <t>00024529</t>
  </si>
  <si>
    <t>00024530</t>
  </si>
  <si>
    <t>00024644</t>
  </si>
  <si>
    <t>00024649</t>
  </si>
  <si>
    <t>Cửa hàng Co.op Food HN AnLand</t>
  </si>
  <si>
    <t>00024725</t>
  </si>
  <si>
    <t>Bán hàng CÔNG TY TNHH MỘT THÀNH VIÊN SÀI GÒN CO.OP HÀ NỘI theo hóa đơn 00024725</t>
  </si>
  <si>
    <t>00024726</t>
  </si>
  <si>
    <t>00024728</t>
  </si>
  <si>
    <t>00024729</t>
  </si>
  <si>
    <t>00024730</t>
  </si>
  <si>
    <t>00024966</t>
  </si>
  <si>
    <t>00024967</t>
  </si>
  <si>
    <t>00024968</t>
  </si>
  <si>
    <t>00024969</t>
  </si>
  <si>
    <t>00024970</t>
  </si>
  <si>
    <t>00024971</t>
  </si>
  <si>
    <t>00024972</t>
  </si>
  <si>
    <t>00024973</t>
  </si>
  <si>
    <t>00024974</t>
  </si>
  <si>
    <t>00024975</t>
  </si>
  <si>
    <t>00024976</t>
  </si>
  <si>
    <t>00024977</t>
  </si>
  <si>
    <t>00024978</t>
  </si>
  <si>
    <t>00024984</t>
  </si>
  <si>
    <t>00024985</t>
  </si>
  <si>
    <t>Cửa Hàng Co.opFood Tỉnh Lộ 15-1031</t>
  </si>
  <si>
    <t>00024987</t>
  </si>
  <si>
    <t>Cửa Hàng Co.opFood Long Trường</t>
  </si>
  <si>
    <t>00024990</t>
  </si>
  <si>
    <t>00024991</t>
  </si>
  <si>
    <t>Cửa Hàng Co.opFood Hoàng Hữu Nam</t>
  </si>
  <si>
    <t>00024992</t>
  </si>
  <si>
    <t>00024994</t>
  </si>
  <si>
    <t>00024996</t>
  </si>
  <si>
    <t>Cửa Hàng Co.opFood Tân Thạnh Đông</t>
  </si>
  <si>
    <t>00024998</t>
  </si>
  <si>
    <t>00024999</t>
  </si>
  <si>
    <t>00025000</t>
  </si>
  <si>
    <t>00025001</t>
  </si>
  <si>
    <t>00025007</t>
  </si>
  <si>
    <t>Cửa Hàng Co.opFood Tân Quy</t>
  </si>
  <si>
    <t>00025010</t>
  </si>
  <si>
    <t>00025013</t>
  </si>
  <si>
    <t>00025015</t>
  </si>
  <si>
    <t>00025016</t>
  </si>
  <si>
    <t>Cửa Hàng Co.opFood Trịnh Đình Thảo 31</t>
  </si>
  <si>
    <t>00025017</t>
  </si>
  <si>
    <t>00025018</t>
  </si>
  <si>
    <t>Cửa Hàng Co.opFood Nguyễn Bá Tòng</t>
  </si>
  <si>
    <t>00025022</t>
  </si>
  <si>
    <t>00025023</t>
  </si>
  <si>
    <t>00025029</t>
  </si>
  <si>
    <t>00025033</t>
  </si>
  <si>
    <t>00025035</t>
  </si>
  <si>
    <t>Cửa Hàng Co.opFood Phạm Thế Hiển</t>
  </si>
  <si>
    <t>00025038</t>
  </si>
  <si>
    <t>FINELIFE SUPERMARKET SAIGON MIA</t>
  </si>
  <si>
    <t>00025039</t>
  </si>
  <si>
    <t>00025040</t>
  </si>
  <si>
    <t>Co.opFood BD CC Charm Sapphire</t>
  </si>
  <si>
    <t>00025043</t>
  </si>
  <si>
    <t>Bán hàng CÔNG TY TNHH MỘT THÀNH VIÊN CO.OPMART HẢI PHÒNG theo hóa đơn 00025043</t>
  </si>
  <si>
    <t>00025044</t>
  </si>
  <si>
    <t>Bán hàng CÔNG TY TNHH MỘT THÀNH VIÊN CO.OPMART HẢI PHÒNG theo hóa đơn 00025044</t>
  </si>
  <si>
    <t>00025046</t>
  </si>
  <si>
    <t>00025047</t>
  </si>
  <si>
    <t>00025167</t>
  </si>
  <si>
    <t>Cửa Hàng Co.opFood Him Lam Chợ Lớn</t>
  </si>
  <si>
    <t>00025168</t>
  </si>
  <si>
    <t>00025169</t>
  </si>
  <si>
    <t>00025170</t>
  </si>
  <si>
    <t>00025171</t>
  </si>
  <si>
    <t>00025172</t>
  </si>
  <si>
    <t>00025175</t>
  </si>
  <si>
    <t>00025176</t>
  </si>
  <si>
    <t>00025177</t>
  </si>
  <si>
    <t>00025181</t>
  </si>
  <si>
    <t>00025182</t>
  </si>
  <si>
    <t>00025183</t>
  </si>
  <si>
    <t>00025186</t>
  </si>
  <si>
    <t>00025187</t>
  </si>
  <si>
    <t>00025189</t>
  </si>
  <si>
    <t>Cửa Hàng Co.opFood Gò Xoài</t>
  </si>
  <si>
    <t>00025190</t>
  </si>
  <si>
    <t>00025191</t>
  </si>
  <si>
    <t>00025192</t>
  </si>
  <si>
    <t>Cửa Hàng Co.opFood Nguyễn Duy Trinh</t>
  </si>
  <si>
    <t>00025194</t>
  </si>
  <si>
    <t>00025195</t>
  </si>
  <si>
    <t>00025196</t>
  </si>
  <si>
    <t>00025197</t>
  </si>
  <si>
    <t>00025198</t>
  </si>
  <si>
    <t>00025199</t>
  </si>
  <si>
    <t>Cửa Hàng Co.opFood CC Lavita Charm</t>
  </si>
  <si>
    <t>00025200</t>
  </si>
  <si>
    <t>00025201</t>
  </si>
  <si>
    <t>Cửa hàng Co.op Food Gia Phú</t>
  </si>
  <si>
    <t>00025202</t>
  </si>
  <si>
    <t>00025203</t>
  </si>
  <si>
    <t>Cửa Hàng Co.opFood Gò Dưa 112</t>
  </si>
  <si>
    <t>00025204</t>
  </si>
  <si>
    <t>00025207</t>
  </si>
  <si>
    <t>00025208</t>
  </si>
  <si>
    <t>Cửa Hàng Co.opFood CC Akari City</t>
  </si>
  <si>
    <t>00025217</t>
  </si>
  <si>
    <t>00025221</t>
  </si>
  <si>
    <t>00025222</t>
  </si>
  <si>
    <t>00025233</t>
  </si>
  <si>
    <t>00025234</t>
  </si>
  <si>
    <t>00025235</t>
  </si>
  <si>
    <t>00025238</t>
  </si>
  <si>
    <t>Cửa Hàng Co.opFood BD KDC Việt Sing</t>
  </si>
  <si>
    <t>00025239</t>
  </si>
  <si>
    <t>Cửa Hàng Co.opFood BD THỦ KHOA HUÂN 437</t>
  </si>
  <si>
    <t>00025243</t>
  </si>
  <si>
    <t>00025244</t>
  </si>
  <si>
    <t>00025265</t>
  </si>
  <si>
    <t>00001649</t>
  </si>
  <si>
    <t>ĐƠN KHÁCH LẼ HCM, THANH TOÁN LUN, NHÂN VIÊN COOP ĐẶT HÀNG</t>
  </si>
  <si>
    <t>LIÊN HIỆP HỢP TÁC XÃ THƯƠNG MẠI TP. HỒ CHÍ MINH</t>
  </si>
  <si>
    <t>0301175691</t>
  </si>
  <si>
    <t>BẢNG KÊ HÓA ĐƠN, CHỨNG TỪ HÀNG HÓA, DỊCH VỤ BÁN RA (MẪU QUẢN TRỊ)</t>
  </si>
  <si>
    <t>Ký hiệu HĐ</t>
  </si>
  <si>
    <t>00000018</t>
  </si>
  <si>
    <t>1K23TGN</t>
  </si>
  <si>
    <t>Hàng trả</t>
  </si>
  <si>
    <t>8%</t>
  </si>
  <si>
    <t>00000056</t>
  </si>
  <si>
    <t>1K23TVE</t>
  </si>
  <si>
    <t>00000064</t>
  </si>
  <si>
    <t>Hàng trả - Xuất tại 9421</t>
  </si>
  <si>
    <t>00000067</t>
  </si>
  <si>
    <t>Hàng trả - Xuất tại 9408</t>
  </si>
  <si>
    <t>00000165</t>
  </si>
  <si>
    <t>Hàng trả - Xuất tại 9411</t>
  </si>
  <si>
    <t>00000062</t>
  </si>
  <si>
    <t>1K23TVD</t>
  </si>
  <si>
    <t>00000147</t>
  </si>
  <si>
    <t>CÔNG TY TRÁCH NHIỆM HỮU HẠN THƯƠNG MẠI - DỊCH VỤ SÀI GÒN - VŨNG TÀU</t>
  </si>
  <si>
    <t>1K23TBG</t>
  </si>
  <si>
    <t>Hàng trả - Xuất tại 119</t>
  </si>
  <si>
    <t>00000292</t>
  </si>
  <si>
    <t>Hàng trả - Xuất tại 9406</t>
  </si>
  <si>
    <t>00000144</t>
  </si>
  <si>
    <t>1K23THV</t>
  </si>
  <si>
    <t>Hàng trả - phiếu MH000179</t>
  </si>
  <si>
    <t>00000256</t>
  </si>
  <si>
    <t>1K23THM</t>
  </si>
  <si>
    <t>Hàng trả - Xuất tại 570</t>
  </si>
  <si>
    <t>00000187</t>
  </si>
  <si>
    <t>1K23TGU</t>
  </si>
  <si>
    <t>Hàng trả - 542</t>
  </si>
  <si>
    <t>00000253</t>
  </si>
  <si>
    <t>1K23TCV</t>
  </si>
  <si>
    <t>00000849</t>
  </si>
  <si>
    <t>1K23TVB</t>
  </si>
  <si>
    <t>Hàng trả - 9143 Co.op Food VP6 Linh Đàm - phiếu MH000246</t>
  </si>
  <si>
    <t>00007359</t>
  </si>
  <si>
    <t>1K23TVA</t>
  </si>
  <si>
    <t>Hàng trả - 688 - phiếu MH000282</t>
  </si>
  <si>
    <t>00007507</t>
  </si>
  <si>
    <t>Hàng trả - 2162 - phiếu MH000201</t>
  </si>
  <si>
    <t>00007508</t>
  </si>
  <si>
    <t>Hàng trả - 2162 - phiếu MH000261</t>
  </si>
  <si>
    <t>00000397</t>
  </si>
  <si>
    <t>Hàng trả - 9419</t>
  </si>
  <si>
    <t>00000319</t>
  </si>
  <si>
    <t>00000408</t>
  </si>
  <si>
    <t>00007736</t>
  </si>
  <si>
    <t>Hàng trả - 275</t>
  </si>
  <si>
    <t>00007832</t>
  </si>
  <si>
    <t>Hàng trả - 2008 - phiếu MH000236</t>
  </si>
  <si>
    <t>00008076</t>
  </si>
  <si>
    <t>Hàng trả - 267</t>
  </si>
  <si>
    <t>00000263</t>
  </si>
  <si>
    <t>1K23TDS</t>
  </si>
  <si>
    <t>Hàng trả - 561</t>
  </si>
  <si>
    <t>00008603</t>
  </si>
  <si>
    <t>Hàng trả - 2125 - phiếu MH000278</t>
  </si>
  <si>
    <t>00008665</t>
  </si>
  <si>
    <t>Hàng trả - 2029 - phiếu MH000212</t>
  </si>
  <si>
    <t>00008678</t>
  </si>
  <si>
    <t>Hàng trả - 2088 - phiếu MH000213</t>
  </si>
  <si>
    <t>00008689</t>
  </si>
  <si>
    <t>Hàng trả - 2088 - phiếu MH000275</t>
  </si>
  <si>
    <t>00000157</t>
  </si>
  <si>
    <t>1K23TGC</t>
  </si>
  <si>
    <t>Hàng trả - 528</t>
  </si>
  <si>
    <t>00000182</t>
  </si>
  <si>
    <t>1K23THY</t>
  </si>
  <si>
    <t>Hàng trả - 142</t>
  </si>
  <si>
    <t>00000375</t>
  </si>
  <si>
    <t>1K23TBA</t>
  </si>
  <si>
    <t>Hàng trả - phiếu MH000470</t>
  </si>
  <si>
    <t>00001010</t>
  </si>
  <si>
    <t>Hàng trả - 9105 Co.op Food Bắc Hà Tower - phiếu MH000378</t>
  </si>
  <si>
    <t>00008857</t>
  </si>
  <si>
    <t>Hàng trả - 683 - phiếu MH000206</t>
  </si>
  <si>
    <t>00008860</t>
  </si>
  <si>
    <t>Hàng trả - 2033 - phiếu MH000209</t>
  </si>
  <si>
    <t>00008941</t>
  </si>
  <si>
    <t>Hàng trả - 245 - phiếu MH000375</t>
  </si>
  <si>
    <t>00000272</t>
  </si>
  <si>
    <t>Hàng trả - phiếu MH000472</t>
  </si>
  <si>
    <t>00009352</t>
  </si>
  <si>
    <t>Hàng trả - 280 - phiếu MH000308</t>
  </si>
  <si>
    <t>00009419</t>
  </si>
  <si>
    <t>Hàng trả - 2028</t>
  </si>
  <si>
    <t>00009448</t>
  </si>
  <si>
    <t>Hàng trả - 2077 - phiếu MH000295</t>
  </si>
  <si>
    <t>00009464</t>
  </si>
  <si>
    <t>Hàng trả - 2009 - phiếu MH000350</t>
  </si>
  <si>
    <t>00000494</t>
  </si>
  <si>
    <t>Hàng trả - phiếu MH000452</t>
  </si>
  <si>
    <t>00010006</t>
  </si>
  <si>
    <t>Hàng trả - 2029-CH Co.op Food CC Đạt Gia - phiếu MH000356</t>
  </si>
  <si>
    <t>00010126</t>
  </si>
  <si>
    <t>Hàng trả - 2155-CH Co.opFood Cao Lo - phiếu MH000290</t>
  </si>
  <si>
    <t>00010184</t>
  </si>
  <si>
    <t>Hàng trả - 230-CH Co.opFood Le Quang Dinh - phiếu MH000319</t>
  </si>
  <si>
    <t>00010384</t>
  </si>
  <si>
    <t>Hàng trả - 2125-CH Co.opFood Vinh Vien 393 - phiếu MH000310</t>
  </si>
  <si>
    <t>00010409</t>
  </si>
  <si>
    <t>Hàng trả - 698-CH Co.opFood Tan Huong 262 - phiếu MH000344</t>
  </si>
  <si>
    <t>00010648</t>
  </si>
  <si>
    <t>Hàng trả - 279-CH Co.opFood Ton That Thuyet - phiếu MH000301</t>
  </si>
  <si>
    <t>00000160</t>
  </si>
  <si>
    <t>1K23TGP</t>
  </si>
  <si>
    <t>Hàng trả - phiếu MH000446</t>
  </si>
  <si>
    <t>1K23TGH</t>
  </si>
  <si>
    <t>Hàng trả - phiếu MH000445</t>
  </si>
  <si>
    <t>00010736</t>
  </si>
  <si>
    <t>Hàng trả - 2089-CH Co.opFood Sunview - phiếu MH000349</t>
  </si>
  <si>
    <t>00010770</t>
  </si>
  <si>
    <t>Hàng trả - 217-CH Co.opFood Le Van Sy - phiếu MH000292</t>
  </si>
  <si>
    <t>00010788</t>
  </si>
  <si>
    <t>Hàng trả - 217-CH Co.opFood Le Van Sy phiếu MH000167</t>
  </si>
  <si>
    <t>00010894</t>
  </si>
  <si>
    <t>Hàng trả - 2021-CH Co.opFood CC 4S Linh Dong - phiếu MH000353</t>
  </si>
  <si>
    <t>00010968</t>
  </si>
  <si>
    <t>Hàng trả - 652-CH Co.opFood Linh Chieu - phiếu MH000338</t>
  </si>
  <si>
    <t>00011037</t>
  </si>
  <si>
    <t>Hàng trả - 698-CH Co.opFood Tan Huong 262 - phiếu MH000284</t>
  </si>
  <si>
    <t>00011153</t>
  </si>
  <si>
    <t>Hàng trả - 404-CH Co.opFood Pham The Hien 2 - phiếu MH000433</t>
  </si>
  <si>
    <t>00011184</t>
  </si>
  <si>
    <t>Hàng trả - 653-CH Co.opFood Bui The My 31</t>
  </si>
  <si>
    <t>00011191</t>
  </si>
  <si>
    <t>Hàng trả - 653-CH Co.opFood Bui The My 31 - phiếu MH000373</t>
  </si>
  <si>
    <t>Hàng trả - 265-CH Co.opFood Truong Tho - phiếu MH000335</t>
  </si>
  <si>
    <t>00011276</t>
  </si>
  <si>
    <t>Hàng trả - 2162-CH CFood CC HoangAnh GoldHouse - phiếu MH000307</t>
  </si>
  <si>
    <t>Hàng trả - 542-CO.OPMART BINH THUY</t>
  </si>
  <si>
    <t>1K23TGR</t>
  </si>
  <si>
    <t>Hàng trả - 539 Co.op Mart Phan Rí</t>
  </si>
  <si>
    <t>00011373</t>
  </si>
  <si>
    <t>Hàng trả - 654-CH Co.opFood Krista - phiếu MH000535</t>
  </si>
  <si>
    <t>00011418</t>
  </si>
  <si>
    <t>Hàng trả - 2088-CH Co.opFood Tam Phu - phiếu MH000355</t>
  </si>
  <si>
    <t>00011452</t>
  </si>
  <si>
    <t>Hàng trả - 690-CH Co.opFood Xom Chieu - phiếu MH000249</t>
  </si>
  <si>
    <t>00000495</t>
  </si>
  <si>
    <t>1K23TCG</t>
  </si>
  <si>
    <t>Hàng trả - phiếu MH000502</t>
  </si>
  <si>
    <t>00011729</t>
  </si>
  <si>
    <t>Hàng trả - 688-CH CFood Nguyen Duy Trinh 192 - phiếu MH000544</t>
  </si>
  <si>
    <t>00011966</t>
  </si>
  <si>
    <t>Hàng trả - 658-CH Co.opFood Man Thien 280 - phiếu MH000540</t>
  </si>
  <si>
    <t>00011992</t>
  </si>
  <si>
    <t>Hàng trả - 226-CH Co.opFood Phuc An Loc - phiếu MH000298</t>
  </si>
  <si>
    <t>00000387</t>
  </si>
  <si>
    <t>1K23TEM</t>
  </si>
  <si>
    <t>Hàng trả - 512-Co.opMart Quang Binh</t>
  </si>
  <si>
    <t>00012043</t>
  </si>
  <si>
    <t>Hàng trả - phiếu MH000382</t>
  </si>
  <si>
    <t>00012044</t>
  </si>
  <si>
    <t>Hàng trả - 2157-CH Co.opFood CC Hoang Quan 2</t>
  </si>
  <si>
    <t>00000274</t>
  </si>
  <si>
    <t>Hàng trả - 9314-CH Co.opFood BD Ngo Thi Nham82</t>
  </si>
  <si>
    <t>00000279</t>
  </si>
  <si>
    <t>Hàng trả - phiếu MH000333</t>
  </si>
  <si>
    <t>00012079</t>
  </si>
  <si>
    <t>Hàng trả - phiếu MH000488</t>
  </si>
  <si>
    <t>00012081</t>
  </si>
  <si>
    <t>Hàng trả - phiếu MH000530</t>
  </si>
  <si>
    <t>00012082</t>
  </si>
  <si>
    <t>Hàng trả - phiếu MH000487</t>
  </si>
  <si>
    <t>00012232</t>
  </si>
  <si>
    <t>Hàng trả - phiếu MH000285</t>
  </si>
  <si>
    <t>00012245</t>
  </si>
  <si>
    <t>Hàng trả - 2087-CH Co.opFood Vision</t>
  </si>
  <si>
    <t>00012261</t>
  </si>
  <si>
    <t>Hàng trả - phiếu MH000340</t>
  </si>
  <si>
    <t>00000254</t>
  </si>
  <si>
    <t>1K23TEQ</t>
  </si>
  <si>
    <t>Hàng trả - 515-Co.opMart Ba Ria</t>
  </si>
  <si>
    <t>00001267</t>
  </si>
  <si>
    <t>Hàng trả - phiếu MH000529</t>
  </si>
  <si>
    <t>00001268</t>
  </si>
  <si>
    <t>Hàng trả - phiếu MH000366</t>
  </si>
  <si>
    <t>00012083</t>
  </si>
  <si>
    <t>Hàng trả - phiếu MH000531</t>
  </si>
  <si>
    <t>00012428</t>
  </si>
  <si>
    <t>Hàng trả - 637-CH Co.opFood An Khang</t>
  </si>
  <si>
    <t>00012480</t>
  </si>
  <si>
    <t>Hàng trả - phiếu MH000223</t>
  </si>
  <si>
    <t>00012481</t>
  </si>
  <si>
    <t>Hàng trả - 2091-CH Co.opFood Him Lam Cho Lon</t>
  </si>
  <si>
    <t>00012526</t>
  </si>
  <si>
    <t>Hàng trả - 678-CH Co.opFood Dong Bac</t>
  </si>
  <si>
    <t>00012558</t>
  </si>
  <si>
    <t>Hàng trả - 669-CH Co.opFood Phuoc Kien</t>
  </si>
  <si>
    <t>00000291</t>
  </si>
  <si>
    <t>Hàng trả - 9319-CH CFood BD KDC Hiep Thanh III</t>
  </si>
  <si>
    <t>00000294</t>
  </si>
  <si>
    <t>00000295</t>
  </si>
  <si>
    <t>Hàng trả - phiếu MH000368</t>
  </si>
  <si>
    <t>00000297</t>
  </si>
  <si>
    <t>Hàng trả - phiếu MH000522</t>
  </si>
  <si>
    <t>00000509</t>
  </si>
  <si>
    <t>1K23TKA</t>
  </si>
  <si>
    <t>Hàng trả - 127-Co.opMart Dong Xoai</t>
  </si>
  <si>
    <t>00012559</t>
  </si>
  <si>
    <t>Hàng trả - phiếu MH000304</t>
  </si>
  <si>
    <t>00000422</t>
  </si>
  <si>
    <t>1K23TBT</t>
  </si>
  <si>
    <t>Hàng trả - 158-Co.opMart Thang Loi</t>
  </si>
  <si>
    <t>00001289</t>
  </si>
  <si>
    <t>Hàng trả - phiếu MH000527</t>
  </si>
  <si>
    <t>00000231</t>
  </si>
  <si>
    <t>1K23TCR</t>
  </si>
  <si>
    <t>Hàng trả - 171-Co.opMart Nga Bay Hau Giang</t>
  </si>
  <si>
    <t>CÔNG TY TNHH MỘT THÀNH VIÊN CO.OPMART NGÃ BẢY HẬU GIANG</t>
  </si>
  <si>
    <t>6300235437</t>
  </si>
  <si>
    <t>Hàng trả - phiếu MH000555</t>
  </si>
  <si>
    <t>00000483</t>
  </si>
  <si>
    <t>1K23TBE</t>
  </si>
  <si>
    <t>Hàng trả - 114-Co.opMart My Tho</t>
  </si>
  <si>
    <t>00000562</t>
  </si>
  <si>
    <t>Hàng trả - phiếu MH000515</t>
  </si>
  <si>
    <t>00012830</t>
  </si>
  <si>
    <t>Hàng trả - 2130-CH Co.opFood Ho Van Tu</t>
  </si>
  <si>
    <t>00001330</t>
  </si>
  <si>
    <t>Hàng trả - phiếu MH000618</t>
  </si>
  <si>
    <t>00001336</t>
  </si>
  <si>
    <t>Hàng trả - phiếu MH000617</t>
  </si>
  <si>
    <t>00012992</t>
  </si>
  <si>
    <t>Hàng trả - phiếu MH000296</t>
  </si>
  <si>
    <t>00013000</t>
  </si>
  <si>
    <t>Hàng trả - phiếu MH000436</t>
  </si>
  <si>
    <t>00013034</t>
  </si>
  <si>
    <t>Hàng trả - 2094-CH Co.opFood 9 View</t>
  </si>
  <si>
    <t>00013068</t>
  </si>
  <si>
    <t>Hàng trả - phiếu MH000652</t>
  </si>
  <si>
    <t>00013072</t>
  </si>
  <si>
    <t>Hàng trả - phiếu MH000523</t>
  </si>
  <si>
    <t>00013104</t>
  </si>
  <si>
    <t>Hàng trả - phiếu MH000498</t>
  </si>
  <si>
    <t>00000248</t>
  </si>
  <si>
    <t>Hàng trả - 528-CO.OPMART KON TUM</t>
  </si>
  <si>
    <t>00000489</t>
  </si>
  <si>
    <t>Hàng trả - 539-CO-OPMART PHAN RI</t>
  </si>
  <si>
    <t>00000826</t>
  </si>
  <si>
    <t>1K23TDT</t>
  </si>
  <si>
    <t>Hàng trả - phiếu MH000448</t>
  </si>
  <si>
    <t>00013165</t>
  </si>
  <si>
    <t>Hàng trả - phiếu MH000384</t>
  </si>
  <si>
    <t>00013361</t>
  </si>
  <si>
    <t>Hàng trả - phiếu MH000496</t>
  </si>
  <si>
    <t>00013364</t>
  </si>
  <si>
    <t>Hàng trả - 2125-CH Co.opFood Vinh Vien 393 - phiếu MH000756</t>
  </si>
  <si>
    <t>00013366</t>
  </si>
  <si>
    <t>Hàng trả - 2125-CH Co.opFood Vinh Vien 393 - phiếu MH000754</t>
  </si>
  <si>
    <t>00013450</t>
  </si>
  <si>
    <t>Hàng trả - phiếu MH000492</t>
  </si>
  <si>
    <t>00013476</t>
  </si>
  <si>
    <t>Hàng trả - phiếu MH000361</t>
  </si>
  <si>
    <t>00000350</t>
  </si>
  <si>
    <t>1K23TGS</t>
  </si>
  <si>
    <t>Hàng trả - 540-CO-OPMART CAN GIUOC</t>
  </si>
  <si>
    <t>00013505</t>
  </si>
  <si>
    <t>Hàng trả - phiếu MH000654</t>
  </si>
  <si>
    <t>00013626</t>
  </si>
  <si>
    <t>Hàng trả - 239-CH Co.opFood Phu Loi - phiếu MH000694</t>
  </si>
  <si>
    <t>Hàng trả - phiếu MH000605</t>
  </si>
  <si>
    <t>00000313</t>
  </si>
  <si>
    <t>Hàng trả - 9315-CH Co.opFood BD KDC Viet Sing</t>
  </si>
  <si>
    <t>00000314</t>
  </si>
  <si>
    <t>Hàng trả - phiếu MH000524</t>
  </si>
  <si>
    <t>00000492</t>
  </si>
  <si>
    <t>Hàng trả - phiếu MH000658</t>
  </si>
  <si>
    <t>00001425</t>
  </si>
  <si>
    <t>Hàng trả - phiếu MH000322</t>
  </si>
  <si>
    <t>00001427</t>
  </si>
  <si>
    <t>Hàng trả - 9114-CH Co.opFood HN Anland - phiếu MH000681</t>
  </si>
  <si>
    <t>00001428</t>
  </si>
  <si>
    <t>Hàng trả - 9151-CH Co.opFood HN Dai Dong - phiếu MH000682</t>
  </si>
  <si>
    <t>00001429</t>
  </si>
  <si>
    <t>Hàng trả - phiếu MH000528</t>
  </si>
  <si>
    <t>00001430</t>
  </si>
  <si>
    <t>Hàng trả - 9158-CH Co.opFood HN Vinh Hung</t>
  </si>
  <si>
    <t>00012997</t>
  </si>
  <si>
    <t>Hàng trả - phiếu MH000655</t>
  </si>
  <si>
    <t>00013842</t>
  </si>
  <si>
    <t>Hàng trả - 634-CH Co.opFood 13 Le Van Thinh - phiếu MH000762</t>
  </si>
  <si>
    <t>00013851</t>
  </si>
  <si>
    <t>Hàng trả - phiếu MH000616</t>
  </si>
  <si>
    <t>00013872</t>
  </si>
  <si>
    <t>Hàng trả - 220-CH Co.opFood Bach Ma - phiếu MH000759</t>
  </si>
  <si>
    <t>00013889</t>
  </si>
  <si>
    <t>Hàng trả - 2150-CH Co.opFood Nguyen Van Dau 21 - phiếu MH000774</t>
  </si>
  <si>
    <t>00013987</t>
  </si>
  <si>
    <t>Hàng trả - 275-CH Co.opFood KCN Vinh Loc</t>
  </si>
  <si>
    <t>00013988</t>
  </si>
  <si>
    <t>00013989</t>
  </si>
  <si>
    <t>Hàng trả - phiếu MH000549</t>
  </si>
  <si>
    <t>00014011</t>
  </si>
  <si>
    <t>Hàng trả - phiếu MH000611</t>
  </si>
  <si>
    <t>00014031</t>
  </si>
  <si>
    <t>Hàng trả - phiếu MH000347</t>
  </si>
  <si>
    <t>00014032</t>
  </si>
  <si>
    <t>Hàng trả - 2040-CH Co.opFood Ho Van Long 30</t>
  </si>
  <si>
    <t>00000302</t>
  </si>
  <si>
    <t>1K23TCH</t>
  </si>
  <si>
    <t>Hàng trả - 15003-CH CFOOD HT Nguyen Bien</t>
  </si>
  <si>
    <t>00000406</t>
  </si>
  <si>
    <t>1K23THT</t>
  </si>
  <si>
    <t>Hàng trả - phiếu MH000664</t>
  </si>
  <si>
    <t>00001426</t>
  </si>
  <si>
    <t>Hàng trả - 9109-CH Co.opFood HN The Vesta - phiếu MH000683</t>
  </si>
  <si>
    <t>00014147</t>
  </si>
  <si>
    <t>Hàng trả - phiếu MH000695</t>
  </si>
  <si>
    <t>00014160</t>
  </si>
  <si>
    <t>Hàng trả - phiếu MH000561</t>
  </si>
  <si>
    <t>00014173</t>
  </si>
  <si>
    <t>Hàng trả - 238-CH Co.opFood Hiep Binh - phiếu MH000768</t>
  </si>
  <si>
    <t>00014174</t>
  </si>
  <si>
    <t>Hàng trả - 238-CH Co.opFood Hiep Binh - phiếu MH000767</t>
  </si>
  <si>
    <t>00014251</t>
  </si>
  <si>
    <t>Hàng trả - phiếu MH000607</t>
  </si>
  <si>
    <t>00014290</t>
  </si>
  <si>
    <t>Hàng trả - phiếu MH000551</t>
  </si>
  <si>
    <t>00000376</t>
  </si>
  <si>
    <t>1K23TEN</t>
  </si>
  <si>
    <t>Hàng trả - 513-Co.opMart Ben Luc</t>
  </si>
  <si>
    <t>00000528</t>
  </si>
  <si>
    <t>1K23THX</t>
  </si>
  <si>
    <t>Hàng trả - phiếu MH000672</t>
  </si>
  <si>
    <t>00000530</t>
  </si>
  <si>
    <t>00000574</t>
  </si>
  <si>
    <t>00001113</t>
  </si>
  <si>
    <t>1K23TDV</t>
  </si>
  <si>
    <t>Hàng trả - 4203-FLIFE SUPERMARKET SAIGON MIA</t>
  </si>
  <si>
    <t>00014432</t>
  </si>
  <si>
    <t>Hàng trả - phiếu MH000686</t>
  </si>
  <si>
    <t>00014473</t>
  </si>
  <si>
    <t>Hàng trả - phiếu MH000659</t>
  </si>
  <si>
    <t>00014487</t>
  </si>
  <si>
    <t>Hàng trả - phiếu MH000259</t>
  </si>
  <si>
    <t>00014496</t>
  </si>
  <si>
    <t>Hàng trả - phiếu MH000557</t>
  </si>
  <si>
    <t>00014519</t>
  </si>
  <si>
    <t>Hàng trả - 2069-CH Co.opFood Le Van Luong 1187</t>
  </si>
  <si>
    <t>00014523</t>
  </si>
  <si>
    <t>Hàng trả - 2069-CH Co.opFood Le Van Luong 1187 - phiếu MH000750</t>
  </si>
  <si>
    <t>00014531</t>
  </si>
  <si>
    <t>Hàng trả - phiếu MH000688</t>
  </si>
  <si>
    <t>00000556</t>
  </si>
  <si>
    <t>Hàng trả - 176-Co.opMart Tay Ninh</t>
  </si>
  <si>
    <t>00000557</t>
  </si>
  <si>
    <t>00000693</t>
  </si>
  <si>
    <t>1K23TCN</t>
  </si>
  <si>
    <t>Hàng trả - 162-Co.opMart Phan Van Tri - phiếu MH000673</t>
  </si>
  <si>
    <t>00003568</t>
  </si>
  <si>
    <t>1K23TBD</t>
  </si>
  <si>
    <t>Hàng trả - 301-Thu Duc Co.op Xtra - phiếu MH000848</t>
  </si>
  <si>
    <t>00014652</t>
  </si>
  <si>
    <t>Hàng trả - phiếu MH000489</t>
  </si>
  <si>
    <t>00014653</t>
  </si>
  <si>
    <t>Hàng trả - 2029-CH Co.opFood CC Dat Gia</t>
  </si>
  <si>
    <t>00014667</t>
  </si>
  <si>
    <t>Hàng trả - phiếu MH000228</t>
  </si>
  <si>
    <t>00014680</t>
  </si>
  <si>
    <t>Hàng trả - phiếu MH000687</t>
  </si>
  <si>
    <t>00014723</t>
  </si>
  <si>
    <t>Hàng trả - 693-CH Co.opFood Tam Binh 196 - phiếu MH000769</t>
  </si>
  <si>
    <t>00000206</t>
  </si>
  <si>
    <t>1K23TVC</t>
  </si>
  <si>
    <t>Hàng trả - phiếu MH000650</t>
  </si>
  <si>
    <t>00000207</t>
  </si>
  <si>
    <t>Hàng trả - phiếu MH000447</t>
  </si>
  <si>
    <t>00000343</t>
  </si>
  <si>
    <t>Hàng trả - phiếu MH000244</t>
  </si>
  <si>
    <t>00000345</t>
  </si>
  <si>
    <t>Hàng trả - phiếu MH000623</t>
  </si>
  <si>
    <t>00000349</t>
  </si>
  <si>
    <t>Hàng trả - phiếu MH000332</t>
  </si>
  <si>
    <t>00000352</t>
  </si>
  <si>
    <t>Hàng trả - phiếu MH000599</t>
  </si>
  <si>
    <t>00000668</t>
  </si>
  <si>
    <t>Hàng trả - 128-Co.opMart Da Nang</t>
  </si>
  <si>
    <t>00000669</t>
  </si>
  <si>
    <t>Hàng trả - phiếu MH000666</t>
  </si>
  <si>
    <t>00000776</t>
  </si>
  <si>
    <t>Hàng trả - phiếu MH000714</t>
  </si>
  <si>
    <t>00000777</t>
  </si>
  <si>
    <t>Hàng trả - 9406-CH CF CT Nguyen Van Cu Noi Dai - phiếu MH000714</t>
  </si>
  <si>
    <t>00001483</t>
  </si>
  <si>
    <t>Hàng trả - 9154-CH CFood HN Ngoai Giao Doan 1 - phiếu MH000741</t>
  </si>
  <si>
    <t>00001484</t>
  </si>
  <si>
    <t>Hàng trả - phiếu MH000619</t>
  </si>
  <si>
    <t>00001485</t>
  </si>
  <si>
    <t>Hàng trả - 9143-CH Co.opFood HN VP6 Linh Dam - phiếu MH000740</t>
  </si>
  <si>
    <t>00001486</t>
  </si>
  <si>
    <t>Hàng trả - 9108-CH Co.opFood HN Van Khe - phiếu MH000743</t>
  </si>
  <si>
    <t>00014810</t>
  </si>
  <si>
    <t>Hàng trả - phiếu MH000689</t>
  </si>
  <si>
    <t>00014818</t>
  </si>
  <si>
    <t>Hàng trả - phiếu MH000648</t>
  </si>
  <si>
    <t>00014830</t>
  </si>
  <si>
    <t>Hàng trả - 2035-CH Co.opFood Tran Van Danh 12</t>
  </si>
  <si>
    <t>00014851</t>
  </si>
  <si>
    <t>Hàng trả - phiếu MH000491</t>
  </si>
  <si>
    <t>00014895</t>
  </si>
  <si>
    <t>Hàng trả - 658-CH Co.opFood Man Thien 280 - phiếu MH000747</t>
  </si>
  <si>
    <t>00000215</t>
  </si>
  <si>
    <t>Hàng trả - Co.opFood BH Nguyễn Văn Tiên 9205 - phiếu MH000651</t>
  </si>
  <si>
    <t>00000374</t>
  </si>
  <si>
    <t>1K23TDG</t>
  </si>
  <si>
    <t>Hàng trả - 187-Co.opMart Can Tho 2</t>
  </si>
  <si>
    <t>00000525</t>
  </si>
  <si>
    <t>Hàng trả - 114-Co.opMart My Tho - phiếu MH000621</t>
  </si>
  <si>
    <t>00014959</t>
  </si>
  <si>
    <t>Hàng trả - 2089-CH Co.opFood Sunview</t>
  </si>
  <si>
    <t>00014975</t>
  </si>
  <si>
    <t>Hàng trả - 2047-CH Co.opFood CC Dragon Hill - phiếu MH000752</t>
  </si>
  <si>
    <t>1K23TEC</t>
  </si>
  <si>
    <t>Hàng trả - 504-Co.opMart Dak Nong</t>
  </si>
  <si>
    <t>Hàng trả - 150-Co.opMart Ha Tinh</t>
  </si>
  <si>
    <t>00015080</t>
  </si>
  <si>
    <t>Hàng trả - 2137-CH CF Nguyen Thai Hoc Premium</t>
  </si>
  <si>
    <t>00015085</t>
  </si>
  <si>
    <t>Hàng trả - 2101-CH Co.opFood Dat Moi 272</t>
  </si>
  <si>
    <t>00015086</t>
  </si>
  <si>
    <t>Hàng trả - phiếu MH000690</t>
  </si>
  <si>
    <t>1K23THB</t>
  </si>
  <si>
    <t>Hàng trả - 547-Co.opMart Son Tra - phiếu MH000483</t>
  </si>
  <si>
    <t>00000599</t>
  </si>
  <si>
    <t>00000649</t>
  </si>
  <si>
    <t>Hàng trả - 532-Co.opMart Cai Lay</t>
  </si>
  <si>
    <t>00000650</t>
  </si>
  <si>
    <t>00015223</t>
  </si>
  <si>
    <t>Hàng trả - 2162-CH CFood CC HoangAnh GoldHouse - phiếu MH000766</t>
  </si>
  <si>
    <t>00015229</t>
  </si>
  <si>
    <t>Hàng trả - 2077-CH Co.opFood Lam Van Ben 22</t>
  </si>
  <si>
    <t>00015257</t>
  </si>
  <si>
    <t>Hàng trả - 2143-CH Co.opFood Hoang Huu Nam</t>
  </si>
  <si>
    <t>00015290</t>
  </si>
  <si>
    <t>Hàng trả - 2091-CH Co.opFood Him Lam Cho Lon - phiếu MH000691</t>
  </si>
  <si>
    <t>00015397</t>
  </si>
  <si>
    <t>Hàng trả - 2121-CH Co.opFood Ba Dinh</t>
  </si>
  <si>
    <t>00000273</t>
  </si>
  <si>
    <t>1K23THA</t>
  </si>
  <si>
    <t>Hàng trả - 547-Co.opMart Son Tra</t>
  </si>
  <si>
    <t>Hàng trả - 547-Co.opMart Son Tra - phiếu MH000662</t>
  </si>
  <si>
    <t>00015291</t>
  </si>
  <si>
    <t>00015415</t>
  </si>
  <si>
    <t>Hàng trả - 2134-CH Co.opFood CC Phu Hoang Anh - phiếu MH000753</t>
  </si>
  <si>
    <t>00015438</t>
  </si>
  <si>
    <t>Hàng trả - 293-CH Co.opFood Nguyen Duy Trinh - phiếu MH000761</t>
  </si>
  <si>
    <t>00000443</t>
  </si>
  <si>
    <t>1K23TCS</t>
  </si>
  <si>
    <t>Hàng trả - 173-Co.opMart Bao Loc - phiếu MH000712</t>
  </si>
  <si>
    <t>00000814</t>
  </si>
  <si>
    <t>Hàng trả - 9421-CH Co.opFood CT Thoi Thuan</t>
  </si>
  <si>
    <t>00015522</t>
  </si>
  <si>
    <t>Hàng trả - 632-CH Co.opFood CC Carina - phiếu MH000787</t>
  </si>
  <si>
    <t>00015530</t>
  </si>
  <si>
    <t>Hàng trả - phiếu MH000735</t>
  </si>
  <si>
    <t>00015571</t>
  </si>
  <si>
    <t>Hàng trả - 642-CH Co.opFood 372 No Trang Long - phiếu MH000657</t>
  </si>
  <si>
    <t>00015625</t>
  </si>
  <si>
    <t>Hàng trả - phiếu MH000736</t>
  </si>
  <si>
    <t>00015631</t>
  </si>
  <si>
    <t>Hàng trả - phiếu MH000647</t>
  </si>
  <si>
    <t>00015680</t>
  </si>
  <si>
    <t>Hàng trả - 2007-CH Co.opFood Tran Trong Cung65</t>
  </si>
  <si>
    <t>00015681</t>
  </si>
  <si>
    <t>00015687</t>
  </si>
  <si>
    <t>Hàng trả - 659-CH Co.opFood Linh Dong</t>
  </si>
  <si>
    <t>00015753</t>
  </si>
  <si>
    <t>Hàng trả - phiếu MH000649</t>
  </si>
  <si>
    <t>00000236</t>
  </si>
  <si>
    <t>Hàng trả - phiếu MH000708</t>
  </si>
  <si>
    <t>00000679</t>
  </si>
  <si>
    <t>1K23TBV</t>
  </si>
  <si>
    <t>Hàng trả - 160-Co.opMart Nguyen Kiem</t>
  </si>
  <si>
    <t>00000834</t>
  </si>
  <si>
    <t>Hàng trả - 9411-CH CFood CT Tran Hoang Na 151 - phiếu MH000794</t>
  </si>
  <si>
    <t>00000950</t>
  </si>
  <si>
    <t>Hàng trả - 552-Co.opMart SCA-VICTORIA - phiếu MH000876</t>
  </si>
  <si>
    <t>00003951</t>
  </si>
  <si>
    <t>Hàng trả - 301-Thu Duc Co.op Xtra - phiếu MH000849</t>
  </si>
  <si>
    <t>00015840</t>
  </si>
  <si>
    <t>Hàng trả - phiếu MH000773</t>
  </si>
  <si>
    <t>00015888</t>
  </si>
  <si>
    <t>Hàng trả - phiếu MH000789</t>
  </si>
  <si>
    <t>00015926</t>
  </si>
  <si>
    <t>Hàng trả - phiếu MH000709</t>
  </si>
  <si>
    <t>00015943</t>
  </si>
  <si>
    <t>Hàng trả - 2113-CH CFood Chung cu Saigon Co.op</t>
  </si>
  <si>
    <t>00015944</t>
  </si>
  <si>
    <t>00000394</t>
  </si>
  <si>
    <t>Hàng trả - phiếu MH000710</t>
  </si>
  <si>
    <t>00000395</t>
  </si>
  <si>
    <t>Hàng trả - phiếu MH000697</t>
  </si>
  <si>
    <t>00000845</t>
  </si>
  <si>
    <t>Hàng trả - 9406-CH CF CT Nguyen Van Cu Noi Dai</t>
  </si>
  <si>
    <t>00016029</t>
  </si>
  <si>
    <t>Hàng trả - 2030-CH CFood DS3 Hiep Binh Phuoc</t>
  </si>
  <si>
    <t>x</t>
  </si>
  <si>
    <t>00016005</t>
  </si>
  <si>
    <t>Hàng trả - phiếu MH000656</t>
  </si>
  <si>
    <t>Hàng trả - phiếu MH000781</t>
  </si>
  <si>
    <t>00016026</t>
  </si>
  <si>
    <t>Năm 2022</t>
  </si>
  <si>
    <t>0006254</t>
  </si>
  <si>
    <t>Bán hàng CHI NHÁNH- CÔNG TY TNHH MTV THỰC PHẨM SAIGON CO.OP- CO.OP FOOD MIỀN BẮC theo hóa đơn 0006254</t>
  </si>
  <si>
    <t>CHI NHÁNH- CÔNG TY TNHH MTV THỰC PHẨM SAIGON CO.OP- CO.OP FOOD MIỀN BẮC</t>
  </si>
  <si>
    <t>0006693</t>
  </si>
  <si>
    <t>Bán hàng CÔNG TY TNHH MTV THỰC PHẨM SAIGON CO.OP theo hóa đơn 0006693</t>
  </si>
  <si>
    <t>CÔNG TY TNHH MTV THỰC PHẨM SAIGON CO.OP</t>
  </si>
  <si>
    <t>0010330</t>
  </si>
  <si>
    <t>Bán hàng CÔNG TY TNHH MỘT THÀNH VIÊN SÀI GÒN CO.OP CỦ CHI theo hóa đơn 0010330</t>
  </si>
  <si>
    <t>0010417</t>
  </si>
  <si>
    <t>Bán hàng CÔNG TY TNHH THƯƠNG MẠI DỊCH VỤ MỸ ĐỨC BÌNH ĐIỀN theo hóa đơn 0010417</t>
  </si>
  <si>
    <t>CÔNG TY TNHH THƯƠNG MẠI DỊCH VỤ MỸ ĐỨC BÌNH ĐIỀN</t>
  </si>
  <si>
    <t>0010494</t>
  </si>
  <si>
    <t>Bán hàng CÔNG TY TNHH MTV THỰC PHẨM SAIGON CO.OP theo hóa đơn 0010494</t>
  </si>
  <si>
    <t>0010680</t>
  </si>
  <si>
    <t>Bán hàng CÔNG TY TNHH MTV THỰC PHẨM SAIGON CO.OP theo hóa đơn 0010680</t>
  </si>
  <si>
    <t>0010712</t>
  </si>
  <si>
    <t>Bán hàng CÔNG TY TNHH MTV THỰC PHẨM SAIGON CO.OP theo hóa đơn 0010712</t>
  </si>
  <si>
    <t>0011274</t>
  </si>
  <si>
    <t>Bán hàng CÔNG TY TNHH MTV THỰC PHẨM SAIGON CO.OP theo hóa đơn 0011274</t>
  </si>
  <si>
    <t>0012791</t>
  </si>
  <si>
    <t>Bán hàng CÔNG TY TNHH MTV THỰC PHẨM SAIGON CO.OP theo hóa đơn 0012791</t>
  </si>
  <si>
    <t>0012835</t>
  </si>
  <si>
    <t>Bán hàng CÔNG TY TNHH MTV THỰC PHẨM SAIGON CO.OP theo hóa đơn 0012835</t>
  </si>
  <si>
    <t>0013135</t>
  </si>
  <si>
    <t>Bán hàng CÔNG TY TNHH MTV THỰC PHẨM SAIGON CO.OP theo hóa đơn 0013135</t>
  </si>
  <si>
    <t>0013258</t>
  </si>
  <si>
    <t>Bán hàng CÔNG TY TNHH MTV THỰC PHẨM SAIGON CO.OP theo hóa đơn 0013258</t>
  </si>
  <si>
    <t>00000036</t>
  </si>
  <si>
    <t>Bán hàng CÔNG TY TNHH MTV THỰC PHẨM SAIGON CO.OP theo hóa đơn 00000036</t>
  </si>
  <si>
    <t>00000262</t>
  </si>
  <si>
    <t>Bán hàng Công Ty TNHH Một Thành Viên Thương Mại Dịch Vụ Sài Gòn-Phan Thiết theo hóa đơn 00000262</t>
  </si>
  <si>
    <t>Công Ty TNHH Một Thành Viên Thương Mại Dịch Vụ Sài Gòn-Phan Thiết</t>
  </si>
  <si>
    <t>00000467</t>
  </si>
  <si>
    <t>Bán hàng CÔNG TY TNHH MTV THỰC PHẨM SAIGON CO.OP theo hóa đơn 00000467</t>
  </si>
  <si>
    <t>00000672</t>
  </si>
  <si>
    <t>Bán hàng CÔNG TY TNHH MỘT THÀNH VIÊN CO.OPMART BÌNH TRIỆU theo hóa đơn 00000672</t>
  </si>
  <si>
    <t>00003070</t>
  </si>
  <si>
    <t>Bán hàng CÔNG TY TNHH MTV THỰC PHẨM SAIGON CO.OP theo hóa đơn 00003070</t>
  </si>
  <si>
    <t>00004681</t>
  </si>
  <si>
    <t>Bán hàng CÔNG TY TNHH MỘT THÀNH VIÊN SÀI GÒN CO.OP  BÌNH TÂN theo hóa đơn 00004681</t>
  </si>
  <si>
    <t>CÔNG TY TNHH MỘT THÀNH VIÊN SÀI GÒN CO.OP  BÌNH TÂN</t>
  </si>
  <si>
    <t>00004689</t>
  </si>
  <si>
    <t>Bán hàng CHI NHÁNH- CÔNG TY TNHH MTV THỰC PHẨM SAIGON CO.OP- CO.OP FOOD MIỀN BẮC theo hóa đơn 00004689</t>
  </si>
  <si>
    <t>00004690</t>
  </si>
  <si>
    <t>Bán hàng CÔNG TY TNHH MTV CO.OPMART THANH HÓA theo hóa đơn 00004690</t>
  </si>
  <si>
    <t>CÔNG TY TNHH MTV CO.OPMART THANH HÓA</t>
  </si>
  <si>
    <t>00005660</t>
  </si>
  <si>
    <t>Bán hàng CÔNG TY TNHH MTV THỰC PHẨM SAIGON CO.OP theo hóa đơn 00005660</t>
  </si>
  <si>
    <t>00008465</t>
  </si>
  <si>
    <t>Bán hàng CÔNG TY TNHH MTV THỰC PHẨM SAIGON CO.OP theo hóa đơn 00008465</t>
  </si>
  <si>
    <t>00008766</t>
  </si>
  <si>
    <t>Bán hàng CÔNG TY TNHH MTV THỰC PHẨM SAIGON CO.OP theo hóa đơn 00008766</t>
  </si>
  <si>
    <t>00009043</t>
  </si>
  <si>
    <t>Bán hàng CÔNG TY TNHH MTV THỰC PHẨM SAIGON CO.OP theo hóa đơn 00009043</t>
  </si>
  <si>
    <t>00009192</t>
  </si>
  <si>
    <t>Bán hàng CHI NHÁNH- CÔNG TY TNHH MTV THỰC PHẨM SAIGON CO.OP- CO.OP FOOD MIỀN BẮC theo hóa đơn 00009192</t>
  </si>
  <si>
    <t>00009199</t>
  </si>
  <si>
    <t>Bán hàng CHI NHÁNH- CÔNG TY TNHH MTV THỰC PHẨM SAIGON CO.OP- CO.OP FOOD MIỀN BẮC theo hóa đơn 00009199</t>
  </si>
  <si>
    <t>00009466</t>
  </si>
  <si>
    <t>Bán hàng CÔNG TY TNHH ĐẦU TƯ THƯƠNG MẠI DỊCH VỤ SINH HÀ theo hóa đơn 00009466</t>
  </si>
  <si>
    <t>CÔNG TY TNHH ĐẦU TƯ THƯƠNG MẠI DỊCH VỤ SINH HÀ</t>
  </si>
  <si>
    <t>0317161101</t>
  </si>
  <si>
    <t>00010474</t>
  </si>
  <si>
    <t>Bán hàng CN Công Ty TNHH MTV Thực Phẩm Saigon Co.op- Co.op Food Khu Vực Bình Dương theo hóa đơn 00010474</t>
  </si>
  <si>
    <t>CN Công Ty TNHH MTV Thực Phẩm Saigon Co.op- Co.op Food Khu Vực Bình Dương</t>
  </si>
  <si>
    <t>00011574</t>
  </si>
  <si>
    <t>Bán hàng CHI NHÁNH LIÊN HIỆP HỢP TÁC XÃ THƯƠNG MẠI TP.HỒ CHÍ MINH-CO.OPMART SA ĐÉC theo hóa đơn 00011574</t>
  </si>
  <si>
    <t>CHI NHÁNH LIÊN HIỆP HỢP TÁC XÃ THƯƠNG MẠI TP.HỒ CHÍ MINH-CO.OPMART SA ĐÉC</t>
  </si>
  <si>
    <t>00011629</t>
  </si>
  <si>
    <t>Bán hàng CN Công Ty TNHH MTV Thực Phẩm Saigon Co.op- Co.op Food Khu Vực Bình Dương theo hóa đơn 00011629</t>
  </si>
  <si>
    <t>00011630</t>
  </si>
  <si>
    <t>Bán hàng CHI NHÁNH- CÔNG TY TNHH MTV THỰC PHẨM SAIGON CO.OP- CO.OP FOOD MIỀN BẮC theo hóa đơn 00011630</t>
  </si>
  <si>
    <t>00011631</t>
  </si>
  <si>
    <t>Bán hàng CHI NHÁNH- CÔNG TY TNHH MTV THỰC PHẨM SAIGON CO.OP- CO.OP FOOD MIỀN BẮC theo hóa đơn 00011631</t>
  </si>
  <si>
    <t>00011632</t>
  </si>
  <si>
    <t>Bán hàng CHI NHÁNH- CÔNG TY TNHH MTV THỰC PHẨM SAIGON CO.OP- CO.OP FOOD MIỀN BẮC theo hóa đơn 00011632</t>
  </si>
  <si>
    <t>00011684</t>
  </si>
  <si>
    <t>Bán hàng CÔNG TY TNHH MTV THỰC PHẨM SAIGON CO.OP theo hóa đơn 00011684</t>
  </si>
  <si>
    <t>00012090</t>
  </si>
  <si>
    <t>Bán hàng CÔNG TY TNHH MTV THỰC PHẨM SAIGON CO.OP theo hóa đơn 00012090</t>
  </si>
  <si>
    <t>00012463</t>
  </si>
  <si>
    <t>Bán hàng CÔNG TY TNHH MTV THỰC PHẨM SAIGON CO.OP theo hóa đơn 00012463</t>
  </si>
  <si>
    <t>00012969</t>
  </si>
  <si>
    <t>Bán hàng CÔNG TY TNHH MTV THỰC PHẨM SAIGON CO.OP theo hóa đơn 00012969</t>
  </si>
  <si>
    <t>00013495</t>
  </si>
  <si>
    <t>Bán hàng CÔNG TY TNHH MTV THỰC PHẨM SAIGON CO.OP theo hóa đơn 00013495</t>
  </si>
  <si>
    <t>00013564</t>
  </si>
  <si>
    <t>Bán hàng CÔNG TY TNHH MTV THỰC PHẨM SAIGON CO.OP theo hóa đơn 00013564</t>
  </si>
  <si>
    <t>00014426</t>
  </si>
  <si>
    <t>Bán hàng CÔNG TY TNHH MTV THỰC PHẨM SAIGON CO.OP theo hóa đơn 00014426</t>
  </si>
  <si>
    <t>00014754</t>
  </si>
  <si>
    <t>Bán hàng CÔNG TY TNHH MTV THỰC PHẨM SAIGON CO.OP theo hóa đơn 00014754</t>
  </si>
  <si>
    <t>00015140</t>
  </si>
  <si>
    <t>Bán hàng CÔNG TY TNHH MTV THỰC PHẨM SAIGON CO.OP theo hóa đơn 00015140</t>
  </si>
  <si>
    <t>00016437</t>
  </si>
  <si>
    <t>Tầng 1, Nhà A105.1 &amp; A106, Khu A- Athena Complex, Phương Canh, Nam Từ Liêm, Hà Nội</t>
  </si>
  <si>
    <t>00016489</t>
  </si>
  <si>
    <t>Bán hàng CÔNG TY TNHH THƯƠNG MẠI DỊCH VỤ SAIGON CO.OP TOÀN TÂM theo hóa đơn 00016489</t>
  </si>
  <si>
    <t>00018288</t>
  </si>
  <si>
    <t>Bán hàng CÔNG TY TNHH MTV THỰC PHẨM SAIGON CO.OP theo hóa đơn 00018288</t>
  </si>
  <si>
    <t>00018621</t>
  </si>
  <si>
    <t>Bán hàng CÔNG TY TNHH MTV THỰC PHẨM SAIGON CO.OP theo hóa đơn 00018621</t>
  </si>
  <si>
    <t>00019831</t>
  </si>
  <si>
    <t>Bán hàng CÔNG TY TNHH MTV THỰC PHẨM SAIGON CO.OP theo hóa đơn 00019831</t>
  </si>
  <si>
    <t>00020481</t>
  </si>
  <si>
    <t>Bán hàng CÔNG TY TNHH MTV THỰC PHẨM SAIGON CO.OP theo hóa đơn 00020481</t>
  </si>
  <si>
    <t>Tòa nhà CT1B - Khu đô thị Nghĩa Đô - Ngõ 106 Hoàng Quốc Việt -Bắc Từ Liêm- Hà Nội</t>
  </si>
  <si>
    <t>00021734</t>
  </si>
  <si>
    <t>00021736</t>
  </si>
  <si>
    <t>00021906</t>
  </si>
  <si>
    <t>Bán hàng Cửa Hàng Co.opFood Chung Cư Ehome S theo hóa đơn 00021906</t>
  </si>
  <si>
    <t>00021925</t>
  </si>
  <si>
    <t>00021933</t>
  </si>
  <si>
    <t>Bán hàng Cửa Hàng Co.opFood Xóm Chiếu theo hóa đơn 00021933</t>
  </si>
  <si>
    <t>00021968</t>
  </si>
  <si>
    <t>Bán hàng Cửa Hàng Co.opFood Trương Đình Hội theo hóa đơn 00021968</t>
  </si>
  <si>
    <t>00022006</t>
  </si>
  <si>
    <t>Bán hàng Cửa Hàng Co.opFood Tây Thạnh theo hóa đơn 00022006</t>
  </si>
  <si>
    <t>00022975</t>
  </si>
  <si>
    <t>Bán hàng CÔNG TY TNHH MỘT THÀNH VIÊN THỰC PHẨM SAIGON CO.OP theo hóa đơn 00022975</t>
  </si>
  <si>
    <t>00022985</t>
  </si>
  <si>
    <t>Bán hàng Cửa Hàng Co.opFood Hoàng Anh Thanh Bình theo hóa đơn 00022985</t>
  </si>
  <si>
    <t>00022989</t>
  </si>
  <si>
    <t>Bán hàng Cửa Hàng Co.opFood Phước Kiển theo hóa đơn 00022989</t>
  </si>
  <si>
    <t>00023048</t>
  </si>
  <si>
    <t>Bán hàng Cửa Hàng Co.opFood Ung Văn Khiêm theo hóa đơn 00023048</t>
  </si>
  <si>
    <t>00023689</t>
  </si>
  <si>
    <t>Bán hàng CÔNG TY TNHH MỘT THÀNH VIÊN THỰC PHẨM SAIGON CO.OP theo hóa đơn 00023689</t>
  </si>
  <si>
    <t>00023705</t>
  </si>
  <si>
    <t>Bán hàng CÔNG TY TNHH MỘT THÀNH VIÊN THỰC PHẨM SAIGON CO.OP theo hóa đơn 00023705</t>
  </si>
  <si>
    <t>00024218</t>
  </si>
  <si>
    <t>Bán hàng Cửa hàng Co.op Food D20 Võ Văn Vân theo hóa đơn 00024218</t>
  </si>
  <si>
    <t>00024300</t>
  </si>
  <si>
    <t>Bán hàng Cửa Hàng Co.opFood Hồ Văn Tư theo hóa đơn 00024300</t>
  </si>
  <si>
    <t>00024306</t>
  </si>
  <si>
    <t>Bán hàng Cửa Hàng Co.opFood KCN Hiệp Phước theo hóa đơn 00024306</t>
  </si>
  <si>
    <t>00024344</t>
  </si>
  <si>
    <t>Bán hàng Cửa Hàng Co.opFood Tân Sơn Nhì theo hóa đơn 00024344</t>
  </si>
  <si>
    <t>00025957</t>
  </si>
  <si>
    <t>Bán hàng Cửa Hàng Co.opFood Lê Văn Thọ theo hóa đơn 00025957</t>
  </si>
  <si>
    <t>00026244</t>
  </si>
  <si>
    <t>Bán hàng Cửa Hàng Co.opFood Tôn Thất Thuyết theo hóa đơn 00026244</t>
  </si>
  <si>
    <t>00026850</t>
  </si>
  <si>
    <t>Bán hàng Cửa Hàng Co.opFood Tân Thạnh Đông theo hóa đơn 00026850</t>
  </si>
  <si>
    <t>00027072</t>
  </si>
  <si>
    <t>Bán hàng Cửa Hàng Co.opFood Savimex theo hóa đơn 00027072</t>
  </si>
  <si>
    <t>00027269</t>
  </si>
  <si>
    <t>Bán hàng Cửa Hàng Co.opFood Đường 339 theo hóa đơn 00027269</t>
  </si>
  <si>
    <t>00027370</t>
  </si>
  <si>
    <t>Bán hàng Cửa Hàng Co.opFood Làng Tăng Phú theo hóa đơn 00027370</t>
  </si>
  <si>
    <t>00027510</t>
  </si>
  <si>
    <t>Bán hàng CHI NHÁNH LIÊN HIỆP HỢP TÁC XÃ THƯƠNG MẠI TP. HỒ CHÍ MINH - CO.OPMART BẾN LỨC theo hóa đơn 00027510</t>
  </si>
  <si>
    <t>00027525</t>
  </si>
  <si>
    <t>Bán hàng CHI NHÁNH CÔNG TY TNHH MỘT THÀNH VIÊN THỰC PHẨM SAIGON CO.OP - CO.OP FOOD KHU VỰC BÌNH DƯƠNG theo hóa đơn 00027525</t>
  </si>
  <si>
    <t>00029682</t>
  </si>
  <si>
    <t>Bán hàng CHI NHÁNH CÔNG TY TNHH MỘT THÀNH VIÊN THỰC PHẨM SAIGON CO.OP - CO.OP FOOD KHU VỰC BÌNH DƯƠNG theo hóa đơn 00029682</t>
  </si>
  <si>
    <t>00029777</t>
  </si>
  <si>
    <t>Bán hàng CHI NHÁNH CÔNG TY TNHH MỘT THÀNH VIÊN THỰC PHẨM SAIGON CO.OP - CO.OP FOOD KHU VỰC BÌNH DƯƠNG theo hóa đơn 00029777</t>
  </si>
  <si>
    <t>00029778</t>
  </si>
  <si>
    <t>Bán hàng CHI NHÁNH CÔNG TY TNHH MỘT THÀNH VIÊN THỰC PHẨM SAIGON CO.OP - CO.OP FOOD KHU VỰC BÌNH DƯƠNG theo hóa đơn 00029778</t>
  </si>
  <si>
    <t>00031622</t>
  </si>
  <si>
    <t>Bán hàng Cửa Hàng Co.opFood Trương Quốc Dung theo hóa đơn 00031622</t>
  </si>
  <si>
    <t>00031737</t>
  </si>
  <si>
    <t>Kiot 15-16-17-18, Tòa 19T1, Dự án nhà ở xã hội phường Kiến Hưng, Quận Hà Đông, Thành Phố Hà Nội</t>
  </si>
  <si>
    <t>00034122</t>
  </si>
  <si>
    <t>Bán hàng CHI NHÁNH CÔNG TY TNHH MỘT THÀNH VIÊN THỰC PHẨM SAIGON CO.OP - CO.OP FOOD KHU VỰC BÌNH DƯƠNG theo hóa đơn 00034122</t>
  </si>
  <si>
    <t>00034283</t>
  </si>
  <si>
    <t>Bán hàng Cửa Hàng Co.opFood CC Sơn Kỳ theo hóa đơn 00034283</t>
  </si>
  <si>
    <t>00035351</t>
  </si>
  <si>
    <t>Bán hàng CHI NHÁNH CÔNG TY TNHH MỘT THÀNH VIÊN THỰC PHẨM SAIGON CO.OP - CO.OP FOOD KHU VỰC BÌNH DƯƠNG theo hóa đơn 00035351</t>
  </si>
  <si>
    <t>00036337</t>
  </si>
  <si>
    <t>Bán hàng CHI NHÁNH CÔNG TY TNHH MỘT THÀNH VIÊN THỰC PHẨM SAIGON CO.OP - CO.OP FOOD KHU VỰC BÌNH DƯƠNG theo hóa đơn 00036337</t>
  </si>
  <si>
    <t>00036428</t>
  </si>
  <si>
    <t>Bán hàng Co.opFood 249 Lương Định Của theo hóa đơn 00036428</t>
  </si>
  <si>
    <t>00036439</t>
  </si>
  <si>
    <t>Bán hàng CHI NHÁNH CÔNG TY TNHH MỘT THÀNH VIÊN THỰC PHẨM SAIGON CO.OP - CO.OP FOOD KHU VỰC BÌNH DƯƠNG theo hóa đơn 00036439</t>
  </si>
  <si>
    <t>00036581</t>
  </si>
  <si>
    <t>Bán hàng Cửa Hàng Co.opFood Tây Thạnh theo hóa đơn 00036581</t>
  </si>
  <si>
    <t>00037201</t>
  </si>
  <si>
    <t>Bán hàng CHI NHÁNH CÔNG TY TNHH MỘT THÀNH VIÊN THỰC PHẨM SAIGON CO.OP - CO.OP FOOD KHU VỰC BÌNH DƯƠNG theo hóa đơn 00037201</t>
  </si>
  <si>
    <t>00037207</t>
  </si>
  <si>
    <t>Bán hàng CHI NHÁNH CÔNG TY TNHH MỘT THÀNH VIÊN THỰC PHẨM SAIGON CO.OP - CO.OP FOOD KHU VỰC BÌNH DƯƠNG theo hóa đơn 00037207</t>
  </si>
  <si>
    <t>00037298</t>
  </si>
  <si>
    <t>Bán hàng CHI NHÁNH CÔNG TY TNHH MỘT THÀNH VIÊN THỰC PHẨM SAIGON CO.OP - CO.OP FOOD KHU VỰC BÌNH DƯƠNG theo hóa đơn 00037298</t>
  </si>
  <si>
    <t>00039087</t>
  </si>
  <si>
    <t>Bán hàng CHI NHÁNH CÔNG TY TNHH MỘT THÀNH VIÊN THỰC PHẨM SAIGON CO.OP - CO.OP FOOD KHU VỰC BÌNH DƯƠNG theo hóa đơn 00039087</t>
  </si>
  <si>
    <t>00040180</t>
  </si>
  <si>
    <t>Bán hàng CHI NHÁNH CÔNG TY TNHH MỘT THÀNH VIÊN THỰC PHẨM SAIGON CO.OP - CO.OP FOOD KHU VỰC BÌNH DƯƠNG theo hóa đơn 00040180</t>
  </si>
  <si>
    <t>00040197</t>
  </si>
  <si>
    <t>Bán hàng Cửa Hàng Co.opFood Phước Kiển theo hóa đơn 00040197</t>
  </si>
  <si>
    <t>00042040</t>
  </si>
  <si>
    <t>Bán hàng Cửa Hàng Co.opFood CC Petroland theo hóa đơn 00042040</t>
  </si>
  <si>
    <t>00042042</t>
  </si>
  <si>
    <t>Bán hàng Cửa Hàng Co.opFood Nguyễn Duy Trinh 192 theo hóa đơn 00042042</t>
  </si>
  <si>
    <t>00042056</t>
  </si>
  <si>
    <t>Bán hàng Cửa Hàng Co.opFood ĐS9 Linh Tây theo hóa đơn 00042056</t>
  </si>
  <si>
    <t>00042381</t>
  </si>
  <si>
    <t>Bán hàng CHI NHÁNH CÔNG TY TNHH MỘT THÀNH VIÊN THỰC PHẨM SAIGON CO.OP - CO.OP FOOD KHU VỰC BÌNH DƯƠNG theo hóa đơn 00042381</t>
  </si>
  <si>
    <t>00042386</t>
  </si>
  <si>
    <t>Bán hàng Cửa Hàng Co.opFood Tân Hương 262 theo hóa đơn 00042386</t>
  </si>
  <si>
    <t>00043629</t>
  </si>
  <si>
    <t>Bán hàng Cửa Hàng Co.opFood KCN Tây Bắc theo hóa đơn 00043629</t>
  </si>
  <si>
    <t>00044055</t>
  </si>
  <si>
    <t>Bán hàng CHI NHÁNH CÔNG TY TNHH MỘT THÀNH VIÊN THỰC PHẨM SAIGON CO.OP - CO.OP FOOD KHU VỰC BÌNH DƯƠNG theo hóa đơn 00044055</t>
  </si>
  <si>
    <t>00044062</t>
  </si>
  <si>
    <t>Bán hàng Cửa Hàng Co.opFood The Garden Mall theo hóa đơn 00044062</t>
  </si>
  <si>
    <t>00044152</t>
  </si>
  <si>
    <t>Bán hàng Cửa Hàng Co.opFood Phạm Văn Bạch theo hóa đơn 00044152</t>
  </si>
  <si>
    <t>00044251</t>
  </si>
  <si>
    <t>Bán hàng Cửa Hàng Co.opFood Lê Quang Định theo hóa đơn 00044251</t>
  </si>
  <si>
    <t>00044252</t>
  </si>
  <si>
    <t>Bán hàng CHI NHÁNH CÔNG TY TNHH MỘT THÀNH VIÊN THỰC PHẨM SAIGON CO.OP - CO.OP FOOD KHU VỰC BÌNH DƯƠNG theo hóa đơn 00044252</t>
  </si>
  <si>
    <t>00044253</t>
  </si>
  <si>
    <t>Bán hàng CHI NHÁNH CÔNG TY TNHH MỘT THÀNH VIÊN THỰC PHẨM SAIGON CO.OP - CO.OP FOOD KHU VỰC BÌNH DƯƠNG theo hóa đơn 00044253</t>
  </si>
  <si>
    <t>00044630</t>
  </si>
  <si>
    <t>Bán hàng CHI NHÁNH CÔNG TY TNHH MỘT THÀNH VIÊN THỰC PHẨM SAIGON CO.OP - CO.OP FOOD KHU VỰC BÌNH DƯƠNG theo hóa đơn 00044630</t>
  </si>
  <si>
    <t>00045859</t>
  </si>
  <si>
    <t>Bán hàng Cửa Hàng Co.opFood CC Sơn Kỳ theo hóa đơn 00045859</t>
  </si>
  <si>
    <t>00046862</t>
  </si>
  <si>
    <t>Bán hàng Cửa Hàng Co.opFood Lã Xuân Oai 138 theo hóa đơn 00046862</t>
  </si>
  <si>
    <t>00047033</t>
  </si>
  <si>
    <t>Bán hàng Cửa Hàng Co.opFood Trương Quốc Dung theo hóa đơn 00047033</t>
  </si>
  <si>
    <t>00047044</t>
  </si>
  <si>
    <t>Bán hàng Cửa Hàng Co.opFood Xóm Chiếu theo hóa đơn 00047044</t>
  </si>
  <si>
    <t>00047123</t>
  </si>
  <si>
    <t>Bán hàng Cửa Hàng Co.opFood Linh Đông theo hóa đơn 00047123</t>
  </si>
  <si>
    <t>00047727</t>
  </si>
  <si>
    <t>Bán hàng Cửa Hàng Co.opFood Man Thiện 280 theo hóa đơn 00047727</t>
  </si>
  <si>
    <t>00047788</t>
  </si>
  <si>
    <t>Bán hàng Cửa hàng Co.op Food HN VP2 Linh Đàm theo hóa đơn 00047788</t>
  </si>
  <si>
    <t>00047815</t>
  </si>
  <si>
    <t>Bán hàng CHI NHÁNH CÔNG TY TNHH MỘT THÀNH VIÊN THỰC PHẨM SAIGON CO.OP - CO.OP FOOD KHU VỰC CẦN THƠ theo hóa đơn 00047815</t>
  </si>
  <si>
    <t>00047847</t>
  </si>
  <si>
    <t>Bán hàng Cửa Hàng Co.opFood CC Eastern theo hóa đơn 00047847</t>
  </si>
  <si>
    <t>00047867</t>
  </si>
  <si>
    <t>Bán hàng Cửa Hàng Co.opFood Nhà Bè theo hóa đơn 00047867</t>
  </si>
  <si>
    <t>00047946</t>
  </si>
  <si>
    <t>Bán hàng Cửa Hàng Co.opFood Thạnh Lộc 17 theo hóa đơn 00047946</t>
  </si>
  <si>
    <t>00048003</t>
  </si>
  <si>
    <t>Bán hàng Cửa Hàng Co.opFood Pasteur theo hóa đơn 00048003</t>
  </si>
  <si>
    <t>00048817</t>
  </si>
  <si>
    <t>Bán hàng Cửa Hàng Co.opFood Đường 339 theo hóa đơn 00048817</t>
  </si>
  <si>
    <t>00049340</t>
  </si>
  <si>
    <t>Bán hàng Cửa Hàng Co.opFood Đường 339 theo hóa đơn 00049340</t>
  </si>
  <si>
    <t>00049376</t>
  </si>
  <si>
    <t>Bán hàng Cửa Hàng Co.opFood Tỉnh Lộ 8-628 theo hóa đơn 00049376</t>
  </si>
  <si>
    <t>00049573</t>
  </si>
  <si>
    <t>Bán hàng Cửa Hàng Co.opFood Hoàng Diệu 2 theo hóa đơn 00049573</t>
  </si>
  <si>
    <t>00050248</t>
  </si>
  <si>
    <t>Bán hàng Cửa Hàng Co.opFood CC Phú Gia theo hóa đơn 00050248</t>
  </si>
  <si>
    <t>00050638</t>
  </si>
  <si>
    <t>Bán hàng Cửa hàng Co.op Food HN Triều Khúc theo hóa đơn 00050638</t>
  </si>
  <si>
    <t>00050725</t>
  </si>
  <si>
    <t>Bán hàng CHI NHÁNH CÔNG TY TNHH MỘT THÀNH VIÊN THỰC PHẨM SAIGON CO.OP - CO.OP FOOD KHU VỰC BÌNH DƯƠNG theo hóa đơn 00050725</t>
  </si>
  <si>
    <t>00050728</t>
  </si>
  <si>
    <t>Bán hàng CHI NHÁNH CÔNG TY TNHH MỘT THÀNH VIÊN THỰC PHẨM SAIGON CO.OP - CO.OP FOOD KHU VỰC BÌNH DƯƠNG theo hóa đơn 00050728</t>
  </si>
  <si>
    <t>00050759</t>
  </si>
  <si>
    <t>Bán hàng Cửa Hàng Co.opFood Phước Kiển theo hóa đơn 00050759</t>
  </si>
  <si>
    <t>00050895</t>
  </si>
  <si>
    <t>Bán hàng CHI NHÁNH CÔNG TY TNHH MỘT THÀNH VIÊN THỰC PHẨM SAIGON CO.OP - CO.OP FOOD KHU VỰC BÌNH DƯƠNG theo hóa đơn 00050895</t>
  </si>
  <si>
    <t>00050896</t>
  </si>
  <si>
    <t>Bán hàng CHI NHÁNH CÔNG TY TNHH MỘT THÀNH VIÊN THỰC PHẨM SAIGON CO.OP - CO.OP FOOD KHU VỰC BÌNH DƯƠNG theo hóa đơn 00050896</t>
  </si>
  <si>
    <t>00050908</t>
  </si>
  <si>
    <t>Bán hàng CHI NHÁNH CÔNG TY TNHH MỘT THÀNH VIÊN THỰC PHẨM SAIGON CO.OP - CO.OP FOOD KHU VỰC BÌNH DƯƠNG theo hóa đơn 00050908</t>
  </si>
  <si>
    <t>00050909</t>
  </si>
  <si>
    <t>Bán hàng CHI NHÁNH CÔNG TY TNHH MỘT THÀNH VIÊN THỰC PHẨM SAIGON CO.OP - CO.OP FOOD KHU VỰC BÌNH DƯƠNG theo hóa đơn 00050909</t>
  </si>
  <si>
    <t>00051093</t>
  </si>
  <si>
    <t>Bán hàng CÔNG TY TNHH MỘT THÀNH VIÊN SÀI GÒN CO.OP PHÚ LÂM theo hóa đơn 00051093</t>
  </si>
  <si>
    <t>00051220</t>
  </si>
  <si>
    <t>Bán hàng Cửa Hàng Co.opFood 306 Nguyễn Thái Sơn theo hóa đơn 00051220</t>
  </si>
  <si>
    <t>00051263</t>
  </si>
  <si>
    <t>Bán hàng Cửa Hàng Co.opFood Phan Đình Phùng theo hóa đơn 00051263</t>
  </si>
  <si>
    <t>00052168</t>
  </si>
  <si>
    <t>Bán hàng Cửa hàng Co.op Food HN New Horizon theo hóa đơn 00052168</t>
  </si>
  <si>
    <t>00053249</t>
  </si>
  <si>
    <t>Bán hàng CHI NHÁNH CÔNG TY TNHH MỘT THÀNH VIÊN THỰC PHẨM SAIGON CO.OP - CO.OP FOOD KHU VỰC BÌNH DƯƠNG theo hóa đơn 00053249</t>
  </si>
  <si>
    <t>00053688</t>
  </si>
  <si>
    <t>Bán hàng Cửa hàng Co.op Food HN Bắc Hà Tower theo hóa đơn 00053688</t>
  </si>
  <si>
    <t>00053725</t>
  </si>
  <si>
    <t>Bán hàng Cửa hàng Co.op Food HN Thanh Hà Cienco 5 theo hóa đơn 00053725</t>
  </si>
  <si>
    <t>00053737</t>
  </si>
  <si>
    <t>Bán hàng Cửa hàng Co.op Food HN VP6 Linh Đàm theo hóa đơn 00053737</t>
  </si>
  <si>
    <t>00053738</t>
  </si>
  <si>
    <t>Bán hàng Cửa hàng Co.op Food HN Lucky House theo hóa đơn 00053738</t>
  </si>
  <si>
    <t>00053739</t>
  </si>
  <si>
    <t>Bán hàng Cửa hàng Co.op Food HN Hồ Tùng Mậu theo hóa đơn 00053739</t>
  </si>
  <si>
    <t>00053759</t>
  </si>
  <si>
    <t>Bán hàng Cửa hàng Co.op Food HN Vĩnh Hưng theo hóa đơn 00053759</t>
  </si>
  <si>
    <t>00053760</t>
  </si>
  <si>
    <t>Bán hàng Cửa hàng Co.op Food HN Eurowindow theo hóa đơn 00053760</t>
  </si>
  <si>
    <t>00053761</t>
  </si>
  <si>
    <t>Bán hàng Cửa hàng Co.op Food HN Eco Dream theo hóa đơn 00053761</t>
  </si>
  <si>
    <t>00053774</t>
  </si>
  <si>
    <t>Bán hàng Cửa hàng Co.op Food HN Triều Khúc theo hóa đơn 00053774</t>
  </si>
  <si>
    <t>00053788</t>
  </si>
  <si>
    <t>Bán hàng MARFOUR. Co.opMart SCA-GOLDSILK theo hóa đơn 00053788</t>
  </si>
  <si>
    <t>00053789</t>
  </si>
  <si>
    <t>Bán hàng CHI NHÁNH LIÊN HIỆP HỢP TÁC XÃ THƯƠNG MẠI TP. HỒ CHÍ MINH - CO.OPMART BẮC GIANG theo hóa đơn 00053789</t>
  </si>
  <si>
    <t>00053790</t>
  </si>
  <si>
    <t>Bán hàng MARFOUR TTTM Mipec, Long Biên, HN theo hóa đơn 00053790</t>
  </si>
  <si>
    <t>00053791</t>
  </si>
  <si>
    <t>Bán hàng MARFOUR Văn Phú Victoria, Hà Đông, HN theo hóa đơn 00053791</t>
  </si>
  <si>
    <t>00053792</t>
  </si>
  <si>
    <t>Bán hàng CÔNG TY TNHH MỘT THÀNH VIÊN SÀI GÒN CO.OP HÀ NỘI theo hóa đơn 00053792</t>
  </si>
  <si>
    <t>00053793</t>
  </si>
  <si>
    <t>Bán hàng CÔNG TY TNHH MỘT THÀNH VIÊN SÀI GÒN CO.OP HÀ NỘI theo hóa đơn 00053793</t>
  </si>
  <si>
    <t>00053794</t>
  </si>
  <si>
    <t>Bán hàng CÔNG TY TNHH MỘT THÀNH VIÊN CO.OPMART HẢI PHÒNG theo hóa đơn 00053794</t>
  </si>
  <si>
    <t>00053795</t>
  </si>
  <si>
    <t>Bán hàng CÔNG TY TNHH MỘT THÀNH VIÊN CO.OPMART THANH HÓA theo hóa đơn 00053795</t>
  </si>
  <si>
    <t>00053796</t>
  </si>
  <si>
    <t>Bán hàng CÔNG TY TNHH MỘT THÀNH VIÊN THƯƠNG MẠI VÀ DỊCH VỤ SÀI GÒN - HÀ TĨNH theo hóa đơn 00053796</t>
  </si>
  <si>
    <t>00054215</t>
  </si>
  <si>
    <t>Bán hàng CHI NHÁNH LIÊN HIỆP HỢP TÁC XÃ THƯƠNG MẠI TP. HỒ CHÍ MINH - CO.OPMART QUẢNG BÌNH theo hóa đơn 00054215</t>
  </si>
  <si>
    <t>00054218</t>
  </si>
  <si>
    <t>Bán hàng CHI NHÁNH LIÊN HIỆP HỢP TÁC XÃ THƯƠNG MẠI TP.HỒ CHÍ MINH - CO.OPMART KON TUM theo hóa đơn 00054218</t>
  </si>
  <si>
    <t>00054219</t>
  </si>
  <si>
    <t>Bán hàng CÔNG TY TRÁCH NHIỆM HỮU HẠN MỘT THÀNH VIÊN THƯƠNG MẠI DỊCH VỤ SÀI GÒN-ĐÔNG HÀ theo hóa đơn 00054219</t>
  </si>
  <si>
    <t>CÔNG TY TRÁCH NHIỆM HỮU HẠN MỘT THÀNH VIÊN THƯƠNG MẠI DỊCH VỤ SÀI GÒN-ĐÔNG HÀ</t>
  </si>
  <si>
    <t>3200266549</t>
  </si>
  <si>
    <t>00054220</t>
  </si>
  <si>
    <t>Bán hàng CÔNG TY TNHH MỘT THÀNH VIÊN THƯƠNG MẠI SÀI GÒN - QUẢNG NGÃI theo hóa đơn 00054220</t>
  </si>
  <si>
    <t>00054221</t>
  </si>
  <si>
    <t>Bán hàng CÔNG TY TNHH  MỘT THÀNH VIÊN THƯƠNG MẠI DỊCH VỤ SÀI GÒN - BUÔN MA THUỘT theo hóa đơn 00054221</t>
  </si>
  <si>
    <t>CÔNG TY TNHH  MỘT THÀNH VIÊN THƯƠNG MẠI DỊCH VỤ SÀI GÒN - BUÔN MA THUỘT</t>
  </si>
  <si>
    <t>6000661931</t>
  </si>
  <si>
    <t>00054222</t>
  </si>
  <si>
    <t>Bán hàng CÔNG TY TNHH MỘT THÀNH VIÊN SÀI GÒN CO.OP TAM KỲ theo hóa đơn 00054222</t>
  </si>
  <si>
    <t>00054223</t>
  </si>
  <si>
    <t>Bán hàng CÔNG TY TNHH MỘT THÀNH VIÊN SÀI GÒN CO.OP BÌNH ĐỊNH theo hóa đơn 00054223</t>
  </si>
  <si>
    <t>00054224</t>
  </si>
  <si>
    <t>Bán hàng CÔNG TY TNHH MỘT THÀNH VIÊN THƯƠNG MẠI DỊCH VỤ SÀI GÒN - PHÚ YÊN theo hóa đơn 00054224</t>
  </si>
  <si>
    <t>00054225</t>
  </si>
  <si>
    <t>Bán hàng CÔNG TY TNHH THƯƠNG MẠI SÀI GÒN- GIA LAI theo hóa đơn 00054225</t>
  </si>
  <si>
    <t>CÔNG TY TNHH THƯƠNG MẠI SÀI GÒN- GIA LAI</t>
  </si>
  <si>
    <t>5900368395</t>
  </si>
  <si>
    <t>00054226</t>
  </si>
  <si>
    <t>Bán hàng CÔNG TY TNHH SÀI GÒN - BUÔN HỒ theo hóa đơn 00054226</t>
  </si>
  <si>
    <t>CÔNG TY TNHH SÀI GÒN - BUÔN HỒ</t>
  </si>
  <si>
    <t>6001561746</t>
  </si>
  <si>
    <t>00054229</t>
  </si>
  <si>
    <t>Bán hàng CÔNG TY TNHH MỘT THÀNH VIÊN THƯƠNG MẠI DỊCH VỤ AN ĐÔNG theo hóa đơn 00054229</t>
  </si>
  <si>
    <t>00054230</t>
  </si>
  <si>
    <t>Bán hàng CÔNG TY TNHH MỘT THÀNH VIÊN SÀI GÒN CO.OP HẬU GIANG theo hóa đơn 00054230</t>
  </si>
  <si>
    <t>CÔNG TY TNHH MỘT THÀNH VIÊN SÀI GÒN CO.OP HẬU GIANG</t>
  </si>
  <si>
    <t>0305781492</t>
  </si>
  <si>
    <t>00054231</t>
  </si>
  <si>
    <t>Bán hàng Cửa Hàng Co.opFood CC Calla Garden theo hóa đơn 00054231</t>
  </si>
  <si>
    <t>00054232</t>
  </si>
  <si>
    <t>Bán hàng Cửa Hàng Co.opFood Phạm Nhữ Tăng 11 theo hóa đơn 00054232</t>
  </si>
  <si>
    <t>00054233</t>
  </si>
  <si>
    <t>Bán hàng CÔNG TY TNHH  MỘT THÀNH VIÊN THƯƠNG MẠI DỊCH VỤ BÌNH ĐÔNG theo hóa đơn 00054233</t>
  </si>
  <si>
    <t>00054245</t>
  </si>
  <si>
    <t>Bán hàng CÔNG TY TNHH MỘT THÀNH VIÊN CO.OP MART HÒA BÌNH theo hóa đơn 00054245</t>
  </si>
  <si>
    <t>00054247</t>
  </si>
  <si>
    <t>Bán hàng CHI NHÁNH LIÊN HIỆP HỢP TÁC XÃ THƯƠNG MẠI TP.HCM - CO.OPMART BÌNH TÂN 2 theo hóa đơn 00054247</t>
  </si>
  <si>
    <t>00054249</t>
  </si>
  <si>
    <t>Bán hàng CÔNG TY TNHH MỘT THÀNH VIÊN SÀI GÒN CO.OP BÌNH TÂN theo hóa đơn 00054249</t>
  </si>
  <si>
    <t>00054250</t>
  </si>
  <si>
    <t>Bán hàng CHI NHÁNH LIÊN HIỆP HỢP TÁC XÃ THƯƠNG MẠI TP. HỒ CHÍ MINH - CO.OPMART TAM BÌNH theo hóa đơn 00054250</t>
  </si>
  <si>
    <t>00054251</t>
  </si>
  <si>
    <t>Bán hàng CÔNG TY TNHH SAIGON CO-OP FAIRPRICE/ Co-opXtra Linh Trung theo hóa đơn 00054251</t>
  </si>
  <si>
    <t>00054252</t>
  </si>
  <si>
    <t>Bán hàng CÔNG TY TNHH SAIGON CO-OP FAIRPRICE/ Co-opXtra Phạm Văn Đồng theo hóa đơn 00054252</t>
  </si>
  <si>
    <t>00054253</t>
  </si>
  <si>
    <t>Bán hàng CÔNG TY TNHH MỘT THÀNH VIÊN CO.OPMART BÌNH TRIỆU theo hóa đơn 00054253</t>
  </si>
  <si>
    <t>00054254</t>
  </si>
  <si>
    <t>Bán hàng Cửa hàng Co.opFood Hiệp Bình theo hóa đơn 00054254</t>
  </si>
  <si>
    <t>00054255</t>
  </si>
  <si>
    <t>Bán hàng Cửa Hàng Co.opFood CC Linh Tây Tower theo hóa đơn 00054255</t>
  </si>
  <si>
    <t>00054256</t>
  </si>
  <si>
    <t>Bán hàng Cửa Hàng Co.opFood Xuân Hiệp theo hóa đơn 00054256</t>
  </si>
  <si>
    <t>00054259</t>
  </si>
  <si>
    <t>Bán hàng CÔNG TY TNHH MỘT THÀNH VIÊN SÀI GÒN CO.OP HÓC MÔN theo hóa đơn 00054259</t>
  </si>
  <si>
    <t>00054260</t>
  </si>
  <si>
    <t>Bán hàng CÔNG TY TNHH MỘT THÀNH VIÊN SÀI GÒN CO.OP THẮNG LỢI theo hóa đơn 00054260</t>
  </si>
  <si>
    <t>00054261</t>
  </si>
  <si>
    <t>Bán hàng CÔNG TY TNHH MỘT THÀNH VIÊN SÀI GÒN CO.OP CỐNG QUỲNH theo hóa đơn 00054261</t>
  </si>
  <si>
    <t>00054262</t>
  </si>
  <si>
    <t>Bán hàng CÔNG TY TNHH MỘT THÀNH VIÊN SÀI GÒN CO.OP ĐÌNH CHIỂU theo hóa đơn 00054262</t>
  </si>
  <si>
    <t>00054265</t>
  </si>
  <si>
    <t>Bán hàng CÔNG TY TNHH MỘT THÀNH VIÊN SÀI GÒN CO.OP NAM SÀI GÒN theo hóa đơn 00054265</t>
  </si>
  <si>
    <t>00054266</t>
  </si>
  <si>
    <t>Bán hàng CÔNG TY TNHH MỘT THÀNH VIÊN SÀI GÒN CO.OP NHIÊU LỘC theo hóa đơn 00054266</t>
  </si>
  <si>
    <t>00054267</t>
  </si>
  <si>
    <t>Bán hàng CÔNG TY TNHH SAIGON CO-OP FAIRPRICE/ Co-opXtra Tân Phong theo hóa đơn 00054267</t>
  </si>
  <si>
    <t>00054269</t>
  </si>
  <si>
    <t>Bán hàng Cửa Hàng Co.opFood Hoàng Anh Thanh Bình theo hóa đơn 00054269</t>
  </si>
  <si>
    <t>00054270</t>
  </si>
  <si>
    <t>00054272</t>
  </si>
  <si>
    <t>Bán hàng CÔNG TY TNHH THƯƠNG MẠI DỊCH VỤ TRUNG MỸ TÂY theo hóa đơn 00054272</t>
  </si>
  <si>
    <t>00054273</t>
  </si>
  <si>
    <t>Bán hàng CHI NHÁNH LIÊN HIỆP HỢP TÁC XÃ THƯƠNG MẠI TP. HỒ CHÍ MINH - CO.OPMART TÔ KÝ theo hóa đơn 00054273</t>
  </si>
  <si>
    <t>CHI NHÁNH LIÊN HIỆP HỢP TÁC XÃ THƯƠNG MẠI TP. HỒ CHÍ MINH - CO.OPMART TÔ KÝ</t>
  </si>
  <si>
    <t>0301175691-059</t>
  </si>
  <si>
    <t>00054274</t>
  </si>
  <si>
    <t>Bán hàng MARFIVE. Co.opMart SCA - Âu Cơ theo hóa đơn 00054274</t>
  </si>
  <si>
    <t>CÔNG TY TNHH MỘT THÀNH VIÊN MARFIVE</t>
  </si>
  <si>
    <t>0314366975</t>
  </si>
  <si>
    <t>00054276</t>
  </si>
  <si>
    <t>Bán hàng Cửa Hàng Co.opFood Green Hills theo hóa đơn 00054276</t>
  </si>
  <si>
    <t>00054278</t>
  </si>
  <si>
    <t>Bán hàng Cửa Hàng Co.opFood Linh Đông theo hóa đơn 00054278</t>
  </si>
  <si>
    <t>00054281</t>
  </si>
  <si>
    <t>Bán hàng Cửa Hàng Co.opFood Gò Dưa 112 theo hóa đơn 00054281</t>
  </si>
  <si>
    <t>00054282</t>
  </si>
  <si>
    <t>Bán hàng Cửa Hàng Co.opFood Tỉnh Lộ 43 theo hóa đơn 00054282</t>
  </si>
  <si>
    <t>00054283</t>
  </si>
  <si>
    <t>Bán hàng Cửa Hàng Co.opFood Linh Trung theo hóa đơn 00054283</t>
  </si>
  <si>
    <t>00054292</t>
  </si>
  <si>
    <t>Bán hàng CÔNG TY TNHH MỘT THÀNH VIÊN MARSIX / CO.OPMART SCA HOÀNG VĂN THỤ theo hóa đơn 00054292</t>
  </si>
  <si>
    <t>00054293</t>
  </si>
  <si>
    <t>Bán hàng CÔNG TY TNHH MỘT THÀNH VIÊN SÀI GÒN CO.OP PHÚ NHUẬN theo hóa đơn 00054293</t>
  </si>
  <si>
    <t>00054294</t>
  </si>
  <si>
    <t>Bán hàng CÔNG TY TNHH MỘT THÀNH VIÊN SÀI GÒN CO.OP RẠCH MIỄU theo hóa đơn 00054294</t>
  </si>
  <si>
    <t>00054295</t>
  </si>
  <si>
    <t>Bán hàng CHI NHÁNH LIÊN HIỆP HỢP TÁC XÃ THƯƠNG MẠI TP.HỒ CHÍ MINH - CO.OPMART VĂN THÁNH theo hóa đơn 00054295</t>
  </si>
  <si>
    <t>00054296</t>
  </si>
  <si>
    <t>Bán hàng Cửa Hàng Co.opFood Bùi Đình Túy theo hóa đơn 00054296</t>
  </si>
  <si>
    <t>00054297</t>
  </si>
  <si>
    <t>Bán hàng CHI NHÁNH LIÊN HIỆP HTX THƯƠNG MẠI TP.HCM - CO.OPMART CHU VĂN AN theo hóa đơn 00054297</t>
  </si>
  <si>
    <t>00054298</t>
  </si>
  <si>
    <t>Bán hàng Cửa Hàng Co.opFood 372 Nơ Trang Long theo hóa đơn 00054298</t>
  </si>
  <si>
    <t>00054299</t>
  </si>
  <si>
    <t>Bán hàng Cửa Hàng Co.opFood Nơ Trang Long 235 theo hóa đơn 00054299</t>
  </si>
  <si>
    <t>00054300</t>
  </si>
  <si>
    <t>Bán hàng Cửa Hàng Co.opFood Lê Quang Định theo hóa đơn 00054300</t>
  </si>
  <si>
    <t>00054303</t>
  </si>
  <si>
    <t>Bán hàng CÔNG TY TNHH MỘT THÀNH VIÊN CO.OP MART VĨNH PHÚC theo hóa đơn 00054303</t>
  </si>
  <si>
    <t>00054304</t>
  </si>
  <si>
    <t>Bán hàng CÔNG TY TNHH MỘT THÀNH VIÊN THƯƠNG MẠI VÀ DỊCH VỤ SÀI GÒN - CAM RANH theo hóa đơn 00054304</t>
  </si>
  <si>
    <t>00054306</t>
  </si>
  <si>
    <t>Bán hàng CÔNG TY TNHH MỘT THÀNH VIÊN THƯƠNG MẠI DỊCH VỤ SÀI GÒN - PHAN THIẾT theo hóa đơn 00054306</t>
  </si>
  <si>
    <t>00054307</t>
  </si>
  <si>
    <t>Bán hàng CÔNG TY TRÁCH NHIỆM HỮU HẠN  THƯƠNG MẠI DỊCH VỤ SÀI GÒN - TRÀ VINH theo hóa đơn 00054307</t>
  </si>
  <si>
    <t>00054308</t>
  </si>
  <si>
    <t>Bán hàng CÔNG TY TNHH MỘT THÀNH VIÊN CO.OPMART NHA TRANG theo hóa đơn 00054308</t>
  </si>
  <si>
    <t>00054309</t>
  </si>
  <si>
    <t>Bán hàng CÔNG TY TRÁCH NHIỆM HỮU HẠN MỘT THÀNH VIÊN THƯƠNG MẠI VÀ DỊCH VỤ SÀI GÒN - PHAN RANG theo hóa đơn 00054309</t>
  </si>
  <si>
    <t>00054311</t>
  </si>
  <si>
    <t>Bán hàng CHI NHÁNH LIÊN HIỆP HỢP TÁC XÃ THƯƠNG MẠI TP. HỒ CHÍ MINH - CO.OPMART BÀ RỊA theo hóa đơn 00054311</t>
  </si>
  <si>
    <t>00054312</t>
  </si>
  <si>
    <t>Bán hàng CN LIÊN HIỆP HỢP TÁC XÃ THƯƠNG MẠI TP. HỒ CHÍ MINH - CO.OPMART ĐỖ VĂN DẬY theo hóa đơn 00054312</t>
  </si>
  <si>
    <t>00054313</t>
  </si>
  <si>
    <t>Bán hàng CHI NHÁNH LIÊN HIỆP HỢP TÁC XÃ THƯƠNG MẠI TP HỒ CHÍ MINH - CO.OPMART TIỂU CẦN theo hóa đơn 00054313</t>
  </si>
  <si>
    <t>00054315</t>
  </si>
  <si>
    <t>Bán hàng CÔNG TY TNHH THƯƠNG MẠI DỊCH VỤ SIÊU THỊ CO.OP MART BIÊN HÒA theo hóa đơn 00054315</t>
  </si>
  <si>
    <t>00054316</t>
  </si>
  <si>
    <t>Bán hàng CN CÔNG TY TNHH MTV THỰC PHẨM SAIGON CO.OP - CO.OPFOOD KHU VỰC ĐỒNG NAI theo hóa đơn 00054316</t>
  </si>
  <si>
    <t>00054317</t>
  </si>
  <si>
    <t>Bán hàng CÔNG TY TNHH MỘT THÀNH VIÊN SÀI GÒN CO.OP XA LỘ HÀ NỘI theo hóa đơn 00054317</t>
  </si>
  <si>
    <t>00054318</t>
  </si>
  <si>
    <t>Bán hàng Cửa hàng Co.op Food Man Thiện 126A theo hóa đơn 00054318</t>
  </si>
  <si>
    <t>00054319</t>
  </si>
  <si>
    <t>Bán hàng Cửa Hàng Co.opFood Tăng Nhơn Phú 26 theo hóa đơn 00054319</t>
  </si>
  <si>
    <t>00054321</t>
  </si>
  <si>
    <t>Bán hàng Cửa Hàng Co.opFood Đông Thạnh theo hóa đơn 00054321</t>
  </si>
  <si>
    <t>00054323</t>
  </si>
  <si>
    <t>Bán hàng CN LIÊN HIỆP HỢP TÁC XÃ THƯƠNG MẠI TP. HỒ CHÍ MINH - CO.OPMART HIỆP THÀNH theo hóa đơn 00054323</t>
  </si>
  <si>
    <t>00054335</t>
  </si>
  <si>
    <t>Bán hàng CÔNG TY TNHH MỘT THÀNH VIÊN SÀI GÒN CO.OP PHÚ LÂM theo hóa đơn 00054335</t>
  </si>
  <si>
    <t>00054336</t>
  </si>
  <si>
    <t>Bán hàng SIÊU THỊ Á CHÂU. Co.opXtra Premium theo hóa đơn 00054336</t>
  </si>
  <si>
    <t>00054347</t>
  </si>
  <si>
    <t>Bán hàng CHI NHÁNH LIÊN HIỆP HỢP TÁC XÃ THƯƠNG MẠI TP. HỒ CHÍ MINH - CO.OPMART THỐT NỐT theo hóa đơn 00054347</t>
  </si>
  <si>
    <t>00054349</t>
  </si>
  <si>
    <t>Bán hàng CÔNG TY TRÁCH NHIỆM HỮU HẠN THƯƠNG MẠI DỊCH VỤ SÀI GÒN - TÂY NINH theo hóa đơn 00054349</t>
  </si>
  <si>
    <t>00054351</t>
  </si>
  <si>
    <t>Bán hàng CÔNG TY TNHH MỘT THÀNH VIÊN CO.OPMART TRẢNG BÀNG theo hóa đơn 00054351</t>
  </si>
  <si>
    <t>00054352</t>
  </si>
  <si>
    <t>Bán hàng CHI NHÁNH LIÊN HIỆP HỢP TÁC XÃ THƯƠNG MẠI TP. HỒ CHÍ MINH-CO.OPMART SA ĐÉC theo hóa đơn 00054352</t>
  </si>
  <si>
    <t>00054355</t>
  </si>
  <si>
    <t>Bán hàng CHI NHÁNH LIÊN HIỆP HỢP TÁC XÃ THƯƠNG MẠI TP.HCM - CO.OPMART CAI LẬY theo hóa đơn 00054355</t>
  </si>
  <si>
    <t>00054356</t>
  </si>
  <si>
    <t>Bán hàng CHI NHÁNH CÔNG TY TNHH MỘT THÀNH VIÊN THỰC PHẨM SAIGON CO.OP - CO.OP FOOD KHU VỰC CẦN THƠ theo hóa đơn 00054356</t>
  </si>
  <si>
    <t>00054357</t>
  </si>
  <si>
    <t>Bán hàng CHI NHÁNH CÔNG TY TNHH MỘT THÀNH VIÊN THỰC PHẨM SAIGON CO.OP - CO.OP FOOD KHU VỰC CẦN THƠ theo hóa đơn 00054357</t>
  </si>
  <si>
    <t>00054358</t>
  </si>
  <si>
    <t>Bán hàng CHI NHÁNH CÔNG TY TNHH MỘT THÀNH VIÊN THỰC PHẨM SAIGON CO.OP - CO.OP FOOD KHU VỰC CẦN THƠ theo hóa đơn 00054358</t>
  </si>
  <si>
    <t>00054359</t>
  </si>
  <si>
    <t>Bán hàng CHI NHÁNH CÔNG TY TNHH MỘT THÀNH VIÊN THỰC PHẨM SAIGON CO.OP - CO.OP FOOD KHU VỰC CẦN THƠ theo hóa đơn 00054359</t>
  </si>
  <si>
    <t>00054360</t>
  </si>
  <si>
    <t>Bán hàng CHI NHÁNH CÔNG TY TNHH MỘT THÀNH VIÊN THỰC PHẨM SAIGON CO.OP - CO.OP FOOD KHU VỰC CẦN THƠ theo hóa đơn 00054360</t>
  </si>
  <si>
    <t>00054362</t>
  </si>
  <si>
    <t>Bán hàng CHI NHÁNH LIÊN HIỆP HỢP TÁC XÃ THƯƠNG MẠI TP. HỒ CHÍ MINH-CO.OPMART BÌNH THỦY theo hóa đơn 00054362</t>
  </si>
  <si>
    <t>00054363</t>
  </si>
  <si>
    <t>Bán hàng CÔNG TY TNHH MTV THƯƠNG MẠI SÀI GÒN - HẬU GIANG theo hóa đơn 00054363</t>
  </si>
  <si>
    <t>00054364</t>
  </si>
  <si>
    <t>Bán hàng CÔNG TY TNHH MỘT THÀNH VIÊN THƯƠNG MẠI SÀI GÒN - VĨNH LONG theo hóa đơn 00054364</t>
  </si>
  <si>
    <t>00054365</t>
  </si>
  <si>
    <t>Bán hàng CÔNG TY TRÁCH NHIỆM HỮU HẠN THƯƠNG MẠI DỊCH VỤ SÀI GÒN - TÂY NINH theo hóa đơn 00054365</t>
  </si>
  <si>
    <t>00054366</t>
  </si>
  <si>
    <t>Bán hàng CÔNG TY TNHH MỘT THÀNH VIÊN CO.OPMART NGÃ BẢY HẬU GIANG theo hóa đơn 00054366</t>
  </si>
  <si>
    <t>00054367</t>
  </si>
  <si>
    <t>Bán hàng CÔNG TY TNHH MỘT THÀNH VIÊN CO.OPMART CẦN THƠ theo hóa đơn 00054367</t>
  </si>
  <si>
    <t>00054368</t>
  </si>
  <si>
    <t>Bán hàng CHI NHÁNH CÔNG TY TNHH MỘT THÀNH VIÊN THỰC PHẨM SAIGON CO.OP - CO.OP FOOD KHU VỰC CẦN THƠ theo hóa đơn 00054368</t>
  </si>
  <si>
    <t>00054389</t>
  </si>
  <si>
    <t>Bán hàng CHI NHÁNH LIÊN HIỆP HỢP TÁC XÃ THƯƠNG MẠI TP. HỒ CHÍ MINH - CO.OPMART BÌNH DƯƠNG 2 theo hóa đơn 00054389</t>
  </si>
  <si>
    <t>00054390</t>
  </si>
  <si>
    <t>Bán hàng CHI NHÁNH LIÊN HIỆP HỢP TÁC XÃ THƯƠNG MẠI TP. HỒ CHÍ MINH - CO.OPMART BÌNH DƯƠNG theo hóa đơn 00054390</t>
  </si>
  <si>
    <t>00054394</t>
  </si>
  <si>
    <t>Bán hàng Cửa Hàng Co.opFood Nguyễn Duy Trinh 192 theo hóa đơn 00054394</t>
  </si>
  <si>
    <t>00054396</t>
  </si>
  <si>
    <t>Bán hàng CHI NHÁNH LIÊN HIỆP HỢP TÁC XÃ THƯƠNG MẠI TP. HỒ CHÍ MINH - CO.OPMART ĐỒNG VĂN CỐNG theo hóa đơn 00054396</t>
  </si>
  <si>
    <t>00054400</t>
  </si>
  <si>
    <t>Bán hàng CÔNG TY TNHH MỘT THÀNH VIÊN SÀI GÒN CO.OP CỦ CHI theo hóa đơn 00054400</t>
  </si>
  <si>
    <t>00054403</t>
  </si>
  <si>
    <t>Bán hàng Cửa Hàng Co.opFood KCN Tây Bắc theo hóa đơn 00054403</t>
  </si>
  <si>
    <t>00054409</t>
  </si>
  <si>
    <t>Bán hàng CÔNG TY TNHH THƯƠNG MẠI DỊCH VỤ SAIGON CO.OP TOÀN TÂM theo hóa đơn 00054409</t>
  </si>
  <si>
    <t>00054411</t>
  </si>
  <si>
    <t>Bán hàng CÔNG TY TNHH MỘT THÀNH VIÊN MARSIX. Co.opMart SCA – Cao Thắng theo hóa đơn 00054411</t>
  </si>
  <si>
    <t>00054412</t>
  </si>
  <si>
    <t>Bán hàng CÔNG TY TNHH SAIGON CO-OP FAIRPRICE/ Co-opXtra Sư Vạn Hạnh theo hóa đơn 00054412</t>
  </si>
  <si>
    <t>00054414</t>
  </si>
  <si>
    <t>Bán hàng CÔNG TY TNHH MỘT THÀNH VIÊN SÀI GÒN CO.OP ĐẦM SEN theo hóa đơn 00054414</t>
  </si>
  <si>
    <t>00054421</t>
  </si>
  <si>
    <t>Bán hàng Cửa Hàng Co.opFood Phan Đình Phùng theo hóa đơn 00054421</t>
  </si>
  <si>
    <t>00054427</t>
  </si>
  <si>
    <t>Bán hàng CHI NHÁNH CÔNG TY TNHH MỘT THÀNH VIÊN THỰC PHẨM SAIGON CO.OP - CO.OP FOOD KHU VỰC BÌNH DƯƠNG theo hóa đơn 00054427</t>
  </si>
  <si>
    <t>00054440</t>
  </si>
  <si>
    <t>Bán hàng Cửa Hàng Co.opFood Tân Hương 262 theo hóa đơn 00054440</t>
  </si>
  <si>
    <t>00054443</t>
  </si>
  <si>
    <t>Bán hàng CHI NHÁNH LIÊN HIỆP HỢP TÁC XÃ THƯƠNG MẠI TP. HỒ CHÍ MINH - CO.OPMART ĐĂK NÔNG theo hóa đơn 00054443</t>
  </si>
  <si>
    <t>00054446</t>
  </si>
  <si>
    <t>Bán hàng CÔNG TY TNHH TMDV SÀI GÒN VŨNG TÀU theo hóa đơn 00054446</t>
  </si>
  <si>
    <t>00054448</t>
  </si>
  <si>
    <t>Bán hàng CÔNG TY TNHH MỘT THÀNH VIÊN TMDV SIÊU THỊ CO.OPMART ĐÀ NẴNG theo hóa đơn 00054448</t>
  </si>
  <si>
    <t>00054452</t>
  </si>
  <si>
    <t>Bán hàng CÔNG TY TNHH MỘT THÀNH VIÊN SÀI GÒN - CHƯ SÊ theo hóa đơn 00054452</t>
  </si>
  <si>
    <t>CÔNG TY TNHH MỘT THÀNH VIÊN SÀI GÒN - CHƯ SÊ</t>
  </si>
  <si>
    <t>5901069542</t>
  </si>
  <si>
    <t>00054453</t>
  </si>
  <si>
    <t>Bán hàng CÔNG TY TNHH TMDV TIỀN GIANG - SÀI GÒN theo hóa đơn 00054453</t>
  </si>
  <si>
    <t>00054454</t>
  </si>
  <si>
    <t>Bán hàng CÔNG TY TNHH THƯƠNG MẠI SÀI GÒN - AN GIANG. theo hóa đơn 00054454</t>
  </si>
  <si>
    <t>CÔNG TY TNHH THƯƠNG MẠI SÀI GÒN - AN GIANG</t>
  </si>
  <si>
    <t>00054455</t>
  </si>
  <si>
    <t>Bán hàng CHI NHÁNH LIÊN HIỆP HỢP TÁC XÃ THƯƠNG MẠI TP.HỒ CHÍ MINH - CO.OPMART THOẠI SƠN theo hóa đơn 00054455</t>
  </si>
  <si>
    <t>CHI NHÁNH LIÊN HIỆP HỢP TÁC XÃ THƯƠNG MẠI TP.HỒ CHÍ MINH - CO.OPMART THOẠI SƠN</t>
  </si>
  <si>
    <t>0301175691-060</t>
  </si>
  <si>
    <t>00054456</t>
  </si>
  <si>
    <t>Bán hàng CHI NHÁNH LIÊN HIỆP HỢP TÁC XÃ THƯƠNG MẠI TP. HỒ CHÍ MINH - CO.OPMART GÒ CÔNG theo hóa đơn 00054456</t>
  </si>
  <si>
    <t>CHI NHÁNH LIÊN HIỆP HỢP TÁC XÃ THƯƠNG MẠI TP. HỒ CHÍ MINH - CO.OPMART GÒ CÔNG</t>
  </si>
  <si>
    <t>0301175691-027</t>
  </si>
  <si>
    <t>00054470</t>
  </si>
  <si>
    <t>Bán hàng CÔNG TY TNHH THƯƠNG MẠI DỊCH VỤ ĐỒNG THỊNH theo hóa đơn 00054470</t>
  </si>
  <si>
    <t>00054472</t>
  </si>
  <si>
    <t>Bán hàng CÔNG TY TNHH MỘT THÀNH VIÊN SÀI GÒN CO.OP GÒ VẤP theo hóa đơn 00054472</t>
  </si>
  <si>
    <t>00054483</t>
  </si>
  <si>
    <t>Bán hàng CHI NHÁNH CÔNG TY TNHH MỘT THÀNH VIÊN THỰC PHẨM SAIGON CO.OP - CO.OP FOOD KHU VỰC BÌNH DƯƠNG theo hóa đơn 00054483</t>
  </si>
  <si>
    <t>00054526</t>
  </si>
  <si>
    <t>Bán hàng CÔNG TY TRÁCH NHIỆM HỮU HẠN THƯƠNG MẠI SÀI GÒN - KIÊN GIANG theo hóa đơn 00054526</t>
  </si>
  <si>
    <t>CÔNG TY TRÁCH NHIỆM HỮU HẠN THƯƠNG MẠI SÀI GÒN - KIÊN GIANG</t>
  </si>
  <si>
    <t>1700547135</t>
  </si>
  <si>
    <t>00054527</t>
  </si>
  <si>
    <t>Bán hàng CÔNG TY TRÁCH NHIỆM HỮU HẠN MỘT THÀNH VIÊN THƯƠNG MẠI SÀI GÒN - SÓC TRĂNG theo hóa đơn 00054527</t>
  </si>
  <si>
    <t>00054528</t>
  </si>
  <si>
    <t>Bán hàng CÔNG TY TNHH MỘT THÀNH VIÊN CO.OP MART HUẾ theo hóa đơn 00054528</t>
  </si>
  <si>
    <t>CÔNG TY TNHH MỘT THÀNH VIÊN CO.OP MART HUẾ</t>
  </si>
  <si>
    <t>3300535435</t>
  </si>
  <si>
    <t>00054529</t>
  </si>
  <si>
    <t>Bán hàng CHI NHÁNH LIÊN HIỆP HỢP TÁC XÃ THƯƠNG MẠI TP.HỒ CHÍ MINH-CO.OPMART TÂN THÀNH theo hóa đơn 00054529</t>
  </si>
  <si>
    <t>00054530</t>
  </si>
  <si>
    <t>Bán hàng CÔNG TY TNHH MỘT THÀNH VIÊN CO.OPMART CÀ MAU theo hóa đơn 00054530</t>
  </si>
  <si>
    <t>CÔNG TY TNHH MỘT THÀNH VIÊN CO.OPMART CÀ MAU</t>
  </si>
  <si>
    <t>2001269021</t>
  </si>
  <si>
    <t>00054531</t>
  </si>
  <si>
    <t>Bán hàng CÔNG TY TNHH MỘT THÀNH VIÊN SÀI GÒN CO.OP BẢO LỘC theo hóa đơn 00054531</t>
  </si>
  <si>
    <t>00054533</t>
  </si>
  <si>
    <t>Bán hàng CÔNG TY TNHH MỘT THÀNH VIÊN THƯƠNG MẠI DỊCH VỤ SÀI GÒN - BÌNH PHƯỚC theo hóa đơn 00054533</t>
  </si>
  <si>
    <t>00054537</t>
  </si>
  <si>
    <t>Bán hàng CHI NHÁNH LIÊN HIỆP HỢP TÁC XÃ THƯƠNG MẠI TP.HỒ CHÍ MINH - CO.OPMART PHAN RÍ CỬA theo hóa đơn 00054537</t>
  </si>
  <si>
    <t>00054540</t>
  </si>
  <si>
    <t>Bán hàng CHI NHÁNH LIÊN HIỆP HỢP TÁC XÃ THƯƠNG MẠI TP. HỒ CHÍ MINH - CO.OPMART BẾN LỨC theo hóa đơn 00054540</t>
  </si>
  <si>
    <t>00054542</t>
  </si>
  <si>
    <t>Bán hàng CHI NHÁNH LIÊN HIỆP HTX THƯƠNG MẠI TP. HỒ CHÍ MINH - CO.OPMART BẾN TRE theo hóa đơn 00054542</t>
  </si>
  <si>
    <t>00054545</t>
  </si>
  <si>
    <t>Bán hàng CHI NHÁNH LIÊN HIỆP HỢP TÁC XÃ THƯƠNG MẠI TP. HỒ CHÍ MINH - CO.OPMART TÂN AN theo hóa đơn 00054545</t>
  </si>
  <si>
    <t>00054546</t>
  </si>
  <si>
    <t>Bán hàng CHI NHÁNH LIÊN HIỆP HỢP TÁC XÃ THƯƠNG MẠI TP.HỒ CHÍ MINH- CO.OP MART CẦN GIUỘC theo hóa đơn 00054546</t>
  </si>
  <si>
    <t>00054549</t>
  </si>
  <si>
    <t>Bán hàng CHI NHÁNH LIÊN HIỆP HỢP TÁC XÃ THƯƠNG MẠI TP. HỒ CHÍ MINH - CO.OPMART HÀ TIÊN theo hóa đơn 00054549</t>
  </si>
  <si>
    <t>00055077</t>
  </si>
  <si>
    <t>Bán hàng CN LIÊN HIỆP HỢP TÁC XÃ THƯƠNG MẠI TP.HỒ CHÍ MINH- CO.OPMART TÂN CHÂU AN GIANG theo hóa đơn 00055077</t>
  </si>
  <si>
    <t>00055082</t>
  </si>
  <si>
    <t>Bán hàng CHI NHÁNH LIÊN HIỆP HỢP TÁC XÃ THƯƠNG MẠI TP. HỒ CHÍ MINH-CO.OPMART GÒ DẦU theo hóa đơn 00055082</t>
  </si>
  <si>
    <t>00055084</t>
  </si>
  <si>
    <t>Bán hàng CHI NHÁNH LIÊN HIỆP HTX TM TP.HCM - CO.OPMART CAO LÃNH theo hóa đơn 00055084</t>
  </si>
  <si>
    <t>00055085</t>
  </si>
  <si>
    <t>Bán hàng CHI NHÁNH LIÊN HIỆP HỢP TÁC XÃ THƯƠNG MẠI TP. HỒ CHÍ MINH-CO.OPMART HỒNG NGỰ theo hóa đơn 00055085</t>
  </si>
  <si>
    <t>00055229</t>
  </si>
  <si>
    <t>Bán hàng CHI NHÁNH LIÊN HIỆP HỢP TÁC XÃ THƯƠNG MẠI TP. HỒ CHÍ MINH - CO.OPMART CƯ MGAR theo hóa đơn 00055229</t>
  </si>
  <si>
    <t>00055238</t>
  </si>
  <si>
    <t>76577412</t>
  </si>
  <si>
    <t>00055272</t>
  </si>
  <si>
    <t>Bán hàng CHI NHÁNH LIÊN HIỆP HỢP TÁC XÃ THƯƠNG MẠI TP.HỒ CHÍ MINH - CO.OPMART DUYÊN HẢI theo hóa đơn 00055272</t>
  </si>
  <si>
    <t>00055309</t>
  </si>
  <si>
    <t>Bán hàng CÔNG TY TNHH MỘT THÀNH VIÊN THƯƠNG MẠI DỊCH VỤ SÀI GÒN- BẠC LIÊU 2 theo hóa đơn 00055309</t>
  </si>
  <si>
    <t>CÔNG TY TNHH MỘT THÀNH VIÊN THƯƠNG MẠI DỊCH VỤ SÀI GÒN- BẠC LIÊU 2</t>
  </si>
  <si>
    <t>00055315</t>
  </si>
  <si>
    <t>Bán hàng CHI NHÁNH LIÊN HIỆP HỢP TÁC XÃ THƯƠNG MẠI TP.HCM - CO.OPMART CAI LẬY theo hóa đơn 00055315</t>
  </si>
  <si>
    <t>00055392</t>
  </si>
  <si>
    <t>Bán hàng CÔNG TY TNHH SÀI GÒN - BUÔN HỒ theo hóa đơn 00055392</t>
  </si>
  <si>
    <t>00055398</t>
  </si>
  <si>
    <t>Bán hàng CHI NHÁNH LIÊN HIỆP HỢP TÁC XÃ THƯƠNG MẠI TP. HỒ CHÍ MINH - CO.OPMART THÁP MƯỜI theo hóa đơn 00055398</t>
  </si>
  <si>
    <t>00055402</t>
  </si>
  <si>
    <t>Bán hàng CHI NHÁNH LIÊN HIỆP HỢP TÁC XÃ THƯƠNG MẠI TP. HỒ CHÍ MINH - CO.OPMART SƠN TRÀ theo hóa đơn 00055402</t>
  </si>
  <si>
    <t>00055432</t>
  </si>
  <si>
    <t>Bán hàng Cửa Hàng Co.opFood Bình Giã theo hóa đơn 00055432</t>
  </si>
  <si>
    <t>00055446</t>
  </si>
  <si>
    <t>Bán hàng Cửa Hàng Co.opFood Nguyễn Thái Học Premium theo hóa đơn 00055446</t>
  </si>
  <si>
    <t>00055464</t>
  </si>
  <si>
    <t>Bán hàng Cửa Hàng Co.opFood Tô Hiến Thành theo hóa đơn 00055464</t>
  </si>
  <si>
    <t>00055525</t>
  </si>
  <si>
    <t>Bán hàng CHI NHÁNH LIÊN HIỆP HỢP TÁC XÃ THƯƠNG MẠI TP.HỒ CHÍ MINH - CO.OPMART ĐỒNG PHÚ theo hóa đơn 00055525</t>
  </si>
  <si>
    <t>00055712</t>
  </si>
  <si>
    <t>Bán hàng Cửa Hàng Co.opFood Thủ Thiêm Garden theo hóa đơn 00055712</t>
  </si>
  <si>
    <t>00055876</t>
  </si>
  <si>
    <t>Bán hàng Cửa Hàng Co.opFood Quang Trung theo hóa đơn 00055876</t>
  </si>
  <si>
    <t>00055880</t>
  </si>
  <si>
    <t>Bán hàng Cửa hàng Co.op Food HN Đại Đồng theo hóa đơn 00055880</t>
  </si>
  <si>
    <t>00056007</t>
  </si>
  <si>
    <t>Bán hàng CÔNG TY TRÁCH NHIỆM HỮU HẠN MỘT THÀNH VIÊN THƯƠNG MẠI VÀ DỊCH VỤ SÀI GÒN - PHAN RANG theo hóa đơn 00056007</t>
  </si>
  <si>
    <t>00056011</t>
  </si>
  <si>
    <t>chưa áp dụng KM</t>
  </si>
  <si>
    <t>00056019</t>
  </si>
  <si>
    <t>Bán hàng CHI NHÁNH LIÊN HIỆP HỢP TÁC XÃ THƯƠNG MẠI TP. HỒ CHÍ MINH - CO.OPMART BẮC GIANG theo hóa đơn 00056019</t>
  </si>
  <si>
    <t>00056032</t>
  </si>
  <si>
    <t>Bán hàng Cửa Hàng Co.opFood Vĩnh Hội theo hóa đơn 00056032</t>
  </si>
  <si>
    <t>00056034</t>
  </si>
  <si>
    <t>Bán hàng Cửa Hàng Co.opFood Xóm Chiếu theo hóa đơn 00056034</t>
  </si>
  <si>
    <t>00056035</t>
  </si>
  <si>
    <t>Bán hàng Cửa Hàng Co.opFood Tôn Thất Thuyết theo hóa đơn 00056035</t>
  </si>
  <si>
    <t>00056046</t>
  </si>
  <si>
    <t>Bán hàng Cửa Hàng Co.opFood ĐS3 Hiệp Bình Phước theo hóa đơn 00056046</t>
  </si>
  <si>
    <t>00056053</t>
  </si>
  <si>
    <t>Bán hàng Cửa Hàng Co.opFood Trần Thị Cờ 292 theo hóa đơn 00056053</t>
  </si>
  <si>
    <t>00056068</t>
  </si>
  <si>
    <t>Bán hàng CÔNG TY TNHH MỘT THÀNH VIÊN CO.OPMART TRẢNG BÀNG theo hóa đơn 00056068</t>
  </si>
  <si>
    <t>00056070</t>
  </si>
  <si>
    <t>Bán hàng CHI NHÁNH LIÊN HIỆP HỢP TÁC XÃ THƯƠNG MẠI TP. HỒ CHÍ MINH - CO.OPMART THỐT NỐT theo hóa đơn 00056070</t>
  </si>
  <si>
    <t>00056084</t>
  </si>
  <si>
    <t>Bán hàng CÔNG TY TNHH MỘT THÀNH VIÊN CO.OPMART CẦN THƠ theo hóa đơn 00056084</t>
  </si>
  <si>
    <t>00056085</t>
  </si>
  <si>
    <t>Bán hàng CHI NHÁNH LIÊN HIỆP HỢP TÁC XÃ THƯƠNG MẠI TP. HỒ CHÍ MINH-CO.OPMART SA ĐÉC theo hóa đơn 00056085</t>
  </si>
  <si>
    <t>00056114</t>
  </si>
  <si>
    <t>Bán hàng Cửa hàng Co.op Food HN Hateco theo hóa đơn 00056114</t>
  </si>
  <si>
    <t>00056148</t>
  </si>
  <si>
    <t>Bán hàng Cửa Hàng Co.opFood Đường 339 theo hóa đơn 00056148</t>
  </si>
  <si>
    <t>00056150</t>
  </si>
  <si>
    <t>Bán hàng Cửa Hàng Co.opFood Chung Cư Ehome S theo hóa đơn 00056150</t>
  </si>
  <si>
    <t>00056175</t>
  </si>
  <si>
    <t>Bán hàng CÔNG TY TNHH SÀI GÒN - BUÔN HỒ theo hóa đơn 00056175</t>
  </si>
  <si>
    <t>00056176</t>
  </si>
  <si>
    <t>Bán hàng CÔNG TY TNHH MỘT THÀNH VIÊN SÀI GÒN CO.OP TAM KỲ theo hóa đơn 00056176</t>
  </si>
  <si>
    <t>00056185</t>
  </si>
  <si>
    <t>Bán hàng Cửa Hàng Co.opFood Nhượng Quyền Phố Quang theo hóa đơn 00056185</t>
  </si>
  <si>
    <t>00056187</t>
  </si>
  <si>
    <t>Bán hàng CHI NHÁNH CÔNG TY TNHH MỘT THÀNH VIÊN THỰC PHẨM SAIGON CO.OP - CO.OP FOOD KHU VỰC BÌNH DƯƠNG theo hóa đơn 00056187</t>
  </si>
  <si>
    <t>00056203</t>
  </si>
  <si>
    <t>Bán hàng Cửa Hàng Co.opFood Linh Trung theo hóa đơn 00056203</t>
  </si>
  <si>
    <t>00056219</t>
  </si>
  <si>
    <t>Bán hàng Cửa Hàng Co.opFood Phan Đình Phùng theo hóa đơn 00056219</t>
  </si>
  <si>
    <t>00056230</t>
  </si>
  <si>
    <t>Bán hàng CÔNG TY TNHH MỘT THÀNH VIÊN SÀI GÒN CO.OP CỐNG QUỲNH theo hóa đơn 00056230</t>
  </si>
  <si>
    <t>00056253</t>
  </si>
  <si>
    <t>Bán hàng Cửa Hàng Co.opFood CC Lovera Khang Điền theo hóa đơn 00056253</t>
  </si>
  <si>
    <t>00056267</t>
  </si>
  <si>
    <t>Bán hàng CÔNG TY TNHH MỘT THÀNH VIÊN CO.OPMART CÀ MAU theo hóa đơn 00056267</t>
  </si>
  <si>
    <t>00056429</t>
  </si>
  <si>
    <t>Bán hàng Cửa Hàng Co.opFood 174 Phan Văn Hớn theo hóa đơn 00056429</t>
  </si>
  <si>
    <t>00056493</t>
  </si>
  <si>
    <t>Bán hàng Cửa hàng Co.op Food CC Safira Khang Điền theo hóa đơn 00056493</t>
  </si>
  <si>
    <t>00056510</t>
  </si>
  <si>
    <t>Bán hàng Cửa Hàng Co.opFood Lê Văn Việt theo hóa đơn 00056510</t>
  </si>
  <si>
    <t>00056590</t>
  </si>
  <si>
    <t>Bán hàng Cửa Hàng Co.opFood Lê Đức Thọ theo hóa đơn 00056590</t>
  </si>
  <si>
    <t>00056703</t>
  </si>
  <si>
    <t>Bán hàng CÔNG TY TNHH MỘT THÀNH VIÊN SÀI GÒN CO.OP CỐNG QUỲNH theo hóa đơn 00056703</t>
  </si>
  <si>
    <t>00056750</t>
  </si>
  <si>
    <t>hủy hđ 56514 xuất lại  hóa đơn 00056750</t>
  </si>
  <si>
    <t>00056757</t>
  </si>
  <si>
    <t>Bán hàng CHI NHÁNH LIÊN HIỆP HỢP TÁC XÃ THƯƠNG MẠI TP. HỒ CHÍ MINH - CO.OPMART QUẢNG BÌNH theo hóa đơn 00056757</t>
  </si>
  <si>
    <t>00056818</t>
  </si>
  <si>
    <t>Bán hàng Cửa Hàng Co.opFood CC Đạt Gia theo hóa đơn 00056818</t>
  </si>
  <si>
    <t>00056820</t>
  </si>
  <si>
    <t>Bán hàng Cửa Hàng Co.opFood Tam Phú theo hóa đơn 00056820</t>
  </si>
  <si>
    <t>00056821</t>
  </si>
  <si>
    <t>Bán hàng Cửa Hàng Co.opFood Tam Hà 64 theo hóa đơn 00056821</t>
  </si>
  <si>
    <t>00056851</t>
  </si>
  <si>
    <t>Bán hàng CHI NHÁNH - CÔNG TY TNHH MỘT THÀNH VIÊN THỰC PHẨM SAIGON CO.OP - CO.OP FOOD MIỀN BẮC theo hóa đơn 00056851</t>
  </si>
  <si>
    <t>00056855</t>
  </si>
  <si>
    <t>Bán hàng CÔNG TY TNHH MỘT THÀNH VIÊN SÀI GÒN CO.OP HÀ NỘI theo hóa đơn 00056855</t>
  </si>
  <si>
    <t>00056861</t>
  </si>
  <si>
    <t>Bán hàng Cửa Hàng Co.opFood Sunview theo hóa đơn 00056861</t>
  </si>
  <si>
    <t>00056873</t>
  </si>
  <si>
    <t>Bán hàng CÔNG TY TNHH SAIGON CO-OP FAIRPRICE. Co-opXtra Sư Vạn Hạnh theo hóa đơn 00056873</t>
  </si>
  <si>
    <t>00056882</t>
  </si>
  <si>
    <t>Bán hàng Cửa Hàng Co.opFood Phan Đình Phùng theo hóa đơn 00056882</t>
  </si>
  <si>
    <t>00056957</t>
  </si>
  <si>
    <t>Bán hàng CHI NHÁNH CÔNG TY TNHH MỘT THÀNH VIÊN THỰC PHẨM SAIGON CO.OP - CO.OP FOOD KHU VỰC CẦN THƠ theo hóa đơn 00056957</t>
  </si>
  <si>
    <t>00056958</t>
  </si>
  <si>
    <t>Bán hàng CHI NHÁNH CÔNG TY TNHH MỘT THÀNH VIÊN THỰC PHẨM SAIGON CO.OP - CO.OP FOOD KHU VỰC CẦN THƠ theo hóa đơn 00056958</t>
  </si>
  <si>
    <t>00056961</t>
  </si>
  <si>
    <t>Bán hàng CHI NHÁNH CÔNG TY TNHH MỘT THÀNH VIÊN THỰC PHẨM SAIGON CO.OP - CO.OP FOOD KHU VỰC CẦN THƠ theo hóa đơn 00056961</t>
  </si>
  <si>
    <t>00056962</t>
  </si>
  <si>
    <t>Bán hàng CHI NHÁNH CÔNG TY TNHH MỘT THÀNH VIÊN THỰC PHẨM SAIGON CO.OP - CO.OP FOOD KHU VỰC CẦN THƠ theo hóa đơn 00056962</t>
  </si>
  <si>
    <t>00056977</t>
  </si>
  <si>
    <t>Bán hàng CÔNG TY TNHH MỘT THÀNH VIÊN SÀI GÒN CO.OP ĐÌNH CHIỂU theo hóa đơn 00056977</t>
  </si>
  <si>
    <t>00056983</t>
  </si>
  <si>
    <t>Bán hàng CÔNG TY TNHH SAIGON CO-OP FAIRPRICE. Co-opXtra Tân Phong theo hóa đơn 00056983</t>
  </si>
  <si>
    <t>00057005</t>
  </si>
  <si>
    <t>hủy hđ 00055380 xuất lại hđ 57005</t>
  </si>
  <si>
    <t>00057035</t>
  </si>
  <si>
    <t>Bán hàng Cửa Hàng Co.opFood Hồ Văn Long 30 theo hóa đơn 00057035</t>
  </si>
  <si>
    <t>00057495</t>
  </si>
  <si>
    <t>Bán hàng Cửa Hàng Co.opFood Tây Thạnh theo hóa đơn 00057495</t>
  </si>
  <si>
    <t>00057652</t>
  </si>
  <si>
    <t>hủy hđ 00056135 xuất lại hđ 00057652</t>
  </si>
  <si>
    <t>00001536</t>
  </si>
  <si>
    <t>Hàng trả - 9102-Co.opFood Mien Bac</t>
  </si>
  <si>
    <t>00000448</t>
  </si>
  <si>
    <t>1K23TCD</t>
  </si>
  <si>
    <t>Hàng trả - phiếu MH000938</t>
  </si>
  <si>
    <t>00000675</t>
  </si>
  <si>
    <t>00000414</t>
  </si>
  <si>
    <t>Hàng trả - phiếu MH000803</t>
  </si>
  <si>
    <t>00000627</t>
  </si>
  <si>
    <t>1K23TES</t>
  </si>
  <si>
    <t>Hàng trả - phiếu MH000958</t>
  </si>
  <si>
    <t>00016245</t>
  </si>
  <si>
    <t>Hàng trả - phiếu MH000888</t>
  </si>
  <si>
    <t>00016286</t>
  </si>
  <si>
    <t>Hàng trả - phiếu MH000744</t>
  </si>
  <si>
    <t>00016311</t>
  </si>
  <si>
    <t>Hàng trả - phiếu MH000874</t>
  </si>
  <si>
    <t>00016368</t>
  </si>
  <si>
    <t>Hàng trả - phiếu MH000873</t>
  </si>
  <si>
    <t>00016382</t>
  </si>
  <si>
    <t>Hàng trả - phiếu MH000559</t>
  </si>
  <si>
    <t>00016392</t>
  </si>
  <si>
    <t>Hàng trả - phiếu MH000519</t>
  </si>
  <si>
    <t>00001587</t>
  </si>
  <si>
    <t>Hàng trả - phiếu MH000878</t>
  </si>
  <si>
    <t>00016456</t>
  </si>
  <si>
    <t>Hàng trả - phiếu MH000817</t>
  </si>
  <si>
    <t>00016466</t>
  </si>
  <si>
    <t>Hàng trả - phiếu MH000869</t>
  </si>
  <si>
    <t>00016584</t>
  </si>
  <si>
    <t>Hàng trả - phiếu MH000763</t>
  </si>
  <si>
    <t>1K23TGB</t>
  </si>
  <si>
    <t>Hàng trả - 526-CO.OPMART TAN CHAU</t>
  </si>
  <si>
    <t>00000429</t>
  </si>
  <si>
    <t>Hàng trả - phiếu MH000981</t>
  </si>
  <si>
    <t>00000444</t>
  </si>
  <si>
    <t>Hàng trả - phiếu MH000883</t>
  </si>
  <si>
    <t>00000629</t>
  </si>
  <si>
    <t>Hàng trả - phiếu MH000786</t>
  </si>
  <si>
    <t>Hàng trả - phiếu MH000987</t>
  </si>
  <si>
    <t>00000743</t>
  </si>
  <si>
    <t>1K23TCP</t>
  </si>
  <si>
    <t>Hàng trả - 164-Co.opMart Ha Noi</t>
  </si>
  <si>
    <t>00000864</t>
  </si>
  <si>
    <t>Hàng trả - phiếu MH000907</t>
  </si>
  <si>
    <t>00000875</t>
  </si>
  <si>
    <t>Hàng trả - phiếu MH000949</t>
  </si>
  <si>
    <t>00000891</t>
  </si>
  <si>
    <t>Hàng trả - phiếu MH000946</t>
  </si>
  <si>
    <t>00000916</t>
  </si>
  <si>
    <t>Hàng trả - phiếu MH000796</t>
  </si>
  <si>
    <t>00000953</t>
  </si>
  <si>
    <t>Hàng trả - 9418-CH Co.opFood CT Tran Nam Phu</t>
  </si>
  <si>
    <t>00000955</t>
  </si>
  <si>
    <t>00016727</t>
  </si>
  <si>
    <t>Hàng trả - 2162-CH CFood CC HoangAnh GoldHouse</t>
  </si>
  <si>
    <t>00016765</t>
  </si>
  <si>
    <t>Hàng trả - phiếu MH000783</t>
  </si>
  <si>
    <t>00000251</t>
  </si>
  <si>
    <t>Hàng trả - phiếu MH000806</t>
  </si>
  <si>
    <t>00000426</t>
  </si>
  <si>
    <t>Hàng trả - phiếu MH000800</t>
  </si>
  <si>
    <t>00000702</t>
  </si>
  <si>
    <t>1K23TBC</t>
  </si>
  <si>
    <t>Hàng trả - 571-CN112_Co.opMart An Nhon</t>
  </si>
  <si>
    <t>00000762</t>
  </si>
  <si>
    <t>Hàng trả - phiếu MH000904</t>
  </si>
  <si>
    <t>00000982</t>
  </si>
  <si>
    <t>Hàng trả - phiếu MH000955</t>
  </si>
  <si>
    <t>00001000</t>
  </si>
  <si>
    <t>Hàng trả - phiếu MH000944</t>
  </si>
  <si>
    <t>00016857</t>
  </si>
  <si>
    <t>Hàng trả - phiếu MH000660</t>
  </si>
  <si>
    <t>00016861</t>
  </si>
  <si>
    <t>Hàng trả - phiếu MH000885</t>
  </si>
  <si>
    <t>00016881</t>
  </si>
  <si>
    <t>Hàng trả - 690-CH Co.opFood Xom Chieu</t>
  </si>
  <si>
    <t>00016946</t>
  </si>
  <si>
    <t>Hàng trả - phiếu MH000785</t>
  </si>
  <si>
    <t>00017012</t>
  </si>
  <si>
    <t>Hàng trả - phiếu MH000863</t>
  </si>
  <si>
    <t>00017123</t>
  </si>
  <si>
    <t>Hàng trả - phiếu MH000770</t>
  </si>
  <si>
    <t>00017141</t>
  </si>
  <si>
    <t>Hàng trả - phiếu MH000891</t>
  </si>
  <si>
    <t>00000259</t>
  </si>
  <si>
    <t>Hàng trả - phiếu MH000816</t>
  </si>
  <si>
    <t>00000638</t>
  </si>
  <si>
    <t>Hàng trả - Co.op Mart Mỹ Tho - phiếu MH000939</t>
  </si>
  <si>
    <t>00001633</t>
  </si>
  <si>
    <t>Hàng trả - phiếu MH000879</t>
  </si>
  <si>
    <t>00001634</t>
  </si>
  <si>
    <t>Hàng trả - phiếu MH000973</t>
  </si>
  <si>
    <t>00001636</t>
  </si>
  <si>
    <t>Hàng trả - phiếu MH000976</t>
  </si>
  <si>
    <t>00017198</t>
  </si>
  <si>
    <t>Hàng trả - phiếu MH000801</t>
  </si>
  <si>
    <t>00017218</t>
  </si>
  <si>
    <t>Hàng trả - phiếu MH000903</t>
  </si>
  <si>
    <t>00017221</t>
  </si>
  <si>
    <t>Hàng trả - phiếu MH000871</t>
  </si>
  <si>
    <t>00017235</t>
  </si>
  <si>
    <t>Hàng trả - phiếu MH000890</t>
  </si>
  <si>
    <t>00000428</t>
  </si>
  <si>
    <t>Hàng trả - phiếu MH000606</t>
  </si>
  <si>
    <t>00000433</t>
  </si>
  <si>
    <t>Hàng trả - phiếu MH000369</t>
  </si>
  <si>
    <t>00000461</t>
  </si>
  <si>
    <t>Hàng trả - 536-CO.OPMART DUYEN HAI</t>
  </si>
  <si>
    <t>1K23TKC</t>
  </si>
  <si>
    <t>Hàng trả - 145-Co.opMart Quang Ngai</t>
  </si>
  <si>
    <t>00001066</t>
  </si>
  <si>
    <t>Hàng trả - 9413-CH CFood CT Nguyen Van Cu 227</t>
  </si>
  <si>
    <t>00001074</t>
  </si>
  <si>
    <t>00001139</t>
  </si>
  <si>
    <t>00001673</t>
  </si>
  <si>
    <t>Hàng trả - 9161-CH Co.opFood HN Eurowindow</t>
  </si>
  <si>
    <t>00001696</t>
  </si>
  <si>
    <t>Hàng trả - phiếu MH000975</t>
  </si>
  <si>
    <t>00017370</t>
  </si>
  <si>
    <t>Hàng trả - 239-CH Co.opFood Phu Loi</t>
  </si>
  <si>
    <t>00017392</t>
  </si>
  <si>
    <t>Hàng trả - 257-CH Co.opFood Pham Van Chieu</t>
  </si>
  <si>
    <t>00017440</t>
  </si>
  <si>
    <t>Hàng trả - phiếu MH000784</t>
  </si>
  <si>
    <t>00000470</t>
  </si>
  <si>
    <t>00001701</t>
  </si>
  <si>
    <t>Hàng trả - 9105-CH Co.opFood HN Bac Ha Tower</t>
  </si>
  <si>
    <t>00017452</t>
  </si>
  <si>
    <t>Hàng trả - phiếu MH000864</t>
  </si>
  <si>
    <t>00017458</t>
  </si>
  <si>
    <t>Hàng trả - 2066-CH Co.opFood Tam Ha 64</t>
  </si>
  <si>
    <t>Hàng trả - phiếu MH2305002</t>
  </si>
  <si>
    <t>00017513</t>
  </si>
  <si>
    <t>Hàng trả - 403-CH CoopFood 203 Vo Thanh Trang - phiếu MH000942</t>
  </si>
  <si>
    <t>Hàng trả - 282-CH Co.opFood Quoc Lo 50</t>
  </si>
  <si>
    <t>00017587</t>
  </si>
  <si>
    <t>Hàng trả - 692-CH Co.opFood Lien Khu 5-6 - phiếu MH000867</t>
  </si>
  <si>
    <t>00017631</t>
  </si>
  <si>
    <t>Hàng trả - 259-CH Co.opFood Le Van Quoi - phiếu MH000866</t>
  </si>
  <si>
    <t>00001084</t>
  </si>
  <si>
    <t>Hàng trả - phiếu MH000972</t>
  </si>
  <si>
    <t>1K23THR</t>
  </si>
  <si>
    <t>Hàng trả - 121-Co.opMart Vi Thanh</t>
  </si>
  <si>
    <t>00000515</t>
  </si>
  <si>
    <t>1K23THP</t>
  </si>
  <si>
    <t>Hàng trả - 132-Co.opMart Tam Ky</t>
  </si>
  <si>
    <t>Hàng trả - phiếu MH000813</t>
  </si>
  <si>
    <t>00000653</t>
  </si>
  <si>
    <t>1K23TCU</t>
  </si>
  <si>
    <t>Hàng trả - phiếu MH000984</t>
  </si>
  <si>
    <t>00001172</t>
  </si>
  <si>
    <t>Hàng trả - 9414-CH Co.opFood CT Tran Vinh Kiet</t>
  </si>
  <si>
    <t>00001400</t>
  </si>
  <si>
    <t>Hàng trả - phiếu MH001008</t>
  </si>
  <si>
    <t>00017736</t>
  </si>
  <si>
    <t>Hàng trả - phiếu MH000757</t>
  </si>
  <si>
    <t>00017755</t>
  </si>
  <si>
    <t>Hàng trả - MH000788</t>
  </si>
  <si>
    <t>00017759</t>
  </si>
  <si>
    <t>Hàng trả - phiếu MH000899</t>
  </si>
  <si>
    <t>00017762</t>
  </si>
  <si>
    <t>Hàng trả - phiếu MH000758</t>
  </si>
  <si>
    <t>00017764</t>
  </si>
  <si>
    <t>Hàng trả - phiếu MH000868</t>
  </si>
  <si>
    <t>00017771</t>
  </si>
  <si>
    <t>Hàng trả - phiếu MH000898</t>
  </si>
  <si>
    <t>00017857</t>
  </si>
  <si>
    <t>Hàng trả - 2112-CH CFood CC Lovera Khang Dien</t>
  </si>
  <si>
    <t>00017873</t>
  </si>
  <si>
    <t>Hàng trả - 2106-CH Co.opFood CC Calla Garden</t>
  </si>
  <si>
    <t>00017879</t>
  </si>
  <si>
    <t>Hàng trả - 695-CH Co.opFood Le Loi 60</t>
  </si>
  <si>
    <t>00000519</t>
  </si>
  <si>
    <t>Hàng trả - Co.op Mart Nha Trang - Hủy tại kho 17.05 phiếu MH001025</t>
  </si>
  <si>
    <t>00000659</t>
  </si>
  <si>
    <t>Hàng trả - 517-Co.opMart Sa Dec</t>
  </si>
  <si>
    <t>00017904</t>
  </si>
  <si>
    <t>00017958</t>
  </si>
  <si>
    <t>Hàng trả - 280-CH Co.opFood To Hien Thanh</t>
  </si>
  <si>
    <t>00017975</t>
  </si>
  <si>
    <t>Hàng trả - phiếu MH000889</t>
  </si>
  <si>
    <t>00017993</t>
  </si>
  <si>
    <t>Hàng trả - phiếu MH000778</t>
  </si>
  <si>
    <t>00018015</t>
  </si>
  <si>
    <t>Hàng trả - phiếu MH000900</t>
  </si>
  <si>
    <t>00018036</t>
  </si>
  <si>
    <t>Hàng trả - 2003-CH Co.opFood Le Thi Ha 2</t>
  </si>
  <si>
    <t>00018254</t>
  </si>
  <si>
    <t>Hàng trả - phiếu MH000902</t>
  </si>
  <si>
    <t>00018299</t>
  </si>
  <si>
    <t>00000585</t>
  </si>
  <si>
    <t>1K23TEP</t>
  </si>
  <si>
    <t>Hàng trả - phiếu MH000966</t>
  </si>
  <si>
    <t>00001213</t>
  </si>
  <si>
    <t>Hàng trả - 9408-CH Co.opFood CT Tay Do</t>
  </si>
  <si>
    <t>00018329</t>
  </si>
  <si>
    <t>Hàng trả - phiếu MH001002</t>
  </si>
  <si>
    <t>00018343</t>
  </si>
  <si>
    <t>Hàng trả - 688-CH CFood Nguyen Duy Trinh 192</t>
  </si>
  <si>
    <t>00018347</t>
  </si>
  <si>
    <t>Hàng trả - 290-CH Co.opFood Nguyen Van Tang</t>
  </si>
  <si>
    <t>00018431</t>
  </si>
  <si>
    <t>Hàng trả - phiếu MH000978</t>
  </si>
  <si>
    <t>00018455</t>
  </si>
  <si>
    <t>Hàng trả - 284-CH Co.opFood Ung Van Khiem</t>
  </si>
  <si>
    <t>00029709</t>
  </si>
  <si>
    <t>1C23TNN</t>
  </si>
  <si>
    <t/>
  </si>
  <si>
    <t>00000275</t>
  </si>
  <si>
    <t>Hàng trả - phiếu MH000953</t>
  </si>
  <si>
    <t>00000360</t>
  </si>
  <si>
    <t>Hàng trả - phiếu MH000989</t>
  </si>
  <si>
    <t>00000462</t>
  </si>
  <si>
    <t>Hàng trả - phiếu MH000624</t>
  </si>
  <si>
    <t>00000466</t>
  </si>
  <si>
    <t>Hàng trả - phiếu MH000969</t>
  </si>
  <si>
    <t>00000533</t>
  </si>
  <si>
    <t>1K23TDD</t>
  </si>
  <si>
    <t>Hàng trả - phiếu MH000850</t>
  </si>
  <si>
    <t>00001771</t>
  </si>
  <si>
    <t>Hàng trả - phiếu MH000974</t>
  </si>
  <si>
    <t>00018530</t>
  </si>
  <si>
    <t>00018585</t>
  </si>
  <si>
    <t>Hàng trả - 2092-CH Co.opFood Dong Tang Long</t>
  </si>
  <si>
    <t>00018600</t>
  </si>
  <si>
    <t>Hàng trả - phiếu MH000862</t>
  </si>
  <si>
    <t>00018613</t>
  </si>
  <si>
    <t>Hàng trả - phiếu MH000892</t>
  </si>
  <si>
    <t>Hàng trả - 2048-CH Co.opFood CC Him Lam Phu An</t>
  </si>
  <si>
    <t>00018635</t>
  </si>
  <si>
    <t>Hàng trả - phiếu MH000999</t>
  </si>
  <si>
    <t>00018764</t>
  </si>
  <si>
    <t>00004766</t>
  </si>
  <si>
    <t>Hàng trả - 306-CO-OPXTRA PHAM VAN DONG</t>
  </si>
  <si>
    <t>00000699</t>
  </si>
  <si>
    <t>Hàng trả - 549-CO.OPMART HOANG VAN THU</t>
  </si>
  <si>
    <t>00000704</t>
  </si>
  <si>
    <t>00001244</t>
  </si>
  <si>
    <t>00001245</t>
  </si>
  <si>
    <t>00000478</t>
  </si>
  <si>
    <t>Hàng trả - 9303-CH Co.opFood Le Hong Phong</t>
  </si>
  <si>
    <t>Hàng trả - phiếu MH001026</t>
  </si>
  <si>
    <t>00001815</t>
  </si>
  <si>
    <t>Hàng trả - 9138-CH Co.opFood HN Thai Ha CT4</t>
  </si>
  <si>
    <t>00018948</t>
  </si>
  <si>
    <t>Hàng trả - phiếu MH000959</t>
  </si>
  <si>
    <t>00019020</t>
  </si>
  <si>
    <t>Hàng trả - phiếu MH000795</t>
  </si>
  <si>
    <t>00000568</t>
  </si>
  <si>
    <t>00000569</t>
  </si>
  <si>
    <t>00000677</t>
  </si>
  <si>
    <t>Hàng trả - phiếu MH001036</t>
  </si>
  <si>
    <t>00019124</t>
  </si>
  <si>
    <t>Hàng trả - phiếu MH000971</t>
  </si>
  <si>
    <t>00019166</t>
  </si>
  <si>
    <t>Hàng trả - phiếu MH000968</t>
  </si>
  <si>
    <t>00000498</t>
  </si>
  <si>
    <t>00000644</t>
  </si>
  <si>
    <t>00001850</t>
  </si>
  <si>
    <t>Hàng trả - 9120-CH Co.opFood HN VP2 Linh Dam</t>
  </si>
  <si>
    <t>00001852</t>
  </si>
  <si>
    <t>Hàng trả - 9160-CH Co.opFood HN Roman Plaza</t>
  </si>
  <si>
    <t>Hàng trả - phiếu MH001021</t>
  </si>
  <si>
    <t>Hàng trả - phiếu MH000745</t>
  </si>
  <si>
    <t>00019272</t>
  </si>
  <si>
    <t>Hàng trả - 2095-CH Co.opFood Thu Thiem Garden</t>
  </si>
  <si>
    <t>00019275</t>
  </si>
  <si>
    <t>Hàng trả - 237-CH Co.opFood Binh Trung</t>
  </si>
  <si>
    <t>00019384</t>
  </si>
  <si>
    <t>Hàng trả - 657-CH Co.opFood Vanh Dai</t>
  </si>
  <si>
    <t>00019391</t>
  </si>
  <si>
    <t>Hàng trả - phiếu MH000983</t>
  </si>
  <si>
    <t>00000286</t>
  </si>
  <si>
    <t>1K23TEA</t>
  </si>
  <si>
    <t>Hàng trả - 502-Co.opMart Bac Giang</t>
  </si>
  <si>
    <t>00001175</t>
  </si>
  <si>
    <t>Hàng trả - 552-Co.opMart SCA-VICTORIA</t>
  </si>
  <si>
    <t>00001571</t>
  </si>
  <si>
    <t>00000351</t>
  </si>
  <si>
    <t>00019648</t>
  </si>
  <si>
    <t>Hàng trả - 2116-CH Co.opFood Tay Thanh</t>
  </si>
  <si>
    <t>00019726</t>
  </si>
  <si>
    <t>Hàng trả - 249-CH Co.opFood Tran Xuan Soan</t>
  </si>
  <si>
    <t>00019823</t>
  </si>
  <si>
    <t>Hàng trả - 296-Co.opFood 249 Luong Dinh Cua</t>
  </si>
  <si>
    <t>00019859</t>
  </si>
  <si>
    <t>Hàng trả - 236-CH Co.opFood Thao Dien</t>
  </si>
  <si>
    <t>00019867</t>
  </si>
  <si>
    <t>00019874</t>
  </si>
  <si>
    <t>Hàng trả - 2088-CH Co.opFood Tam Phu</t>
  </si>
  <si>
    <t>00019903</t>
  </si>
  <si>
    <t>Hàng trả - 2114-CH CFood CC Diamond Riverside</t>
  </si>
  <si>
    <t>00019927</t>
  </si>
  <si>
    <t>Hàng trả - 2147-CH Co.opFood Ehome 3</t>
  </si>
  <si>
    <t>00001938</t>
  </si>
  <si>
    <t>Hàng trả - 9104-CH Co.opFood HN Trieu Khuc</t>
  </si>
  <si>
    <t>00001939</t>
  </si>
  <si>
    <t>Hàng trả - 9126-CH Co.opFood HN Kim Van Kim Lu</t>
  </si>
  <si>
    <t>00001940</t>
  </si>
  <si>
    <t>Hàng trả - 9116-CH Co.opFood HN Nghia Do</t>
  </si>
  <si>
    <t>00019980</t>
  </si>
  <si>
    <t>Hàng trả - 406-CH Co.opFood 85 Nguyen Son</t>
  </si>
  <si>
    <t>00020074</t>
  </si>
  <si>
    <t>Hàng trả - 2047-CH Co.opFood CC Dragon Hill</t>
  </si>
  <si>
    <t>00020133</t>
  </si>
  <si>
    <t>00000308</t>
  </si>
  <si>
    <t>1K23TCK</t>
  </si>
  <si>
    <t>Hàng trả - 152-Co.opMart Hoc Mon</t>
  </si>
  <si>
    <t>00000521</t>
  </si>
  <si>
    <t>Hàng trả - 9326-CH Co.opFood CC Charm Sapphire</t>
  </si>
  <si>
    <t>Hàng trả - 9324-CH Co.opFood BD Binh Duong</t>
  </si>
  <si>
    <t>00000526</t>
  </si>
  <si>
    <t>00000676</t>
  </si>
  <si>
    <t>1K23TGT</t>
  </si>
  <si>
    <t>Hàng trả - 541 - CO.OPMART BINH TAN 2</t>
  </si>
  <si>
    <t>0000528</t>
  </si>
  <si>
    <t>00020238</t>
  </si>
  <si>
    <t>Hàng trả - 2018-CH Co.opFood Savimex</t>
  </si>
  <si>
    <t>00020251</t>
  </si>
  <si>
    <t>Hàng trả - 691-CH Co.opFood Tan Quy</t>
  </si>
  <si>
    <t>00020316</t>
  </si>
  <si>
    <t>Hàng trả - 276-CH Co.opFood KCN Tay Bac</t>
  </si>
  <si>
    <t>00020318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</si>
</sst>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000080"/>
      <name val="Arial"/>
      <family val="2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2CFF8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04">
    <xf numFmtId="0" fontId="0" fillId="0" borderId="0" xfId="0"/>
    <xf numFmtId="0" fontId="0" fillId="3" borderId="2" xfId="0" applyFill="1" applyBorder="1" applyAlignment="1">
      <alignment vertical="top" wrapText="1"/>
    </xf>
    <xf numFmtId="3" fontId="1" fillId="2" borderId="5" xfId="0" applyNumberFormat="1" applyFont="1" applyFill="1" applyBorder="1" applyAlignment="1">
      <alignment horizontal="right" wrapText="1"/>
    </xf>
    <xf numFmtId="3" fontId="2" fillId="2" borderId="5" xfId="0" applyNumberFormat="1" applyFont="1" applyFill="1" applyBorder="1" applyAlignment="1">
      <alignment horizontal="right" wrapText="1"/>
    </xf>
    <xf numFmtId="0" fontId="0" fillId="2" borderId="6" xfId="0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3" borderId="5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 wrapText="1"/>
    </xf>
    <xf numFmtId="15" fontId="3" fillId="2" borderId="5" xfId="0" applyNumberFormat="1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3" fontId="3" fillId="2" borderId="5" xfId="0" applyNumberFormat="1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vertical="top" wrapText="1"/>
    </xf>
    <xf numFmtId="0" fontId="6" fillId="0" borderId="0" xfId="0" applyFont="1"/>
    <xf numFmtId="0" fontId="0" fillId="2" borderId="0" xfId="0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1" applyNumberFormat="1" applyFont="1"/>
    <xf numFmtId="14" fontId="10" fillId="4" borderId="16" xfId="0" applyNumberFormat="1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38" fontId="10" fillId="4" borderId="17" xfId="0" applyNumberFormat="1" applyFont="1" applyFill="1" applyBorder="1" applyAlignment="1">
      <alignment horizontal="center" vertical="center" wrapText="1"/>
    </xf>
    <xf numFmtId="14" fontId="11" fillId="0" borderId="18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38" fontId="11" fillId="0" borderId="18" xfId="0" applyNumberFormat="1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3" fontId="0" fillId="0" borderId="0" xfId="0" applyNumberFormat="1"/>
    <xf numFmtId="164" fontId="0" fillId="0" borderId="0" xfId="1" applyNumberFormat="1" applyFont="1"/>
    <xf numFmtId="0" fontId="1" fillId="3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vertical="top"/>
    </xf>
    <xf numFmtId="164" fontId="1" fillId="2" borderId="6" xfId="1" applyNumberFormat="1" applyFont="1" applyFill="1" applyBorder="1" applyAlignment="1">
      <alignment vertical="top" wrapText="1"/>
    </xf>
    <xf numFmtId="38" fontId="0" fillId="0" borderId="0" xfId="0" applyNumberFormat="1"/>
    <xf numFmtId="164" fontId="12" fillId="0" borderId="0" xfId="1" applyNumberFormat="1" applyFont="1"/>
    <xf numFmtId="0" fontId="10" fillId="4" borderId="0" xfId="0" applyFont="1" applyFill="1" applyAlignment="1">
      <alignment horizontal="center" vertical="center" wrapText="1"/>
    </xf>
    <xf numFmtId="0" fontId="11" fillId="0" borderId="18" xfId="0" quotePrefix="1" applyFont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0" fillId="2" borderId="0" xfId="0" applyFill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3" fontId="5" fillId="2" borderId="4" xfId="0" applyNumberFormat="1" applyFont="1" applyFill="1" applyBorder="1" applyAlignment="1">
      <alignment horizontal="right" vertical="top" wrapText="1"/>
    </xf>
    <xf numFmtId="3" fontId="3" fillId="2" borderId="2" xfId="0" applyNumberFormat="1" applyFont="1" applyFill="1" applyBorder="1" applyAlignment="1">
      <alignment horizontal="right" vertical="top" wrapText="1"/>
    </xf>
    <xf numFmtId="3" fontId="3" fillId="2" borderId="3" xfId="0" applyNumberFormat="1" applyFont="1" applyFill="1" applyBorder="1" applyAlignment="1">
      <alignment horizontal="right" vertical="top" wrapText="1"/>
    </xf>
    <xf numFmtId="3" fontId="3" fillId="2" borderId="4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3" fontId="3" fillId="2" borderId="8" xfId="0" applyNumberFormat="1" applyFont="1" applyFill="1" applyBorder="1" applyAlignment="1">
      <alignment horizontal="right" vertical="top" wrapText="1"/>
    </xf>
    <xf numFmtId="3" fontId="3" fillId="2" borderId="13" xfId="0" applyNumberFormat="1" applyFont="1" applyFill="1" applyBorder="1" applyAlignment="1">
      <alignment horizontal="right" vertical="top" wrapText="1"/>
    </xf>
    <xf numFmtId="3" fontId="3" fillId="2" borderId="9" xfId="0" applyNumberFormat="1" applyFont="1" applyFill="1" applyBorder="1" applyAlignment="1">
      <alignment horizontal="righ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3" fontId="3" fillId="2" borderId="6" xfId="0" applyNumberFormat="1" applyFont="1" applyFill="1" applyBorder="1" applyAlignment="1">
      <alignment horizontal="right" vertical="top" wrapText="1"/>
    </xf>
    <xf numFmtId="3" fontId="3" fillId="2" borderId="12" xfId="0" applyNumberFormat="1" applyFont="1" applyFill="1" applyBorder="1" applyAlignment="1">
      <alignment horizontal="right"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3" fontId="3" fillId="2" borderId="15" xfId="0" applyNumberFormat="1" applyFont="1" applyFill="1" applyBorder="1" applyAlignment="1">
      <alignment horizontal="right" vertical="top" wrapText="1"/>
    </xf>
    <xf numFmtId="3" fontId="3" fillId="2" borderId="0" xfId="0" applyNumberFormat="1" applyFont="1" applyFill="1" applyAlignment="1">
      <alignment horizontal="right" vertical="top" wrapText="1"/>
    </xf>
    <xf numFmtId="3" fontId="3" fillId="2" borderId="1" xfId="0" applyNumberFormat="1" applyFont="1" applyFill="1" applyBorder="1" applyAlignment="1">
      <alignment horizontal="right" vertical="top" wrapText="1"/>
    </xf>
    <xf numFmtId="0" fontId="3" fillId="2" borderId="15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3" borderId="7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1" fillId="3" borderId="3" xfId="0" applyFont="1" applyFill="1" applyBorder="1" applyAlignment="1">
      <alignment horizontal="right" vertical="top" wrapText="1"/>
    </xf>
    <xf numFmtId="0" fontId="1" fillId="3" borderId="4" xfId="0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2" borderId="2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3" fillId="2" borderId="9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662"/>
  <sheetViews>
    <sheetView topLeftCell="A639" workbookViewId="0">
      <selection activeCell="P333" sqref="P333"/>
    </sheetView>
  </sheetViews>
  <sheetFormatPr defaultRowHeight="15" x14ac:dyDescent="0.25"/>
  <cols>
    <col min="1" max="1" width="4.42578125" customWidth="1"/>
    <col min="2" max="2" width="26.85546875" bestFit="1" customWidth="1"/>
    <col min="3" max="3" width="16.42578125" customWidth="1"/>
    <col min="4" max="4" width="13.42578125" customWidth="1"/>
    <col min="5" max="5" width="12.140625" customWidth="1"/>
    <col min="6" max="6" width="18.140625" customWidth="1"/>
    <col min="7" max="7" width="12.85546875" bestFit="1" customWidth="1"/>
    <col min="8" max="8" width="12" bestFit="1" customWidth="1"/>
    <col min="9" max="10" width="1.7109375" customWidth="1"/>
    <col min="12" max="12" width="14.28515625" customWidth="1"/>
    <col min="13" max="13" width="29.5703125" customWidth="1"/>
    <col min="16" max="16" width="16.140625" customWidth="1"/>
  </cols>
  <sheetData>
    <row r="1" spans="1:13" ht="13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39"/>
      <c r="J1" s="39"/>
      <c r="K1" s="39"/>
      <c r="L1" s="39"/>
      <c r="M1" s="39"/>
    </row>
    <row r="2" spans="1:13" ht="13.5" customHeight="1" x14ac:dyDescent="0.25">
      <c r="A2" s="93" t="s">
        <v>1</v>
      </c>
      <c r="B2" s="93"/>
      <c r="C2" s="93"/>
      <c r="D2" s="93"/>
      <c r="E2" s="93"/>
      <c r="F2" s="93"/>
      <c r="G2" s="93"/>
      <c r="H2" s="93"/>
      <c r="I2" s="39"/>
      <c r="J2" s="39"/>
      <c r="K2" s="39"/>
      <c r="L2" s="39"/>
      <c r="M2" s="39"/>
    </row>
    <row r="3" spans="1:13" ht="10.9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13.5" customHeight="1" x14ac:dyDescent="0.25">
      <c r="A4" s="39"/>
      <c r="B4" s="39"/>
      <c r="C4" s="39"/>
      <c r="D4" s="39"/>
      <c r="E4" s="39"/>
      <c r="F4" s="39"/>
      <c r="G4" s="39"/>
      <c r="H4" s="39"/>
      <c r="I4" s="93" t="s">
        <v>2</v>
      </c>
      <c r="J4" s="93"/>
      <c r="K4" s="93"/>
      <c r="L4" s="93"/>
      <c r="M4" s="93"/>
    </row>
    <row r="5" spans="1:13" ht="13.5" customHeight="1" x14ac:dyDescent="0.25">
      <c r="A5" s="39"/>
      <c r="B5" s="39"/>
      <c r="C5" s="39"/>
      <c r="D5" s="39"/>
      <c r="E5" s="39"/>
      <c r="F5" s="39"/>
      <c r="G5" s="39"/>
      <c r="H5" s="39"/>
      <c r="I5" s="93" t="s">
        <v>3</v>
      </c>
      <c r="J5" s="93"/>
      <c r="K5" s="93"/>
      <c r="L5" s="93"/>
      <c r="M5" s="93"/>
    </row>
    <row r="6" spans="1:13" ht="13.5" customHeight="1" x14ac:dyDescent="0.25">
      <c r="A6" s="39"/>
      <c r="B6" s="39"/>
      <c r="C6" s="39"/>
      <c r="D6" s="39"/>
      <c r="E6" s="39"/>
      <c r="F6" s="39"/>
      <c r="G6" s="39"/>
      <c r="H6" s="39"/>
      <c r="I6" s="93" t="s">
        <v>4</v>
      </c>
      <c r="J6" s="93"/>
      <c r="K6" s="93"/>
      <c r="L6" s="93"/>
      <c r="M6" s="93"/>
    </row>
    <row r="7" spans="1:13" ht="13.5" customHeight="1" x14ac:dyDescent="0.25">
      <c r="A7" s="39"/>
      <c r="B7" s="39"/>
      <c r="C7" s="39"/>
      <c r="D7" s="39"/>
      <c r="E7" s="39"/>
      <c r="F7" s="39"/>
      <c r="G7" s="39"/>
      <c r="H7" s="39"/>
      <c r="I7" s="93" t="s">
        <v>5</v>
      </c>
      <c r="J7" s="93"/>
      <c r="K7" s="93"/>
      <c r="L7" s="93"/>
      <c r="M7" s="93"/>
    </row>
    <row r="8" spans="1:13" ht="10.15" customHeigh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3" ht="20.45" customHeight="1" x14ac:dyDescent="0.25">
      <c r="A9" s="91" t="s">
        <v>6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</row>
    <row r="10" spans="1:13" ht="13.5" customHeight="1" x14ac:dyDescent="0.25">
      <c r="A10" s="92" t="s">
        <v>7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</row>
    <row r="11" spans="1:13" ht="13.5" customHeight="1" x14ac:dyDescent="0.25">
      <c r="A11" s="92" t="s">
        <v>8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</row>
    <row r="12" spans="1:13" ht="10.9" customHeight="1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</row>
    <row r="13" spans="1:13" ht="15.4" customHeight="1" x14ac:dyDescent="0.25">
      <c r="A13" s="87"/>
      <c r="B13" s="87"/>
      <c r="C13" s="87"/>
      <c r="D13" s="87"/>
      <c r="E13" s="87"/>
      <c r="F13" s="87"/>
      <c r="G13" s="87"/>
      <c r="H13" s="88"/>
      <c r="I13" s="1"/>
      <c r="J13" s="89" t="s">
        <v>9</v>
      </c>
      <c r="K13" s="89"/>
      <c r="L13" s="90"/>
      <c r="M13" s="2">
        <v>1008031690</v>
      </c>
    </row>
    <row r="14" spans="1:13" ht="15.4" customHeight="1" x14ac:dyDescent="0.25">
      <c r="A14" s="87"/>
      <c r="B14" s="87"/>
      <c r="C14" s="87"/>
      <c r="D14" s="87"/>
      <c r="E14" s="87"/>
      <c r="F14" s="87"/>
      <c r="G14" s="87"/>
      <c r="H14" s="88"/>
      <c r="I14" s="1"/>
      <c r="J14" s="89" t="s">
        <v>10</v>
      </c>
      <c r="K14" s="89"/>
      <c r="L14" s="90"/>
      <c r="M14" s="2">
        <v>105843322</v>
      </c>
    </row>
    <row r="15" spans="1:13" ht="21" customHeight="1" x14ac:dyDescent="0.3">
      <c r="A15" s="87"/>
      <c r="B15" s="87"/>
      <c r="C15" s="87"/>
      <c r="D15" s="87"/>
      <c r="E15" s="87"/>
      <c r="F15" s="87"/>
      <c r="G15" s="87"/>
      <c r="H15" s="88"/>
      <c r="I15" s="1"/>
      <c r="J15" s="89" t="s">
        <v>11</v>
      </c>
      <c r="K15" s="89"/>
      <c r="L15" s="90"/>
      <c r="M15" s="3">
        <v>902188368</v>
      </c>
    </row>
    <row r="16" spans="1:13" ht="10.9" customHeight="1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</row>
    <row r="17" spans="1:16" ht="13.9" customHeight="1" x14ac:dyDescent="0.25">
      <c r="A17" s="73"/>
      <c r="B17" s="73"/>
      <c r="C17" s="73"/>
      <c r="D17" s="74" t="s">
        <v>12</v>
      </c>
      <c r="E17" s="74"/>
      <c r="F17" s="74"/>
      <c r="G17" s="74"/>
      <c r="H17" s="74"/>
      <c r="I17" s="74"/>
      <c r="J17" s="74"/>
      <c r="K17" s="74"/>
      <c r="L17" s="74"/>
      <c r="M17" s="74"/>
    </row>
    <row r="18" spans="1:16" ht="13.9" customHeight="1" x14ac:dyDescent="0.25">
      <c r="A18" s="17"/>
      <c r="B18" s="17"/>
      <c r="C18" s="4"/>
      <c r="D18" s="5"/>
      <c r="E18" s="5"/>
      <c r="F18" s="33">
        <f>+SUBTOTAL(9,F21:F650)</f>
        <v>1097234868</v>
      </c>
      <c r="G18" s="5"/>
      <c r="H18" s="5"/>
      <c r="I18" s="5"/>
      <c r="J18" s="5"/>
      <c r="K18" s="5"/>
      <c r="L18" s="18"/>
      <c r="M18" s="18"/>
      <c r="P18" s="30">
        <f>+SUBTOTAL(9,P21:P650)</f>
        <v>1097234868</v>
      </c>
    </row>
    <row r="19" spans="1:16" ht="14.1" customHeight="1" x14ac:dyDescent="0.25">
      <c r="A19" s="75" t="s">
        <v>13</v>
      </c>
      <c r="B19" s="75" t="s">
        <v>14</v>
      </c>
      <c r="C19" s="77" t="s">
        <v>15</v>
      </c>
      <c r="D19" s="78"/>
      <c r="E19" s="78"/>
      <c r="F19" s="79"/>
      <c r="G19" s="77" t="s">
        <v>16</v>
      </c>
      <c r="H19" s="79"/>
      <c r="I19" s="80" t="s">
        <v>17</v>
      </c>
      <c r="J19" s="81"/>
      <c r="K19" s="82"/>
      <c r="L19" s="83" t="s">
        <v>18</v>
      </c>
      <c r="M19" s="84"/>
    </row>
    <row r="20" spans="1:16" ht="14.1" customHeight="1" x14ac:dyDescent="0.25">
      <c r="A20" s="76"/>
      <c r="B20" s="76"/>
      <c r="C20" s="6" t="s">
        <v>19</v>
      </c>
      <c r="D20" s="6" t="s">
        <v>20</v>
      </c>
      <c r="E20" s="6" t="s">
        <v>21</v>
      </c>
      <c r="F20" s="6" t="s">
        <v>22</v>
      </c>
      <c r="G20" s="6" t="s">
        <v>23</v>
      </c>
      <c r="H20" s="6" t="s">
        <v>24</v>
      </c>
      <c r="I20" s="80" t="s">
        <v>25</v>
      </c>
      <c r="J20" s="81"/>
      <c r="K20" s="82"/>
      <c r="L20" s="85"/>
      <c r="M20" s="86"/>
    </row>
    <row r="21" spans="1:16" ht="14.45" customHeight="1" x14ac:dyDescent="0.25">
      <c r="A21" s="7">
        <v>1</v>
      </c>
      <c r="B21" s="52" t="s">
        <v>26</v>
      </c>
      <c r="C21" s="8" t="s">
        <v>27</v>
      </c>
      <c r="D21" s="9">
        <v>45026</v>
      </c>
      <c r="E21" s="10" t="s">
        <v>28</v>
      </c>
      <c r="F21" s="11">
        <v>1296394</v>
      </c>
      <c r="G21" s="10" t="s">
        <v>29</v>
      </c>
      <c r="H21" s="11">
        <v>136121</v>
      </c>
      <c r="I21" s="54">
        <v>5448873</v>
      </c>
      <c r="J21" s="55"/>
      <c r="K21" s="56"/>
      <c r="L21" s="60" t="s">
        <v>30</v>
      </c>
      <c r="M21" s="61"/>
      <c r="N21" t="str">
        <f t="shared" ref="N21:N84" si="0">+RIGHT(C21,5)</f>
        <v>20540</v>
      </c>
      <c r="O21">
        <f t="shared" ref="O21:O84" si="1">+N21*1</f>
        <v>20540</v>
      </c>
      <c r="P21" s="29">
        <f t="shared" ref="P21:P84" si="2">+F21</f>
        <v>1296394</v>
      </c>
    </row>
    <row r="22" spans="1:16" ht="14.45" customHeight="1" x14ac:dyDescent="0.25">
      <c r="A22" s="12">
        <v>2</v>
      </c>
      <c r="B22" s="64"/>
      <c r="C22" s="8" t="s">
        <v>31</v>
      </c>
      <c r="D22" s="9">
        <v>45022</v>
      </c>
      <c r="E22" s="10" t="s">
        <v>28</v>
      </c>
      <c r="F22" s="11">
        <v>2029379</v>
      </c>
      <c r="G22" s="10" t="s">
        <v>29</v>
      </c>
      <c r="H22" s="11">
        <v>213085</v>
      </c>
      <c r="I22" s="65"/>
      <c r="J22" s="66"/>
      <c r="K22" s="67"/>
      <c r="L22" s="68"/>
      <c r="M22" s="69"/>
      <c r="N22" t="str">
        <f t="shared" si="0"/>
        <v>20222</v>
      </c>
      <c r="O22">
        <f t="shared" si="1"/>
        <v>20222</v>
      </c>
      <c r="P22" s="29">
        <f t="shared" si="2"/>
        <v>2029379</v>
      </c>
    </row>
    <row r="23" spans="1:16" ht="14.45" customHeight="1" x14ac:dyDescent="0.25">
      <c r="A23" s="12">
        <v>3</v>
      </c>
      <c r="B23" s="64"/>
      <c r="C23" s="8" t="s">
        <v>32</v>
      </c>
      <c r="D23" s="9">
        <v>45033</v>
      </c>
      <c r="E23" s="10" t="s">
        <v>28</v>
      </c>
      <c r="F23" s="11">
        <v>977306</v>
      </c>
      <c r="G23" s="10" t="s">
        <v>29</v>
      </c>
      <c r="H23" s="11">
        <v>102617</v>
      </c>
      <c r="I23" s="65"/>
      <c r="J23" s="66"/>
      <c r="K23" s="67"/>
      <c r="L23" s="68"/>
      <c r="M23" s="69"/>
      <c r="N23" t="str">
        <f t="shared" si="0"/>
        <v>22301</v>
      </c>
      <c r="O23">
        <f t="shared" si="1"/>
        <v>22301</v>
      </c>
      <c r="P23" s="29">
        <f t="shared" si="2"/>
        <v>977306</v>
      </c>
    </row>
    <row r="24" spans="1:16" ht="14.45" customHeight="1" x14ac:dyDescent="0.25">
      <c r="A24" s="13">
        <v>4</v>
      </c>
      <c r="B24" s="53"/>
      <c r="C24" s="8" t="s">
        <v>33</v>
      </c>
      <c r="D24" s="9">
        <v>45040</v>
      </c>
      <c r="E24" s="10" t="s">
        <v>28</v>
      </c>
      <c r="F24" s="11">
        <v>1785047</v>
      </c>
      <c r="G24" s="10" t="s">
        <v>29</v>
      </c>
      <c r="H24" s="11">
        <v>187430</v>
      </c>
      <c r="I24" s="57"/>
      <c r="J24" s="58"/>
      <c r="K24" s="59"/>
      <c r="L24" s="62"/>
      <c r="M24" s="63"/>
      <c r="N24" t="str">
        <f t="shared" si="0"/>
        <v>23675</v>
      </c>
      <c r="O24">
        <f t="shared" si="1"/>
        <v>23675</v>
      </c>
      <c r="P24" s="29">
        <f t="shared" si="2"/>
        <v>1785047</v>
      </c>
    </row>
    <row r="25" spans="1:16" ht="14.45" customHeight="1" x14ac:dyDescent="0.25">
      <c r="A25" s="7">
        <v>5</v>
      </c>
      <c r="B25" s="52" t="s">
        <v>34</v>
      </c>
      <c r="C25" s="8" t="s">
        <v>35</v>
      </c>
      <c r="D25" s="9">
        <v>45035</v>
      </c>
      <c r="E25" s="10" t="s">
        <v>28</v>
      </c>
      <c r="F25" s="11">
        <v>1529308</v>
      </c>
      <c r="G25" s="10" t="s">
        <v>29</v>
      </c>
      <c r="H25" s="11">
        <v>160577</v>
      </c>
      <c r="I25" s="54">
        <v>9742957</v>
      </c>
      <c r="J25" s="55"/>
      <c r="K25" s="56"/>
      <c r="L25" s="60" t="s">
        <v>36</v>
      </c>
      <c r="M25" s="61"/>
      <c r="N25" t="str">
        <f t="shared" si="0"/>
        <v>22452</v>
      </c>
      <c r="O25">
        <f t="shared" si="1"/>
        <v>22452</v>
      </c>
      <c r="P25" s="29">
        <f t="shared" si="2"/>
        <v>1529308</v>
      </c>
    </row>
    <row r="26" spans="1:16" ht="14.45" customHeight="1" x14ac:dyDescent="0.25">
      <c r="A26" s="12">
        <v>6</v>
      </c>
      <c r="B26" s="64"/>
      <c r="C26" s="8" t="s">
        <v>37</v>
      </c>
      <c r="D26" s="9">
        <v>45021</v>
      </c>
      <c r="E26" s="10" t="s">
        <v>38</v>
      </c>
      <c r="F26" s="11">
        <v>1309726</v>
      </c>
      <c r="G26" s="10" t="s">
        <v>29</v>
      </c>
      <c r="H26" s="11">
        <v>137521</v>
      </c>
      <c r="I26" s="65"/>
      <c r="J26" s="66"/>
      <c r="K26" s="67"/>
      <c r="L26" s="68"/>
      <c r="M26" s="69"/>
      <c r="N26" t="str">
        <f t="shared" si="0"/>
        <v>19339</v>
      </c>
      <c r="O26">
        <f t="shared" si="1"/>
        <v>19339</v>
      </c>
      <c r="P26" s="29">
        <f t="shared" si="2"/>
        <v>1309726</v>
      </c>
    </row>
    <row r="27" spans="1:16" ht="14.45" customHeight="1" x14ac:dyDescent="0.25">
      <c r="A27" s="13">
        <v>7</v>
      </c>
      <c r="B27" s="53"/>
      <c r="C27" s="8" t="s">
        <v>39</v>
      </c>
      <c r="D27" s="9">
        <v>45042</v>
      </c>
      <c r="E27" s="10" t="s">
        <v>28</v>
      </c>
      <c r="F27" s="11">
        <v>8046951</v>
      </c>
      <c r="G27" s="10" t="s">
        <v>29</v>
      </c>
      <c r="H27" s="11">
        <v>844930</v>
      </c>
      <c r="I27" s="57"/>
      <c r="J27" s="58"/>
      <c r="K27" s="59"/>
      <c r="L27" s="62"/>
      <c r="M27" s="63"/>
      <c r="N27" t="str">
        <f t="shared" si="0"/>
        <v>24972</v>
      </c>
      <c r="O27">
        <f t="shared" si="1"/>
        <v>24972</v>
      </c>
      <c r="P27" s="29">
        <f t="shared" si="2"/>
        <v>8046951</v>
      </c>
    </row>
    <row r="28" spans="1:16" ht="14.45" customHeight="1" x14ac:dyDescent="0.25">
      <c r="A28" s="7">
        <v>8</v>
      </c>
      <c r="B28" s="52" t="s">
        <v>40</v>
      </c>
      <c r="C28" s="8" t="s">
        <v>41</v>
      </c>
      <c r="D28" s="9">
        <v>45020</v>
      </c>
      <c r="E28" s="10" t="s">
        <v>28</v>
      </c>
      <c r="F28" s="11">
        <v>6117408</v>
      </c>
      <c r="G28" s="10" t="s">
        <v>29</v>
      </c>
      <c r="H28" s="11">
        <v>642328</v>
      </c>
      <c r="I28" s="54">
        <v>25387705</v>
      </c>
      <c r="J28" s="55"/>
      <c r="K28" s="56"/>
      <c r="L28" s="60" t="s">
        <v>42</v>
      </c>
      <c r="M28" s="61"/>
      <c r="N28" t="str">
        <f t="shared" si="0"/>
        <v>19268</v>
      </c>
      <c r="O28">
        <f t="shared" si="1"/>
        <v>19268</v>
      </c>
      <c r="P28" s="29">
        <f t="shared" si="2"/>
        <v>6117408</v>
      </c>
    </row>
    <row r="29" spans="1:16" ht="14.45" customHeight="1" x14ac:dyDescent="0.25">
      <c r="A29" s="12">
        <v>9</v>
      </c>
      <c r="B29" s="64"/>
      <c r="C29" s="8" t="s">
        <v>43</v>
      </c>
      <c r="D29" s="9">
        <v>45027</v>
      </c>
      <c r="E29" s="10" t="s">
        <v>44</v>
      </c>
      <c r="F29" s="11">
        <v>488653</v>
      </c>
      <c r="G29" s="10" t="s">
        <v>29</v>
      </c>
      <c r="H29" s="11">
        <v>51309</v>
      </c>
      <c r="I29" s="65"/>
      <c r="J29" s="66"/>
      <c r="K29" s="67"/>
      <c r="L29" s="68"/>
      <c r="M29" s="69"/>
      <c r="N29" t="str">
        <f t="shared" si="0"/>
        <v>20639</v>
      </c>
      <c r="O29">
        <f t="shared" si="1"/>
        <v>20639</v>
      </c>
      <c r="P29" s="29">
        <f t="shared" si="2"/>
        <v>488653</v>
      </c>
    </row>
    <row r="30" spans="1:16" ht="14.45" customHeight="1" x14ac:dyDescent="0.25">
      <c r="A30" s="12">
        <v>10</v>
      </c>
      <c r="B30" s="64"/>
      <c r="C30" s="8" t="s">
        <v>45</v>
      </c>
      <c r="D30" s="9">
        <v>45034</v>
      </c>
      <c r="E30" s="10" t="s">
        <v>38</v>
      </c>
      <c r="F30" s="11">
        <v>1462604</v>
      </c>
      <c r="G30" s="10" t="s">
        <v>29</v>
      </c>
      <c r="H30" s="11">
        <v>153573</v>
      </c>
      <c r="I30" s="65"/>
      <c r="J30" s="66"/>
      <c r="K30" s="67"/>
      <c r="L30" s="68"/>
      <c r="M30" s="69"/>
      <c r="N30" t="str">
        <f t="shared" si="0"/>
        <v>22386</v>
      </c>
      <c r="O30">
        <f t="shared" si="1"/>
        <v>22386</v>
      </c>
      <c r="P30" s="29">
        <f t="shared" si="2"/>
        <v>1462604</v>
      </c>
    </row>
    <row r="31" spans="1:16" ht="14.45" customHeight="1" x14ac:dyDescent="0.25">
      <c r="A31" s="12">
        <v>11</v>
      </c>
      <c r="B31" s="64"/>
      <c r="C31" s="8" t="s">
        <v>46</v>
      </c>
      <c r="D31" s="9">
        <v>45034</v>
      </c>
      <c r="E31" s="10" t="s">
        <v>44</v>
      </c>
      <c r="F31" s="11">
        <v>7060636</v>
      </c>
      <c r="G31" s="10" t="s">
        <v>29</v>
      </c>
      <c r="H31" s="11">
        <v>741367</v>
      </c>
      <c r="I31" s="65"/>
      <c r="J31" s="66"/>
      <c r="K31" s="67"/>
      <c r="L31" s="68"/>
      <c r="M31" s="69"/>
      <c r="N31" t="str">
        <f t="shared" si="0"/>
        <v>22385</v>
      </c>
      <c r="O31">
        <f t="shared" si="1"/>
        <v>22385</v>
      </c>
      <c r="P31" s="29">
        <f t="shared" si="2"/>
        <v>7060636</v>
      </c>
    </row>
    <row r="32" spans="1:16" ht="14.45" customHeight="1" x14ac:dyDescent="0.25">
      <c r="A32" s="12">
        <v>12</v>
      </c>
      <c r="B32" s="64"/>
      <c r="C32" s="8" t="s">
        <v>47</v>
      </c>
      <c r="D32" s="9">
        <v>45041</v>
      </c>
      <c r="E32" s="10" t="s">
        <v>28</v>
      </c>
      <c r="F32" s="11">
        <v>977306</v>
      </c>
      <c r="G32" s="10" t="s">
        <v>29</v>
      </c>
      <c r="H32" s="11">
        <v>102617</v>
      </c>
      <c r="I32" s="65"/>
      <c r="J32" s="66"/>
      <c r="K32" s="67"/>
      <c r="L32" s="68"/>
      <c r="M32" s="69"/>
      <c r="N32" t="str">
        <f t="shared" si="0"/>
        <v>23774</v>
      </c>
      <c r="O32">
        <f t="shared" si="1"/>
        <v>23774</v>
      </c>
      <c r="P32" s="29">
        <f t="shared" si="2"/>
        <v>977306</v>
      </c>
    </row>
    <row r="33" spans="1:16" ht="14.45" customHeight="1" x14ac:dyDescent="0.25">
      <c r="A33" s="13">
        <v>13</v>
      </c>
      <c r="B33" s="53"/>
      <c r="C33" s="8" t="s">
        <v>48</v>
      </c>
      <c r="D33" s="9">
        <v>45041</v>
      </c>
      <c r="E33" s="10" t="s">
        <v>28</v>
      </c>
      <c r="F33" s="11">
        <v>12259544</v>
      </c>
      <c r="G33" s="10" t="s">
        <v>29</v>
      </c>
      <c r="H33" s="11">
        <v>1287252</v>
      </c>
      <c r="I33" s="57"/>
      <c r="J33" s="58"/>
      <c r="K33" s="59"/>
      <c r="L33" s="62"/>
      <c r="M33" s="63"/>
      <c r="N33" t="str">
        <f t="shared" si="0"/>
        <v>23771</v>
      </c>
      <c r="O33">
        <f t="shared" si="1"/>
        <v>23771</v>
      </c>
      <c r="P33" s="29">
        <f t="shared" si="2"/>
        <v>12259544</v>
      </c>
    </row>
    <row r="34" spans="1:16" ht="16.149999999999999" customHeight="1" x14ac:dyDescent="0.25">
      <c r="A34" s="14">
        <v>14</v>
      </c>
      <c r="B34" s="14" t="s">
        <v>49</v>
      </c>
      <c r="C34" s="8" t="s">
        <v>50</v>
      </c>
      <c r="D34" s="9">
        <v>44972</v>
      </c>
      <c r="E34" s="10" t="s">
        <v>51</v>
      </c>
      <c r="F34" s="11">
        <v>610819</v>
      </c>
      <c r="G34" s="10" t="s">
        <v>29</v>
      </c>
      <c r="H34" s="11">
        <v>64136</v>
      </c>
      <c r="I34" s="46">
        <v>546683</v>
      </c>
      <c r="J34" s="47"/>
      <c r="K34" s="48"/>
      <c r="L34" s="71" t="s">
        <v>52</v>
      </c>
      <c r="M34" s="72"/>
      <c r="N34" t="str">
        <f t="shared" si="0"/>
        <v>04144</v>
      </c>
      <c r="O34">
        <f t="shared" si="1"/>
        <v>4144</v>
      </c>
      <c r="P34" s="29">
        <f t="shared" si="2"/>
        <v>610819</v>
      </c>
    </row>
    <row r="35" spans="1:16" ht="16.149999999999999" customHeight="1" x14ac:dyDescent="0.25">
      <c r="A35" s="14">
        <v>15</v>
      </c>
      <c r="B35" s="14" t="s">
        <v>53</v>
      </c>
      <c r="C35" s="8" t="s">
        <v>54</v>
      </c>
      <c r="D35" s="9">
        <v>44965</v>
      </c>
      <c r="E35" s="10" t="s">
        <v>55</v>
      </c>
      <c r="F35" s="11">
        <v>1492185</v>
      </c>
      <c r="G35" s="10" t="s">
        <v>29</v>
      </c>
      <c r="H35" s="11">
        <v>156679</v>
      </c>
      <c r="I35" s="46">
        <v>1335506</v>
      </c>
      <c r="J35" s="47"/>
      <c r="K35" s="48"/>
      <c r="L35" s="71" t="s">
        <v>52</v>
      </c>
      <c r="M35" s="72"/>
      <c r="N35" t="str">
        <f t="shared" si="0"/>
        <v>03126</v>
      </c>
      <c r="O35">
        <f t="shared" si="1"/>
        <v>3126</v>
      </c>
      <c r="P35" s="29">
        <f t="shared" si="2"/>
        <v>1492185</v>
      </c>
    </row>
    <row r="36" spans="1:16" ht="14.45" customHeight="1" x14ac:dyDescent="0.25">
      <c r="A36" s="7">
        <v>16</v>
      </c>
      <c r="B36" s="52" t="s">
        <v>56</v>
      </c>
      <c r="C36" s="8" t="s">
        <v>57</v>
      </c>
      <c r="D36" s="9">
        <v>44998</v>
      </c>
      <c r="E36" s="10" t="s">
        <v>58</v>
      </c>
      <c r="F36" s="11">
        <v>774414</v>
      </c>
      <c r="G36" s="10" t="s">
        <v>29</v>
      </c>
      <c r="H36" s="11">
        <v>81314</v>
      </c>
      <c r="I36" s="54">
        <v>5076198</v>
      </c>
      <c r="J36" s="55"/>
      <c r="K36" s="56"/>
      <c r="L36" s="60" t="s">
        <v>52</v>
      </c>
      <c r="M36" s="61"/>
      <c r="N36" t="str">
        <f t="shared" si="0"/>
        <v>13482</v>
      </c>
      <c r="O36">
        <f t="shared" si="1"/>
        <v>13482</v>
      </c>
      <c r="P36" s="29">
        <f t="shared" si="2"/>
        <v>774414</v>
      </c>
    </row>
    <row r="37" spans="1:16" ht="14.45" customHeight="1" x14ac:dyDescent="0.25">
      <c r="A37" s="12">
        <v>17</v>
      </c>
      <c r="B37" s="64"/>
      <c r="C37" s="8" t="s">
        <v>59</v>
      </c>
      <c r="D37" s="9">
        <v>44988</v>
      </c>
      <c r="E37" s="10" t="s">
        <v>51</v>
      </c>
      <c r="F37" s="11">
        <v>971827</v>
      </c>
      <c r="G37" s="10" t="s">
        <v>29</v>
      </c>
      <c r="H37" s="11">
        <v>102042</v>
      </c>
      <c r="I37" s="65"/>
      <c r="J37" s="66"/>
      <c r="K37" s="67"/>
      <c r="L37" s="68"/>
      <c r="M37" s="69"/>
      <c r="N37" t="str">
        <f t="shared" si="0"/>
        <v>11252</v>
      </c>
      <c r="O37">
        <f t="shared" si="1"/>
        <v>11252</v>
      </c>
      <c r="P37" s="29">
        <f t="shared" si="2"/>
        <v>971827</v>
      </c>
    </row>
    <row r="38" spans="1:16" ht="14.45" customHeight="1" x14ac:dyDescent="0.25">
      <c r="A38" s="12">
        <v>18</v>
      </c>
      <c r="B38" s="64"/>
      <c r="C38" s="8" t="s">
        <v>60</v>
      </c>
      <c r="D38" s="9">
        <v>45000</v>
      </c>
      <c r="E38" s="10" t="s">
        <v>51</v>
      </c>
      <c r="F38" s="11">
        <v>374347</v>
      </c>
      <c r="G38" s="10" t="s">
        <v>29</v>
      </c>
      <c r="H38" s="11">
        <v>39306</v>
      </c>
      <c r="I38" s="65"/>
      <c r="J38" s="66"/>
      <c r="K38" s="67"/>
      <c r="L38" s="68"/>
      <c r="M38" s="69"/>
      <c r="N38" t="str">
        <f t="shared" si="0"/>
        <v>13648</v>
      </c>
      <c r="O38">
        <f t="shared" si="1"/>
        <v>13648</v>
      </c>
      <c r="P38" s="29">
        <f t="shared" si="2"/>
        <v>374347</v>
      </c>
    </row>
    <row r="39" spans="1:16" ht="14.45" customHeight="1" x14ac:dyDescent="0.25">
      <c r="A39" s="12">
        <v>19</v>
      </c>
      <c r="B39" s="64"/>
      <c r="C39" s="8" t="s">
        <v>61</v>
      </c>
      <c r="D39" s="9">
        <v>45014</v>
      </c>
      <c r="E39" s="10" t="s">
        <v>62</v>
      </c>
      <c r="F39" s="11">
        <v>610819</v>
      </c>
      <c r="G39" s="10" t="s">
        <v>29</v>
      </c>
      <c r="H39" s="11">
        <v>64136</v>
      </c>
      <c r="I39" s="65"/>
      <c r="J39" s="66"/>
      <c r="K39" s="67"/>
      <c r="L39" s="68"/>
      <c r="M39" s="69"/>
      <c r="N39" t="str">
        <f t="shared" si="0"/>
        <v>17741</v>
      </c>
      <c r="O39">
        <f t="shared" si="1"/>
        <v>17741</v>
      </c>
      <c r="P39" s="29">
        <f t="shared" si="2"/>
        <v>610819</v>
      </c>
    </row>
    <row r="40" spans="1:16" ht="14.45" customHeight="1" x14ac:dyDescent="0.25">
      <c r="A40" s="12">
        <v>20</v>
      </c>
      <c r="B40" s="64"/>
      <c r="C40" s="8" t="s">
        <v>63</v>
      </c>
      <c r="D40" s="9">
        <v>45000</v>
      </c>
      <c r="E40" s="10" t="s">
        <v>51</v>
      </c>
      <c r="F40" s="11">
        <v>1221638</v>
      </c>
      <c r="G40" s="10" t="s">
        <v>29</v>
      </c>
      <c r="H40" s="11">
        <v>128272</v>
      </c>
      <c r="I40" s="65"/>
      <c r="J40" s="66"/>
      <c r="K40" s="67"/>
      <c r="L40" s="68"/>
      <c r="M40" s="69"/>
      <c r="N40" t="str">
        <f t="shared" si="0"/>
        <v>13647</v>
      </c>
      <c r="O40">
        <f t="shared" si="1"/>
        <v>13647</v>
      </c>
      <c r="P40" s="29">
        <f t="shared" si="2"/>
        <v>1221638</v>
      </c>
    </row>
    <row r="41" spans="1:16" ht="14.45" customHeight="1" x14ac:dyDescent="0.25">
      <c r="A41" s="12">
        <v>21</v>
      </c>
      <c r="B41" s="64"/>
      <c r="C41" s="8" t="s">
        <v>64</v>
      </c>
      <c r="D41" s="9">
        <v>45000</v>
      </c>
      <c r="E41" s="10" t="s">
        <v>58</v>
      </c>
      <c r="F41" s="11">
        <v>374347</v>
      </c>
      <c r="G41" s="10" t="s">
        <v>29</v>
      </c>
      <c r="H41" s="11">
        <v>39306</v>
      </c>
      <c r="I41" s="65"/>
      <c r="J41" s="66"/>
      <c r="K41" s="67"/>
      <c r="L41" s="68"/>
      <c r="M41" s="69"/>
      <c r="N41" t="str">
        <f t="shared" si="0"/>
        <v>13661</v>
      </c>
      <c r="O41">
        <f t="shared" si="1"/>
        <v>13661</v>
      </c>
      <c r="P41" s="29">
        <f t="shared" si="2"/>
        <v>374347</v>
      </c>
    </row>
    <row r="42" spans="1:16" ht="14.45" customHeight="1" x14ac:dyDescent="0.25">
      <c r="A42" s="13">
        <v>22</v>
      </c>
      <c r="B42" s="53"/>
      <c r="C42" s="8" t="s">
        <v>65</v>
      </c>
      <c r="D42" s="9">
        <v>45015</v>
      </c>
      <c r="E42" s="10" t="s">
        <v>66</v>
      </c>
      <c r="F42" s="11">
        <v>1344338</v>
      </c>
      <c r="G42" s="10" t="s">
        <v>29</v>
      </c>
      <c r="H42" s="11">
        <v>141156</v>
      </c>
      <c r="I42" s="57"/>
      <c r="J42" s="58"/>
      <c r="K42" s="59"/>
      <c r="L42" s="62"/>
      <c r="M42" s="63"/>
      <c r="N42" t="str">
        <f t="shared" si="0"/>
        <v>18103</v>
      </c>
      <c r="O42">
        <f t="shared" si="1"/>
        <v>18103</v>
      </c>
      <c r="P42" s="29">
        <f t="shared" si="2"/>
        <v>1344338</v>
      </c>
    </row>
    <row r="43" spans="1:16" ht="14.45" customHeight="1" x14ac:dyDescent="0.25">
      <c r="A43" s="7">
        <v>23</v>
      </c>
      <c r="B43" s="52" t="s">
        <v>67</v>
      </c>
      <c r="C43" s="8" t="s">
        <v>68</v>
      </c>
      <c r="D43" s="9">
        <v>44999</v>
      </c>
      <c r="E43" s="10" t="s">
        <v>69</v>
      </c>
      <c r="F43" s="11">
        <v>920957</v>
      </c>
      <c r="G43" s="10" t="s">
        <v>29</v>
      </c>
      <c r="H43" s="11">
        <v>96700</v>
      </c>
      <c r="I43" s="54">
        <v>7757668</v>
      </c>
      <c r="J43" s="55"/>
      <c r="K43" s="56"/>
      <c r="L43" s="60" t="s">
        <v>52</v>
      </c>
      <c r="M43" s="61"/>
      <c r="N43" t="str">
        <f t="shared" si="0"/>
        <v>13560</v>
      </c>
      <c r="O43">
        <f t="shared" si="1"/>
        <v>13560</v>
      </c>
      <c r="P43" s="29">
        <f t="shared" si="2"/>
        <v>920957</v>
      </c>
    </row>
    <row r="44" spans="1:16" ht="14.45" customHeight="1" x14ac:dyDescent="0.25">
      <c r="A44" s="12">
        <v>24</v>
      </c>
      <c r="B44" s="64"/>
      <c r="C44" s="8" t="s">
        <v>70</v>
      </c>
      <c r="D44" s="9">
        <v>45005</v>
      </c>
      <c r="E44" s="10" t="s">
        <v>69</v>
      </c>
      <c r="F44" s="11">
        <v>853141</v>
      </c>
      <c r="G44" s="10" t="s">
        <v>29</v>
      </c>
      <c r="H44" s="11">
        <v>89580</v>
      </c>
      <c r="I44" s="65"/>
      <c r="J44" s="66"/>
      <c r="K44" s="67"/>
      <c r="L44" s="68"/>
      <c r="M44" s="69"/>
      <c r="N44" t="str">
        <f t="shared" si="0"/>
        <v>15736</v>
      </c>
      <c r="O44">
        <f t="shared" si="1"/>
        <v>15736</v>
      </c>
      <c r="P44" s="29">
        <f t="shared" si="2"/>
        <v>853141</v>
      </c>
    </row>
    <row r="45" spans="1:16" ht="14.45" customHeight="1" x14ac:dyDescent="0.25">
      <c r="A45" s="12">
        <v>25</v>
      </c>
      <c r="B45" s="64"/>
      <c r="C45" s="8" t="s">
        <v>71</v>
      </c>
      <c r="D45" s="9">
        <v>44996</v>
      </c>
      <c r="E45" s="10" t="s">
        <v>51</v>
      </c>
      <c r="F45" s="11">
        <v>374347</v>
      </c>
      <c r="G45" s="10" t="s">
        <v>29</v>
      </c>
      <c r="H45" s="11">
        <v>39306</v>
      </c>
      <c r="I45" s="65"/>
      <c r="J45" s="66"/>
      <c r="K45" s="67"/>
      <c r="L45" s="68"/>
      <c r="M45" s="69"/>
      <c r="N45" t="str">
        <f t="shared" si="0"/>
        <v>13337</v>
      </c>
      <c r="O45">
        <f t="shared" si="1"/>
        <v>13337</v>
      </c>
      <c r="P45" s="29">
        <f t="shared" si="2"/>
        <v>374347</v>
      </c>
    </row>
    <row r="46" spans="1:16" ht="14.45" customHeight="1" x14ac:dyDescent="0.25">
      <c r="A46" s="12">
        <v>26</v>
      </c>
      <c r="B46" s="64"/>
      <c r="C46" s="8" t="s">
        <v>72</v>
      </c>
      <c r="D46" s="9">
        <v>45014</v>
      </c>
      <c r="E46" s="10" t="s">
        <v>73</v>
      </c>
      <c r="F46" s="11">
        <v>1014690</v>
      </c>
      <c r="G46" s="10" t="s">
        <v>29</v>
      </c>
      <c r="H46" s="11">
        <v>106542</v>
      </c>
      <c r="I46" s="65"/>
      <c r="J46" s="66"/>
      <c r="K46" s="67"/>
      <c r="L46" s="68"/>
      <c r="M46" s="69"/>
      <c r="N46" t="str">
        <f t="shared" si="0"/>
        <v>17740</v>
      </c>
      <c r="O46">
        <f t="shared" si="1"/>
        <v>17740</v>
      </c>
      <c r="P46" s="29">
        <f t="shared" si="2"/>
        <v>1014690</v>
      </c>
    </row>
    <row r="47" spans="1:16" ht="14.45" customHeight="1" x14ac:dyDescent="0.25">
      <c r="A47" s="12">
        <v>27</v>
      </c>
      <c r="B47" s="64"/>
      <c r="C47" s="8" t="s">
        <v>74</v>
      </c>
      <c r="D47" s="9">
        <v>44993</v>
      </c>
      <c r="E47" s="10" t="s">
        <v>51</v>
      </c>
      <c r="F47" s="11">
        <v>366491</v>
      </c>
      <c r="G47" s="10" t="s">
        <v>29</v>
      </c>
      <c r="H47" s="11">
        <v>38482</v>
      </c>
      <c r="I47" s="65"/>
      <c r="J47" s="66"/>
      <c r="K47" s="67"/>
      <c r="L47" s="68"/>
      <c r="M47" s="69"/>
      <c r="N47" t="str">
        <f t="shared" si="0"/>
        <v>11810</v>
      </c>
      <c r="O47">
        <f t="shared" si="1"/>
        <v>11810</v>
      </c>
      <c r="P47" s="29">
        <f t="shared" si="2"/>
        <v>366491</v>
      </c>
    </row>
    <row r="48" spans="1:16" ht="14.45" customHeight="1" x14ac:dyDescent="0.25">
      <c r="A48" s="12">
        <v>28</v>
      </c>
      <c r="B48" s="64"/>
      <c r="C48" s="8" t="s">
        <v>75</v>
      </c>
      <c r="D48" s="9">
        <v>45013</v>
      </c>
      <c r="E48" s="10" t="s">
        <v>51</v>
      </c>
      <c r="F48" s="11">
        <v>1216852</v>
      </c>
      <c r="G48" s="10" t="s">
        <v>29</v>
      </c>
      <c r="H48" s="11">
        <v>127769</v>
      </c>
      <c r="I48" s="65"/>
      <c r="J48" s="66"/>
      <c r="K48" s="67"/>
      <c r="L48" s="68"/>
      <c r="M48" s="69"/>
      <c r="N48" t="str">
        <f t="shared" si="0"/>
        <v>17707</v>
      </c>
      <c r="O48">
        <f t="shared" si="1"/>
        <v>17707</v>
      </c>
      <c r="P48" s="29">
        <f t="shared" si="2"/>
        <v>1216852</v>
      </c>
    </row>
    <row r="49" spans="1:16" ht="14.45" customHeight="1" x14ac:dyDescent="0.25">
      <c r="A49" s="12">
        <v>29</v>
      </c>
      <c r="B49" s="64"/>
      <c r="C49" s="8" t="s">
        <v>76</v>
      </c>
      <c r="D49" s="9">
        <v>45014</v>
      </c>
      <c r="E49" s="10" t="s">
        <v>73</v>
      </c>
      <c r="F49" s="11">
        <v>1678894</v>
      </c>
      <c r="G49" s="10" t="s">
        <v>29</v>
      </c>
      <c r="H49" s="11">
        <v>176284</v>
      </c>
      <c r="I49" s="65"/>
      <c r="J49" s="66"/>
      <c r="K49" s="67"/>
      <c r="L49" s="68"/>
      <c r="M49" s="69"/>
      <c r="N49" t="str">
        <f t="shared" si="0"/>
        <v>17739</v>
      </c>
      <c r="O49">
        <f t="shared" si="1"/>
        <v>17739</v>
      </c>
      <c r="P49" s="29">
        <f t="shared" si="2"/>
        <v>1678894</v>
      </c>
    </row>
    <row r="50" spans="1:16" ht="14.45" customHeight="1" x14ac:dyDescent="0.25">
      <c r="A50" s="12">
        <v>30</v>
      </c>
      <c r="B50" s="64"/>
      <c r="C50" s="8" t="s">
        <v>77</v>
      </c>
      <c r="D50" s="9">
        <v>44999</v>
      </c>
      <c r="E50" s="10" t="s">
        <v>51</v>
      </c>
      <c r="F50" s="11">
        <v>980549</v>
      </c>
      <c r="G50" s="10" t="s">
        <v>29</v>
      </c>
      <c r="H50" s="11">
        <v>102958</v>
      </c>
      <c r="I50" s="65"/>
      <c r="J50" s="66"/>
      <c r="K50" s="67"/>
      <c r="L50" s="68"/>
      <c r="M50" s="69"/>
      <c r="N50" t="str">
        <f t="shared" si="0"/>
        <v>13566</v>
      </c>
      <c r="O50">
        <f t="shared" si="1"/>
        <v>13566</v>
      </c>
      <c r="P50" s="29">
        <f t="shared" si="2"/>
        <v>980549</v>
      </c>
    </row>
    <row r="51" spans="1:16" ht="14.45" customHeight="1" x14ac:dyDescent="0.25">
      <c r="A51" s="12">
        <v>31</v>
      </c>
      <c r="B51" s="64"/>
      <c r="C51" s="8" t="s">
        <v>78</v>
      </c>
      <c r="D51" s="9">
        <v>45014</v>
      </c>
      <c r="E51" s="10" t="s">
        <v>51</v>
      </c>
      <c r="F51" s="11">
        <v>245025</v>
      </c>
      <c r="G51" s="10" t="s">
        <v>29</v>
      </c>
      <c r="H51" s="11">
        <v>25728</v>
      </c>
      <c r="I51" s="65"/>
      <c r="J51" s="66"/>
      <c r="K51" s="67"/>
      <c r="L51" s="68"/>
      <c r="M51" s="69"/>
      <c r="N51" t="str">
        <f t="shared" si="0"/>
        <v>17760</v>
      </c>
      <c r="O51">
        <f t="shared" si="1"/>
        <v>17760</v>
      </c>
      <c r="P51" s="29">
        <f t="shared" si="2"/>
        <v>245025</v>
      </c>
    </row>
    <row r="52" spans="1:16" ht="14.45" customHeight="1" x14ac:dyDescent="0.25">
      <c r="A52" s="12">
        <v>32</v>
      </c>
      <c r="B52" s="64"/>
      <c r="C52" s="8" t="s">
        <v>79</v>
      </c>
      <c r="D52" s="9">
        <v>44996</v>
      </c>
      <c r="E52" s="10" t="s">
        <v>80</v>
      </c>
      <c r="F52" s="11">
        <v>642492</v>
      </c>
      <c r="G52" s="10" t="s">
        <v>29</v>
      </c>
      <c r="H52" s="11">
        <v>67462</v>
      </c>
      <c r="I52" s="65"/>
      <c r="J52" s="66"/>
      <c r="K52" s="67"/>
      <c r="L52" s="68"/>
      <c r="M52" s="69"/>
      <c r="N52" t="str">
        <f t="shared" si="0"/>
        <v>13353</v>
      </c>
      <c r="O52">
        <f t="shared" si="1"/>
        <v>13353</v>
      </c>
      <c r="P52" s="29">
        <f t="shared" si="2"/>
        <v>642492</v>
      </c>
    </row>
    <row r="53" spans="1:16" ht="14.45" customHeight="1" x14ac:dyDescent="0.25">
      <c r="A53" s="13">
        <v>33</v>
      </c>
      <c r="B53" s="53"/>
      <c r="C53" s="8" t="s">
        <v>81</v>
      </c>
      <c r="D53" s="9">
        <v>44996</v>
      </c>
      <c r="E53" s="10" t="s">
        <v>80</v>
      </c>
      <c r="F53" s="11">
        <v>374347</v>
      </c>
      <c r="G53" s="10" t="s">
        <v>29</v>
      </c>
      <c r="H53" s="11">
        <v>39306</v>
      </c>
      <c r="I53" s="57"/>
      <c r="J53" s="58"/>
      <c r="K53" s="59"/>
      <c r="L53" s="62"/>
      <c r="M53" s="63"/>
      <c r="N53" t="str">
        <f t="shared" si="0"/>
        <v>13354</v>
      </c>
      <c r="O53">
        <f t="shared" si="1"/>
        <v>13354</v>
      </c>
      <c r="P53" s="29">
        <f t="shared" si="2"/>
        <v>374347</v>
      </c>
    </row>
    <row r="54" spans="1:16" ht="16.149999999999999" customHeight="1" x14ac:dyDescent="0.25">
      <c r="A54" s="14">
        <v>34</v>
      </c>
      <c r="B54" s="14" t="s">
        <v>82</v>
      </c>
      <c r="C54" s="8" t="s">
        <v>83</v>
      </c>
      <c r="D54" s="9">
        <v>45015</v>
      </c>
      <c r="E54" s="10" t="s">
        <v>69</v>
      </c>
      <c r="F54" s="11">
        <v>3193119</v>
      </c>
      <c r="G54" s="10" t="s">
        <v>29</v>
      </c>
      <c r="H54" s="11">
        <v>335277</v>
      </c>
      <c r="I54" s="46">
        <v>2857842</v>
      </c>
      <c r="J54" s="47"/>
      <c r="K54" s="48"/>
      <c r="L54" s="71" t="s">
        <v>52</v>
      </c>
      <c r="M54" s="72"/>
      <c r="N54" t="str">
        <f t="shared" si="0"/>
        <v>18688</v>
      </c>
      <c r="O54">
        <f t="shared" si="1"/>
        <v>18688</v>
      </c>
      <c r="P54" s="29">
        <f t="shared" si="2"/>
        <v>3193119</v>
      </c>
    </row>
    <row r="55" spans="1:16" ht="14.45" customHeight="1" x14ac:dyDescent="0.25">
      <c r="A55" s="7">
        <v>35</v>
      </c>
      <c r="B55" s="52" t="s">
        <v>84</v>
      </c>
      <c r="C55" s="8" t="s">
        <v>85</v>
      </c>
      <c r="D55" s="9">
        <v>44996</v>
      </c>
      <c r="E55" s="10" t="s">
        <v>86</v>
      </c>
      <c r="F55" s="11">
        <v>374347</v>
      </c>
      <c r="G55" s="10" t="s">
        <v>29</v>
      </c>
      <c r="H55" s="11">
        <v>39306</v>
      </c>
      <c r="I55" s="54">
        <v>2389012</v>
      </c>
      <c r="J55" s="55"/>
      <c r="K55" s="56"/>
      <c r="L55" s="60" t="s">
        <v>52</v>
      </c>
      <c r="M55" s="61"/>
      <c r="N55" t="str">
        <f t="shared" si="0"/>
        <v>13424</v>
      </c>
      <c r="O55">
        <f t="shared" si="1"/>
        <v>13424</v>
      </c>
      <c r="P55" s="29">
        <f t="shared" si="2"/>
        <v>374347</v>
      </c>
    </row>
    <row r="56" spans="1:16" ht="14.45" customHeight="1" x14ac:dyDescent="0.25">
      <c r="A56" s="12">
        <v>36</v>
      </c>
      <c r="B56" s="64"/>
      <c r="C56" s="8" t="s">
        <v>87</v>
      </c>
      <c r="D56" s="9">
        <v>45016</v>
      </c>
      <c r="E56" s="10" t="s">
        <v>51</v>
      </c>
      <c r="F56" s="11">
        <v>1171899</v>
      </c>
      <c r="G56" s="10" t="s">
        <v>29</v>
      </c>
      <c r="H56" s="11">
        <v>123049</v>
      </c>
      <c r="I56" s="65"/>
      <c r="J56" s="66"/>
      <c r="K56" s="67"/>
      <c r="L56" s="68"/>
      <c r="M56" s="69"/>
      <c r="N56" t="str">
        <f t="shared" si="0"/>
        <v>18750</v>
      </c>
      <c r="O56">
        <f t="shared" si="1"/>
        <v>18750</v>
      </c>
      <c r="P56" s="29">
        <f t="shared" si="2"/>
        <v>1171899</v>
      </c>
    </row>
    <row r="57" spans="1:16" ht="14.45" customHeight="1" x14ac:dyDescent="0.25">
      <c r="A57" s="12">
        <v>37</v>
      </c>
      <c r="B57" s="64"/>
      <c r="C57" s="8" t="s">
        <v>88</v>
      </c>
      <c r="D57" s="9">
        <v>45000</v>
      </c>
      <c r="E57" s="10" t="s">
        <v>58</v>
      </c>
      <c r="F57" s="11">
        <v>374347</v>
      </c>
      <c r="G57" s="10" t="s">
        <v>29</v>
      </c>
      <c r="H57" s="11">
        <v>39306</v>
      </c>
      <c r="I57" s="65"/>
      <c r="J57" s="66"/>
      <c r="K57" s="67"/>
      <c r="L57" s="68"/>
      <c r="M57" s="69"/>
      <c r="N57" t="str">
        <f t="shared" si="0"/>
        <v>13623</v>
      </c>
      <c r="O57">
        <f t="shared" si="1"/>
        <v>13623</v>
      </c>
      <c r="P57" s="29">
        <f t="shared" si="2"/>
        <v>374347</v>
      </c>
    </row>
    <row r="58" spans="1:16" ht="14.45" customHeight="1" x14ac:dyDescent="0.25">
      <c r="A58" s="12">
        <v>38</v>
      </c>
      <c r="B58" s="64"/>
      <c r="C58" s="8" t="s">
        <v>89</v>
      </c>
      <c r="D58" s="9">
        <v>45000</v>
      </c>
      <c r="E58" s="10" t="s">
        <v>69</v>
      </c>
      <c r="F58" s="11">
        <v>374347</v>
      </c>
      <c r="G58" s="10" t="s">
        <v>29</v>
      </c>
      <c r="H58" s="11">
        <v>39306</v>
      </c>
      <c r="I58" s="65"/>
      <c r="J58" s="66"/>
      <c r="K58" s="67"/>
      <c r="L58" s="68"/>
      <c r="M58" s="69"/>
      <c r="N58" t="str">
        <f t="shared" si="0"/>
        <v>13674</v>
      </c>
      <c r="O58">
        <f t="shared" si="1"/>
        <v>13674</v>
      </c>
      <c r="P58" s="29">
        <f t="shared" si="2"/>
        <v>374347</v>
      </c>
    </row>
    <row r="59" spans="1:16" ht="14.45" customHeight="1" x14ac:dyDescent="0.25">
      <c r="A59" s="13">
        <v>39</v>
      </c>
      <c r="B59" s="53"/>
      <c r="C59" s="8" t="s">
        <v>90</v>
      </c>
      <c r="D59" s="9">
        <v>45002</v>
      </c>
      <c r="E59" s="10" t="s">
        <v>91</v>
      </c>
      <c r="F59" s="11">
        <v>374347</v>
      </c>
      <c r="G59" s="10" t="s">
        <v>29</v>
      </c>
      <c r="H59" s="11">
        <v>39306</v>
      </c>
      <c r="I59" s="57"/>
      <c r="J59" s="58"/>
      <c r="K59" s="59"/>
      <c r="L59" s="62"/>
      <c r="M59" s="63"/>
      <c r="N59" t="str">
        <f t="shared" si="0"/>
        <v>15664</v>
      </c>
      <c r="O59">
        <f t="shared" si="1"/>
        <v>15664</v>
      </c>
      <c r="P59" s="29">
        <f t="shared" si="2"/>
        <v>374347</v>
      </c>
    </row>
    <row r="60" spans="1:16" ht="14.45" customHeight="1" x14ac:dyDescent="0.25">
      <c r="A60" s="7">
        <v>40</v>
      </c>
      <c r="B60" s="52" t="s">
        <v>92</v>
      </c>
      <c r="C60" s="8" t="s">
        <v>93</v>
      </c>
      <c r="D60" s="9">
        <v>45026</v>
      </c>
      <c r="E60" s="10" t="s">
        <v>66</v>
      </c>
      <c r="F60" s="11">
        <v>352723</v>
      </c>
      <c r="G60" s="10" t="s">
        <v>29</v>
      </c>
      <c r="H60" s="11">
        <v>37036</v>
      </c>
      <c r="I60" s="54">
        <v>207050034</v>
      </c>
      <c r="J60" s="55"/>
      <c r="K60" s="56"/>
      <c r="L60" s="60" t="s">
        <v>52</v>
      </c>
      <c r="M60" s="61"/>
      <c r="N60" t="str">
        <f t="shared" si="0"/>
        <v>20507</v>
      </c>
      <c r="O60">
        <f t="shared" si="1"/>
        <v>20507</v>
      </c>
      <c r="P60" s="29">
        <f t="shared" si="2"/>
        <v>352723</v>
      </c>
    </row>
    <row r="61" spans="1:16" ht="14.45" customHeight="1" x14ac:dyDescent="0.25">
      <c r="A61" s="12">
        <v>41</v>
      </c>
      <c r="B61" s="64"/>
      <c r="C61" s="8" t="s">
        <v>94</v>
      </c>
      <c r="D61" s="9">
        <v>45017</v>
      </c>
      <c r="E61" s="10" t="s">
        <v>66</v>
      </c>
      <c r="F61" s="11">
        <v>392918</v>
      </c>
      <c r="G61" s="10" t="s">
        <v>29</v>
      </c>
      <c r="H61" s="11">
        <v>41256</v>
      </c>
      <c r="I61" s="65"/>
      <c r="J61" s="66"/>
      <c r="K61" s="67"/>
      <c r="L61" s="68"/>
      <c r="M61" s="69"/>
      <c r="N61" t="str">
        <f t="shared" si="0"/>
        <v>19099</v>
      </c>
      <c r="O61">
        <f t="shared" si="1"/>
        <v>19099</v>
      </c>
      <c r="P61" s="29">
        <f t="shared" si="2"/>
        <v>392918</v>
      </c>
    </row>
    <row r="62" spans="1:16" ht="14.45" customHeight="1" x14ac:dyDescent="0.25">
      <c r="A62" s="12">
        <v>42</v>
      </c>
      <c r="B62" s="64"/>
      <c r="C62" s="8" t="s">
        <v>95</v>
      </c>
      <c r="D62" s="9">
        <v>45019</v>
      </c>
      <c r="E62" s="10" t="s">
        <v>69</v>
      </c>
      <c r="F62" s="11">
        <v>374347</v>
      </c>
      <c r="G62" s="10" t="s">
        <v>29</v>
      </c>
      <c r="H62" s="11">
        <v>39306</v>
      </c>
      <c r="I62" s="65"/>
      <c r="J62" s="66"/>
      <c r="K62" s="67"/>
      <c r="L62" s="68"/>
      <c r="M62" s="69"/>
      <c r="N62" t="str">
        <f t="shared" si="0"/>
        <v>19142</v>
      </c>
      <c r="O62">
        <f t="shared" si="1"/>
        <v>19142</v>
      </c>
      <c r="P62" s="29">
        <f t="shared" si="2"/>
        <v>374347</v>
      </c>
    </row>
    <row r="63" spans="1:16" ht="14.45" customHeight="1" x14ac:dyDescent="0.25">
      <c r="A63" s="12">
        <v>43</v>
      </c>
      <c r="B63" s="64"/>
      <c r="C63" s="8" t="s">
        <v>96</v>
      </c>
      <c r="D63" s="9">
        <v>45021</v>
      </c>
      <c r="E63" s="10" t="s">
        <v>69</v>
      </c>
      <c r="F63" s="11">
        <v>484645</v>
      </c>
      <c r="G63" s="10" t="s">
        <v>29</v>
      </c>
      <c r="H63" s="11">
        <v>50888</v>
      </c>
      <c r="I63" s="65"/>
      <c r="J63" s="66"/>
      <c r="K63" s="67"/>
      <c r="L63" s="68"/>
      <c r="M63" s="69"/>
      <c r="N63" t="str">
        <f t="shared" si="0"/>
        <v>19292</v>
      </c>
      <c r="O63">
        <f t="shared" si="1"/>
        <v>19292</v>
      </c>
      <c r="P63" s="29">
        <f t="shared" si="2"/>
        <v>484645</v>
      </c>
    </row>
    <row r="64" spans="1:16" ht="14.45" customHeight="1" x14ac:dyDescent="0.25">
      <c r="A64" s="12">
        <v>44</v>
      </c>
      <c r="B64" s="64"/>
      <c r="C64" s="8" t="s">
        <v>97</v>
      </c>
      <c r="D64" s="9">
        <v>45024</v>
      </c>
      <c r="E64" s="10" t="s">
        <v>69</v>
      </c>
      <c r="F64" s="11">
        <v>814251</v>
      </c>
      <c r="G64" s="10" t="s">
        <v>29</v>
      </c>
      <c r="H64" s="11">
        <v>85496</v>
      </c>
      <c r="I64" s="65"/>
      <c r="J64" s="66"/>
      <c r="K64" s="67"/>
      <c r="L64" s="68"/>
      <c r="M64" s="69"/>
      <c r="N64" t="str">
        <f t="shared" si="0"/>
        <v>20460</v>
      </c>
      <c r="O64">
        <f t="shared" si="1"/>
        <v>20460</v>
      </c>
      <c r="P64" s="29">
        <f t="shared" si="2"/>
        <v>814251</v>
      </c>
    </row>
    <row r="65" spans="1:16" ht="14.45" customHeight="1" x14ac:dyDescent="0.25">
      <c r="A65" s="12">
        <v>45</v>
      </c>
      <c r="B65" s="64"/>
      <c r="C65" s="8" t="s">
        <v>98</v>
      </c>
      <c r="D65" s="9">
        <v>45023</v>
      </c>
      <c r="E65" s="10" t="s">
        <v>91</v>
      </c>
      <c r="F65" s="11">
        <v>1263677</v>
      </c>
      <c r="G65" s="10" t="s">
        <v>29</v>
      </c>
      <c r="H65" s="11">
        <v>132686</v>
      </c>
      <c r="I65" s="65"/>
      <c r="J65" s="66"/>
      <c r="K65" s="67"/>
      <c r="L65" s="68"/>
      <c r="M65" s="69"/>
      <c r="N65" t="str">
        <f t="shared" si="0"/>
        <v>20414</v>
      </c>
      <c r="O65">
        <f t="shared" si="1"/>
        <v>20414</v>
      </c>
      <c r="P65" s="29">
        <f t="shared" si="2"/>
        <v>1263677</v>
      </c>
    </row>
    <row r="66" spans="1:16" ht="14.45" customHeight="1" x14ac:dyDescent="0.25">
      <c r="A66" s="12">
        <v>46</v>
      </c>
      <c r="B66" s="64"/>
      <c r="C66" s="8" t="s">
        <v>99</v>
      </c>
      <c r="D66" s="9">
        <v>45020</v>
      </c>
      <c r="E66" s="10" t="s">
        <v>62</v>
      </c>
      <c r="F66" s="11">
        <v>718780</v>
      </c>
      <c r="G66" s="10" t="s">
        <v>29</v>
      </c>
      <c r="H66" s="11">
        <v>75472</v>
      </c>
      <c r="I66" s="65"/>
      <c r="J66" s="66"/>
      <c r="K66" s="67"/>
      <c r="L66" s="68"/>
      <c r="M66" s="69"/>
      <c r="N66" t="str">
        <f t="shared" si="0"/>
        <v>19260</v>
      </c>
      <c r="O66">
        <f t="shared" si="1"/>
        <v>19260</v>
      </c>
      <c r="P66" s="29">
        <f t="shared" si="2"/>
        <v>718780</v>
      </c>
    </row>
    <row r="67" spans="1:16" ht="14.45" customHeight="1" x14ac:dyDescent="0.25">
      <c r="A67" s="12">
        <v>47</v>
      </c>
      <c r="B67" s="64"/>
      <c r="C67" s="8" t="s">
        <v>100</v>
      </c>
      <c r="D67" s="9">
        <v>45017</v>
      </c>
      <c r="E67" s="10" t="s">
        <v>58</v>
      </c>
      <c r="F67" s="11">
        <v>403871</v>
      </c>
      <c r="G67" s="10" t="s">
        <v>29</v>
      </c>
      <c r="H67" s="11">
        <v>42406</v>
      </c>
      <c r="I67" s="65"/>
      <c r="J67" s="66"/>
      <c r="K67" s="67"/>
      <c r="L67" s="68"/>
      <c r="M67" s="69"/>
      <c r="N67" t="str">
        <f t="shared" si="0"/>
        <v>19098</v>
      </c>
      <c r="O67">
        <f t="shared" si="1"/>
        <v>19098</v>
      </c>
      <c r="P67" s="29">
        <f t="shared" si="2"/>
        <v>403871</v>
      </c>
    </row>
    <row r="68" spans="1:16" ht="14.45" customHeight="1" x14ac:dyDescent="0.25">
      <c r="A68" s="12">
        <v>48</v>
      </c>
      <c r="B68" s="64"/>
      <c r="C68" s="8" t="s">
        <v>101</v>
      </c>
      <c r="D68" s="9">
        <v>45023</v>
      </c>
      <c r="E68" s="10" t="s">
        <v>91</v>
      </c>
      <c r="F68" s="11">
        <v>518323</v>
      </c>
      <c r="G68" s="10" t="s">
        <v>29</v>
      </c>
      <c r="H68" s="11">
        <v>54424</v>
      </c>
      <c r="I68" s="65"/>
      <c r="J68" s="66"/>
      <c r="K68" s="67"/>
      <c r="L68" s="68"/>
      <c r="M68" s="69"/>
      <c r="N68" t="str">
        <f t="shared" si="0"/>
        <v>20412</v>
      </c>
      <c r="O68">
        <f t="shared" si="1"/>
        <v>20412</v>
      </c>
      <c r="P68" s="29">
        <f t="shared" si="2"/>
        <v>518323</v>
      </c>
    </row>
    <row r="69" spans="1:16" ht="14.45" customHeight="1" x14ac:dyDescent="0.25">
      <c r="A69" s="12">
        <v>49</v>
      </c>
      <c r="B69" s="64"/>
      <c r="C69" s="8" t="s">
        <v>102</v>
      </c>
      <c r="D69" s="9">
        <v>45024</v>
      </c>
      <c r="E69" s="10" t="s">
        <v>58</v>
      </c>
      <c r="F69" s="11">
        <v>408375</v>
      </c>
      <c r="G69" s="10" t="s">
        <v>29</v>
      </c>
      <c r="H69" s="11">
        <v>42879</v>
      </c>
      <c r="I69" s="65"/>
      <c r="J69" s="66"/>
      <c r="K69" s="67"/>
      <c r="L69" s="68"/>
      <c r="M69" s="69"/>
      <c r="N69" t="str">
        <f t="shared" si="0"/>
        <v>20467</v>
      </c>
      <c r="O69">
        <f t="shared" si="1"/>
        <v>20467</v>
      </c>
      <c r="P69" s="29">
        <f t="shared" si="2"/>
        <v>408375</v>
      </c>
    </row>
    <row r="70" spans="1:16" ht="14.45" customHeight="1" x14ac:dyDescent="0.25">
      <c r="A70" s="12">
        <v>50</v>
      </c>
      <c r="B70" s="64"/>
      <c r="C70" s="8" t="s">
        <v>103</v>
      </c>
      <c r="D70" s="9">
        <v>45030</v>
      </c>
      <c r="E70" s="10" t="s">
        <v>91</v>
      </c>
      <c r="F70" s="11">
        <v>954690</v>
      </c>
      <c r="G70" s="10" t="s">
        <v>29</v>
      </c>
      <c r="H70" s="11">
        <v>100242</v>
      </c>
      <c r="I70" s="65"/>
      <c r="J70" s="66"/>
      <c r="K70" s="67"/>
      <c r="L70" s="68"/>
      <c r="M70" s="69"/>
      <c r="N70" t="str">
        <f t="shared" si="0"/>
        <v>22118</v>
      </c>
      <c r="O70">
        <f t="shared" si="1"/>
        <v>22118</v>
      </c>
      <c r="P70" s="29">
        <f t="shared" si="2"/>
        <v>954690</v>
      </c>
    </row>
    <row r="71" spans="1:16" ht="14.45" customHeight="1" x14ac:dyDescent="0.25">
      <c r="A71" s="12">
        <v>51</v>
      </c>
      <c r="B71" s="64"/>
      <c r="C71" s="8" t="s">
        <v>104</v>
      </c>
      <c r="D71" s="9">
        <v>45024</v>
      </c>
      <c r="E71" s="10" t="s">
        <v>69</v>
      </c>
      <c r="F71" s="11">
        <v>1202471</v>
      </c>
      <c r="G71" s="10" t="s">
        <v>29</v>
      </c>
      <c r="H71" s="11">
        <v>126259</v>
      </c>
      <c r="I71" s="65"/>
      <c r="J71" s="66"/>
      <c r="K71" s="67"/>
      <c r="L71" s="68"/>
      <c r="M71" s="69"/>
      <c r="N71" t="str">
        <f t="shared" si="0"/>
        <v>20461</v>
      </c>
      <c r="O71">
        <f t="shared" si="1"/>
        <v>20461</v>
      </c>
      <c r="P71" s="29">
        <f t="shared" si="2"/>
        <v>1202471</v>
      </c>
    </row>
    <row r="72" spans="1:16" ht="14.45" customHeight="1" x14ac:dyDescent="0.25">
      <c r="A72" s="12">
        <v>52</v>
      </c>
      <c r="B72" s="64"/>
      <c r="C72" s="8" t="s">
        <v>105</v>
      </c>
      <c r="D72" s="9">
        <v>45029</v>
      </c>
      <c r="E72" s="10" t="s">
        <v>69</v>
      </c>
      <c r="F72" s="11">
        <v>654863</v>
      </c>
      <c r="G72" s="10" t="s">
        <v>29</v>
      </c>
      <c r="H72" s="11">
        <v>68761</v>
      </c>
      <c r="I72" s="65"/>
      <c r="J72" s="66"/>
      <c r="K72" s="67"/>
      <c r="L72" s="68"/>
      <c r="M72" s="69"/>
      <c r="N72" t="str">
        <f t="shared" si="0"/>
        <v>22029</v>
      </c>
      <c r="O72">
        <f t="shared" si="1"/>
        <v>22029</v>
      </c>
      <c r="P72" s="29">
        <f t="shared" si="2"/>
        <v>654863</v>
      </c>
    </row>
    <row r="73" spans="1:16" ht="14.45" customHeight="1" x14ac:dyDescent="0.25">
      <c r="A73" s="12">
        <v>53</v>
      </c>
      <c r="B73" s="64"/>
      <c r="C73" s="8" t="s">
        <v>106</v>
      </c>
      <c r="D73" s="9">
        <v>45028</v>
      </c>
      <c r="E73" s="10" t="s">
        <v>69</v>
      </c>
      <c r="F73" s="11">
        <v>608814</v>
      </c>
      <c r="G73" s="10" t="s">
        <v>29</v>
      </c>
      <c r="H73" s="11">
        <v>63925</v>
      </c>
      <c r="I73" s="65"/>
      <c r="J73" s="66"/>
      <c r="K73" s="67"/>
      <c r="L73" s="68"/>
      <c r="M73" s="69"/>
      <c r="N73" t="str">
        <f t="shared" si="0"/>
        <v>20673</v>
      </c>
      <c r="O73">
        <f t="shared" si="1"/>
        <v>20673</v>
      </c>
      <c r="P73" s="29">
        <f t="shared" si="2"/>
        <v>608814</v>
      </c>
    </row>
    <row r="74" spans="1:16" ht="14.45" customHeight="1" x14ac:dyDescent="0.25">
      <c r="A74" s="12">
        <v>54</v>
      </c>
      <c r="B74" s="64"/>
      <c r="C74" s="8" t="s">
        <v>107</v>
      </c>
      <c r="D74" s="9">
        <v>45031</v>
      </c>
      <c r="E74" s="10" t="s">
        <v>69</v>
      </c>
      <c r="F74" s="11">
        <v>849460</v>
      </c>
      <c r="G74" s="10" t="s">
        <v>29</v>
      </c>
      <c r="H74" s="11">
        <v>89193</v>
      </c>
      <c r="I74" s="65"/>
      <c r="J74" s="66"/>
      <c r="K74" s="67"/>
      <c r="L74" s="68"/>
      <c r="M74" s="69"/>
      <c r="N74" t="str">
        <f t="shared" si="0"/>
        <v>22195</v>
      </c>
      <c r="O74">
        <f t="shared" si="1"/>
        <v>22195</v>
      </c>
      <c r="P74" s="29">
        <f t="shared" si="2"/>
        <v>849460</v>
      </c>
    </row>
    <row r="75" spans="1:16" ht="14.45" customHeight="1" x14ac:dyDescent="0.25">
      <c r="A75" s="12">
        <v>55</v>
      </c>
      <c r="B75" s="64"/>
      <c r="C75" s="8" t="s">
        <v>108</v>
      </c>
      <c r="D75" s="9">
        <v>45031</v>
      </c>
      <c r="E75" s="10" t="s">
        <v>66</v>
      </c>
      <c r="F75" s="11">
        <v>701567</v>
      </c>
      <c r="G75" s="10" t="s">
        <v>29</v>
      </c>
      <c r="H75" s="11">
        <v>73665</v>
      </c>
      <c r="I75" s="65"/>
      <c r="J75" s="66"/>
      <c r="K75" s="67"/>
      <c r="L75" s="68"/>
      <c r="M75" s="69"/>
      <c r="N75" t="str">
        <f t="shared" si="0"/>
        <v>22202</v>
      </c>
      <c r="O75">
        <f t="shared" si="1"/>
        <v>22202</v>
      </c>
      <c r="P75" s="29">
        <f t="shared" si="2"/>
        <v>701567</v>
      </c>
    </row>
    <row r="76" spans="1:16" ht="14.45" customHeight="1" x14ac:dyDescent="0.25">
      <c r="A76" s="12">
        <v>56</v>
      </c>
      <c r="B76" s="64"/>
      <c r="C76" s="8" t="s">
        <v>109</v>
      </c>
      <c r="D76" s="9">
        <v>45028</v>
      </c>
      <c r="E76" s="10" t="s">
        <v>51</v>
      </c>
      <c r="F76" s="11">
        <v>709007</v>
      </c>
      <c r="G76" s="10" t="s">
        <v>29</v>
      </c>
      <c r="H76" s="11">
        <v>74446</v>
      </c>
      <c r="I76" s="65"/>
      <c r="J76" s="66"/>
      <c r="K76" s="67"/>
      <c r="L76" s="68"/>
      <c r="M76" s="69"/>
      <c r="N76" t="str">
        <f t="shared" si="0"/>
        <v>20680</v>
      </c>
      <c r="O76">
        <f t="shared" si="1"/>
        <v>20680</v>
      </c>
      <c r="P76" s="29">
        <f t="shared" si="2"/>
        <v>709007</v>
      </c>
    </row>
    <row r="77" spans="1:16" ht="14.45" customHeight="1" x14ac:dyDescent="0.25">
      <c r="A77" s="12">
        <v>57</v>
      </c>
      <c r="B77" s="64"/>
      <c r="C77" s="8" t="s">
        <v>110</v>
      </c>
      <c r="D77" s="9">
        <v>45029</v>
      </c>
      <c r="E77" s="10" t="s">
        <v>51</v>
      </c>
      <c r="F77" s="11">
        <v>408375</v>
      </c>
      <c r="G77" s="10" t="s">
        <v>29</v>
      </c>
      <c r="H77" s="11">
        <v>42879</v>
      </c>
      <c r="I77" s="65"/>
      <c r="J77" s="66"/>
      <c r="K77" s="67"/>
      <c r="L77" s="68"/>
      <c r="M77" s="69"/>
      <c r="N77" t="str">
        <f t="shared" si="0"/>
        <v>21991</v>
      </c>
      <c r="O77">
        <f t="shared" si="1"/>
        <v>21991</v>
      </c>
      <c r="P77" s="29">
        <f t="shared" si="2"/>
        <v>408375</v>
      </c>
    </row>
    <row r="78" spans="1:16" ht="14.45" customHeight="1" x14ac:dyDescent="0.25">
      <c r="A78" s="12">
        <v>58</v>
      </c>
      <c r="B78" s="64"/>
      <c r="C78" s="8" t="s">
        <v>111</v>
      </c>
      <c r="D78" s="9">
        <v>45030</v>
      </c>
      <c r="E78" s="10" t="s">
        <v>58</v>
      </c>
      <c r="F78" s="11">
        <v>675541</v>
      </c>
      <c r="G78" s="10" t="s">
        <v>29</v>
      </c>
      <c r="H78" s="11">
        <v>70932</v>
      </c>
      <c r="I78" s="65"/>
      <c r="J78" s="66"/>
      <c r="K78" s="67"/>
      <c r="L78" s="68"/>
      <c r="M78" s="69"/>
      <c r="N78" t="str">
        <f t="shared" si="0"/>
        <v>22124</v>
      </c>
      <c r="O78">
        <f t="shared" si="1"/>
        <v>22124</v>
      </c>
      <c r="P78" s="29">
        <f t="shared" si="2"/>
        <v>675541</v>
      </c>
    </row>
    <row r="79" spans="1:16" ht="14.45" customHeight="1" x14ac:dyDescent="0.25">
      <c r="A79" s="12">
        <v>59</v>
      </c>
      <c r="B79" s="64"/>
      <c r="C79" s="8" t="s">
        <v>112</v>
      </c>
      <c r="D79" s="9">
        <v>45034</v>
      </c>
      <c r="E79" s="10" t="s">
        <v>91</v>
      </c>
      <c r="F79" s="11">
        <v>892524</v>
      </c>
      <c r="G79" s="10" t="s">
        <v>29</v>
      </c>
      <c r="H79" s="11">
        <v>93715</v>
      </c>
      <c r="I79" s="65"/>
      <c r="J79" s="66"/>
      <c r="K79" s="67"/>
      <c r="L79" s="68"/>
      <c r="M79" s="69"/>
      <c r="N79" t="str">
        <f t="shared" si="0"/>
        <v>22367</v>
      </c>
      <c r="O79">
        <f t="shared" si="1"/>
        <v>22367</v>
      </c>
      <c r="P79" s="29">
        <f t="shared" si="2"/>
        <v>892524</v>
      </c>
    </row>
    <row r="80" spans="1:16" ht="14.45" customHeight="1" x14ac:dyDescent="0.25">
      <c r="A80" s="12">
        <v>60</v>
      </c>
      <c r="B80" s="64"/>
      <c r="C80" s="8" t="s">
        <v>113</v>
      </c>
      <c r="D80" s="9">
        <v>45040</v>
      </c>
      <c r="E80" s="10" t="s">
        <v>91</v>
      </c>
      <c r="F80" s="11">
        <v>644925</v>
      </c>
      <c r="G80" s="10" t="s">
        <v>29</v>
      </c>
      <c r="H80" s="11">
        <v>67717</v>
      </c>
      <c r="I80" s="65"/>
      <c r="J80" s="66"/>
      <c r="K80" s="67"/>
      <c r="L80" s="68"/>
      <c r="M80" s="69"/>
      <c r="N80" t="str">
        <f t="shared" si="0"/>
        <v>23614</v>
      </c>
      <c r="O80">
        <f t="shared" si="1"/>
        <v>23614</v>
      </c>
      <c r="P80" s="29">
        <f t="shared" si="2"/>
        <v>644925</v>
      </c>
    </row>
    <row r="81" spans="1:16" ht="14.45" customHeight="1" x14ac:dyDescent="0.25">
      <c r="A81" s="12">
        <v>61</v>
      </c>
      <c r="B81" s="64"/>
      <c r="C81" s="8" t="s">
        <v>114</v>
      </c>
      <c r="D81" s="9">
        <v>45026</v>
      </c>
      <c r="E81" s="10" t="s">
        <v>69</v>
      </c>
      <c r="F81" s="11">
        <v>380466</v>
      </c>
      <c r="G81" s="10" t="s">
        <v>29</v>
      </c>
      <c r="H81" s="11">
        <v>39949</v>
      </c>
      <c r="I81" s="65"/>
      <c r="J81" s="66"/>
      <c r="K81" s="67"/>
      <c r="L81" s="68"/>
      <c r="M81" s="69"/>
      <c r="N81" t="str">
        <f t="shared" si="0"/>
        <v>20524</v>
      </c>
      <c r="O81">
        <f t="shared" si="1"/>
        <v>20524</v>
      </c>
      <c r="P81" s="29">
        <f t="shared" si="2"/>
        <v>380466</v>
      </c>
    </row>
    <row r="82" spans="1:16" ht="14.45" customHeight="1" x14ac:dyDescent="0.25">
      <c r="A82" s="12">
        <v>62</v>
      </c>
      <c r="B82" s="64"/>
      <c r="C82" s="8" t="s">
        <v>115</v>
      </c>
      <c r="D82" s="9">
        <v>45028</v>
      </c>
      <c r="E82" s="10" t="s">
        <v>69</v>
      </c>
      <c r="F82" s="11">
        <v>715821</v>
      </c>
      <c r="G82" s="10" t="s">
        <v>29</v>
      </c>
      <c r="H82" s="11">
        <v>75161</v>
      </c>
      <c r="I82" s="65"/>
      <c r="J82" s="66"/>
      <c r="K82" s="67"/>
      <c r="L82" s="68"/>
      <c r="M82" s="69"/>
      <c r="N82" t="str">
        <f t="shared" si="0"/>
        <v>20684</v>
      </c>
      <c r="O82">
        <f t="shared" si="1"/>
        <v>20684</v>
      </c>
      <c r="P82" s="29">
        <f t="shared" si="2"/>
        <v>715821</v>
      </c>
    </row>
    <row r="83" spans="1:16" ht="14.45" customHeight="1" x14ac:dyDescent="0.25">
      <c r="A83" s="12">
        <v>63</v>
      </c>
      <c r="B83" s="64"/>
      <c r="C83" s="8" t="s">
        <v>116</v>
      </c>
      <c r="D83" s="9">
        <v>45035</v>
      </c>
      <c r="E83" s="10" t="s">
        <v>69</v>
      </c>
      <c r="F83" s="11">
        <v>2345987</v>
      </c>
      <c r="G83" s="10" t="s">
        <v>29</v>
      </c>
      <c r="H83" s="11">
        <v>246329</v>
      </c>
      <c r="I83" s="65"/>
      <c r="J83" s="66"/>
      <c r="K83" s="67"/>
      <c r="L83" s="68"/>
      <c r="M83" s="69"/>
      <c r="N83" t="str">
        <f t="shared" si="0"/>
        <v>22405</v>
      </c>
      <c r="O83">
        <f t="shared" si="1"/>
        <v>22405</v>
      </c>
      <c r="P83" s="29">
        <f t="shared" si="2"/>
        <v>2345987</v>
      </c>
    </row>
    <row r="84" spans="1:16" ht="14.45" customHeight="1" x14ac:dyDescent="0.25">
      <c r="A84" s="12">
        <v>64</v>
      </c>
      <c r="B84" s="64"/>
      <c r="C84" s="8" t="s">
        <v>117</v>
      </c>
      <c r="D84" s="9">
        <v>45023</v>
      </c>
      <c r="E84" s="10" t="s">
        <v>51</v>
      </c>
      <c r="F84" s="11">
        <v>1184290</v>
      </c>
      <c r="G84" s="10" t="s">
        <v>29</v>
      </c>
      <c r="H84" s="11">
        <v>124350</v>
      </c>
      <c r="I84" s="65"/>
      <c r="J84" s="66"/>
      <c r="K84" s="67"/>
      <c r="L84" s="68"/>
      <c r="M84" s="69"/>
      <c r="N84" t="str">
        <f t="shared" si="0"/>
        <v>20403</v>
      </c>
      <c r="O84">
        <f t="shared" si="1"/>
        <v>20403</v>
      </c>
      <c r="P84" s="29">
        <f t="shared" si="2"/>
        <v>1184290</v>
      </c>
    </row>
    <row r="85" spans="1:16" ht="14.45" customHeight="1" x14ac:dyDescent="0.25">
      <c r="A85" s="12">
        <v>65</v>
      </c>
      <c r="B85" s="64"/>
      <c r="C85" s="8" t="s">
        <v>118</v>
      </c>
      <c r="D85" s="9">
        <v>45038</v>
      </c>
      <c r="E85" s="10" t="s">
        <v>66</v>
      </c>
      <c r="F85" s="11">
        <v>407923</v>
      </c>
      <c r="G85" s="10" t="s">
        <v>29</v>
      </c>
      <c r="H85" s="11">
        <v>42832</v>
      </c>
      <c r="I85" s="65"/>
      <c r="J85" s="66"/>
      <c r="K85" s="67"/>
      <c r="L85" s="68"/>
      <c r="M85" s="69"/>
      <c r="N85" t="str">
        <f t="shared" ref="N85:N148" si="3">+RIGHT(C85,5)</f>
        <v>23561</v>
      </c>
      <c r="O85">
        <f t="shared" ref="O85:O148" si="4">+N85*1</f>
        <v>23561</v>
      </c>
      <c r="P85" s="29">
        <f t="shared" ref="P85:P148" si="5">+F85</f>
        <v>407923</v>
      </c>
    </row>
    <row r="86" spans="1:16" ht="14.45" customHeight="1" x14ac:dyDescent="0.25">
      <c r="A86" s="12">
        <v>66</v>
      </c>
      <c r="B86" s="64"/>
      <c r="C86" s="8" t="s">
        <v>119</v>
      </c>
      <c r="D86" s="9">
        <v>45029</v>
      </c>
      <c r="E86" s="10" t="s">
        <v>69</v>
      </c>
      <c r="F86" s="11">
        <v>1708559</v>
      </c>
      <c r="G86" s="10" t="s">
        <v>29</v>
      </c>
      <c r="H86" s="11">
        <v>179399</v>
      </c>
      <c r="I86" s="65"/>
      <c r="J86" s="66"/>
      <c r="K86" s="67"/>
      <c r="L86" s="68"/>
      <c r="M86" s="69"/>
      <c r="N86" t="str">
        <f t="shared" si="3"/>
        <v>21931</v>
      </c>
      <c r="O86">
        <f t="shared" si="4"/>
        <v>21931</v>
      </c>
      <c r="P86" s="29">
        <f t="shared" si="5"/>
        <v>1708559</v>
      </c>
    </row>
    <row r="87" spans="1:16" ht="14.45" customHeight="1" x14ac:dyDescent="0.25">
      <c r="A87" s="12">
        <v>67</v>
      </c>
      <c r="B87" s="64"/>
      <c r="C87" s="8" t="s">
        <v>120</v>
      </c>
      <c r="D87" s="9">
        <v>45038</v>
      </c>
      <c r="E87" s="10" t="s">
        <v>69</v>
      </c>
      <c r="F87" s="11">
        <v>714019</v>
      </c>
      <c r="G87" s="10" t="s">
        <v>29</v>
      </c>
      <c r="H87" s="11">
        <v>74972</v>
      </c>
      <c r="I87" s="65"/>
      <c r="J87" s="66"/>
      <c r="K87" s="67"/>
      <c r="L87" s="68"/>
      <c r="M87" s="69"/>
      <c r="N87" t="str">
        <f t="shared" si="3"/>
        <v>23548</v>
      </c>
      <c r="O87">
        <f t="shared" si="4"/>
        <v>23548</v>
      </c>
      <c r="P87" s="29">
        <f t="shared" si="5"/>
        <v>714019</v>
      </c>
    </row>
    <row r="88" spans="1:16" ht="14.45" customHeight="1" x14ac:dyDescent="0.25">
      <c r="A88" s="12">
        <v>68</v>
      </c>
      <c r="B88" s="64"/>
      <c r="C88" s="8" t="s">
        <v>121</v>
      </c>
      <c r="D88" s="9">
        <v>45038</v>
      </c>
      <c r="E88" s="10" t="s">
        <v>69</v>
      </c>
      <c r="F88" s="11">
        <v>488653</v>
      </c>
      <c r="G88" s="10" t="s">
        <v>29</v>
      </c>
      <c r="H88" s="11">
        <v>51309</v>
      </c>
      <c r="I88" s="65"/>
      <c r="J88" s="66"/>
      <c r="K88" s="67"/>
      <c r="L88" s="68"/>
      <c r="M88" s="69"/>
      <c r="N88" t="str">
        <f t="shared" si="3"/>
        <v>23549</v>
      </c>
      <c r="O88">
        <f t="shared" si="4"/>
        <v>23549</v>
      </c>
      <c r="P88" s="29">
        <f t="shared" si="5"/>
        <v>488653</v>
      </c>
    </row>
    <row r="89" spans="1:16" ht="14.45" customHeight="1" x14ac:dyDescent="0.25">
      <c r="A89" s="12">
        <v>69</v>
      </c>
      <c r="B89" s="64"/>
      <c r="C89" s="8" t="s">
        <v>122</v>
      </c>
      <c r="D89" s="9">
        <v>45020</v>
      </c>
      <c r="E89" s="10" t="s">
        <v>51</v>
      </c>
      <c r="F89" s="11">
        <v>811043</v>
      </c>
      <c r="G89" s="10" t="s">
        <v>29</v>
      </c>
      <c r="H89" s="11">
        <v>85160</v>
      </c>
      <c r="I89" s="65"/>
      <c r="J89" s="66"/>
      <c r="K89" s="67"/>
      <c r="L89" s="68"/>
      <c r="M89" s="69"/>
      <c r="N89" t="str">
        <f t="shared" si="3"/>
        <v>19247</v>
      </c>
      <c r="O89">
        <f t="shared" si="4"/>
        <v>19247</v>
      </c>
      <c r="P89" s="29">
        <f t="shared" si="5"/>
        <v>811043</v>
      </c>
    </row>
    <row r="90" spans="1:16" ht="14.45" customHeight="1" x14ac:dyDescent="0.25">
      <c r="A90" s="12">
        <v>70</v>
      </c>
      <c r="B90" s="64"/>
      <c r="C90" s="8" t="s">
        <v>123</v>
      </c>
      <c r="D90" s="9">
        <v>45029</v>
      </c>
      <c r="E90" s="10" t="s">
        <v>66</v>
      </c>
      <c r="F90" s="11">
        <v>897028</v>
      </c>
      <c r="G90" s="10" t="s">
        <v>29</v>
      </c>
      <c r="H90" s="11">
        <v>94188</v>
      </c>
      <c r="I90" s="65"/>
      <c r="J90" s="66"/>
      <c r="K90" s="67"/>
      <c r="L90" s="68"/>
      <c r="M90" s="69"/>
      <c r="N90" t="str">
        <f t="shared" si="3"/>
        <v>21333</v>
      </c>
      <c r="O90">
        <f t="shared" si="4"/>
        <v>21333</v>
      </c>
      <c r="P90" s="29">
        <f t="shared" si="5"/>
        <v>897028</v>
      </c>
    </row>
    <row r="91" spans="1:16" ht="14.45" customHeight="1" x14ac:dyDescent="0.25">
      <c r="A91" s="12">
        <v>71</v>
      </c>
      <c r="B91" s="64"/>
      <c r="C91" s="8" t="s">
        <v>124</v>
      </c>
      <c r="D91" s="9">
        <v>45043</v>
      </c>
      <c r="E91" s="10" t="s">
        <v>51</v>
      </c>
      <c r="F91" s="11">
        <v>892524</v>
      </c>
      <c r="G91" s="10" t="s">
        <v>29</v>
      </c>
      <c r="H91" s="11">
        <v>93715</v>
      </c>
      <c r="I91" s="65"/>
      <c r="J91" s="66"/>
      <c r="K91" s="67"/>
      <c r="L91" s="68"/>
      <c r="M91" s="69"/>
      <c r="N91" t="str">
        <f t="shared" si="3"/>
        <v>25035</v>
      </c>
      <c r="O91">
        <f t="shared" si="4"/>
        <v>25035</v>
      </c>
      <c r="P91" s="29">
        <f t="shared" si="5"/>
        <v>892524</v>
      </c>
    </row>
    <row r="92" spans="1:16" ht="14.45" customHeight="1" x14ac:dyDescent="0.25">
      <c r="A92" s="12">
        <v>72</v>
      </c>
      <c r="B92" s="64"/>
      <c r="C92" s="8" t="s">
        <v>125</v>
      </c>
      <c r="D92" s="9">
        <v>45044</v>
      </c>
      <c r="E92" s="10" t="s">
        <v>51</v>
      </c>
      <c r="F92" s="11">
        <v>701115</v>
      </c>
      <c r="G92" s="10" t="s">
        <v>29</v>
      </c>
      <c r="H92" s="11">
        <v>73617</v>
      </c>
      <c r="I92" s="65"/>
      <c r="J92" s="66"/>
      <c r="K92" s="67"/>
      <c r="L92" s="68"/>
      <c r="M92" s="69"/>
      <c r="N92" t="str">
        <f t="shared" si="3"/>
        <v>25167</v>
      </c>
      <c r="O92">
        <f t="shared" si="4"/>
        <v>25167</v>
      </c>
      <c r="P92" s="29">
        <f t="shared" si="5"/>
        <v>701115</v>
      </c>
    </row>
    <row r="93" spans="1:16" ht="14.45" customHeight="1" x14ac:dyDescent="0.25">
      <c r="A93" s="12">
        <v>73</v>
      </c>
      <c r="B93" s="64"/>
      <c r="C93" s="8" t="s">
        <v>126</v>
      </c>
      <c r="D93" s="9">
        <v>45044</v>
      </c>
      <c r="E93" s="10" t="s">
        <v>69</v>
      </c>
      <c r="F93" s="11">
        <v>674648</v>
      </c>
      <c r="G93" s="10" t="s">
        <v>29</v>
      </c>
      <c r="H93" s="11">
        <v>70838</v>
      </c>
      <c r="I93" s="65"/>
      <c r="J93" s="66"/>
      <c r="K93" s="67"/>
      <c r="L93" s="68"/>
      <c r="M93" s="69"/>
      <c r="N93" t="str">
        <f t="shared" si="3"/>
        <v>25169</v>
      </c>
      <c r="O93">
        <f t="shared" si="4"/>
        <v>25169</v>
      </c>
      <c r="P93" s="29">
        <f t="shared" si="5"/>
        <v>674648</v>
      </c>
    </row>
    <row r="94" spans="1:16" ht="14.45" customHeight="1" x14ac:dyDescent="0.25">
      <c r="A94" s="12">
        <v>74</v>
      </c>
      <c r="B94" s="64"/>
      <c r="C94" s="8" t="s">
        <v>127</v>
      </c>
      <c r="D94" s="9">
        <v>45044</v>
      </c>
      <c r="E94" s="10" t="s">
        <v>69</v>
      </c>
      <c r="F94" s="11">
        <v>985585</v>
      </c>
      <c r="G94" s="10" t="s">
        <v>29</v>
      </c>
      <c r="H94" s="11">
        <v>103486</v>
      </c>
      <c r="I94" s="65"/>
      <c r="J94" s="66"/>
      <c r="K94" s="67"/>
      <c r="L94" s="68"/>
      <c r="M94" s="69"/>
      <c r="N94" t="str">
        <f t="shared" si="3"/>
        <v>25187</v>
      </c>
      <c r="O94">
        <f t="shared" si="4"/>
        <v>25187</v>
      </c>
      <c r="P94" s="29">
        <f t="shared" si="5"/>
        <v>985585</v>
      </c>
    </row>
    <row r="95" spans="1:16" ht="14.45" customHeight="1" x14ac:dyDescent="0.25">
      <c r="A95" s="12">
        <v>75</v>
      </c>
      <c r="B95" s="64"/>
      <c r="C95" s="8" t="s">
        <v>128</v>
      </c>
      <c r="D95" s="9">
        <v>45040</v>
      </c>
      <c r="E95" s="10" t="s">
        <v>66</v>
      </c>
      <c r="F95" s="11">
        <v>1835710</v>
      </c>
      <c r="G95" s="10" t="s">
        <v>29</v>
      </c>
      <c r="H95" s="11">
        <v>192750</v>
      </c>
      <c r="I95" s="65"/>
      <c r="J95" s="66"/>
      <c r="K95" s="67"/>
      <c r="L95" s="68"/>
      <c r="M95" s="69"/>
      <c r="N95" t="str">
        <f t="shared" si="3"/>
        <v>23607</v>
      </c>
      <c r="O95">
        <f t="shared" si="4"/>
        <v>23607</v>
      </c>
      <c r="P95" s="29">
        <f t="shared" si="5"/>
        <v>1835710</v>
      </c>
    </row>
    <row r="96" spans="1:16" ht="14.45" customHeight="1" x14ac:dyDescent="0.25">
      <c r="A96" s="12">
        <v>76</v>
      </c>
      <c r="B96" s="64"/>
      <c r="C96" s="8" t="s">
        <v>129</v>
      </c>
      <c r="D96" s="9">
        <v>45041</v>
      </c>
      <c r="E96" s="10" t="s">
        <v>69</v>
      </c>
      <c r="F96" s="11">
        <v>1354515</v>
      </c>
      <c r="G96" s="10" t="s">
        <v>29</v>
      </c>
      <c r="H96" s="11">
        <v>142224</v>
      </c>
      <c r="I96" s="65"/>
      <c r="J96" s="66"/>
      <c r="K96" s="67"/>
      <c r="L96" s="68"/>
      <c r="M96" s="69"/>
      <c r="N96" t="str">
        <f t="shared" si="3"/>
        <v>23713</v>
      </c>
      <c r="O96">
        <f t="shared" si="4"/>
        <v>23713</v>
      </c>
      <c r="P96" s="29">
        <f t="shared" si="5"/>
        <v>1354515</v>
      </c>
    </row>
    <row r="97" spans="1:16" ht="14.45" customHeight="1" x14ac:dyDescent="0.25">
      <c r="A97" s="12">
        <v>77</v>
      </c>
      <c r="B97" s="64"/>
      <c r="C97" s="8" t="s">
        <v>130</v>
      </c>
      <c r="D97" s="9">
        <v>45020</v>
      </c>
      <c r="E97" s="10" t="s">
        <v>62</v>
      </c>
      <c r="F97" s="11">
        <v>610819</v>
      </c>
      <c r="G97" s="10" t="s">
        <v>29</v>
      </c>
      <c r="H97" s="11">
        <v>64136</v>
      </c>
      <c r="I97" s="65"/>
      <c r="J97" s="66"/>
      <c r="K97" s="67"/>
      <c r="L97" s="68"/>
      <c r="M97" s="69"/>
      <c r="N97" t="str">
        <f t="shared" si="3"/>
        <v>19248</v>
      </c>
      <c r="O97">
        <f t="shared" si="4"/>
        <v>19248</v>
      </c>
      <c r="P97" s="29">
        <f t="shared" si="5"/>
        <v>610819</v>
      </c>
    </row>
    <row r="98" spans="1:16" ht="14.45" customHeight="1" x14ac:dyDescent="0.25">
      <c r="A98" s="12">
        <v>78</v>
      </c>
      <c r="B98" s="64"/>
      <c r="C98" s="8" t="s">
        <v>131</v>
      </c>
      <c r="D98" s="9">
        <v>45026</v>
      </c>
      <c r="E98" s="10" t="s">
        <v>66</v>
      </c>
      <c r="F98" s="11">
        <v>701115</v>
      </c>
      <c r="G98" s="10" t="s">
        <v>29</v>
      </c>
      <c r="H98" s="11">
        <v>73617</v>
      </c>
      <c r="I98" s="65"/>
      <c r="J98" s="66"/>
      <c r="K98" s="67"/>
      <c r="L98" s="68"/>
      <c r="M98" s="69"/>
      <c r="N98" t="str">
        <f t="shared" si="3"/>
        <v>20503</v>
      </c>
      <c r="O98">
        <f t="shared" si="4"/>
        <v>20503</v>
      </c>
      <c r="P98" s="29">
        <f t="shared" si="5"/>
        <v>701115</v>
      </c>
    </row>
    <row r="99" spans="1:16" ht="14.45" customHeight="1" x14ac:dyDescent="0.25">
      <c r="A99" s="12">
        <v>79</v>
      </c>
      <c r="B99" s="64"/>
      <c r="C99" s="8" t="s">
        <v>132</v>
      </c>
      <c r="D99" s="9">
        <v>45023</v>
      </c>
      <c r="E99" s="10" t="s">
        <v>91</v>
      </c>
      <c r="F99" s="11">
        <v>679872</v>
      </c>
      <c r="G99" s="10" t="s">
        <v>29</v>
      </c>
      <c r="H99" s="11">
        <v>71387</v>
      </c>
      <c r="I99" s="65"/>
      <c r="J99" s="66"/>
      <c r="K99" s="67"/>
      <c r="L99" s="68"/>
      <c r="M99" s="69"/>
      <c r="N99" t="str">
        <f t="shared" si="3"/>
        <v>20411</v>
      </c>
      <c r="O99">
        <f t="shared" si="4"/>
        <v>20411</v>
      </c>
      <c r="P99" s="29">
        <f t="shared" si="5"/>
        <v>679872</v>
      </c>
    </row>
    <row r="100" spans="1:16" ht="14.45" customHeight="1" x14ac:dyDescent="0.25">
      <c r="A100" s="12">
        <v>80</v>
      </c>
      <c r="B100" s="64"/>
      <c r="C100" s="8" t="s">
        <v>133</v>
      </c>
      <c r="D100" s="9">
        <v>45027</v>
      </c>
      <c r="E100" s="10" t="s">
        <v>66</v>
      </c>
      <c r="F100" s="11">
        <v>722491</v>
      </c>
      <c r="G100" s="10" t="s">
        <v>29</v>
      </c>
      <c r="H100" s="11">
        <v>75862</v>
      </c>
      <c r="I100" s="65"/>
      <c r="J100" s="66"/>
      <c r="K100" s="67"/>
      <c r="L100" s="68"/>
      <c r="M100" s="69"/>
      <c r="N100" t="str">
        <f t="shared" si="3"/>
        <v>20658</v>
      </c>
      <c r="O100">
        <f t="shared" si="4"/>
        <v>20658</v>
      </c>
      <c r="P100" s="29">
        <f t="shared" si="5"/>
        <v>722491</v>
      </c>
    </row>
    <row r="101" spans="1:16" ht="14.45" customHeight="1" x14ac:dyDescent="0.25">
      <c r="A101" s="12">
        <v>81</v>
      </c>
      <c r="B101" s="64"/>
      <c r="C101" s="8" t="s">
        <v>134</v>
      </c>
      <c r="D101" s="9">
        <v>45028</v>
      </c>
      <c r="E101" s="10" t="s">
        <v>66</v>
      </c>
      <c r="F101" s="11">
        <v>352723</v>
      </c>
      <c r="G101" s="10" t="s">
        <v>29</v>
      </c>
      <c r="H101" s="11">
        <v>37036</v>
      </c>
      <c r="I101" s="65"/>
      <c r="J101" s="66"/>
      <c r="K101" s="67"/>
      <c r="L101" s="68"/>
      <c r="M101" s="69"/>
      <c r="N101" t="str">
        <f t="shared" si="3"/>
        <v>20667</v>
      </c>
      <c r="O101">
        <f t="shared" si="4"/>
        <v>20667</v>
      </c>
      <c r="P101" s="29">
        <f t="shared" si="5"/>
        <v>352723</v>
      </c>
    </row>
    <row r="102" spans="1:16" ht="14.45" customHeight="1" x14ac:dyDescent="0.25">
      <c r="A102" s="12">
        <v>82</v>
      </c>
      <c r="B102" s="64"/>
      <c r="C102" s="8" t="s">
        <v>135</v>
      </c>
      <c r="D102" s="9">
        <v>45019</v>
      </c>
      <c r="E102" s="10" t="s">
        <v>69</v>
      </c>
      <c r="F102" s="11">
        <v>1443785</v>
      </c>
      <c r="G102" s="10" t="s">
        <v>29</v>
      </c>
      <c r="H102" s="11">
        <v>151597</v>
      </c>
      <c r="I102" s="65"/>
      <c r="J102" s="66"/>
      <c r="K102" s="67"/>
      <c r="L102" s="68"/>
      <c r="M102" s="69"/>
      <c r="N102" t="str">
        <f t="shared" si="3"/>
        <v>19141</v>
      </c>
      <c r="O102">
        <f t="shared" si="4"/>
        <v>19141</v>
      </c>
      <c r="P102" s="29">
        <f t="shared" si="5"/>
        <v>1443785</v>
      </c>
    </row>
    <row r="103" spans="1:16" ht="14.45" customHeight="1" x14ac:dyDescent="0.25">
      <c r="A103" s="12">
        <v>83</v>
      </c>
      <c r="B103" s="64"/>
      <c r="C103" s="8" t="s">
        <v>136</v>
      </c>
      <c r="D103" s="9">
        <v>45021</v>
      </c>
      <c r="E103" s="10" t="s">
        <v>69</v>
      </c>
      <c r="F103" s="11">
        <v>640708</v>
      </c>
      <c r="G103" s="10" t="s">
        <v>29</v>
      </c>
      <c r="H103" s="11">
        <v>67274</v>
      </c>
      <c r="I103" s="65"/>
      <c r="J103" s="66"/>
      <c r="K103" s="67"/>
      <c r="L103" s="68"/>
      <c r="M103" s="69"/>
      <c r="N103" t="str">
        <f t="shared" si="3"/>
        <v>19281</v>
      </c>
      <c r="O103">
        <f t="shared" si="4"/>
        <v>19281</v>
      </c>
      <c r="P103" s="29">
        <f t="shared" si="5"/>
        <v>640708</v>
      </c>
    </row>
    <row r="104" spans="1:16" ht="14.45" customHeight="1" x14ac:dyDescent="0.25">
      <c r="A104" s="12">
        <v>84</v>
      </c>
      <c r="B104" s="64"/>
      <c r="C104" s="8" t="s">
        <v>137</v>
      </c>
      <c r="D104" s="9">
        <v>45023</v>
      </c>
      <c r="E104" s="10" t="s">
        <v>69</v>
      </c>
      <c r="F104" s="11">
        <v>516230</v>
      </c>
      <c r="G104" s="10" t="s">
        <v>29</v>
      </c>
      <c r="H104" s="11">
        <v>54204</v>
      </c>
      <c r="I104" s="65"/>
      <c r="J104" s="66"/>
      <c r="K104" s="67"/>
      <c r="L104" s="68"/>
      <c r="M104" s="69"/>
      <c r="N104" t="str">
        <f t="shared" si="3"/>
        <v>20377</v>
      </c>
      <c r="O104">
        <f t="shared" si="4"/>
        <v>20377</v>
      </c>
      <c r="P104" s="29">
        <f t="shared" si="5"/>
        <v>516230</v>
      </c>
    </row>
    <row r="105" spans="1:16" ht="14.45" customHeight="1" x14ac:dyDescent="0.25">
      <c r="A105" s="12">
        <v>85</v>
      </c>
      <c r="B105" s="64"/>
      <c r="C105" s="8" t="s">
        <v>138</v>
      </c>
      <c r="D105" s="9">
        <v>45029</v>
      </c>
      <c r="E105" s="10" t="s">
        <v>66</v>
      </c>
      <c r="F105" s="11">
        <v>403871</v>
      </c>
      <c r="G105" s="10" t="s">
        <v>29</v>
      </c>
      <c r="H105" s="11">
        <v>42406</v>
      </c>
      <c r="I105" s="65"/>
      <c r="J105" s="66"/>
      <c r="K105" s="67"/>
      <c r="L105" s="68"/>
      <c r="M105" s="69"/>
      <c r="N105" t="str">
        <f t="shared" si="3"/>
        <v>21402</v>
      </c>
      <c r="O105">
        <f t="shared" si="4"/>
        <v>21402</v>
      </c>
      <c r="P105" s="29">
        <f t="shared" si="5"/>
        <v>403871</v>
      </c>
    </row>
    <row r="106" spans="1:16" ht="14.45" customHeight="1" x14ac:dyDescent="0.25">
      <c r="A106" s="12">
        <v>86</v>
      </c>
      <c r="B106" s="64"/>
      <c r="C106" s="8" t="s">
        <v>139</v>
      </c>
      <c r="D106" s="9">
        <v>45028</v>
      </c>
      <c r="E106" s="10" t="s">
        <v>69</v>
      </c>
      <c r="F106" s="11">
        <v>1043615</v>
      </c>
      <c r="G106" s="10" t="s">
        <v>29</v>
      </c>
      <c r="H106" s="11">
        <v>109580</v>
      </c>
      <c r="I106" s="65"/>
      <c r="J106" s="66"/>
      <c r="K106" s="67"/>
      <c r="L106" s="68"/>
      <c r="M106" s="69"/>
      <c r="N106" t="str">
        <f t="shared" si="3"/>
        <v>20697</v>
      </c>
      <c r="O106">
        <f t="shared" si="4"/>
        <v>20697</v>
      </c>
      <c r="P106" s="29">
        <f t="shared" si="5"/>
        <v>1043615</v>
      </c>
    </row>
    <row r="107" spans="1:16" ht="14.45" customHeight="1" x14ac:dyDescent="0.25">
      <c r="A107" s="12">
        <v>87</v>
      </c>
      <c r="B107" s="64"/>
      <c r="C107" s="8" t="s">
        <v>140</v>
      </c>
      <c r="D107" s="9">
        <v>45034</v>
      </c>
      <c r="E107" s="10" t="s">
        <v>66</v>
      </c>
      <c r="F107" s="11">
        <v>293192</v>
      </c>
      <c r="G107" s="10" t="s">
        <v>29</v>
      </c>
      <c r="H107" s="11">
        <v>30785</v>
      </c>
      <c r="I107" s="65"/>
      <c r="J107" s="66"/>
      <c r="K107" s="67"/>
      <c r="L107" s="68"/>
      <c r="M107" s="69"/>
      <c r="N107" t="str">
        <f t="shared" si="3"/>
        <v>22353</v>
      </c>
      <c r="O107">
        <f t="shared" si="4"/>
        <v>22353</v>
      </c>
      <c r="P107" s="29">
        <f t="shared" si="5"/>
        <v>293192</v>
      </c>
    </row>
    <row r="108" spans="1:16" ht="14.45" customHeight="1" x14ac:dyDescent="0.25">
      <c r="A108" s="12">
        <v>88</v>
      </c>
      <c r="B108" s="64"/>
      <c r="C108" s="8" t="s">
        <v>141</v>
      </c>
      <c r="D108" s="9">
        <v>45021</v>
      </c>
      <c r="E108" s="10" t="s">
        <v>51</v>
      </c>
      <c r="F108" s="11">
        <v>892526</v>
      </c>
      <c r="G108" s="10" t="s">
        <v>29</v>
      </c>
      <c r="H108" s="11">
        <v>93715</v>
      </c>
      <c r="I108" s="65"/>
      <c r="J108" s="66"/>
      <c r="K108" s="67"/>
      <c r="L108" s="68"/>
      <c r="M108" s="69"/>
      <c r="N108" t="str">
        <f t="shared" si="3"/>
        <v>19277</v>
      </c>
      <c r="O108">
        <f t="shared" si="4"/>
        <v>19277</v>
      </c>
      <c r="P108" s="29">
        <f t="shared" si="5"/>
        <v>892526</v>
      </c>
    </row>
    <row r="109" spans="1:16" ht="14.45" customHeight="1" x14ac:dyDescent="0.25">
      <c r="A109" s="12">
        <v>89</v>
      </c>
      <c r="B109" s="64"/>
      <c r="C109" s="8" t="s">
        <v>142</v>
      </c>
      <c r="D109" s="9">
        <v>45024</v>
      </c>
      <c r="E109" s="10" t="s">
        <v>66</v>
      </c>
      <c r="F109" s="11">
        <v>1406628</v>
      </c>
      <c r="G109" s="10" t="s">
        <v>29</v>
      </c>
      <c r="H109" s="11">
        <v>147696</v>
      </c>
      <c r="I109" s="65"/>
      <c r="J109" s="66"/>
      <c r="K109" s="67"/>
      <c r="L109" s="68"/>
      <c r="M109" s="69"/>
      <c r="N109" t="str">
        <f t="shared" si="3"/>
        <v>20458</v>
      </c>
      <c r="O109">
        <f t="shared" si="4"/>
        <v>20458</v>
      </c>
      <c r="P109" s="29">
        <f t="shared" si="5"/>
        <v>1406628</v>
      </c>
    </row>
    <row r="110" spans="1:16" ht="14.45" customHeight="1" x14ac:dyDescent="0.25">
      <c r="A110" s="12">
        <v>90</v>
      </c>
      <c r="B110" s="64"/>
      <c r="C110" s="8" t="s">
        <v>143</v>
      </c>
      <c r="D110" s="9">
        <v>45033</v>
      </c>
      <c r="E110" s="10" t="s">
        <v>66</v>
      </c>
      <c r="F110" s="11">
        <v>293192</v>
      </c>
      <c r="G110" s="10" t="s">
        <v>29</v>
      </c>
      <c r="H110" s="11">
        <v>30785</v>
      </c>
      <c r="I110" s="65"/>
      <c r="J110" s="66"/>
      <c r="K110" s="67"/>
      <c r="L110" s="68"/>
      <c r="M110" s="69"/>
      <c r="N110" t="str">
        <f t="shared" si="3"/>
        <v>22215</v>
      </c>
      <c r="O110">
        <f t="shared" si="4"/>
        <v>22215</v>
      </c>
      <c r="P110" s="29">
        <f t="shared" si="5"/>
        <v>293192</v>
      </c>
    </row>
    <row r="111" spans="1:16" ht="14.45" customHeight="1" x14ac:dyDescent="0.25">
      <c r="A111" s="12">
        <v>91</v>
      </c>
      <c r="B111" s="64"/>
      <c r="C111" s="8" t="s">
        <v>144</v>
      </c>
      <c r="D111" s="9">
        <v>45036</v>
      </c>
      <c r="E111" s="10" t="s">
        <v>51</v>
      </c>
      <c r="F111" s="11">
        <v>535514</v>
      </c>
      <c r="G111" s="10" t="s">
        <v>29</v>
      </c>
      <c r="H111" s="11">
        <v>56229</v>
      </c>
      <c r="I111" s="65"/>
      <c r="J111" s="66"/>
      <c r="K111" s="67"/>
      <c r="L111" s="68"/>
      <c r="M111" s="69"/>
      <c r="N111" t="str">
        <f t="shared" si="3"/>
        <v>23158</v>
      </c>
      <c r="O111">
        <f t="shared" si="4"/>
        <v>23158</v>
      </c>
      <c r="P111" s="29">
        <f t="shared" si="5"/>
        <v>535514</v>
      </c>
    </row>
    <row r="112" spans="1:16" ht="14.45" customHeight="1" x14ac:dyDescent="0.25">
      <c r="A112" s="12">
        <v>92</v>
      </c>
      <c r="B112" s="64"/>
      <c r="C112" s="8" t="s">
        <v>145</v>
      </c>
      <c r="D112" s="9">
        <v>45024</v>
      </c>
      <c r="E112" s="10" t="s">
        <v>51</v>
      </c>
      <c r="F112" s="11">
        <v>355425</v>
      </c>
      <c r="G112" s="10" t="s">
        <v>29</v>
      </c>
      <c r="H112" s="11">
        <v>37320</v>
      </c>
      <c r="I112" s="65"/>
      <c r="J112" s="66"/>
      <c r="K112" s="67"/>
      <c r="L112" s="68"/>
      <c r="M112" s="69"/>
      <c r="N112" t="str">
        <f t="shared" si="3"/>
        <v>20447</v>
      </c>
      <c r="O112">
        <f t="shared" si="4"/>
        <v>20447</v>
      </c>
      <c r="P112" s="29">
        <f t="shared" si="5"/>
        <v>355425</v>
      </c>
    </row>
    <row r="113" spans="1:16" ht="14.45" customHeight="1" x14ac:dyDescent="0.25">
      <c r="A113" s="12">
        <v>93</v>
      </c>
      <c r="B113" s="64"/>
      <c r="C113" s="8" t="s">
        <v>146</v>
      </c>
      <c r="D113" s="9">
        <v>45035</v>
      </c>
      <c r="E113" s="10" t="s">
        <v>91</v>
      </c>
      <c r="F113" s="11">
        <v>1040922</v>
      </c>
      <c r="G113" s="10" t="s">
        <v>29</v>
      </c>
      <c r="H113" s="11">
        <v>109297</v>
      </c>
      <c r="I113" s="65"/>
      <c r="J113" s="66"/>
      <c r="K113" s="67"/>
      <c r="L113" s="68"/>
      <c r="M113" s="69"/>
      <c r="N113" t="str">
        <f t="shared" si="3"/>
        <v>22434</v>
      </c>
      <c r="O113">
        <f t="shared" si="4"/>
        <v>22434</v>
      </c>
      <c r="P113" s="29">
        <f t="shared" si="5"/>
        <v>1040922</v>
      </c>
    </row>
    <row r="114" spans="1:16" ht="14.45" customHeight="1" x14ac:dyDescent="0.25">
      <c r="A114" s="12">
        <v>94</v>
      </c>
      <c r="B114" s="64"/>
      <c r="C114" s="8" t="s">
        <v>147</v>
      </c>
      <c r="D114" s="9">
        <v>45040</v>
      </c>
      <c r="E114" s="10" t="s">
        <v>91</v>
      </c>
      <c r="F114" s="11">
        <v>1151568</v>
      </c>
      <c r="G114" s="10" t="s">
        <v>29</v>
      </c>
      <c r="H114" s="11">
        <v>120915</v>
      </c>
      <c r="I114" s="65"/>
      <c r="J114" s="66"/>
      <c r="K114" s="67"/>
      <c r="L114" s="68"/>
      <c r="M114" s="69"/>
      <c r="N114" t="str">
        <f t="shared" si="3"/>
        <v>23610</v>
      </c>
      <c r="O114">
        <f t="shared" si="4"/>
        <v>23610</v>
      </c>
      <c r="P114" s="29">
        <f t="shared" si="5"/>
        <v>1151568</v>
      </c>
    </row>
    <row r="115" spans="1:16" ht="14.45" customHeight="1" x14ac:dyDescent="0.25">
      <c r="A115" s="12">
        <v>95</v>
      </c>
      <c r="B115" s="64"/>
      <c r="C115" s="8" t="s">
        <v>148</v>
      </c>
      <c r="D115" s="9">
        <v>45040</v>
      </c>
      <c r="E115" s="10" t="s">
        <v>58</v>
      </c>
      <c r="F115" s="11">
        <v>357009</v>
      </c>
      <c r="G115" s="10" t="s">
        <v>29</v>
      </c>
      <c r="H115" s="11">
        <v>37486</v>
      </c>
      <c r="I115" s="65"/>
      <c r="J115" s="66"/>
      <c r="K115" s="67"/>
      <c r="L115" s="68"/>
      <c r="M115" s="69"/>
      <c r="N115" t="str">
        <f t="shared" si="3"/>
        <v>23619</v>
      </c>
      <c r="O115">
        <f t="shared" si="4"/>
        <v>23619</v>
      </c>
      <c r="P115" s="29">
        <f t="shared" si="5"/>
        <v>357009</v>
      </c>
    </row>
    <row r="116" spans="1:16" ht="14.45" customHeight="1" x14ac:dyDescent="0.25">
      <c r="A116" s="12">
        <v>96</v>
      </c>
      <c r="B116" s="64"/>
      <c r="C116" s="8" t="s">
        <v>149</v>
      </c>
      <c r="D116" s="9">
        <v>45035</v>
      </c>
      <c r="E116" s="10" t="s">
        <v>58</v>
      </c>
      <c r="F116" s="11">
        <v>628958</v>
      </c>
      <c r="G116" s="10" t="s">
        <v>29</v>
      </c>
      <c r="H116" s="11">
        <v>66041</v>
      </c>
      <c r="I116" s="65"/>
      <c r="J116" s="66"/>
      <c r="K116" s="67"/>
      <c r="L116" s="68"/>
      <c r="M116" s="69"/>
      <c r="N116" t="str">
        <f t="shared" si="3"/>
        <v>22417</v>
      </c>
      <c r="O116">
        <f t="shared" si="4"/>
        <v>22417</v>
      </c>
      <c r="P116" s="29">
        <f t="shared" si="5"/>
        <v>628958</v>
      </c>
    </row>
    <row r="117" spans="1:16" ht="14.45" customHeight="1" x14ac:dyDescent="0.25">
      <c r="A117" s="12">
        <v>97</v>
      </c>
      <c r="B117" s="64"/>
      <c r="C117" s="8" t="s">
        <v>150</v>
      </c>
      <c r="D117" s="9">
        <v>45034</v>
      </c>
      <c r="E117" s="10" t="s">
        <v>51</v>
      </c>
      <c r="F117" s="11">
        <v>403871</v>
      </c>
      <c r="G117" s="10" t="s">
        <v>29</v>
      </c>
      <c r="H117" s="11">
        <v>42406</v>
      </c>
      <c r="I117" s="65"/>
      <c r="J117" s="66"/>
      <c r="K117" s="67"/>
      <c r="L117" s="68"/>
      <c r="M117" s="69"/>
      <c r="N117" t="str">
        <f t="shared" si="3"/>
        <v>22366</v>
      </c>
      <c r="O117">
        <f t="shared" si="4"/>
        <v>22366</v>
      </c>
      <c r="P117" s="29">
        <f t="shared" si="5"/>
        <v>403871</v>
      </c>
    </row>
    <row r="118" spans="1:16" ht="14.45" customHeight="1" x14ac:dyDescent="0.25">
      <c r="A118" s="12">
        <v>98</v>
      </c>
      <c r="B118" s="64"/>
      <c r="C118" s="8" t="s">
        <v>151</v>
      </c>
      <c r="D118" s="9">
        <v>45041</v>
      </c>
      <c r="E118" s="10" t="s">
        <v>91</v>
      </c>
      <c r="F118" s="11">
        <v>1006976</v>
      </c>
      <c r="G118" s="10" t="s">
        <v>29</v>
      </c>
      <c r="H118" s="11">
        <v>105732</v>
      </c>
      <c r="I118" s="65"/>
      <c r="J118" s="66"/>
      <c r="K118" s="67"/>
      <c r="L118" s="68"/>
      <c r="M118" s="69"/>
      <c r="N118" t="str">
        <f t="shared" si="3"/>
        <v>23727</v>
      </c>
      <c r="O118">
        <f t="shared" si="4"/>
        <v>23727</v>
      </c>
      <c r="P118" s="29">
        <f t="shared" si="5"/>
        <v>1006976</v>
      </c>
    </row>
    <row r="119" spans="1:16" ht="14.45" customHeight="1" x14ac:dyDescent="0.25">
      <c r="A119" s="12">
        <v>99</v>
      </c>
      <c r="B119" s="64"/>
      <c r="C119" s="8" t="s">
        <v>152</v>
      </c>
      <c r="D119" s="9">
        <v>45042</v>
      </c>
      <c r="E119" s="10" t="s">
        <v>91</v>
      </c>
      <c r="F119" s="11">
        <v>1119458</v>
      </c>
      <c r="G119" s="10" t="s">
        <v>29</v>
      </c>
      <c r="H119" s="11">
        <v>117543</v>
      </c>
      <c r="I119" s="65"/>
      <c r="J119" s="66"/>
      <c r="K119" s="67"/>
      <c r="L119" s="68"/>
      <c r="M119" s="69"/>
      <c r="N119" t="str">
        <f t="shared" si="3"/>
        <v>23785</v>
      </c>
      <c r="O119">
        <f t="shared" si="4"/>
        <v>23785</v>
      </c>
      <c r="P119" s="29">
        <f t="shared" si="5"/>
        <v>1119458</v>
      </c>
    </row>
    <row r="120" spans="1:16" ht="14.45" customHeight="1" x14ac:dyDescent="0.25">
      <c r="A120" s="12">
        <v>100</v>
      </c>
      <c r="B120" s="64"/>
      <c r="C120" s="8" t="s">
        <v>153</v>
      </c>
      <c r="D120" s="9">
        <v>45044</v>
      </c>
      <c r="E120" s="10" t="s">
        <v>91</v>
      </c>
      <c r="F120" s="11">
        <v>630760</v>
      </c>
      <c r="G120" s="10" t="s">
        <v>29</v>
      </c>
      <c r="H120" s="11">
        <v>66230</v>
      </c>
      <c r="I120" s="65"/>
      <c r="J120" s="66"/>
      <c r="K120" s="67"/>
      <c r="L120" s="68"/>
      <c r="M120" s="69"/>
      <c r="N120" t="str">
        <f t="shared" si="3"/>
        <v>25191</v>
      </c>
      <c r="O120">
        <f t="shared" si="4"/>
        <v>25191</v>
      </c>
      <c r="P120" s="29">
        <f t="shared" si="5"/>
        <v>630760</v>
      </c>
    </row>
    <row r="121" spans="1:16" ht="14.45" customHeight="1" x14ac:dyDescent="0.25">
      <c r="A121" s="12">
        <v>101</v>
      </c>
      <c r="B121" s="64"/>
      <c r="C121" s="8" t="s">
        <v>154</v>
      </c>
      <c r="D121" s="9">
        <v>45044</v>
      </c>
      <c r="E121" s="10" t="s">
        <v>91</v>
      </c>
      <c r="F121" s="11">
        <v>764654</v>
      </c>
      <c r="G121" s="10" t="s">
        <v>29</v>
      </c>
      <c r="H121" s="11">
        <v>80289</v>
      </c>
      <c r="I121" s="65"/>
      <c r="J121" s="66"/>
      <c r="K121" s="67"/>
      <c r="L121" s="68"/>
      <c r="M121" s="69"/>
      <c r="N121" t="str">
        <f t="shared" si="3"/>
        <v>25201</v>
      </c>
      <c r="O121">
        <f t="shared" si="4"/>
        <v>25201</v>
      </c>
      <c r="P121" s="29">
        <f t="shared" si="5"/>
        <v>764654</v>
      </c>
    </row>
    <row r="122" spans="1:16" ht="14.45" customHeight="1" x14ac:dyDescent="0.25">
      <c r="A122" s="12">
        <v>102</v>
      </c>
      <c r="B122" s="64"/>
      <c r="C122" s="8" t="s">
        <v>155</v>
      </c>
      <c r="D122" s="9">
        <v>45042</v>
      </c>
      <c r="E122" s="10" t="s">
        <v>69</v>
      </c>
      <c r="F122" s="11">
        <v>535514</v>
      </c>
      <c r="G122" s="10" t="s">
        <v>29</v>
      </c>
      <c r="H122" s="11">
        <v>56229</v>
      </c>
      <c r="I122" s="65"/>
      <c r="J122" s="66"/>
      <c r="K122" s="67"/>
      <c r="L122" s="68"/>
      <c r="M122" s="69"/>
      <c r="N122" t="str">
        <f t="shared" si="3"/>
        <v>24180</v>
      </c>
      <c r="O122">
        <f t="shared" si="4"/>
        <v>24180</v>
      </c>
      <c r="P122" s="29">
        <f t="shared" si="5"/>
        <v>535514</v>
      </c>
    </row>
    <row r="123" spans="1:16" ht="14.45" customHeight="1" x14ac:dyDescent="0.25">
      <c r="A123" s="12">
        <v>103</v>
      </c>
      <c r="B123" s="64"/>
      <c r="C123" s="8" t="s">
        <v>156</v>
      </c>
      <c r="D123" s="9">
        <v>45041</v>
      </c>
      <c r="E123" s="10" t="s">
        <v>66</v>
      </c>
      <c r="F123" s="11">
        <v>488653</v>
      </c>
      <c r="G123" s="10" t="s">
        <v>29</v>
      </c>
      <c r="H123" s="11">
        <v>51309</v>
      </c>
      <c r="I123" s="65"/>
      <c r="J123" s="66"/>
      <c r="K123" s="67"/>
      <c r="L123" s="68"/>
      <c r="M123" s="69"/>
      <c r="N123" t="str">
        <f t="shared" si="3"/>
        <v>23750</v>
      </c>
      <c r="O123">
        <f t="shared" si="4"/>
        <v>23750</v>
      </c>
      <c r="P123" s="29">
        <f t="shared" si="5"/>
        <v>488653</v>
      </c>
    </row>
    <row r="124" spans="1:16" ht="14.45" customHeight="1" x14ac:dyDescent="0.25">
      <c r="A124" s="12">
        <v>104</v>
      </c>
      <c r="B124" s="64"/>
      <c r="C124" s="8" t="s">
        <v>157</v>
      </c>
      <c r="D124" s="9">
        <v>45042</v>
      </c>
      <c r="E124" s="10" t="s">
        <v>66</v>
      </c>
      <c r="F124" s="11">
        <v>730975</v>
      </c>
      <c r="G124" s="10" t="s">
        <v>29</v>
      </c>
      <c r="H124" s="11">
        <v>76752</v>
      </c>
      <c r="I124" s="65"/>
      <c r="J124" s="66"/>
      <c r="K124" s="67"/>
      <c r="L124" s="68"/>
      <c r="M124" s="69"/>
      <c r="N124" t="str">
        <f t="shared" si="3"/>
        <v>24353</v>
      </c>
      <c r="O124">
        <f t="shared" si="4"/>
        <v>24353</v>
      </c>
      <c r="P124" s="29">
        <f t="shared" si="5"/>
        <v>730975</v>
      </c>
    </row>
    <row r="125" spans="1:16" ht="14.45" customHeight="1" x14ac:dyDescent="0.25">
      <c r="A125" s="12">
        <v>105</v>
      </c>
      <c r="B125" s="64"/>
      <c r="C125" s="8" t="s">
        <v>158</v>
      </c>
      <c r="D125" s="9">
        <v>45044</v>
      </c>
      <c r="E125" s="10" t="s">
        <v>66</v>
      </c>
      <c r="F125" s="11">
        <v>535514</v>
      </c>
      <c r="G125" s="10" t="s">
        <v>29</v>
      </c>
      <c r="H125" s="11">
        <v>56229</v>
      </c>
      <c r="I125" s="65"/>
      <c r="J125" s="66"/>
      <c r="K125" s="67"/>
      <c r="L125" s="68"/>
      <c r="M125" s="69"/>
      <c r="N125" t="str">
        <f t="shared" si="3"/>
        <v>25175</v>
      </c>
      <c r="O125">
        <f t="shared" si="4"/>
        <v>25175</v>
      </c>
      <c r="P125" s="29">
        <f t="shared" si="5"/>
        <v>535514</v>
      </c>
    </row>
    <row r="126" spans="1:16" ht="14.45" customHeight="1" x14ac:dyDescent="0.25">
      <c r="A126" s="12">
        <v>106</v>
      </c>
      <c r="B126" s="64"/>
      <c r="C126" s="8" t="s">
        <v>159</v>
      </c>
      <c r="D126" s="9">
        <v>45044</v>
      </c>
      <c r="E126" s="10" t="s">
        <v>66</v>
      </c>
      <c r="F126" s="11">
        <v>798600</v>
      </c>
      <c r="G126" s="10" t="s">
        <v>29</v>
      </c>
      <c r="H126" s="11">
        <v>83853</v>
      </c>
      <c r="I126" s="65"/>
      <c r="J126" s="66"/>
      <c r="K126" s="67"/>
      <c r="L126" s="68"/>
      <c r="M126" s="69"/>
      <c r="N126" t="str">
        <f t="shared" si="3"/>
        <v>25200</v>
      </c>
      <c r="O126">
        <f t="shared" si="4"/>
        <v>25200</v>
      </c>
      <c r="P126" s="29">
        <f t="shared" si="5"/>
        <v>798600</v>
      </c>
    </row>
    <row r="127" spans="1:16" ht="14.45" customHeight="1" x14ac:dyDescent="0.25">
      <c r="A127" s="12">
        <v>107</v>
      </c>
      <c r="B127" s="64"/>
      <c r="C127" s="8" t="s">
        <v>160</v>
      </c>
      <c r="D127" s="9">
        <v>45044</v>
      </c>
      <c r="E127" s="10" t="s">
        <v>51</v>
      </c>
      <c r="F127" s="11">
        <v>1576900</v>
      </c>
      <c r="G127" s="10" t="s">
        <v>29</v>
      </c>
      <c r="H127" s="11">
        <v>165574</v>
      </c>
      <c r="I127" s="65"/>
      <c r="J127" s="66"/>
      <c r="K127" s="67"/>
      <c r="L127" s="68"/>
      <c r="M127" s="69"/>
      <c r="N127" t="str">
        <f t="shared" si="3"/>
        <v>25168</v>
      </c>
      <c r="O127">
        <f t="shared" si="4"/>
        <v>25168</v>
      </c>
      <c r="P127" s="29">
        <f t="shared" si="5"/>
        <v>1576900</v>
      </c>
    </row>
    <row r="128" spans="1:16" ht="14.45" customHeight="1" x14ac:dyDescent="0.25">
      <c r="A128" s="12">
        <v>108</v>
      </c>
      <c r="B128" s="64"/>
      <c r="C128" s="8" t="s">
        <v>161</v>
      </c>
      <c r="D128" s="9">
        <v>45044</v>
      </c>
      <c r="E128" s="10" t="s">
        <v>91</v>
      </c>
      <c r="F128" s="11">
        <v>892524</v>
      </c>
      <c r="G128" s="10" t="s">
        <v>29</v>
      </c>
      <c r="H128" s="11">
        <v>93715</v>
      </c>
      <c r="I128" s="65"/>
      <c r="J128" s="66"/>
      <c r="K128" s="67"/>
      <c r="L128" s="68"/>
      <c r="M128" s="69"/>
      <c r="N128" t="str">
        <f t="shared" si="3"/>
        <v>25208</v>
      </c>
      <c r="O128">
        <f t="shared" si="4"/>
        <v>25208</v>
      </c>
      <c r="P128" s="29">
        <f t="shared" si="5"/>
        <v>892524</v>
      </c>
    </row>
    <row r="129" spans="1:16" ht="14.45" customHeight="1" x14ac:dyDescent="0.25">
      <c r="A129" s="12">
        <v>109</v>
      </c>
      <c r="B129" s="64"/>
      <c r="C129" s="8" t="s">
        <v>162</v>
      </c>
      <c r="D129" s="9">
        <v>45034</v>
      </c>
      <c r="E129" s="10" t="s">
        <v>91</v>
      </c>
      <c r="F129" s="11">
        <v>518558</v>
      </c>
      <c r="G129" s="10" t="s">
        <v>29</v>
      </c>
      <c r="H129" s="11">
        <v>54449</v>
      </c>
      <c r="I129" s="65"/>
      <c r="J129" s="66"/>
      <c r="K129" s="67"/>
      <c r="L129" s="68"/>
      <c r="M129" s="69"/>
      <c r="N129" t="str">
        <f t="shared" si="3"/>
        <v>22337</v>
      </c>
      <c r="O129">
        <f t="shared" si="4"/>
        <v>22337</v>
      </c>
      <c r="P129" s="29">
        <f t="shared" si="5"/>
        <v>518558</v>
      </c>
    </row>
    <row r="130" spans="1:16" ht="14.45" customHeight="1" x14ac:dyDescent="0.25">
      <c r="A130" s="12">
        <v>110</v>
      </c>
      <c r="B130" s="64"/>
      <c r="C130" s="8" t="s">
        <v>163</v>
      </c>
      <c r="D130" s="9">
        <v>45022</v>
      </c>
      <c r="E130" s="10" t="s">
        <v>58</v>
      </c>
      <c r="F130" s="11">
        <v>366491</v>
      </c>
      <c r="G130" s="10" t="s">
        <v>29</v>
      </c>
      <c r="H130" s="11">
        <v>38482</v>
      </c>
      <c r="I130" s="65"/>
      <c r="J130" s="66"/>
      <c r="K130" s="67"/>
      <c r="L130" s="68"/>
      <c r="M130" s="69"/>
      <c r="N130" t="str">
        <f t="shared" si="3"/>
        <v>19686</v>
      </c>
      <c r="O130">
        <f t="shared" si="4"/>
        <v>19686</v>
      </c>
      <c r="P130" s="29">
        <f t="shared" si="5"/>
        <v>366491</v>
      </c>
    </row>
    <row r="131" spans="1:16" ht="14.45" customHeight="1" x14ac:dyDescent="0.25">
      <c r="A131" s="12">
        <v>111</v>
      </c>
      <c r="B131" s="64"/>
      <c r="C131" s="8" t="s">
        <v>164</v>
      </c>
      <c r="D131" s="9">
        <v>45023</v>
      </c>
      <c r="E131" s="10" t="s">
        <v>58</v>
      </c>
      <c r="F131" s="11">
        <v>597050</v>
      </c>
      <c r="G131" s="10" t="s">
        <v>29</v>
      </c>
      <c r="H131" s="11">
        <v>62690</v>
      </c>
      <c r="I131" s="65"/>
      <c r="J131" s="66"/>
      <c r="K131" s="67"/>
      <c r="L131" s="68"/>
      <c r="M131" s="69"/>
      <c r="N131" t="str">
        <f t="shared" si="3"/>
        <v>20382</v>
      </c>
      <c r="O131">
        <f t="shared" si="4"/>
        <v>20382</v>
      </c>
      <c r="P131" s="29">
        <f t="shared" si="5"/>
        <v>597050</v>
      </c>
    </row>
    <row r="132" spans="1:16" ht="14.45" customHeight="1" x14ac:dyDescent="0.25">
      <c r="A132" s="12">
        <v>112</v>
      </c>
      <c r="B132" s="64"/>
      <c r="C132" s="8" t="s">
        <v>165</v>
      </c>
      <c r="D132" s="9">
        <v>45027</v>
      </c>
      <c r="E132" s="10" t="s">
        <v>58</v>
      </c>
      <c r="F132" s="11">
        <v>535514</v>
      </c>
      <c r="G132" s="10" t="s">
        <v>29</v>
      </c>
      <c r="H132" s="11">
        <v>56229</v>
      </c>
      <c r="I132" s="65"/>
      <c r="J132" s="66"/>
      <c r="K132" s="67"/>
      <c r="L132" s="68"/>
      <c r="M132" s="69"/>
      <c r="N132" t="str">
        <f t="shared" si="3"/>
        <v>20567</v>
      </c>
      <c r="O132">
        <f t="shared" si="4"/>
        <v>20567</v>
      </c>
      <c r="P132" s="29">
        <f t="shared" si="5"/>
        <v>535514</v>
      </c>
    </row>
    <row r="133" spans="1:16" ht="14.45" customHeight="1" x14ac:dyDescent="0.25">
      <c r="A133" s="12">
        <v>113</v>
      </c>
      <c r="B133" s="64"/>
      <c r="C133" s="8" t="s">
        <v>166</v>
      </c>
      <c r="D133" s="9">
        <v>45029</v>
      </c>
      <c r="E133" s="10" t="s">
        <v>66</v>
      </c>
      <c r="F133" s="11">
        <v>403871</v>
      </c>
      <c r="G133" s="10" t="s">
        <v>29</v>
      </c>
      <c r="H133" s="11">
        <v>42406</v>
      </c>
      <c r="I133" s="65"/>
      <c r="J133" s="66"/>
      <c r="K133" s="67"/>
      <c r="L133" s="68"/>
      <c r="M133" s="69"/>
      <c r="N133" t="str">
        <f t="shared" si="3"/>
        <v>22030</v>
      </c>
      <c r="O133">
        <f t="shared" si="4"/>
        <v>22030</v>
      </c>
      <c r="P133" s="29">
        <f t="shared" si="5"/>
        <v>403871</v>
      </c>
    </row>
    <row r="134" spans="1:16" ht="14.45" customHeight="1" x14ac:dyDescent="0.25">
      <c r="A134" s="12">
        <v>114</v>
      </c>
      <c r="B134" s="64"/>
      <c r="C134" s="8" t="s">
        <v>167</v>
      </c>
      <c r="D134" s="9">
        <v>45021</v>
      </c>
      <c r="E134" s="10" t="s">
        <v>62</v>
      </c>
      <c r="F134" s="11">
        <v>774414</v>
      </c>
      <c r="G134" s="10" t="s">
        <v>29</v>
      </c>
      <c r="H134" s="11">
        <v>81313</v>
      </c>
      <c r="I134" s="65"/>
      <c r="J134" s="66"/>
      <c r="K134" s="67"/>
      <c r="L134" s="68"/>
      <c r="M134" s="69"/>
      <c r="N134" t="str">
        <f t="shared" si="3"/>
        <v>19287</v>
      </c>
      <c r="O134">
        <f t="shared" si="4"/>
        <v>19287</v>
      </c>
      <c r="P134" s="29">
        <f t="shared" si="5"/>
        <v>774414</v>
      </c>
    </row>
    <row r="135" spans="1:16" ht="14.45" customHeight="1" x14ac:dyDescent="0.25">
      <c r="A135" s="12">
        <v>115</v>
      </c>
      <c r="B135" s="64"/>
      <c r="C135" s="8" t="s">
        <v>168</v>
      </c>
      <c r="D135" s="9">
        <v>45021</v>
      </c>
      <c r="E135" s="10" t="s">
        <v>58</v>
      </c>
      <c r="F135" s="11">
        <v>1680916</v>
      </c>
      <c r="G135" s="10" t="s">
        <v>29</v>
      </c>
      <c r="H135" s="11">
        <v>176496</v>
      </c>
      <c r="I135" s="65"/>
      <c r="J135" s="66"/>
      <c r="K135" s="67"/>
      <c r="L135" s="68"/>
      <c r="M135" s="69"/>
      <c r="N135" t="str">
        <f t="shared" si="3"/>
        <v>19297</v>
      </c>
      <c r="O135">
        <f t="shared" si="4"/>
        <v>19297</v>
      </c>
      <c r="P135" s="29">
        <f t="shared" si="5"/>
        <v>1680916</v>
      </c>
    </row>
    <row r="136" spans="1:16" ht="14.45" customHeight="1" x14ac:dyDescent="0.25">
      <c r="A136" s="12">
        <v>116</v>
      </c>
      <c r="B136" s="64"/>
      <c r="C136" s="8" t="s">
        <v>169</v>
      </c>
      <c r="D136" s="9">
        <v>45027</v>
      </c>
      <c r="E136" s="10" t="s">
        <v>51</v>
      </c>
      <c r="F136" s="11">
        <v>390922</v>
      </c>
      <c r="G136" s="10" t="s">
        <v>29</v>
      </c>
      <c r="H136" s="11">
        <v>41047</v>
      </c>
      <c r="I136" s="65"/>
      <c r="J136" s="66"/>
      <c r="K136" s="67"/>
      <c r="L136" s="68"/>
      <c r="M136" s="69"/>
      <c r="N136" t="str">
        <f t="shared" si="3"/>
        <v>20623</v>
      </c>
      <c r="O136">
        <f t="shared" si="4"/>
        <v>20623</v>
      </c>
      <c r="P136" s="29">
        <f t="shared" si="5"/>
        <v>390922</v>
      </c>
    </row>
    <row r="137" spans="1:16" ht="14.45" customHeight="1" x14ac:dyDescent="0.25">
      <c r="A137" s="12">
        <v>117</v>
      </c>
      <c r="B137" s="64"/>
      <c r="C137" s="8" t="s">
        <v>170</v>
      </c>
      <c r="D137" s="9">
        <v>45029</v>
      </c>
      <c r="E137" s="10" t="s">
        <v>91</v>
      </c>
      <c r="F137" s="11">
        <v>439351</v>
      </c>
      <c r="G137" s="10" t="s">
        <v>29</v>
      </c>
      <c r="H137" s="11">
        <v>46132</v>
      </c>
      <c r="I137" s="65"/>
      <c r="J137" s="66"/>
      <c r="K137" s="67"/>
      <c r="L137" s="68"/>
      <c r="M137" s="69"/>
      <c r="N137" t="str">
        <f t="shared" si="3"/>
        <v>22027</v>
      </c>
      <c r="O137">
        <f t="shared" si="4"/>
        <v>22027</v>
      </c>
      <c r="P137" s="29">
        <f t="shared" si="5"/>
        <v>439351</v>
      </c>
    </row>
    <row r="138" spans="1:16" ht="14.45" customHeight="1" x14ac:dyDescent="0.25">
      <c r="A138" s="12">
        <v>118</v>
      </c>
      <c r="B138" s="64"/>
      <c r="C138" s="8" t="s">
        <v>171</v>
      </c>
      <c r="D138" s="9">
        <v>45027</v>
      </c>
      <c r="E138" s="10" t="s">
        <v>62</v>
      </c>
      <c r="F138" s="11">
        <v>1468440</v>
      </c>
      <c r="G138" s="10" t="s">
        <v>29</v>
      </c>
      <c r="H138" s="11">
        <v>154186</v>
      </c>
      <c r="I138" s="65"/>
      <c r="J138" s="66"/>
      <c r="K138" s="67"/>
      <c r="L138" s="68"/>
      <c r="M138" s="69"/>
      <c r="N138" t="str">
        <f t="shared" si="3"/>
        <v>20656</v>
      </c>
      <c r="O138">
        <f t="shared" si="4"/>
        <v>20656</v>
      </c>
      <c r="P138" s="29">
        <f t="shared" si="5"/>
        <v>1468440</v>
      </c>
    </row>
    <row r="139" spans="1:16" ht="14.45" customHeight="1" x14ac:dyDescent="0.25">
      <c r="A139" s="12">
        <v>119</v>
      </c>
      <c r="B139" s="64"/>
      <c r="C139" s="8" t="s">
        <v>172</v>
      </c>
      <c r="D139" s="9">
        <v>45037</v>
      </c>
      <c r="E139" s="10" t="s">
        <v>69</v>
      </c>
      <c r="F139" s="11">
        <v>488653</v>
      </c>
      <c r="G139" s="10" t="s">
        <v>29</v>
      </c>
      <c r="H139" s="11">
        <v>51309</v>
      </c>
      <c r="I139" s="65"/>
      <c r="J139" s="66"/>
      <c r="K139" s="67"/>
      <c r="L139" s="68"/>
      <c r="M139" s="69"/>
      <c r="N139" t="str">
        <f t="shared" si="3"/>
        <v>23457</v>
      </c>
      <c r="O139">
        <f t="shared" si="4"/>
        <v>23457</v>
      </c>
      <c r="P139" s="29">
        <f t="shared" si="5"/>
        <v>488653</v>
      </c>
    </row>
    <row r="140" spans="1:16" ht="14.45" customHeight="1" x14ac:dyDescent="0.25">
      <c r="A140" s="12">
        <v>120</v>
      </c>
      <c r="B140" s="64"/>
      <c r="C140" s="8" t="s">
        <v>173</v>
      </c>
      <c r="D140" s="9">
        <v>45033</v>
      </c>
      <c r="E140" s="10" t="s">
        <v>51</v>
      </c>
      <c r="F140" s="11">
        <v>552002</v>
      </c>
      <c r="G140" s="10" t="s">
        <v>29</v>
      </c>
      <c r="H140" s="11">
        <v>57960</v>
      </c>
      <c r="I140" s="65"/>
      <c r="J140" s="66"/>
      <c r="K140" s="67"/>
      <c r="L140" s="68"/>
      <c r="M140" s="69"/>
      <c r="N140" t="str">
        <f t="shared" si="3"/>
        <v>22234</v>
      </c>
      <c r="O140">
        <f t="shared" si="4"/>
        <v>22234</v>
      </c>
      <c r="P140" s="29">
        <f t="shared" si="5"/>
        <v>552002</v>
      </c>
    </row>
    <row r="141" spans="1:16" ht="14.45" customHeight="1" x14ac:dyDescent="0.25">
      <c r="A141" s="12">
        <v>121</v>
      </c>
      <c r="B141" s="64"/>
      <c r="C141" s="8" t="s">
        <v>174</v>
      </c>
      <c r="D141" s="9">
        <v>45038</v>
      </c>
      <c r="E141" s="10" t="s">
        <v>51</v>
      </c>
      <c r="F141" s="11">
        <v>407923</v>
      </c>
      <c r="G141" s="10" t="s">
        <v>29</v>
      </c>
      <c r="H141" s="11">
        <v>42832</v>
      </c>
      <c r="I141" s="65"/>
      <c r="J141" s="66"/>
      <c r="K141" s="67"/>
      <c r="L141" s="68"/>
      <c r="M141" s="69"/>
      <c r="N141" t="str">
        <f t="shared" si="3"/>
        <v>23547</v>
      </c>
      <c r="O141">
        <f t="shared" si="4"/>
        <v>23547</v>
      </c>
      <c r="P141" s="29">
        <f t="shared" si="5"/>
        <v>407923</v>
      </c>
    </row>
    <row r="142" spans="1:16" ht="14.45" customHeight="1" x14ac:dyDescent="0.25">
      <c r="A142" s="12">
        <v>122</v>
      </c>
      <c r="B142" s="64"/>
      <c r="C142" s="8" t="s">
        <v>175</v>
      </c>
      <c r="D142" s="9">
        <v>45031</v>
      </c>
      <c r="E142" s="10" t="s">
        <v>66</v>
      </c>
      <c r="F142" s="11">
        <v>165601</v>
      </c>
      <c r="G142" s="10" t="s">
        <v>29</v>
      </c>
      <c r="H142" s="11">
        <v>17388</v>
      </c>
      <c r="I142" s="65"/>
      <c r="J142" s="66"/>
      <c r="K142" s="67"/>
      <c r="L142" s="68"/>
      <c r="M142" s="69"/>
      <c r="N142" t="str">
        <f t="shared" si="3"/>
        <v>22205</v>
      </c>
      <c r="O142">
        <f t="shared" si="4"/>
        <v>22205</v>
      </c>
      <c r="P142" s="29">
        <f t="shared" si="5"/>
        <v>165601</v>
      </c>
    </row>
    <row r="143" spans="1:16" ht="14.45" customHeight="1" x14ac:dyDescent="0.25">
      <c r="A143" s="12">
        <v>123</v>
      </c>
      <c r="B143" s="64"/>
      <c r="C143" s="8" t="s">
        <v>176</v>
      </c>
      <c r="D143" s="9">
        <v>45035</v>
      </c>
      <c r="E143" s="10" t="s">
        <v>91</v>
      </c>
      <c r="F143" s="11">
        <v>1261520</v>
      </c>
      <c r="G143" s="10" t="s">
        <v>29</v>
      </c>
      <c r="H143" s="11">
        <v>132460</v>
      </c>
      <c r="I143" s="65"/>
      <c r="J143" s="66"/>
      <c r="K143" s="67"/>
      <c r="L143" s="68"/>
      <c r="M143" s="69"/>
      <c r="N143" t="str">
        <f t="shared" si="3"/>
        <v>22395</v>
      </c>
      <c r="O143">
        <f t="shared" si="4"/>
        <v>22395</v>
      </c>
      <c r="P143" s="29">
        <f t="shared" si="5"/>
        <v>1261520</v>
      </c>
    </row>
    <row r="144" spans="1:16" ht="14.45" customHeight="1" x14ac:dyDescent="0.25">
      <c r="A144" s="12">
        <v>124</v>
      </c>
      <c r="B144" s="64"/>
      <c r="C144" s="8" t="s">
        <v>177</v>
      </c>
      <c r="D144" s="9">
        <v>45038</v>
      </c>
      <c r="E144" s="10" t="s">
        <v>58</v>
      </c>
      <c r="F144" s="11">
        <v>220801</v>
      </c>
      <c r="G144" s="10" t="s">
        <v>29</v>
      </c>
      <c r="H144" s="11">
        <v>23184</v>
      </c>
      <c r="I144" s="65"/>
      <c r="J144" s="66"/>
      <c r="K144" s="67"/>
      <c r="L144" s="68"/>
      <c r="M144" s="69"/>
      <c r="N144" t="str">
        <f t="shared" si="3"/>
        <v>23559</v>
      </c>
      <c r="O144">
        <f t="shared" si="4"/>
        <v>23559</v>
      </c>
      <c r="P144" s="29">
        <f t="shared" si="5"/>
        <v>220801</v>
      </c>
    </row>
    <row r="145" spans="1:16" ht="14.45" customHeight="1" x14ac:dyDescent="0.25">
      <c r="A145" s="12">
        <v>125</v>
      </c>
      <c r="B145" s="64"/>
      <c r="C145" s="8" t="s">
        <v>178</v>
      </c>
      <c r="D145" s="9">
        <v>45040</v>
      </c>
      <c r="E145" s="10" t="s">
        <v>66</v>
      </c>
      <c r="F145" s="11">
        <v>780539</v>
      </c>
      <c r="G145" s="10" t="s">
        <v>29</v>
      </c>
      <c r="H145" s="11">
        <v>81957</v>
      </c>
      <c r="I145" s="65"/>
      <c r="J145" s="66"/>
      <c r="K145" s="67"/>
      <c r="L145" s="68"/>
      <c r="M145" s="69"/>
      <c r="N145" t="str">
        <f t="shared" si="3"/>
        <v>23622</v>
      </c>
      <c r="O145">
        <f t="shared" si="4"/>
        <v>23622</v>
      </c>
      <c r="P145" s="29">
        <f t="shared" si="5"/>
        <v>780539</v>
      </c>
    </row>
    <row r="146" spans="1:16" ht="14.45" customHeight="1" x14ac:dyDescent="0.25">
      <c r="A146" s="12">
        <v>126</v>
      </c>
      <c r="B146" s="64"/>
      <c r="C146" s="8" t="s">
        <v>179</v>
      </c>
      <c r="D146" s="9">
        <v>45040</v>
      </c>
      <c r="E146" s="10" t="s">
        <v>69</v>
      </c>
      <c r="F146" s="11">
        <v>842773</v>
      </c>
      <c r="G146" s="10" t="s">
        <v>29</v>
      </c>
      <c r="H146" s="11">
        <v>88491</v>
      </c>
      <c r="I146" s="65"/>
      <c r="J146" s="66"/>
      <c r="K146" s="67"/>
      <c r="L146" s="68"/>
      <c r="M146" s="69"/>
      <c r="N146" t="str">
        <f t="shared" si="3"/>
        <v>23608</v>
      </c>
      <c r="O146">
        <f t="shared" si="4"/>
        <v>23608</v>
      </c>
      <c r="P146" s="29">
        <f t="shared" si="5"/>
        <v>842773</v>
      </c>
    </row>
    <row r="147" spans="1:16" ht="14.45" customHeight="1" x14ac:dyDescent="0.25">
      <c r="A147" s="12">
        <v>127</v>
      </c>
      <c r="B147" s="64"/>
      <c r="C147" s="8" t="s">
        <v>180</v>
      </c>
      <c r="D147" s="9">
        <v>45023</v>
      </c>
      <c r="E147" s="10" t="s">
        <v>181</v>
      </c>
      <c r="F147" s="11">
        <v>1427131</v>
      </c>
      <c r="G147" s="10" t="s">
        <v>29</v>
      </c>
      <c r="H147" s="11">
        <v>149849</v>
      </c>
      <c r="I147" s="65"/>
      <c r="J147" s="66"/>
      <c r="K147" s="67"/>
      <c r="L147" s="68"/>
      <c r="M147" s="69"/>
      <c r="N147" t="str">
        <f t="shared" si="3"/>
        <v>20397</v>
      </c>
      <c r="O147">
        <f t="shared" si="4"/>
        <v>20397</v>
      </c>
      <c r="P147" s="29">
        <f t="shared" si="5"/>
        <v>1427131</v>
      </c>
    </row>
    <row r="148" spans="1:16" ht="14.45" customHeight="1" x14ac:dyDescent="0.25">
      <c r="A148" s="12">
        <v>128</v>
      </c>
      <c r="B148" s="64"/>
      <c r="C148" s="8" t="s">
        <v>182</v>
      </c>
      <c r="D148" s="9">
        <v>45034</v>
      </c>
      <c r="E148" s="10" t="s">
        <v>91</v>
      </c>
      <c r="F148" s="11">
        <v>535514</v>
      </c>
      <c r="G148" s="10" t="s">
        <v>29</v>
      </c>
      <c r="H148" s="11">
        <v>56229</v>
      </c>
      <c r="I148" s="65"/>
      <c r="J148" s="66"/>
      <c r="K148" s="67"/>
      <c r="L148" s="68"/>
      <c r="M148" s="69"/>
      <c r="N148" t="str">
        <f t="shared" si="3"/>
        <v>22354</v>
      </c>
      <c r="O148">
        <f t="shared" si="4"/>
        <v>22354</v>
      </c>
      <c r="P148" s="29">
        <f t="shared" si="5"/>
        <v>535514</v>
      </c>
    </row>
    <row r="149" spans="1:16" ht="14.45" customHeight="1" x14ac:dyDescent="0.25">
      <c r="A149" s="12">
        <v>129</v>
      </c>
      <c r="B149" s="64"/>
      <c r="C149" s="8" t="s">
        <v>183</v>
      </c>
      <c r="D149" s="9">
        <v>45041</v>
      </c>
      <c r="E149" s="10" t="s">
        <v>91</v>
      </c>
      <c r="F149" s="11">
        <v>535514</v>
      </c>
      <c r="G149" s="10" t="s">
        <v>29</v>
      </c>
      <c r="H149" s="11">
        <v>56229</v>
      </c>
      <c r="I149" s="65"/>
      <c r="J149" s="66"/>
      <c r="K149" s="67"/>
      <c r="L149" s="68"/>
      <c r="M149" s="69"/>
      <c r="N149" t="str">
        <f t="shared" ref="N149:N212" si="6">+RIGHT(C149,5)</f>
        <v>23708</v>
      </c>
      <c r="O149">
        <f t="shared" ref="O149:O212" si="7">+N149*1</f>
        <v>23708</v>
      </c>
      <c r="P149" s="29">
        <f t="shared" ref="P149:P212" si="8">+F149</f>
        <v>535514</v>
      </c>
    </row>
    <row r="150" spans="1:16" ht="14.45" customHeight="1" x14ac:dyDescent="0.25">
      <c r="A150" s="12">
        <v>130</v>
      </c>
      <c r="B150" s="64"/>
      <c r="C150" s="8" t="s">
        <v>184</v>
      </c>
      <c r="D150" s="9">
        <v>45042</v>
      </c>
      <c r="E150" s="10" t="s">
        <v>91</v>
      </c>
      <c r="F150" s="11">
        <v>1823388</v>
      </c>
      <c r="G150" s="10" t="s">
        <v>29</v>
      </c>
      <c r="H150" s="11">
        <v>191456</v>
      </c>
      <c r="I150" s="65"/>
      <c r="J150" s="66"/>
      <c r="K150" s="67"/>
      <c r="L150" s="68"/>
      <c r="M150" s="69"/>
      <c r="N150" t="str">
        <f t="shared" si="6"/>
        <v>23925</v>
      </c>
      <c r="O150">
        <f t="shared" si="7"/>
        <v>23925</v>
      </c>
      <c r="P150" s="29">
        <f t="shared" si="8"/>
        <v>1823388</v>
      </c>
    </row>
    <row r="151" spans="1:16" ht="14.45" customHeight="1" x14ac:dyDescent="0.25">
      <c r="A151" s="12">
        <v>131</v>
      </c>
      <c r="B151" s="64"/>
      <c r="C151" s="8" t="s">
        <v>185</v>
      </c>
      <c r="D151" s="9">
        <v>45041</v>
      </c>
      <c r="E151" s="10" t="s">
        <v>51</v>
      </c>
      <c r="F151" s="11">
        <v>701115</v>
      </c>
      <c r="G151" s="10" t="s">
        <v>29</v>
      </c>
      <c r="H151" s="11">
        <v>73617</v>
      </c>
      <c r="I151" s="65"/>
      <c r="J151" s="66"/>
      <c r="K151" s="67"/>
      <c r="L151" s="68"/>
      <c r="M151" s="69"/>
      <c r="N151" t="str">
        <f t="shared" si="6"/>
        <v>23723</v>
      </c>
      <c r="O151">
        <f t="shared" si="7"/>
        <v>23723</v>
      </c>
      <c r="P151" s="29">
        <f t="shared" si="8"/>
        <v>701115</v>
      </c>
    </row>
    <row r="152" spans="1:16" ht="14.45" customHeight="1" x14ac:dyDescent="0.25">
      <c r="A152" s="12">
        <v>132</v>
      </c>
      <c r="B152" s="64"/>
      <c r="C152" s="8" t="s">
        <v>186</v>
      </c>
      <c r="D152" s="9">
        <v>45035</v>
      </c>
      <c r="E152" s="10" t="s">
        <v>58</v>
      </c>
      <c r="F152" s="11">
        <v>403871</v>
      </c>
      <c r="G152" s="10" t="s">
        <v>29</v>
      </c>
      <c r="H152" s="11">
        <v>42406</v>
      </c>
      <c r="I152" s="65"/>
      <c r="J152" s="66"/>
      <c r="K152" s="67"/>
      <c r="L152" s="68"/>
      <c r="M152" s="69"/>
      <c r="N152" t="str">
        <f t="shared" si="6"/>
        <v>22418</v>
      </c>
      <c r="O152">
        <f t="shared" si="7"/>
        <v>22418</v>
      </c>
      <c r="P152" s="29">
        <f t="shared" si="8"/>
        <v>403871</v>
      </c>
    </row>
    <row r="153" spans="1:16" ht="14.45" customHeight="1" x14ac:dyDescent="0.25">
      <c r="A153" s="12">
        <v>133</v>
      </c>
      <c r="B153" s="64"/>
      <c r="C153" s="8" t="s">
        <v>187</v>
      </c>
      <c r="D153" s="9">
        <v>45035</v>
      </c>
      <c r="E153" s="10" t="s">
        <v>51</v>
      </c>
      <c r="F153" s="11">
        <v>942087</v>
      </c>
      <c r="G153" s="10" t="s">
        <v>29</v>
      </c>
      <c r="H153" s="11">
        <v>98919</v>
      </c>
      <c r="I153" s="65"/>
      <c r="J153" s="66"/>
      <c r="K153" s="67"/>
      <c r="L153" s="68"/>
      <c r="M153" s="69"/>
      <c r="N153" t="str">
        <f t="shared" si="6"/>
        <v>22437</v>
      </c>
      <c r="O153">
        <f t="shared" si="7"/>
        <v>22437</v>
      </c>
      <c r="P153" s="29">
        <f t="shared" si="8"/>
        <v>942087</v>
      </c>
    </row>
    <row r="154" spans="1:16" ht="14.45" customHeight="1" x14ac:dyDescent="0.25">
      <c r="A154" s="12">
        <v>134</v>
      </c>
      <c r="B154" s="64"/>
      <c r="C154" s="8" t="s">
        <v>188</v>
      </c>
      <c r="D154" s="9">
        <v>45043</v>
      </c>
      <c r="E154" s="10" t="s">
        <v>58</v>
      </c>
      <c r="F154" s="11">
        <v>639807</v>
      </c>
      <c r="G154" s="10" t="s">
        <v>29</v>
      </c>
      <c r="H154" s="11">
        <v>67180</v>
      </c>
      <c r="I154" s="65"/>
      <c r="J154" s="66"/>
      <c r="K154" s="67"/>
      <c r="L154" s="68"/>
      <c r="M154" s="69"/>
      <c r="N154" t="str">
        <f t="shared" si="6"/>
        <v>24984</v>
      </c>
      <c r="O154">
        <f t="shared" si="7"/>
        <v>24984</v>
      </c>
      <c r="P154" s="29">
        <f t="shared" si="8"/>
        <v>639807</v>
      </c>
    </row>
    <row r="155" spans="1:16" ht="14.45" customHeight="1" x14ac:dyDescent="0.25">
      <c r="A155" s="12">
        <v>135</v>
      </c>
      <c r="B155" s="64"/>
      <c r="C155" s="8" t="s">
        <v>189</v>
      </c>
      <c r="D155" s="9">
        <v>45044</v>
      </c>
      <c r="E155" s="10" t="s">
        <v>58</v>
      </c>
      <c r="F155" s="11">
        <v>701115</v>
      </c>
      <c r="G155" s="10" t="s">
        <v>29</v>
      </c>
      <c r="H155" s="11">
        <v>73617</v>
      </c>
      <c r="I155" s="65"/>
      <c r="J155" s="66"/>
      <c r="K155" s="67"/>
      <c r="L155" s="68"/>
      <c r="M155" s="69"/>
      <c r="N155" t="str">
        <f t="shared" si="6"/>
        <v>25195</v>
      </c>
      <c r="O155">
        <f t="shared" si="7"/>
        <v>25195</v>
      </c>
      <c r="P155" s="29">
        <f t="shared" si="8"/>
        <v>701115</v>
      </c>
    </row>
    <row r="156" spans="1:16" ht="14.45" customHeight="1" x14ac:dyDescent="0.25">
      <c r="A156" s="12">
        <v>136</v>
      </c>
      <c r="B156" s="64"/>
      <c r="C156" s="8" t="s">
        <v>190</v>
      </c>
      <c r="D156" s="9">
        <v>45044</v>
      </c>
      <c r="E156" s="10" t="s">
        <v>66</v>
      </c>
      <c r="F156" s="11">
        <v>701115</v>
      </c>
      <c r="G156" s="10" t="s">
        <v>29</v>
      </c>
      <c r="H156" s="11">
        <v>73617</v>
      </c>
      <c r="I156" s="65"/>
      <c r="J156" s="66"/>
      <c r="K156" s="67"/>
      <c r="L156" s="68"/>
      <c r="M156" s="69"/>
      <c r="N156" t="str">
        <f t="shared" si="6"/>
        <v>25199</v>
      </c>
      <c r="O156">
        <f t="shared" si="7"/>
        <v>25199</v>
      </c>
      <c r="P156" s="29">
        <f t="shared" si="8"/>
        <v>701115</v>
      </c>
    </row>
    <row r="157" spans="1:16" ht="14.45" customHeight="1" x14ac:dyDescent="0.25">
      <c r="A157" s="12">
        <v>137</v>
      </c>
      <c r="B157" s="64"/>
      <c r="C157" s="8" t="s">
        <v>191</v>
      </c>
      <c r="D157" s="9">
        <v>45044</v>
      </c>
      <c r="E157" s="10" t="s">
        <v>58</v>
      </c>
      <c r="F157" s="11">
        <v>1775906</v>
      </c>
      <c r="G157" s="10" t="s">
        <v>29</v>
      </c>
      <c r="H157" s="11">
        <v>186470</v>
      </c>
      <c r="I157" s="65"/>
      <c r="J157" s="66"/>
      <c r="K157" s="67"/>
      <c r="L157" s="68"/>
      <c r="M157" s="69"/>
      <c r="N157" t="str">
        <f t="shared" si="6"/>
        <v>25217</v>
      </c>
      <c r="O157">
        <f t="shared" si="7"/>
        <v>25217</v>
      </c>
      <c r="P157" s="29">
        <f t="shared" si="8"/>
        <v>1775906</v>
      </c>
    </row>
    <row r="158" spans="1:16" ht="14.45" customHeight="1" x14ac:dyDescent="0.25">
      <c r="A158" s="12">
        <v>138</v>
      </c>
      <c r="B158" s="64"/>
      <c r="C158" s="8" t="s">
        <v>192</v>
      </c>
      <c r="D158" s="9">
        <v>45020</v>
      </c>
      <c r="E158" s="10" t="s">
        <v>66</v>
      </c>
      <c r="F158" s="11">
        <v>925010</v>
      </c>
      <c r="G158" s="10" t="s">
        <v>29</v>
      </c>
      <c r="H158" s="11">
        <v>97126</v>
      </c>
      <c r="I158" s="65"/>
      <c r="J158" s="66"/>
      <c r="K158" s="67"/>
      <c r="L158" s="68"/>
      <c r="M158" s="69"/>
      <c r="N158" t="str">
        <f t="shared" si="6"/>
        <v>19254</v>
      </c>
      <c r="O158">
        <f t="shared" si="7"/>
        <v>19254</v>
      </c>
      <c r="P158" s="29">
        <f t="shared" si="8"/>
        <v>925010</v>
      </c>
    </row>
    <row r="159" spans="1:16" ht="14.45" customHeight="1" x14ac:dyDescent="0.25">
      <c r="A159" s="12">
        <v>139</v>
      </c>
      <c r="B159" s="64"/>
      <c r="C159" s="8" t="s">
        <v>193</v>
      </c>
      <c r="D159" s="9">
        <v>45023</v>
      </c>
      <c r="E159" s="10" t="s">
        <v>91</v>
      </c>
      <c r="F159" s="11">
        <v>1180290</v>
      </c>
      <c r="G159" s="10" t="s">
        <v>29</v>
      </c>
      <c r="H159" s="11">
        <v>123930</v>
      </c>
      <c r="I159" s="65"/>
      <c r="J159" s="66"/>
      <c r="K159" s="67"/>
      <c r="L159" s="68"/>
      <c r="M159" s="69"/>
      <c r="N159" t="str">
        <f t="shared" si="6"/>
        <v>20409</v>
      </c>
      <c r="O159">
        <f t="shared" si="7"/>
        <v>20409</v>
      </c>
      <c r="P159" s="29">
        <f t="shared" si="8"/>
        <v>1180290</v>
      </c>
    </row>
    <row r="160" spans="1:16" ht="14.45" customHeight="1" x14ac:dyDescent="0.25">
      <c r="A160" s="12">
        <v>140</v>
      </c>
      <c r="B160" s="64"/>
      <c r="C160" s="8" t="s">
        <v>194</v>
      </c>
      <c r="D160" s="9">
        <v>45023</v>
      </c>
      <c r="E160" s="10" t="s">
        <v>69</v>
      </c>
      <c r="F160" s="11">
        <v>1032552</v>
      </c>
      <c r="G160" s="10" t="s">
        <v>29</v>
      </c>
      <c r="H160" s="11">
        <v>108418</v>
      </c>
      <c r="I160" s="65"/>
      <c r="J160" s="66"/>
      <c r="K160" s="67"/>
      <c r="L160" s="68"/>
      <c r="M160" s="69"/>
      <c r="N160" t="str">
        <f t="shared" si="6"/>
        <v>20372</v>
      </c>
      <c r="O160">
        <f t="shared" si="7"/>
        <v>20372</v>
      </c>
      <c r="P160" s="29">
        <f t="shared" si="8"/>
        <v>1032552</v>
      </c>
    </row>
    <row r="161" spans="1:16" ht="14.45" customHeight="1" x14ac:dyDescent="0.25">
      <c r="A161" s="12">
        <v>141</v>
      </c>
      <c r="B161" s="64"/>
      <c r="C161" s="8" t="s">
        <v>195</v>
      </c>
      <c r="D161" s="9">
        <v>45023</v>
      </c>
      <c r="E161" s="10" t="s">
        <v>69</v>
      </c>
      <c r="F161" s="11">
        <v>1113327</v>
      </c>
      <c r="G161" s="10" t="s">
        <v>29</v>
      </c>
      <c r="H161" s="11">
        <v>116899</v>
      </c>
      <c r="I161" s="65"/>
      <c r="J161" s="66"/>
      <c r="K161" s="67"/>
      <c r="L161" s="68"/>
      <c r="M161" s="69"/>
      <c r="N161" t="str">
        <f t="shared" si="6"/>
        <v>20374</v>
      </c>
      <c r="O161">
        <f t="shared" si="7"/>
        <v>20374</v>
      </c>
      <c r="P161" s="29">
        <f t="shared" si="8"/>
        <v>1113327</v>
      </c>
    </row>
    <row r="162" spans="1:16" ht="14.45" customHeight="1" x14ac:dyDescent="0.25">
      <c r="A162" s="12">
        <v>142</v>
      </c>
      <c r="B162" s="64"/>
      <c r="C162" s="8" t="s">
        <v>196</v>
      </c>
      <c r="D162" s="9">
        <v>45017</v>
      </c>
      <c r="E162" s="10" t="s">
        <v>62</v>
      </c>
      <c r="F162" s="11">
        <v>366491</v>
      </c>
      <c r="G162" s="10" t="s">
        <v>29</v>
      </c>
      <c r="H162" s="11">
        <v>38482</v>
      </c>
      <c r="I162" s="65"/>
      <c r="J162" s="66"/>
      <c r="K162" s="67"/>
      <c r="L162" s="68"/>
      <c r="M162" s="69"/>
      <c r="N162" t="str">
        <f t="shared" si="6"/>
        <v>19068</v>
      </c>
      <c r="O162">
        <f t="shared" si="7"/>
        <v>19068</v>
      </c>
      <c r="P162" s="29">
        <f t="shared" si="8"/>
        <v>366491</v>
      </c>
    </row>
    <row r="163" spans="1:16" ht="14.45" customHeight="1" x14ac:dyDescent="0.25">
      <c r="A163" s="12">
        <v>143</v>
      </c>
      <c r="B163" s="64"/>
      <c r="C163" s="8" t="s">
        <v>197</v>
      </c>
      <c r="D163" s="9">
        <v>45017</v>
      </c>
      <c r="E163" s="10" t="s">
        <v>58</v>
      </c>
      <c r="F163" s="11">
        <v>654863</v>
      </c>
      <c r="G163" s="10" t="s">
        <v>29</v>
      </c>
      <c r="H163" s="11">
        <v>68761</v>
      </c>
      <c r="I163" s="65"/>
      <c r="J163" s="66"/>
      <c r="K163" s="67"/>
      <c r="L163" s="68"/>
      <c r="M163" s="69"/>
      <c r="N163" t="str">
        <f t="shared" si="6"/>
        <v>19101</v>
      </c>
      <c r="O163">
        <f t="shared" si="7"/>
        <v>19101</v>
      </c>
      <c r="P163" s="29">
        <f t="shared" si="8"/>
        <v>654863</v>
      </c>
    </row>
    <row r="164" spans="1:16" ht="14.45" customHeight="1" x14ac:dyDescent="0.25">
      <c r="A164" s="12">
        <v>144</v>
      </c>
      <c r="B164" s="64"/>
      <c r="C164" s="8" t="s">
        <v>198</v>
      </c>
      <c r="D164" s="9">
        <v>45026</v>
      </c>
      <c r="E164" s="10" t="s">
        <v>69</v>
      </c>
      <c r="F164" s="11">
        <v>924199</v>
      </c>
      <c r="G164" s="10" t="s">
        <v>29</v>
      </c>
      <c r="H164" s="11">
        <v>97041</v>
      </c>
      <c r="I164" s="65"/>
      <c r="J164" s="66"/>
      <c r="K164" s="67"/>
      <c r="L164" s="68"/>
      <c r="M164" s="69"/>
      <c r="N164" t="str">
        <f t="shared" si="6"/>
        <v>20516</v>
      </c>
      <c r="O164">
        <f t="shared" si="7"/>
        <v>20516</v>
      </c>
      <c r="P164" s="29">
        <f t="shared" si="8"/>
        <v>924199</v>
      </c>
    </row>
    <row r="165" spans="1:16" ht="14.45" customHeight="1" x14ac:dyDescent="0.25">
      <c r="A165" s="12">
        <v>145</v>
      </c>
      <c r="B165" s="64"/>
      <c r="C165" s="8" t="s">
        <v>199</v>
      </c>
      <c r="D165" s="9">
        <v>45021</v>
      </c>
      <c r="E165" s="10" t="s">
        <v>66</v>
      </c>
      <c r="F165" s="11">
        <v>884815</v>
      </c>
      <c r="G165" s="10" t="s">
        <v>29</v>
      </c>
      <c r="H165" s="11">
        <v>92906</v>
      </c>
      <c r="I165" s="65"/>
      <c r="J165" s="66"/>
      <c r="K165" s="67"/>
      <c r="L165" s="68"/>
      <c r="M165" s="69"/>
      <c r="N165" t="str">
        <f t="shared" si="6"/>
        <v>19284</v>
      </c>
      <c r="O165">
        <f t="shared" si="7"/>
        <v>19284</v>
      </c>
      <c r="P165" s="29">
        <f t="shared" si="8"/>
        <v>884815</v>
      </c>
    </row>
    <row r="166" spans="1:16" ht="14.45" customHeight="1" x14ac:dyDescent="0.25">
      <c r="A166" s="12">
        <v>146</v>
      </c>
      <c r="B166" s="64"/>
      <c r="C166" s="8" t="s">
        <v>200</v>
      </c>
      <c r="D166" s="9">
        <v>45027</v>
      </c>
      <c r="E166" s="10" t="s">
        <v>91</v>
      </c>
      <c r="F166" s="11">
        <v>796788</v>
      </c>
      <c r="G166" s="10" t="s">
        <v>29</v>
      </c>
      <c r="H166" s="11">
        <v>83663</v>
      </c>
      <c r="I166" s="65"/>
      <c r="J166" s="66"/>
      <c r="K166" s="67"/>
      <c r="L166" s="68"/>
      <c r="M166" s="69"/>
      <c r="N166" t="str">
        <f t="shared" si="6"/>
        <v>20599</v>
      </c>
      <c r="O166">
        <f t="shared" si="7"/>
        <v>20599</v>
      </c>
      <c r="P166" s="29">
        <f t="shared" si="8"/>
        <v>796788</v>
      </c>
    </row>
    <row r="167" spans="1:16" ht="14.45" customHeight="1" x14ac:dyDescent="0.25">
      <c r="A167" s="12">
        <v>147</v>
      </c>
      <c r="B167" s="64"/>
      <c r="C167" s="8" t="s">
        <v>201</v>
      </c>
      <c r="D167" s="9">
        <v>45027</v>
      </c>
      <c r="E167" s="10" t="s">
        <v>62</v>
      </c>
      <c r="F167" s="11">
        <v>764654</v>
      </c>
      <c r="G167" s="10" t="s">
        <v>29</v>
      </c>
      <c r="H167" s="11">
        <v>80289</v>
      </c>
      <c r="I167" s="65"/>
      <c r="J167" s="66"/>
      <c r="K167" s="67"/>
      <c r="L167" s="68"/>
      <c r="M167" s="69"/>
      <c r="N167" t="str">
        <f t="shared" si="6"/>
        <v>20622</v>
      </c>
      <c r="O167">
        <f t="shared" si="7"/>
        <v>20622</v>
      </c>
      <c r="P167" s="29">
        <f t="shared" si="8"/>
        <v>764654</v>
      </c>
    </row>
    <row r="168" spans="1:16" ht="14.45" customHeight="1" x14ac:dyDescent="0.25">
      <c r="A168" s="12">
        <v>148</v>
      </c>
      <c r="B168" s="64"/>
      <c r="C168" s="8" t="s">
        <v>202</v>
      </c>
      <c r="D168" s="9">
        <v>45028</v>
      </c>
      <c r="E168" s="10" t="s">
        <v>58</v>
      </c>
      <c r="F168" s="11">
        <v>586384</v>
      </c>
      <c r="G168" s="10" t="s">
        <v>29</v>
      </c>
      <c r="H168" s="11">
        <v>61570</v>
      </c>
      <c r="I168" s="65"/>
      <c r="J168" s="66"/>
      <c r="K168" s="67"/>
      <c r="L168" s="68"/>
      <c r="M168" s="69"/>
      <c r="N168" t="str">
        <f t="shared" si="6"/>
        <v>20679</v>
      </c>
      <c r="O168">
        <f t="shared" si="7"/>
        <v>20679</v>
      </c>
      <c r="P168" s="29">
        <f t="shared" si="8"/>
        <v>586384</v>
      </c>
    </row>
    <row r="169" spans="1:16" ht="14.45" customHeight="1" x14ac:dyDescent="0.25">
      <c r="A169" s="12">
        <v>149</v>
      </c>
      <c r="B169" s="64"/>
      <c r="C169" s="8" t="s">
        <v>203</v>
      </c>
      <c r="D169" s="9">
        <v>45028</v>
      </c>
      <c r="E169" s="10" t="s">
        <v>69</v>
      </c>
      <c r="F169" s="11">
        <v>323070</v>
      </c>
      <c r="G169" s="10" t="s">
        <v>29</v>
      </c>
      <c r="H169" s="11">
        <v>33922</v>
      </c>
      <c r="I169" s="65"/>
      <c r="J169" s="66"/>
      <c r="K169" s="67"/>
      <c r="L169" s="68"/>
      <c r="M169" s="69"/>
      <c r="N169" t="str">
        <f t="shared" si="6"/>
        <v>20668</v>
      </c>
      <c r="O169">
        <f t="shared" si="7"/>
        <v>20668</v>
      </c>
      <c r="P169" s="29">
        <f t="shared" si="8"/>
        <v>323070</v>
      </c>
    </row>
    <row r="170" spans="1:16" ht="14.45" customHeight="1" x14ac:dyDescent="0.25">
      <c r="A170" s="12">
        <v>150</v>
      </c>
      <c r="B170" s="64"/>
      <c r="C170" s="8" t="s">
        <v>204</v>
      </c>
      <c r="D170" s="9">
        <v>45035</v>
      </c>
      <c r="E170" s="10" t="s">
        <v>66</v>
      </c>
      <c r="F170" s="11">
        <v>800841</v>
      </c>
      <c r="G170" s="10" t="s">
        <v>29</v>
      </c>
      <c r="H170" s="11">
        <v>84088</v>
      </c>
      <c r="I170" s="65"/>
      <c r="J170" s="66"/>
      <c r="K170" s="67"/>
      <c r="L170" s="68"/>
      <c r="M170" s="69"/>
      <c r="N170" t="str">
        <f t="shared" si="6"/>
        <v>22421</v>
      </c>
      <c r="O170">
        <f t="shared" si="7"/>
        <v>22421</v>
      </c>
      <c r="P170" s="29">
        <f t="shared" si="8"/>
        <v>800841</v>
      </c>
    </row>
    <row r="171" spans="1:16" ht="14.45" customHeight="1" x14ac:dyDescent="0.25">
      <c r="A171" s="12">
        <v>151</v>
      </c>
      <c r="B171" s="64"/>
      <c r="C171" s="8" t="s">
        <v>205</v>
      </c>
      <c r="D171" s="9">
        <v>45029</v>
      </c>
      <c r="E171" s="10" t="s">
        <v>69</v>
      </c>
      <c r="F171" s="11">
        <v>946140</v>
      </c>
      <c r="G171" s="10" t="s">
        <v>29</v>
      </c>
      <c r="H171" s="11">
        <v>99345</v>
      </c>
      <c r="I171" s="65"/>
      <c r="J171" s="66"/>
      <c r="K171" s="67"/>
      <c r="L171" s="68"/>
      <c r="M171" s="69"/>
      <c r="N171" t="str">
        <f t="shared" si="6"/>
        <v>21352</v>
      </c>
      <c r="O171">
        <f t="shared" si="7"/>
        <v>21352</v>
      </c>
      <c r="P171" s="29">
        <f t="shared" si="8"/>
        <v>946140</v>
      </c>
    </row>
    <row r="172" spans="1:16" ht="14.45" customHeight="1" x14ac:dyDescent="0.25">
      <c r="A172" s="12">
        <v>152</v>
      </c>
      <c r="B172" s="64"/>
      <c r="C172" s="8" t="s">
        <v>206</v>
      </c>
      <c r="D172" s="9">
        <v>45035</v>
      </c>
      <c r="E172" s="10" t="s">
        <v>69</v>
      </c>
      <c r="F172" s="11">
        <v>408375</v>
      </c>
      <c r="G172" s="10" t="s">
        <v>29</v>
      </c>
      <c r="H172" s="11">
        <v>42879</v>
      </c>
      <c r="I172" s="65"/>
      <c r="J172" s="66"/>
      <c r="K172" s="67"/>
      <c r="L172" s="68"/>
      <c r="M172" s="69"/>
      <c r="N172" t="str">
        <f t="shared" si="6"/>
        <v>22440</v>
      </c>
      <c r="O172">
        <f t="shared" si="7"/>
        <v>22440</v>
      </c>
      <c r="P172" s="29">
        <f t="shared" si="8"/>
        <v>408375</v>
      </c>
    </row>
    <row r="173" spans="1:16" ht="14.45" customHeight="1" x14ac:dyDescent="0.25">
      <c r="A173" s="12">
        <v>153</v>
      </c>
      <c r="B173" s="64"/>
      <c r="C173" s="8" t="s">
        <v>207</v>
      </c>
      <c r="D173" s="9">
        <v>45019</v>
      </c>
      <c r="E173" s="10" t="s">
        <v>51</v>
      </c>
      <c r="F173" s="11">
        <v>532092</v>
      </c>
      <c r="G173" s="10" t="s">
        <v>29</v>
      </c>
      <c r="H173" s="11">
        <v>55870</v>
      </c>
      <c r="I173" s="65"/>
      <c r="J173" s="66"/>
      <c r="K173" s="67"/>
      <c r="L173" s="68"/>
      <c r="M173" s="69"/>
      <c r="N173" t="str">
        <f t="shared" si="6"/>
        <v>19132</v>
      </c>
      <c r="O173">
        <f t="shared" si="7"/>
        <v>19132</v>
      </c>
      <c r="P173" s="29">
        <f t="shared" si="8"/>
        <v>532092</v>
      </c>
    </row>
    <row r="174" spans="1:16" ht="14.45" customHeight="1" x14ac:dyDescent="0.25">
      <c r="A174" s="12">
        <v>154</v>
      </c>
      <c r="B174" s="64"/>
      <c r="C174" s="8" t="s">
        <v>208</v>
      </c>
      <c r="D174" s="9">
        <v>45028</v>
      </c>
      <c r="E174" s="10" t="s">
        <v>58</v>
      </c>
      <c r="F174" s="11">
        <v>1200381</v>
      </c>
      <c r="G174" s="10" t="s">
        <v>29</v>
      </c>
      <c r="H174" s="11">
        <v>126040</v>
      </c>
      <c r="I174" s="65"/>
      <c r="J174" s="66"/>
      <c r="K174" s="67"/>
      <c r="L174" s="68"/>
      <c r="M174" s="69"/>
      <c r="N174" t="str">
        <f t="shared" si="6"/>
        <v>20686</v>
      </c>
      <c r="O174">
        <f t="shared" si="7"/>
        <v>20686</v>
      </c>
      <c r="P174" s="29">
        <f t="shared" si="8"/>
        <v>1200381</v>
      </c>
    </row>
    <row r="175" spans="1:16" ht="14.45" customHeight="1" x14ac:dyDescent="0.25">
      <c r="A175" s="12">
        <v>155</v>
      </c>
      <c r="B175" s="64"/>
      <c r="C175" s="8" t="s">
        <v>209</v>
      </c>
      <c r="D175" s="9">
        <v>45038</v>
      </c>
      <c r="E175" s="10" t="s">
        <v>58</v>
      </c>
      <c r="F175" s="11">
        <v>697062</v>
      </c>
      <c r="G175" s="10" t="s">
        <v>29</v>
      </c>
      <c r="H175" s="11">
        <v>73192</v>
      </c>
      <c r="I175" s="65"/>
      <c r="J175" s="66"/>
      <c r="K175" s="67"/>
      <c r="L175" s="68"/>
      <c r="M175" s="69"/>
      <c r="N175" t="str">
        <f t="shared" si="6"/>
        <v>23560</v>
      </c>
      <c r="O175">
        <f t="shared" si="7"/>
        <v>23560</v>
      </c>
      <c r="P175" s="29">
        <f t="shared" si="8"/>
        <v>697062</v>
      </c>
    </row>
    <row r="176" spans="1:16" ht="14.45" customHeight="1" x14ac:dyDescent="0.25">
      <c r="A176" s="12">
        <v>156</v>
      </c>
      <c r="B176" s="64"/>
      <c r="C176" s="8" t="s">
        <v>210</v>
      </c>
      <c r="D176" s="9">
        <v>45042</v>
      </c>
      <c r="E176" s="10" t="s">
        <v>51</v>
      </c>
      <c r="F176" s="11">
        <v>1742150</v>
      </c>
      <c r="G176" s="10" t="s">
        <v>29</v>
      </c>
      <c r="H176" s="11">
        <v>182926</v>
      </c>
      <c r="I176" s="65"/>
      <c r="J176" s="66"/>
      <c r="K176" s="67"/>
      <c r="L176" s="68"/>
      <c r="M176" s="69"/>
      <c r="N176" t="str">
        <f t="shared" si="6"/>
        <v>23783</v>
      </c>
      <c r="O176">
        <f t="shared" si="7"/>
        <v>23783</v>
      </c>
      <c r="P176" s="29">
        <f t="shared" si="8"/>
        <v>1742150</v>
      </c>
    </row>
    <row r="177" spans="1:16" ht="14.45" customHeight="1" x14ac:dyDescent="0.25">
      <c r="A177" s="12">
        <v>157</v>
      </c>
      <c r="B177" s="64"/>
      <c r="C177" s="8" t="s">
        <v>211</v>
      </c>
      <c r="D177" s="9">
        <v>45041</v>
      </c>
      <c r="E177" s="10" t="s">
        <v>58</v>
      </c>
      <c r="F177" s="11">
        <v>488653</v>
      </c>
      <c r="G177" s="10" t="s">
        <v>29</v>
      </c>
      <c r="H177" s="11">
        <v>51309</v>
      </c>
      <c r="I177" s="65"/>
      <c r="J177" s="66"/>
      <c r="K177" s="67"/>
      <c r="L177" s="68"/>
      <c r="M177" s="69"/>
      <c r="N177" t="str">
        <f t="shared" si="6"/>
        <v>23748</v>
      </c>
      <c r="O177">
        <f t="shared" si="7"/>
        <v>23748</v>
      </c>
      <c r="P177" s="29">
        <f t="shared" si="8"/>
        <v>488653</v>
      </c>
    </row>
    <row r="178" spans="1:16" ht="14.45" customHeight="1" x14ac:dyDescent="0.25">
      <c r="A178" s="12">
        <v>158</v>
      </c>
      <c r="B178" s="64"/>
      <c r="C178" s="8" t="s">
        <v>212</v>
      </c>
      <c r="D178" s="9">
        <v>45044</v>
      </c>
      <c r="E178" s="10" t="s">
        <v>91</v>
      </c>
      <c r="F178" s="11">
        <v>764654</v>
      </c>
      <c r="G178" s="10" t="s">
        <v>29</v>
      </c>
      <c r="H178" s="11">
        <v>80289</v>
      </c>
      <c r="I178" s="65"/>
      <c r="J178" s="66"/>
      <c r="K178" s="67"/>
      <c r="L178" s="68"/>
      <c r="M178" s="69"/>
      <c r="N178" t="str">
        <f t="shared" si="6"/>
        <v>25190</v>
      </c>
      <c r="O178">
        <f t="shared" si="7"/>
        <v>25190</v>
      </c>
      <c r="P178" s="29">
        <f t="shared" si="8"/>
        <v>764654</v>
      </c>
    </row>
    <row r="179" spans="1:16" ht="14.45" customHeight="1" x14ac:dyDescent="0.25">
      <c r="A179" s="12">
        <v>159</v>
      </c>
      <c r="B179" s="64"/>
      <c r="C179" s="8" t="s">
        <v>213</v>
      </c>
      <c r="D179" s="9">
        <v>45043</v>
      </c>
      <c r="E179" s="10" t="s">
        <v>91</v>
      </c>
      <c r="F179" s="11">
        <v>564150</v>
      </c>
      <c r="G179" s="10" t="s">
        <v>29</v>
      </c>
      <c r="H179" s="11">
        <v>59236</v>
      </c>
      <c r="I179" s="65"/>
      <c r="J179" s="66"/>
      <c r="K179" s="67"/>
      <c r="L179" s="68"/>
      <c r="M179" s="69"/>
      <c r="N179" t="str">
        <f t="shared" si="6"/>
        <v>25015</v>
      </c>
      <c r="O179">
        <f t="shared" si="7"/>
        <v>25015</v>
      </c>
      <c r="P179" s="29">
        <f t="shared" si="8"/>
        <v>564150</v>
      </c>
    </row>
    <row r="180" spans="1:16" ht="14.45" customHeight="1" x14ac:dyDescent="0.25">
      <c r="A180" s="12">
        <v>160</v>
      </c>
      <c r="B180" s="64"/>
      <c r="C180" s="8" t="s">
        <v>214</v>
      </c>
      <c r="D180" s="9">
        <v>45043</v>
      </c>
      <c r="E180" s="10" t="s">
        <v>69</v>
      </c>
      <c r="F180" s="11">
        <v>892524</v>
      </c>
      <c r="G180" s="10" t="s">
        <v>29</v>
      </c>
      <c r="H180" s="11">
        <v>93715</v>
      </c>
      <c r="I180" s="65"/>
      <c r="J180" s="66"/>
      <c r="K180" s="67"/>
      <c r="L180" s="68"/>
      <c r="M180" s="69"/>
      <c r="N180" t="str">
        <f t="shared" si="6"/>
        <v>24992</v>
      </c>
      <c r="O180">
        <f t="shared" si="7"/>
        <v>24992</v>
      </c>
      <c r="P180" s="29">
        <f t="shared" si="8"/>
        <v>892524</v>
      </c>
    </row>
    <row r="181" spans="1:16" ht="14.45" customHeight="1" x14ac:dyDescent="0.25">
      <c r="A181" s="12">
        <v>161</v>
      </c>
      <c r="B181" s="64"/>
      <c r="C181" s="8" t="s">
        <v>215</v>
      </c>
      <c r="D181" s="9">
        <v>45044</v>
      </c>
      <c r="E181" s="10" t="s">
        <v>66</v>
      </c>
      <c r="F181" s="11">
        <v>652948</v>
      </c>
      <c r="G181" s="10" t="s">
        <v>29</v>
      </c>
      <c r="H181" s="11">
        <v>68560</v>
      </c>
      <c r="I181" s="65"/>
      <c r="J181" s="66"/>
      <c r="K181" s="67"/>
      <c r="L181" s="68"/>
      <c r="M181" s="69"/>
      <c r="N181" t="str">
        <f t="shared" si="6"/>
        <v>25198</v>
      </c>
      <c r="O181">
        <f t="shared" si="7"/>
        <v>25198</v>
      </c>
      <c r="P181" s="29">
        <f t="shared" si="8"/>
        <v>652948</v>
      </c>
    </row>
    <row r="182" spans="1:16" ht="14.45" customHeight="1" x14ac:dyDescent="0.25">
      <c r="A182" s="12">
        <v>162</v>
      </c>
      <c r="B182" s="64"/>
      <c r="C182" s="8" t="s">
        <v>216</v>
      </c>
      <c r="D182" s="9">
        <v>45044</v>
      </c>
      <c r="E182" s="10" t="s">
        <v>91</v>
      </c>
      <c r="F182" s="11">
        <v>1343625</v>
      </c>
      <c r="G182" s="10" t="s">
        <v>29</v>
      </c>
      <c r="H182" s="11">
        <v>141081</v>
      </c>
      <c r="I182" s="65"/>
      <c r="J182" s="66"/>
      <c r="K182" s="67"/>
      <c r="L182" s="68"/>
      <c r="M182" s="69"/>
      <c r="N182" t="str">
        <f t="shared" si="6"/>
        <v>25204</v>
      </c>
      <c r="O182">
        <f t="shared" si="7"/>
        <v>25204</v>
      </c>
      <c r="P182" s="29">
        <f t="shared" si="8"/>
        <v>1343625</v>
      </c>
    </row>
    <row r="183" spans="1:16" ht="14.45" customHeight="1" x14ac:dyDescent="0.25">
      <c r="A183" s="12">
        <v>163</v>
      </c>
      <c r="B183" s="64"/>
      <c r="C183" s="8" t="s">
        <v>217</v>
      </c>
      <c r="D183" s="9">
        <v>45040</v>
      </c>
      <c r="E183" s="10" t="s">
        <v>69</v>
      </c>
      <c r="F183" s="11">
        <v>1168525</v>
      </c>
      <c r="G183" s="10" t="s">
        <v>29</v>
      </c>
      <c r="H183" s="11">
        <v>122695</v>
      </c>
      <c r="I183" s="65"/>
      <c r="J183" s="66"/>
      <c r="K183" s="67"/>
      <c r="L183" s="68"/>
      <c r="M183" s="69"/>
      <c r="N183" t="str">
        <f t="shared" si="6"/>
        <v>23624</v>
      </c>
      <c r="O183">
        <f t="shared" si="7"/>
        <v>23624</v>
      </c>
      <c r="P183" s="29">
        <f t="shared" si="8"/>
        <v>1168525</v>
      </c>
    </row>
    <row r="184" spans="1:16" ht="14.45" customHeight="1" x14ac:dyDescent="0.25">
      <c r="A184" s="12">
        <v>164</v>
      </c>
      <c r="B184" s="64"/>
      <c r="C184" s="8" t="s">
        <v>218</v>
      </c>
      <c r="D184" s="9">
        <v>45042</v>
      </c>
      <c r="E184" s="10" t="s">
        <v>69</v>
      </c>
      <c r="F184" s="11">
        <v>781845</v>
      </c>
      <c r="G184" s="10" t="s">
        <v>29</v>
      </c>
      <c r="H184" s="11">
        <v>82094</v>
      </c>
      <c r="I184" s="65"/>
      <c r="J184" s="66"/>
      <c r="K184" s="67"/>
      <c r="L184" s="68"/>
      <c r="M184" s="69"/>
      <c r="N184" t="str">
        <f t="shared" si="6"/>
        <v>24092</v>
      </c>
      <c r="O184">
        <f t="shared" si="7"/>
        <v>24092</v>
      </c>
      <c r="P184" s="29">
        <f t="shared" si="8"/>
        <v>781845</v>
      </c>
    </row>
    <row r="185" spans="1:16" ht="14.45" customHeight="1" x14ac:dyDescent="0.25">
      <c r="A185" s="12">
        <v>165</v>
      </c>
      <c r="B185" s="64"/>
      <c r="C185" s="8" t="s">
        <v>219</v>
      </c>
      <c r="D185" s="9">
        <v>45043</v>
      </c>
      <c r="E185" s="10" t="s">
        <v>69</v>
      </c>
      <c r="F185" s="11">
        <v>293192</v>
      </c>
      <c r="G185" s="10" t="s">
        <v>29</v>
      </c>
      <c r="H185" s="11">
        <v>30785</v>
      </c>
      <c r="I185" s="65"/>
      <c r="J185" s="66"/>
      <c r="K185" s="67"/>
      <c r="L185" s="68"/>
      <c r="M185" s="69"/>
      <c r="N185" t="str">
        <f t="shared" si="6"/>
        <v>25029</v>
      </c>
      <c r="O185">
        <f t="shared" si="7"/>
        <v>25029</v>
      </c>
      <c r="P185" s="29">
        <f t="shared" si="8"/>
        <v>293192</v>
      </c>
    </row>
    <row r="186" spans="1:16" ht="14.45" customHeight="1" x14ac:dyDescent="0.25">
      <c r="A186" s="12">
        <v>166</v>
      </c>
      <c r="B186" s="64"/>
      <c r="C186" s="8" t="s">
        <v>220</v>
      </c>
      <c r="D186" s="9">
        <v>45044</v>
      </c>
      <c r="E186" s="10" t="s">
        <v>69</v>
      </c>
      <c r="F186" s="11">
        <v>1157850</v>
      </c>
      <c r="G186" s="10" t="s">
        <v>29</v>
      </c>
      <c r="H186" s="11">
        <v>121574</v>
      </c>
      <c r="I186" s="65"/>
      <c r="J186" s="66"/>
      <c r="K186" s="67"/>
      <c r="L186" s="68"/>
      <c r="M186" s="69"/>
      <c r="N186" t="str">
        <f t="shared" si="6"/>
        <v>25196</v>
      </c>
      <c r="O186">
        <f t="shared" si="7"/>
        <v>25196</v>
      </c>
      <c r="P186" s="29">
        <f t="shared" si="8"/>
        <v>1157850</v>
      </c>
    </row>
    <row r="187" spans="1:16" ht="14.45" customHeight="1" x14ac:dyDescent="0.25">
      <c r="A187" s="12">
        <v>167</v>
      </c>
      <c r="B187" s="64"/>
      <c r="C187" s="8" t="s">
        <v>221</v>
      </c>
      <c r="D187" s="9">
        <v>45043</v>
      </c>
      <c r="E187" s="10" t="s">
        <v>58</v>
      </c>
      <c r="F187" s="11">
        <v>1123893</v>
      </c>
      <c r="G187" s="10" t="s">
        <v>29</v>
      </c>
      <c r="H187" s="11">
        <v>118009</v>
      </c>
      <c r="I187" s="65"/>
      <c r="J187" s="66"/>
      <c r="K187" s="67"/>
      <c r="L187" s="68"/>
      <c r="M187" s="69"/>
      <c r="N187" t="str">
        <f t="shared" si="6"/>
        <v>25016</v>
      </c>
      <c r="O187">
        <f t="shared" si="7"/>
        <v>25016</v>
      </c>
      <c r="P187" s="29">
        <f t="shared" si="8"/>
        <v>1123893</v>
      </c>
    </row>
    <row r="188" spans="1:16" ht="14.45" customHeight="1" x14ac:dyDescent="0.25">
      <c r="A188" s="12">
        <v>168</v>
      </c>
      <c r="B188" s="64"/>
      <c r="C188" s="8" t="s">
        <v>222</v>
      </c>
      <c r="D188" s="9">
        <v>45028</v>
      </c>
      <c r="E188" s="10" t="s">
        <v>51</v>
      </c>
      <c r="F188" s="11">
        <v>1823388</v>
      </c>
      <c r="G188" s="10" t="s">
        <v>29</v>
      </c>
      <c r="H188" s="11">
        <v>191456</v>
      </c>
      <c r="I188" s="65"/>
      <c r="J188" s="66"/>
      <c r="K188" s="67"/>
      <c r="L188" s="68"/>
      <c r="M188" s="69"/>
      <c r="N188" t="str">
        <f t="shared" si="6"/>
        <v>20710</v>
      </c>
      <c r="O188">
        <f t="shared" si="7"/>
        <v>20710</v>
      </c>
      <c r="P188" s="29">
        <f t="shared" si="8"/>
        <v>1823388</v>
      </c>
    </row>
    <row r="189" spans="1:16" ht="14.45" customHeight="1" x14ac:dyDescent="0.25">
      <c r="A189" s="12">
        <v>169</v>
      </c>
      <c r="B189" s="64"/>
      <c r="C189" s="8" t="s">
        <v>223</v>
      </c>
      <c r="D189" s="9">
        <v>45017</v>
      </c>
      <c r="E189" s="10" t="s">
        <v>91</v>
      </c>
      <c r="F189" s="11">
        <v>1046362</v>
      </c>
      <c r="G189" s="10" t="s">
        <v>29</v>
      </c>
      <c r="H189" s="11">
        <v>109868</v>
      </c>
      <c r="I189" s="65"/>
      <c r="J189" s="66"/>
      <c r="K189" s="67"/>
      <c r="L189" s="68"/>
      <c r="M189" s="69"/>
      <c r="N189" t="str">
        <f t="shared" si="6"/>
        <v>19092</v>
      </c>
      <c r="O189">
        <f t="shared" si="7"/>
        <v>19092</v>
      </c>
      <c r="P189" s="29">
        <f t="shared" si="8"/>
        <v>1046362</v>
      </c>
    </row>
    <row r="190" spans="1:16" ht="14.45" customHeight="1" x14ac:dyDescent="0.25">
      <c r="A190" s="12">
        <v>170</v>
      </c>
      <c r="B190" s="64"/>
      <c r="C190" s="8" t="s">
        <v>224</v>
      </c>
      <c r="D190" s="9">
        <v>45017</v>
      </c>
      <c r="E190" s="10" t="s">
        <v>62</v>
      </c>
      <c r="F190" s="11">
        <v>403871</v>
      </c>
      <c r="G190" s="10" t="s">
        <v>29</v>
      </c>
      <c r="H190" s="11">
        <v>42406</v>
      </c>
      <c r="I190" s="65"/>
      <c r="J190" s="66"/>
      <c r="K190" s="67"/>
      <c r="L190" s="68"/>
      <c r="M190" s="69"/>
      <c r="N190" t="str">
        <f t="shared" si="6"/>
        <v>19075</v>
      </c>
      <c r="O190">
        <f t="shared" si="7"/>
        <v>19075</v>
      </c>
      <c r="P190" s="29">
        <f t="shared" si="8"/>
        <v>403871</v>
      </c>
    </row>
    <row r="191" spans="1:16" ht="14.45" customHeight="1" x14ac:dyDescent="0.25">
      <c r="A191" s="12">
        <v>171</v>
      </c>
      <c r="B191" s="64"/>
      <c r="C191" s="8" t="s">
        <v>225</v>
      </c>
      <c r="D191" s="9">
        <v>45017</v>
      </c>
      <c r="E191" s="10" t="s">
        <v>66</v>
      </c>
      <c r="F191" s="11">
        <v>807741</v>
      </c>
      <c r="G191" s="10" t="s">
        <v>29</v>
      </c>
      <c r="H191" s="11">
        <v>84813</v>
      </c>
      <c r="I191" s="65"/>
      <c r="J191" s="66"/>
      <c r="K191" s="67"/>
      <c r="L191" s="68"/>
      <c r="M191" s="69"/>
      <c r="N191" t="str">
        <f t="shared" si="6"/>
        <v>19105</v>
      </c>
      <c r="O191">
        <f t="shared" si="7"/>
        <v>19105</v>
      </c>
      <c r="P191" s="29">
        <f t="shared" si="8"/>
        <v>807741</v>
      </c>
    </row>
    <row r="192" spans="1:16" ht="14.45" customHeight="1" x14ac:dyDescent="0.25">
      <c r="A192" s="12">
        <v>172</v>
      </c>
      <c r="B192" s="64"/>
      <c r="C192" s="8" t="s">
        <v>226</v>
      </c>
      <c r="D192" s="9">
        <v>45020</v>
      </c>
      <c r="E192" s="10" t="s">
        <v>91</v>
      </c>
      <c r="F192" s="11">
        <v>1429329</v>
      </c>
      <c r="G192" s="10" t="s">
        <v>29</v>
      </c>
      <c r="H192" s="11">
        <v>150080</v>
      </c>
      <c r="I192" s="65"/>
      <c r="J192" s="66"/>
      <c r="K192" s="67"/>
      <c r="L192" s="68"/>
      <c r="M192" s="69"/>
      <c r="N192" t="str">
        <f t="shared" si="6"/>
        <v>19256</v>
      </c>
      <c r="O192">
        <f t="shared" si="7"/>
        <v>19256</v>
      </c>
      <c r="P192" s="29">
        <f t="shared" si="8"/>
        <v>1429329</v>
      </c>
    </row>
    <row r="193" spans="1:16" ht="14.45" customHeight="1" x14ac:dyDescent="0.25">
      <c r="A193" s="12">
        <v>173</v>
      </c>
      <c r="B193" s="64"/>
      <c r="C193" s="8" t="s">
        <v>227</v>
      </c>
      <c r="D193" s="9">
        <v>45021</v>
      </c>
      <c r="E193" s="10" t="s">
        <v>69</v>
      </c>
      <c r="F193" s="11">
        <v>610819</v>
      </c>
      <c r="G193" s="10" t="s">
        <v>29</v>
      </c>
      <c r="H193" s="11">
        <v>64136</v>
      </c>
      <c r="I193" s="65"/>
      <c r="J193" s="66"/>
      <c r="K193" s="67"/>
      <c r="L193" s="68"/>
      <c r="M193" s="69"/>
      <c r="N193" t="str">
        <f t="shared" si="6"/>
        <v>19308</v>
      </c>
      <c r="O193">
        <f t="shared" si="7"/>
        <v>19308</v>
      </c>
      <c r="P193" s="29">
        <f t="shared" si="8"/>
        <v>610819</v>
      </c>
    </row>
    <row r="194" spans="1:16" ht="14.45" customHeight="1" x14ac:dyDescent="0.25">
      <c r="A194" s="12">
        <v>174</v>
      </c>
      <c r="B194" s="64"/>
      <c r="C194" s="8" t="s">
        <v>228</v>
      </c>
      <c r="D194" s="9">
        <v>45022</v>
      </c>
      <c r="E194" s="10" t="s">
        <v>66</v>
      </c>
      <c r="F194" s="11">
        <v>532092</v>
      </c>
      <c r="G194" s="10" t="s">
        <v>29</v>
      </c>
      <c r="H194" s="11">
        <v>55870</v>
      </c>
      <c r="I194" s="65"/>
      <c r="J194" s="66"/>
      <c r="K194" s="67"/>
      <c r="L194" s="68"/>
      <c r="M194" s="69"/>
      <c r="N194" t="str">
        <f t="shared" si="6"/>
        <v>20190</v>
      </c>
      <c r="O194">
        <f t="shared" si="7"/>
        <v>20190</v>
      </c>
      <c r="P194" s="29">
        <f t="shared" si="8"/>
        <v>532092</v>
      </c>
    </row>
    <row r="195" spans="1:16" ht="14.45" customHeight="1" x14ac:dyDescent="0.25">
      <c r="A195" s="12">
        <v>175</v>
      </c>
      <c r="B195" s="64"/>
      <c r="C195" s="8" t="s">
        <v>229</v>
      </c>
      <c r="D195" s="9">
        <v>45020</v>
      </c>
      <c r="E195" s="10" t="s">
        <v>62</v>
      </c>
      <c r="F195" s="11">
        <v>392918</v>
      </c>
      <c r="G195" s="10" t="s">
        <v>29</v>
      </c>
      <c r="H195" s="11">
        <v>41256</v>
      </c>
      <c r="I195" s="65"/>
      <c r="J195" s="66"/>
      <c r="K195" s="67"/>
      <c r="L195" s="68"/>
      <c r="M195" s="69"/>
      <c r="N195" t="str">
        <f t="shared" si="6"/>
        <v>19249</v>
      </c>
      <c r="O195">
        <f t="shared" si="7"/>
        <v>19249</v>
      </c>
      <c r="P195" s="29">
        <f t="shared" si="8"/>
        <v>392918</v>
      </c>
    </row>
    <row r="196" spans="1:16" ht="14.45" customHeight="1" x14ac:dyDescent="0.25">
      <c r="A196" s="12">
        <v>176</v>
      </c>
      <c r="B196" s="64"/>
      <c r="C196" s="8" t="s">
        <v>230</v>
      </c>
      <c r="D196" s="9">
        <v>45021</v>
      </c>
      <c r="E196" s="10" t="s">
        <v>62</v>
      </c>
      <c r="F196" s="11">
        <v>1001044</v>
      </c>
      <c r="G196" s="10" t="s">
        <v>29</v>
      </c>
      <c r="H196" s="11">
        <v>105110</v>
      </c>
      <c r="I196" s="65"/>
      <c r="J196" s="66"/>
      <c r="K196" s="67"/>
      <c r="L196" s="68"/>
      <c r="M196" s="69"/>
      <c r="N196" t="str">
        <f t="shared" si="6"/>
        <v>19276</v>
      </c>
      <c r="O196">
        <f t="shared" si="7"/>
        <v>19276</v>
      </c>
      <c r="P196" s="29">
        <f t="shared" si="8"/>
        <v>1001044</v>
      </c>
    </row>
    <row r="197" spans="1:16" ht="14.45" customHeight="1" x14ac:dyDescent="0.25">
      <c r="A197" s="12">
        <v>177</v>
      </c>
      <c r="B197" s="64"/>
      <c r="C197" s="8" t="s">
        <v>231</v>
      </c>
      <c r="D197" s="9">
        <v>45027</v>
      </c>
      <c r="E197" s="10" t="s">
        <v>62</v>
      </c>
      <c r="F197" s="11">
        <v>1114400</v>
      </c>
      <c r="G197" s="10" t="s">
        <v>29</v>
      </c>
      <c r="H197" s="11">
        <v>117012</v>
      </c>
      <c r="I197" s="65"/>
      <c r="J197" s="66"/>
      <c r="K197" s="67"/>
      <c r="L197" s="68"/>
      <c r="M197" s="69"/>
      <c r="N197" t="str">
        <f t="shared" si="6"/>
        <v>20588</v>
      </c>
      <c r="O197">
        <f t="shared" si="7"/>
        <v>20588</v>
      </c>
      <c r="P197" s="29">
        <f t="shared" si="8"/>
        <v>1114400</v>
      </c>
    </row>
    <row r="198" spans="1:16" ht="14.45" customHeight="1" x14ac:dyDescent="0.25">
      <c r="A198" s="12">
        <v>178</v>
      </c>
      <c r="B198" s="64"/>
      <c r="C198" s="8" t="s">
        <v>232</v>
      </c>
      <c r="D198" s="9">
        <v>45023</v>
      </c>
      <c r="E198" s="10" t="s">
        <v>51</v>
      </c>
      <c r="F198" s="11">
        <v>1225545</v>
      </c>
      <c r="G198" s="10" t="s">
        <v>29</v>
      </c>
      <c r="H198" s="11">
        <v>128682</v>
      </c>
      <c r="I198" s="65"/>
      <c r="J198" s="66"/>
      <c r="K198" s="67"/>
      <c r="L198" s="68"/>
      <c r="M198" s="69"/>
      <c r="N198" t="str">
        <f t="shared" si="6"/>
        <v>20400</v>
      </c>
      <c r="O198">
        <f t="shared" si="7"/>
        <v>20400</v>
      </c>
      <c r="P198" s="29">
        <f t="shared" si="8"/>
        <v>1225545</v>
      </c>
    </row>
    <row r="199" spans="1:16" ht="14.45" customHeight="1" x14ac:dyDescent="0.25">
      <c r="A199" s="12">
        <v>179</v>
      </c>
      <c r="B199" s="64"/>
      <c r="C199" s="8" t="s">
        <v>233</v>
      </c>
      <c r="D199" s="9">
        <v>45017</v>
      </c>
      <c r="E199" s="10" t="s">
        <v>58</v>
      </c>
      <c r="F199" s="11">
        <v>732983</v>
      </c>
      <c r="G199" s="10" t="s">
        <v>29</v>
      </c>
      <c r="H199" s="11">
        <v>76963</v>
      </c>
      <c r="I199" s="65"/>
      <c r="J199" s="66"/>
      <c r="K199" s="67"/>
      <c r="L199" s="68"/>
      <c r="M199" s="69"/>
      <c r="N199" t="str">
        <f t="shared" si="6"/>
        <v>19069</v>
      </c>
      <c r="O199">
        <f t="shared" si="7"/>
        <v>19069</v>
      </c>
      <c r="P199" s="29">
        <f t="shared" si="8"/>
        <v>732983</v>
      </c>
    </row>
    <row r="200" spans="1:16" ht="14.45" customHeight="1" x14ac:dyDescent="0.25">
      <c r="A200" s="12">
        <v>180</v>
      </c>
      <c r="B200" s="64"/>
      <c r="C200" s="8" t="s">
        <v>234</v>
      </c>
      <c r="D200" s="9">
        <v>45019</v>
      </c>
      <c r="E200" s="10" t="s">
        <v>91</v>
      </c>
      <c r="F200" s="11">
        <v>366491</v>
      </c>
      <c r="G200" s="10" t="s">
        <v>29</v>
      </c>
      <c r="H200" s="11">
        <v>38482</v>
      </c>
      <c r="I200" s="65"/>
      <c r="J200" s="66"/>
      <c r="K200" s="67"/>
      <c r="L200" s="68"/>
      <c r="M200" s="69"/>
      <c r="N200" t="str">
        <f t="shared" si="6"/>
        <v>19137</v>
      </c>
      <c r="O200">
        <f t="shared" si="7"/>
        <v>19137</v>
      </c>
      <c r="P200" s="29">
        <f t="shared" si="8"/>
        <v>366491</v>
      </c>
    </row>
    <row r="201" spans="1:16" ht="14.45" customHeight="1" x14ac:dyDescent="0.25">
      <c r="A201" s="12">
        <v>181</v>
      </c>
      <c r="B201" s="64"/>
      <c r="C201" s="8" t="s">
        <v>235</v>
      </c>
      <c r="D201" s="9">
        <v>45027</v>
      </c>
      <c r="E201" s="10" t="s">
        <v>66</v>
      </c>
      <c r="F201" s="11">
        <v>1003784</v>
      </c>
      <c r="G201" s="10" t="s">
        <v>29</v>
      </c>
      <c r="H201" s="11">
        <v>105397</v>
      </c>
      <c r="I201" s="65"/>
      <c r="J201" s="66"/>
      <c r="K201" s="67"/>
      <c r="L201" s="68"/>
      <c r="M201" s="69"/>
      <c r="N201" t="str">
        <f t="shared" si="6"/>
        <v>20657</v>
      </c>
      <c r="O201">
        <f t="shared" si="7"/>
        <v>20657</v>
      </c>
      <c r="P201" s="29">
        <f t="shared" si="8"/>
        <v>1003784</v>
      </c>
    </row>
    <row r="202" spans="1:16" ht="14.45" customHeight="1" x14ac:dyDescent="0.25">
      <c r="A202" s="12">
        <v>182</v>
      </c>
      <c r="B202" s="64"/>
      <c r="C202" s="8" t="s">
        <v>236</v>
      </c>
      <c r="D202" s="9">
        <v>45031</v>
      </c>
      <c r="E202" s="10" t="s">
        <v>66</v>
      </c>
      <c r="F202" s="11">
        <v>1056540</v>
      </c>
      <c r="G202" s="10" t="s">
        <v>29</v>
      </c>
      <c r="H202" s="11">
        <v>110937</v>
      </c>
      <c r="I202" s="65"/>
      <c r="J202" s="66"/>
      <c r="K202" s="67"/>
      <c r="L202" s="68"/>
      <c r="M202" s="69"/>
      <c r="N202" t="str">
        <f t="shared" si="6"/>
        <v>22203</v>
      </c>
      <c r="O202">
        <f t="shared" si="7"/>
        <v>22203</v>
      </c>
      <c r="P202" s="29">
        <f t="shared" si="8"/>
        <v>1056540</v>
      </c>
    </row>
    <row r="203" spans="1:16" ht="14.45" customHeight="1" x14ac:dyDescent="0.25">
      <c r="A203" s="12">
        <v>183</v>
      </c>
      <c r="B203" s="64"/>
      <c r="C203" s="8" t="s">
        <v>237</v>
      </c>
      <c r="D203" s="9">
        <v>45031</v>
      </c>
      <c r="E203" s="10" t="s">
        <v>69</v>
      </c>
      <c r="F203" s="11">
        <v>916944</v>
      </c>
      <c r="G203" s="10" t="s">
        <v>29</v>
      </c>
      <c r="H203" s="11">
        <v>96279</v>
      </c>
      <c r="I203" s="65"/>
      <c r="J203" s="66"/>
      <c r="K203" s="67"/>
      <c r="L203" s="68"/>
      <c r="M203" s="69"/>
      <c r="N203" t="str">
        <f t="shared" si="6"/>
        <v>22197</v>
      </c>
      <c r="O203">
        <f t="shared" si="7"/>
        <v>22197</v>
      </c>
      <c r="P203" s="29">
        <f t="shared" si="8"/>
        <v>916944</v>
      </c>
    </row>
    <row r="204" spans="1:16" ht="14.45" customHeight="1" x14ac:dyDescent="0.25">
      <c r="A204" s="12">
        <v>184</v>
      </c>
      <c r="B204" s="64"/>
      <c r="C204" s="8" t="s">
        <v>238</v>
      </c>
      <c r="D204" s="9">
        <v>45035</v>
      </c>
      <c r="E204" s="10" t="s">
        <v>69</v>
      </c>
      <c r="F204" s="11">
        <v>885841</v>
      </c>
      <c r="G204" s="10" t="s">
        <v>29</v>
      </c>
      <c r="H204" s="11">
        <v>93013</v>
      </c>
      <c r="I204" s="65"/>
      <c r="J204" s="66"/>
      <c r="K204" s="67"/>
      <c r="L204" s="68"/>
      <c r="M204" s="69"/>
      <c r="N204" t="str">
        <f t="shared" si="6"/>
        <v>22400</v>
      </c>
      <c r="O204">
        <f t="shared" si="7"/>
        <v>22400</v>
      </c>
      <c r="P204" s="29">
        <f t="shared" si="8"/>
        <v>885841</v>
      </c>
    </row>
    <row r="205" spans="1:16" ht="14.45" customHeight="1" x14ac:dyDescent="0.25">
      <c r="A205" s="12">
        <v>185</v>
      </c>
      <c r="B205" s="64"/>
      <c r="C205" s="8" t="s">
        <v>239</v>
      </c>
      <c r="D205" s="9">
        <v>45022</v>
      </c>
      <c r="E205" s="10" t="s">
        <v>91</v>
      </c>
      <c r="F205" s="11">
        <v>807741</v>
      </c>
      <c r="G205" s="10" t="s">
        <v>29</v>
      </c>
      <c r="H205" s="11">
        <v>84813</v>
      </c>
      <c r="I205" s="65"/>
      <c r="J205" s="66"/>
      <c r="K205" s="67"/>
      <c r="L205" s="68"/>
      <c r="M205" s="69"/>
      <c r="N205" t="str">
        <f t="shared" si="6"/>
        <v>19549</v>
      </c>
      <c r="O205">
        <f t="shared" si="7"/>
        <v>19549</v>
      </c>
      <c r="P205" s="29">
        <f t="shared" si="8"/>
        <v>807741</v>
      </c>
    </row>
    <row r="206" spans="1:16" ht="14.45" customHeight="1" x14ac:dyDescent="0.25">
      <c r="A206" s="12">
        <v>186</v>
      </c>
      <c r="B206" s="64"/>
      <c r="C206" s="8" t="s">
        <v>240</v>
      </c>
      <c r="D206" s="9">
        <v>45033</v>
      </c>
      <c r="E206" s="10" t="s">
        <v>69</v>
      </c>
      <c r="F206" s="11">
        <v>482790</v>
      </c>
      <c r="G206" s="10" t="s">
        <v>29</v>
      </c>
      <c r="H206" s="11">
        <v>50693</v>
      </c>
      <c r="I206" s="65"/>
      <c r="J206" s="66"/>
      <c r="K206" s="67"/>
      <c r="L206" s="68"/>
      <c r="M206" s="69"/>
      <c r="N206" t="str">
        <f t="shared" si="6"/>
        <v>22225</v>
      </c>
      <c r="O206">
        <f t="shared" si="7"/>
        <v>22225</v>
      </c>
      <c r="P206" s="29">
        <f t="shared" si="8"/>
        <v>482790</v>
      </c>
    </row>
    <row r="207" spans="1:16" ht="14.45" customHeight="1" x14ac:dyDescent="0.25">
      <c r="A207" s="12">
        <v>187</v>
      </c>
      <c r="B207" s="64"/>
      <c r="C207" s="8" t="s">
        <v>241</v>
      </c>
      <c r="D207" s="9">
        <v>45037</v>
      </c>
      <c r="E207" s="10" t="s">
        <v>69</v>
      </c>
      <c r="F207" s="11">
        <v>1416414</v>
      </c>
      <c r="G207" s="10" t="s">
        <v>29</v>
      </c>
      <c r="H207" s="11">
        <v>148723</v>
      </c>
      <c r="I207" s="65"/>
      <c r="J207" s="66"/>
      <c r="K207" s="67"/>
      <c r="L207" s="68"/>
      <c r="M207" s="69"/>
      <c r="N207" t="str">
        <f t="shared" si="6"/>
        <v>23474</v>
      </c>
      <c r="O207">
        <f t="shared" si="7"/>
        <v>23474</v>
      </c>
      <c r="P207" s="29">
        <f t="shared" si="8"/>
        <v>1416414</v>
      </c>
    </row>
    <row r="208" spans="1:16" ht="14.45" customHeight="1" x14ac:dyDescent="0.25">
      <c r="A208" s="12">
        <v>188</v>
      </c>
      <c r="B208" s="64"/>
      <c r="C208" s="8" t="s">
        <v>242</v>
      </c>
      <c r="D208" s="9">
        <v>45034</v>
      </c>
      <c r="E208" s="10" t="s">
        <v>51</v>
      </c>
      <c r="F208" s="11">
        <v>488653</v>
      </c>
      <c r="G208" s="10" t="s">
        <v>29</v>
      </c>
      <c r="H208" s="11">
        <v>51309</v>
      </c>
      <c r="I208" s="65"/>
      <c r="J208" s="66"/>
      <c r="K208" s="67"/>
      <c r="L208" s="68"/>
      <c r="M208" s="69"/>
      <c r="N208" t="str">
        <f t="shared" si="6"/>
        <v>22365</v>
      </c>
      <c r="O208">
        <f t="shared" si="7"/>
        <v>22365</v>
      </c>
      <c r="P208" s="29">
        <f t="shared" si="8"/>
        <v>488653</v>
      </c>
    </row>
    <row r="209" spans="1:16" ht="14.45" customHeight="1" x14ac:dyDescent="0.25">
      <c r="A209" s="12">
        <v>189</v>
      </c>
      <c r="B209" s="64"/>
      <c r="C209" s="8" t="s">
        <v>243</v>
      </c>
      <c r="D209" s="9">
        <v>45028</v>
      </c>
      <c r="E209" s="10" t="s">
        <v>69</v>
      </c>
      <c r="F209" s="11">
        <v>487347</v>
      </c>
      <c r="G209" s="10" t="s">
        <v>29</v>
      </c>
      <c r="H209" s="11">
        <v>51171</v>
      </c>
      <c r="I209" s="65"/>
      <c r="J209" s="66"/>
      <c r="K209" s="67"/>
      <c r="L209" s="68"/>
      <c r="M209" s="69"/>
      <c r="N209" t="str">
        <f t="shared" si="6"/>
        <v>20677</v>
      </c>
      <c r="O209">
        <f t="shared" si="7"/>
        <v>20677</v>
      </c>
      <c r="P209" s="29">
        <f t="shared" si="8"/>
        <v>487347</v>
      </c>
    </row>
    <row r="210" spans="1:16" ht="14.45" customHeight="1" x14ac:dyDescent="0.25">
      <c r="A210" s="12">
        <v>190</v>
      </c>
      <c r="B210" s="64"/>
      <c r="C210" s="8" t="s">
        <v>244</v>
      </c>
      <c r="D210" s="9">
        <v>45035</v>
      </c>
      <c r="E210" s="10" t="s">
        <v>69</v>
      </c>
      <c r="F210" s="11">
        <v>276235</v>
      </c>
      <c r="G210" s="10" t="s">
        <v>29</v>
      </c>
      <c r="H210" s="11">
        <v>29005</v>
      </c>
      <c r="I210" s="65"/>
      <c r="J210" s="66"/>
      <c r="K210" s="67"/>
      <c r="L210" s="68"/>
      <c r="M210" s="69"/>
      <c r="N210" t="str">
        <f t="shared" si="6"/>
        <v>22433</v>
      </c>
      <c r="O210">
        <f t="shared" si="7"/>
        <v>22433</v>
      </c>
      <c r="P210" s="29">
        <f t="shared" si="8"/>
        <v>276235</v>
      </c>
    </row>
    <row r="211" spans="1:16" ht="14.45" customHeight="1" x14ac:dyDescent="0.25">
      <c r="A211" s="12">
        <v>191</v>
      </c>
      <c r="B211" s="64"/>
      <c r="C211" s="8" t="s">
        <v>245</v>
      </c>
      <c r="D211" s="9">
        <v>45040</v>
      </c>
      <c r="E211" s="10" t="s">
        <v>66</v>
      </c>
      <c r="F211" s="11">
        <v>1249064</v>
      </c>
      <c r="G211" s="10" t="s">
        <v>29</v>
      </c>
      <c r="H211" s="11">
        <v>131152</v>
      </c>
      <c r="I211" s="65"/>
      <c r="J211" s="66"/>
      <c r="K211" s="67"/>
      <c r="L211" s="68"/>
      <c r="M211" s="69"/>
      <c r="N211" t="str">
        <f t="shared" si="6"/>
        <v>23627</v>
      </c>
      <c r="O211">
        <f t="shared" si="7"/>
        <v>23627</v>
      </c>
      <c r="P211" s="29">
        <f t="shared" si="8"/>
        <v>1249064</v>
      </c>
    </row>
    <row r="212" spans="1:16" ht="14.45" customHeight="1" x14ac:dyDescent="0.25">
      <c r="A212" s="12">
        <v>192</v>
      </c>
      <c r="B212" s="64"/>
      <c r="C212" s="8" t="s">
        <v>246</v>
      </c>
      <c r="D212" s="9">
        <v>45041</v>
      </c>
      <c r="E212" s="10" t="s">
        <v>69</v>
      </c>
      <c r="F212" s="11">
        <v>1385681</v>
      </c>
      <c r="G212" s="10" t="s">
        <v>29</v>
      </c>
      <c r="H212" s="11">
        <v>145497</v>
      </c>
      <c r="I212" s="65"/>
      <c r="J212" s="66"/>
      <c r="K212" s="67"/>
      <c r="L212" s="68"/>
      <c r="M212" s="69"/>
      <c r="N212" t="str">
        <f t="shared" si="6"/>
        <v>23715</v>
      </c>
      <c r="O212">
        <f t="shared" si="7"/>
        <v>23715</v>
      </c>
      <c r="P212" s="29">
        <f t="shared" si="8"/>
        <v>1385681</v>
      </c>
    </row>
    <row r="213" spans="1:16" ht="14.45" customHeight="1" x14ac:dyDescent="0.25">
      <c r="A213" s="12">
        <v>193</v>
      </c>
      <c r="B213" s="64"/>
      <c r="C213" s="8" t="s">
        <v>247</v>
      </c>
      <c r="D213" s="9">
        <v>45044</v>
      </c>
      <c r="E213" s="10" t="s">
        <v>51</v>
      </c>
      <c r="F213" s="11">
        <v>1657178</v>
      </c>
      <c r="G213" s="10" t="s">
        <v>29</v>
      </c>
      <c r="H213" s="11">
        <v>174004</v>
      </c>
      <c r="I213" s="65"/>
      <c r="J213" s="66"/>
      <c r="K213" s="67"/>
      <c r="L213" s="68"/>
      <c r="M213" s="69"/>
      <c r="N213" t="str">
        <f t="shared" ref="N213:N276" si="9">+RIGHT(C213,5)</f>
        <v>25234</v>
      </c>
      <c r="O213">
        <f t="shared" ref="O213:O276" si="10">+N213*1</f>
        <v>25234</v>
      </c>
      <c r="P213" s="29">
        <f t="shared" ref="P213:P276" si="11">+F213</f>
        <v>1657178</v>
      </c>
    </row>
    <row r="214" spans="1:16" ht="14.45" customHeight="1" x14ac:dyDescent="0.25">
      <c r="A214" s="12">
        <v>194</v>
      </c>
      <c r="B214" s="64"/>
      <c r="C214" s="8" t="s">
        <v>248</v>
      </c>
      <c r="D214" s="9">
        <v>45035</v>
      </c>
      <c r="E214" s="10" t="s">
        <v>91</v>
      </c>
      <c r="F214" s="11">
        <v>812246</v>
      </c>
      <c r="G214" s="10" t="s">
        <v>29</v>
      </c>
      <c r="H214" s="11">
        <v>85286</v>
      </c>
      <c r="I214" s="65"/>
      <c r="J214" s="66"/>
      <c r="K214" s="67"/>
      <c r="L214" s="68"/>
      <c r="M214" s="69"/>
      <c r="N214" t="str">
        <f t="shared" si="9"/>
        <v>22414</v>
      </c>
      <c r="O214">
        <f t="shared" si="10"/>
        <v>22414</v>
      </c>
      <c r="P214" s="29">
        <f t="shared" si="11"/>
        <v>812246</v>
      </c>
    </row>
    <row r="215" spans="1:16" ht="14.45" customHeight="1" x14ac:dyDescent="0.25">
      <c r="A215" s="12">
        <v>195</v>
      </c>
      <c r="B215" s="64"/>
      <c r="C215" s="8" t="s">
        <v>249</v>
      </c>
      <c r="D215" s="9">
        <v>45037</v>
      </c>
      <c r="E215" s="10" t="s">
        <v>51</v>
      </c>
      <c r="F215" s="11">
        <v>1168525</v>
      </c>
      <c r="G215" s="10" t="s">
        <v>29</v>
      </c>
      <c r="H215" s="11">
        <v>122695</v>
      </c>
      <c r="I215" s="65"/>
      <c r="J215" s="66"/>
      <c r="K215" s="67"/>
      <c r="L215" s="68"/>
      <c r="M215" s="69"/>
      <c r="N215" t="str">
        <f t="shared" si="9"/>
        <v>23477</v>
      </c>
      <c r="O215">
        <f t="shared" si="10"/>
        <v>23477</v>
      </c>
      <c r="P215" s="29">
        <f t="shared" si="11"/>
        <v>1168525</v>
      </c>
    </row>
    <row r="216" spans="1:16" ht="14.45" customHeight="1" x14ac:dyDescent="0.25">
      <c r="A216" s="12">
        <v>196</v>
      </c>
      <c r="B216" s="64"/>
      <c r="C216" s="8" t="s">
        <v>250</v>
      </c>
      <c r="D216" s="9">
        <v>45043</v>
      </c>
      <c r="E216" s="10" t="s">
        <v>69</v>
      </c>
      <c r="F216" s="11">
        <v>697062</v>
      </c>
      <c r="G216" s="10" t="s">
        <v>29</v>
      </c>
      <c r="H216" s="11">
        <v>73192</v>
      </c>
      <c r="I216" s="65"/>
      <c r="J216" s="66"/>
      <c r="K216" s="67"/>
      <c r="L216" s="68"/>
      <c r="M216" s="69"/>
      <c r="N216" t="str">
        <f t="shared" si="9"/>
        <v>24998</v>
      </c>
      <c r="O216">
        <f t="shared" si="10"/>
        <v>24998</v>
      </c>
      <c r="P216" s="29">
        <f t="shared" si="11"/>
        <v>697062</v>
      </c>
    </row>
    <row r="217" spans="1:16" ht="14.45" customHeight="1" x14ac:dyDescent="0.25">
      <c r="A217" s="12">
        <v>197</v>
      </c>
      <c r="B217" s="64"/>
      <c r="C217" s="8" t="s">
        <v>251</v>
      </c>
      <c r="D217" s="9">
        <v>45037</v>
      </c>
      <c r="E217" s="10" t="s">
        <v>66</v>
      </c>
      <c r="F217" s="11">
        <v>679872</v>
      </c>
      <c r="G217" s="10" t="s">
        <v>29</v>
      </c>
      <c r="H217" s="11">
        <v>71387</v>
      </c>
      <c r="I217" s="65"/>
      <c r="J217" s="66"/>
      <c r="K217" s="67"/>
      <c r="L217" s="68"/>
      <c r="M217" s="69"/>
      <c r="N217" t="str">
        <f t="shared" si="9"/>
        <v>23468</v>
      </c>
      <c r="O217">
        <f t="shared" si="10"/>
        <v>23468</v>
      </c>
      <c r="P217" s="29">
        <f t="shared" si="11"/>
        <v>679872</v>
      </c>
    </row>
    <row r="218" spans="1:16" ht="14.45" customHeight="1" x14ac:dyDescent="0.25">
      <c r="A218" s="12">
        <v>198</v>
      </c>
      <c r="B218" s="64"/>
      <c r="C218" s="8" t="s">
        <v>252</v>
      </c>
      <c r="D218" s="9">
        <v>45041</v>
      </c>
      <c r="E218" s="10" t="s">
        <v>66</v>
      </c>
      <c r="F218" s="11">
        <v>293192</v>
      </c>
      <c r="G218" s="10" t="s">
        <v>29</v>
      </c>
      <c r="H218" s="11">
        <v>30785</v>
      </c>
      <c r="I218" s="65"/>
      <c r="J218" s="66"/>
      <c r="K218" s="67"/>
      <c r="L218" s="68"/>
      <c r="M218" s="69"/>
      <c r="N218" t="str">
        <f t="shared" si="9"/>
        <v>23751</v>
      </c>
      <c r="O218">
        <f t="shared" si="10"/>
        <v>23751</v>
      </c>
      <c r="P218" s="29">
        <f t="shared" si="11"/>
        <v>293192</v>
      </c>
    </row>
    <row r="219" spans="1:16" ht="14.45" customHeight="1" x14ac:dyDescent="0.25">
      <c r="A219" s="12">
        <v>199</v>
      </c>
      <c r="B219" s="64"/>
      <c r="C219" s="8" t="s">
        <v>253</v>
      </c>
      <c r="D219" s="9">
        <v>45042</v>
      </c>
      <c r="E219" s="10" t="s">
        <v>91</v>
      </c>
      <c r="F219" s="11">
        <v>654254</v>
      </c>
      <c r="G219" s="10" t="s">
        <v>29</v>
      </c>
      <c r="H219" s="11">
        <v>68697</v>
      </c>
      <c r="I219" s="65"/>
      <c r="J219" s="66"/>
      <c r="K219" s="67"/>
      <c r="L219" s="68"/>
      <c r="M219" s="69"/>
      <c r="N219" t="str">
        <f t="shared" si="9"/>
        <v>24485</v>
      </c>
      <c r="O219">
        <f t="shared" si="10"/>
        <v>24485</v>
      </c>
      <c r="P219" s="29">
        <f t="shared" si="11"/>
        <v>654254</v>
      </c>
    </row>
    <row r="220" spans="1:16" ht="14.45" customHeight="1" x14ac:dyDescent="0.25">
      <c r="A220" s="12">
        <v>200</v>
      </c>
      <c r="B220" s="64"/>
      <c r="C220" s="8" t="s">
        <v>254</v>
      </c>
      <c r="D220" s="9">
        <v>45019</v>
      </c>
      <c r="E220" s="10" t="s">
        <v>91</v>
      </c>
      <c r="F220" s="11">
        <v>374347</v>
      </c>
      <c r="G220" s="10" t="s">
        <v>29</v>
      </c>
      <c r="H220" s="11">
        <v>39306</v>
      </c>
      <c r="I220" s="65"/>
      <c r="J220" s="66"/>
      <c r="K220" s="67"/>
      <c r="L220" s="68"/>
      <c r="M220" s="69"/>
      <c r="N220" t="str">
        <f t="shared" si="9"/>
        <v>19133</v>
      </c>
      <c r="O220">
        <f t="shared" si="10"/>
        <v>19133</v>
      </c>
      <c r="P220" s="29">
        <f t="shared" si="11"/>
        <v>374347</v>
      </c>
    </row>
    <row r="221" spans="1:16" ht="14.45" customHeight="1" x14ac:dyDescent="0.25">
      <c r="A221" s="12">
        <v>201</v>
      </c>
      <c r="B221" s="64"/>
      <c r="C221" s="8" t="s">
        <v>255</v>
      </c>
      <c r="D221" s="9">
        <v>45031</v>
      </c>
      <c r="E221" s="10" t="s">
        <v>69</v>
      </c>
      <c r="F221" s="11">
        <v>538217</v>
      </c>
      <c r="G221" s="10" t="s">
        <v>29</v>
      </c>
      <c r="H221" s="11">
        <v>56513</v>
      </c>
      <c r="I221" s="65"/>
      <c r="J221" s="66"/>
      <c r="K221" s="67"/>
      <c r="L221" s="68"/>
      <c r="M221" s="69"/>
      <c r="N221" t="str">
        <f t="shared" si="9"/>
        <v>22196</v>
      </c>
      <c r="O221">
        <f t="shared" si="10"/>
        <v>22196</v>
      </c>
      <c r="P221" s="29">
        <f t="shared" si="11"/>
        <v>538217</v>
      </c>
    </row>
    <row r="222" spans="1:16" ht="14.45" customHeight="1" x14ac:dyDescent="0.25">
      <c r="A222" s="12">
        <v>202</v>
      </c>
      <c r="B222" s="64"/>
      <c r="C222" s="8" t="s">
        <v>256</v>
      </c>
      <c r="D222" s="9">
        <v>45043</v>
      </c>
      <c r="E222" s="10" t="s">
        <v>69</v>
      </c>
      <c r="F222" s="11">
        <v>1300899</v>
      </c>
      <c r="G222" s="10" t="s">
        <v>29</v>
      </c>
      <c r="H222" s="11">
        <v>136594</v>
      </c>
      <c r="I222" s="65"/>
      <c r="J222" s="66"/>
      <c r="K222" s="67"/>
      <c r="L222" s="68"/>
      <c r="M222" s="69"/>
      <c r="N222" t="str">
        <f t="shared" si="9"/>
        <v>24994</v>
      </c>
      <c r="O222">
        <f t="shared" si="10"/>
        <v>24994</v>
      </c>
      <c r="P222" s="29">
        <f t="shared" si="11"/>
        <v>1300899</v>
      </c>
    </row>
    <row r="223" spans="1:16" ht="14.45" customHeight="1" x14ac:dyDescent="0.25">
      <c r="A223" s="12">
        <v>203</v>
      </c>
      <c r="B223" s="64"/>
      <c r="C223" s="8" t="s">
        <v>257</v>
      </c>
      <c r="D223" s="9">
        <v>45043</v>
      </c>
      <c r="E223" s="10" t="s">
        <v>58</v>
      </c>
      <c r="F223" s="11">
        <v>2018849</v>
      </c>
      <c r="G223" s="10" t="s">
        <v>29</v>
      </c>
      <c r="H223" s="11">
        <v>211979</v>
      </c>
      <c r="I223" s="65"/>
      <c r="J223" s="66"/>
      <c r="K223" s="67"/>
      <c r="L223" s="68"/>
      <c r="M223" s="69"/>
      <c r="N223" t="str">
        <f t="shared" si="9"/>
        <v>25017</v>
      </c>
      <c r="O223">
        <f t="shared" si="10"/>
        <v>25017</v>
      </c>
      <c r="P223" s="29">
        <f t="shared" si="11"/>
        <v>2018849</v>
      </c>
    </row>
    <row r="224" spans="1:16" ht="14.45" customHeight="1" x14ac:dyDescent="0.25">
      <c r="A224" s="12">
        <v>204</v>
      </c>
      <c r="B224" s="64"/>
      <c r="C224" s="8" t="s">
        <v>258</v>
      </c>
      <c r="D224" s="9">
        <v>45023</v>
      </c>
      <c r="E224" s="10" t="s">
        <v>62</v>
      </c>
      <c r="F224" s="11">
        <v>855147</v>
      </c>
      <c r="G224" s="10" t="s">
        <v>29</v>
      </c>
      <c r="H224" s="11">
        <v>89790</v>
      </c>
      <c r="I224" s="65"/>
      <c r="J224" s="66"/>
      <c r="K224" s="67"/>
      <c r="L224" s="68"/>
      <c r="M224" s="69"/>
      <c r="N224" t="str">
        <f t="shared" si="9"/>
        <v>20404</v>
      </c>
      <c r="O224">
        <f t="shared" si="10"/>
        <v>20404</v>
      </c>
      <c r="P224" s="29">
        <f t="shared" si="11"/>
        <v>855147</v>
      </c>
    </row>
    <row r="225" spans="1:16" ht="14.45" customHeight="1" x14ac:dyDescent="0.25">
      <c r="A225" s="12">
        <v>205</v>
      </c>
      <c r="B225" s="64"/>
      <c r="C225" s="8" t="s">
        <v>259</v>
      </c>
      <c r="D225" s="9">
        <v>45020</v>
      </c>
      <c r="E225" s="10" t="s">
        <v>69</v>
      </c>
      <c r="F225" s="11">
        <v>1743110</v>
      </c>
      <c r="G225" s="10" t="s">
        <v>29</v>
      </c>
      <c r="H225" s="11">
        <v>183027</v>
      </c>
      <c r="I225" s="65"/>
      <c r="J225" s="66"/>
      <c r="K225" s="67"/>
      <c r="L225" s="68"/>
      <c r="M225" s="69"/>
      <c r="N225" t="str">
        <f t="shared" si="9"/>
        <v>19255</v>
      </c>
      <c r="O225">
        <f t="shared" si="10"/>
        <v>19255</v>
      </c>
      <c r="P225" s="29">
        <f t="shared" si="11"/>
        <v>1743110</v>
      </c>
    </row>
    <row r="226" spans="1:16" ht="14.45" customHeight="1" x14ac:dyDescent="0.25">
      <c r="A226" s="12">
        <v>206</v>
      </c>
      <c r="B226" s="64"/>
      <c r="C226" s="8" t="s">
        <v>260</v>
      </c>
      <c r="D226" s="9">
        <v>45023</v>
      </c>
      <c r="E226" s="10" t="s">
        <v>69</v>
      </c>
      <c r="F226" s="11">
        <v>479160</v>
      </c>
      <c r="G226" s="10" t="s">
        <v>29</v>
      </c>
      <c r="H226" s="11">
        <v>50312</v>
      </c>
      <c r="I226" s="65"/>
      <c r="J226" s="66"/>
      <c r="K226" s="67"/>
      <c r="L226" s="68"/>
      <c r="M226" s="69"/>
      <c r="N226" t="str">
        <f t="shared" si="9"/>
        <v>20393</v>
      </c>
      <c r="O226">
        <f t="shared" si="10"/>
        <v>20393</v>
      </c>
      <c r="P226" s="29">
        <f t="shared" si="11"/>
        <v>479160</v>
      </c>
    </row>
    <row r="227" spans="1:16" ht="14.45" customHeight="1" x14ac:dyDescent="0.25">
      <c r="A227" s="12">
        <v>207</v>
      </c>
      <c r="B227" s="64"/>
      <c r="C227" s="8" t="s">
        <v>261</v>
      </c>
      <c r="D227" s="9">
        <v>45022</v>
      </c>
      <c r="E227" s="10" t="s">
        <v>91</v>
      </c>
      <c r="F227" s="11">
        <v>1088247</v>
      </c>
      <c r="G227" s="10" t="s">
        <v>29</v>
      </c>
      <c r="H227" s="11">
        <v>114266</v>
      </c>
      <c r="I227" s="65"/>
      <c r="J227" s="66"/>
      <c r="K227" s="67"/>
      <c r="L227" s="68"/>
      <c r="M227" s="69"/>
      <c r="N227" t="str">
        <f t="shared" si="9"/>
        <v>19547</v>
      </c>
      <c r="O227">
        <f t="shared" si="10"/>
        <v>19547</v>
      </c>
      <c r="P227" s="29">
        <f t="shared" si="11"/>
        <v>1088247</v>
      </c>
    </row>
    <row r="228" spans="1:16" ht="14.45" customHeight="1" x14ac:dyDescent="0.25">
      <c r="A228" s="12">
        <v>208</v>
      </c>
      <c r="B228" s="64"/>
      <c r="C228" s="8" t="s">
        <v>262</v>
      </c>
      <c r="D228" s="9">
        <v>45026</v>
      </c>
      <c r="E228" s="10" t="s">
        <v>91</v>
      </c>
      <c r="F228" s="11">
        <v>276001</v>
      </c>
      <c r="G228" s="10" t="s">
        <v>29</v>
      </c>
      <c r="H228" s="11">
        <v>28980</v>
      </c>
      <c r="I228" s="65"/>
      <c r="J228" s="66"/>
      <c r="K228" s="67"/>
      <c r="L228" s="68"/>
      <c r="M228" s="69"/>
      <c r="N228" t="str">
        <f t="shared" si="9"/>
        <v>20511</v>
      </c>
      <c r="O228">
        <f t="shared" si="10"/>
        <v>20511</v>
      </c>
      <c r="P228" s="29">
        <f t="shared" si="11"/>
        <v>276001</v>
      </c>
    </row>
    <row r="229" spans="1:16" ht="14.45" customHeight="1" x14ac:dyDescent="0.25">
      <c r="A229" s="12">
        <v>209</v>
      </c>
      <c r="B229" s="64"/>
      <c r="C229" s="8" t="s">
        <v>263</v>
      </c>
      <c r="D229" s="9">
        <v>45020</v>
      </c>
      <c r="E229" s="10" t="s">
        <v>66</v>
      </c>
      <c r="F229" s="11">
        <v>709456</v>
      </c>
      <c r="G229" s="10" t="s">
        <v>29</v>
      </c>
      <c r="H229" s="11">
        <v>74493</v>
      </c>
      <c r="I229" s="65"/>
      <c r="J229" s="66"/>
      <c r="K229" s="67"/>
      <c r="L229" s="68"/>
      <c r="M229" s="69"/>
      <c r="N229" t="str">
        <f t="shared" si="9"/>
        <v>19209</v>
      </c>
      <c r="O229">
        <f t="shared" si="10"/>
        <v>19209</v>
      </c>
      <c r="P229" s="29">
        <f t="shared" si="11"/>
        <v>709456</v>
      </c>
    </row>
    <row r="230" spans="1:16" ht="14.45" customHeight="1" x14ac:dyDescent="0.25">
      <c r="A230" s="12">
        <v>210</v>
      </c>
      <c r="B230" s="64"/>
      <c r="C230" s="8" t="s">
        <v>264</v>
      </c>
      <c r="D230" s="9">
        <v>45020</v>
      </c>
      <c r="E230" s="10" t="s">
        <v>69</v>
      </c>
      <c r="F230" s="11">
        <v>610819</v>
      </c>
      <c r="G230" s="10" t="s">
        <v>29</v>
      </c>
      <c r="H230" s="11">
        <v>64136</v>
      </c>
      <c r="I230" s="65"/>
      <c r="J230" s="66"/>
      <c r="K230" s="67"/>
      <c r="L230" s="68"/>
      <c r="M230" s="69"/>
      <c r="N230" t="str">
        <f t="shared" si="9"/>
        <v>19257</v>
      </c>
      <c r="O230">
        <f t="shared" si="10"/>
        <v>19257</v>
      </c>
      <c r="P230" s="29">
        <f t="shared" si="11"/>
        <v>610819</v>
      </c>
    </row>
    <row r="231" spans="1:16" ht="14.45" customHeight="1" x14ac:dyDescent="0.25">
      <c r="A231" s="12">
        <v>211</v>
      </c>
      <c r="B231" s="64"/>
      <c r="C231" s="8" t="s">
        <v>265</v>
      </c>
      <c r="D231" s="9">
        <v>45023</v>
      </c>
      <c r="E231" s="10" t="s">
        <v>69</v>
      </c>
      <c r="F231" s="11">
        <v>618027</v>
      </c>
      <c r="G231" s="10" t="s">
        <v>29</v>
      </c>
      <c r="H231" s="11">
        <v>64893</v>
      </c>
      <c r="I231" s="65"/>
      <c r="J231" s="66"/>
      <c r="K231" s="67"/>
      <c r="L231" s="68"/>
      <c r="M231" s="69"/>
      <c r="N231" t="str">
        <f t="shared" si="9"/>
        <v>20376</v>
      </c>
      <c r="O231">
        <f t="shared" si="10"/>
        <v>20376</v>
      </c>
      <c r="P231" s="29">
        <f t="shared" si="11"/>
        <v>618027</v>
      </c>
    </row>
    <row r="232" spans="1:16" ht="14.45" customHeight="1" x14ac:dyDescent="0.25">
      <c r="A232" s="12">
        <v>212</v>
      </c>
      <c r="B232" s="64"/>
      <c r="C232" s="8" t="s">
        <v>266</v>
      </c>
      <c r="D232" s="9">
        <v>45027</v>
      </c>
      <c r="E232" s="10" t="s">
        <v>58</v>
      </c>
      <c r="F232" s="11">
        <v>1070794</v>
      </c>
      <c r="G232" s="10" t="s">
        <v>29</v>
      </c>
      <c r="H232" s="11">
        <v>112433</v>
      </c>
      <c r="I232" s="65"/>
      <c r="J232" s="66"/>
      <c r="K232" s="67"/>
      <c r="L232" s="68"/>
      <c r="M232" s="69"/>
      <c r="N232" t="str">
        <f t="shared" si="9"/>
        <v>20565</v>
      </c>
      <c r="O232">
        <f t="shared" si="10"/>
        <v>20565</v>
      </c>
      <c r="P232" s="29">
        <f t="shared" si="11"/>
        <v>1070794</v>
      </c>
    </row>
    <row r="233" spans="1:16" ht="14.45" customHeight="1" x14ac:dyDescent="0.25">
      <c r="A233" s="12">
        <v>213</v>
      </c>
      <c r="B233" s="64"/>
      <c r="C233" s="8" t="s">
        <v>267</v>
      </c>
      <c r="D233" s="9">
        <v>45020</v>
      </c>
      <c r="E233" s="10" t="s">
        <v>62</v>
      </c>
      <c r="F233" s="11">
        <v>1073938</v>
      </c>
      <c r="G233" s="10" t="s">
        <v>29</v>
      </c>
      <c r="H233" s="11">
        <v>112763</v>
      </c>
      <c r="I233" s="65"/>
      <c r="J233" s="66"/>
      <c r="K233" s="67"/>
      <c r="L233" s="68"/>
      <c r="M233" s="69"/>
      <c r="N233" t="str">
        <f t="shared" si="9"/>
        <v>19262</v>
      </c>
      <c r="O233">
        <f t="shared" si="10"/>
        <v>19262</v>
      </c>
      <c r="P233" s="29">
        <f t="shared" si="11"/>
        <v>1073938</v>
      </c>
    </row>
    <row r="234" spans="1:16" ht="14.45" customHeight="1" x14ac:dyDescent="0.25">
      <c r="A234" s="12">
        <v>214</v>
      </c>
      <c r="B234" s="64"/>
      <c r="C234" s="8" t="s">
        <v>268</v>
      </c>
      <c r="D234" s="9">
        <v>45017</v>
      </c>
      <c r="E234" s="10" t="s">
        <v>69</v>
      </c>
      <c r="F234" s="11">
        <v>841378</v>
      </c>
      <c r="G234" s="10" t="s">
        <v>29</v>
      </c>
      <c r="H234" s="11">
        <v>88345</v>
      </c>
      <c r="I234" s="65"/>
      <c r="J234" s="66"/>
      <c r="K234" s="67"/>
      <c r="L234" s="68"/>
      <c r="M234" s="69"/>
      <c r="N234" t="str">
        <f t="shared" si="9"/>
        <v>19095</v>
      </c>
      <c r="O234">
        <f t="shared" si="10"/>
        <v>19095</v>
      </c>
      <c r="P234" s="29">
        <f t="shared" si="11"/>
        <v>841378</v>
      </c>
    </row>
    <row r="235" spans="1:16" ht="14.45" customHeight="1" x14ac:dyDescent="0.25">
      <c r="A235" s="12">
        <v>215</v>
      </c>
      <c r="B235" s="64"/>
      <c r="C235" s="8" t="s">
        <v>269</v>
      </c>
      <c r="D235" s="9">
        <v>45026</v>
      </c>
      <c r="E235" s="10" t="s">
        <v>66</v>
      </c>
      <c r="F235" s="11">
        <v>1135409</v>
      </c>
      <c r="G235" s="10" t="s">
        <v>29</v>
      </c>
      <c r="H235" s="11">
        <v>119218</v>
      </c>
      <c r="I235" s="65"/>
      <c r="J235" s="66"/>
      <c r="K235" s="67"/>
      <c r="L235" s="68"/>
      <c r="M235" s="69"/>
      <c r="N235" t="str">
        <f t="shared" si="9"/>
        <v>20506</v>
      </c>
      <c r="O235">
        <f t="shared" si="10"/>
        <v>20506</v>
      </c>
      <c r="P235" s="29">
        <f t="shared" si="11"/>
        <v>1135409</v>
      </c>
    </row>
    <row r="236" spans="1:16" ht="14.45" customHeight="1" x14ac:dyDescent="0.25">
      <c r="A236" s="12">
        <v>216</v>
      </c>
      <c r="B236" s="64"/>
      <c r="C236" s="8" t="s">
        <v>270</v>
      </c>
      <c r="D236" s="9">
        <v>45033</v>
      </c>
      <c r="E236" s="10" t="s">
        <v>66</v>
      </c>
      <c r="F236" s="11">
        <v>684376</v>
      </c>
      <c r="G236" s="10" t="s">
        <v>29</v>
      </c>
      <c r="H236" s="11">
        <v>71859</v>
      </c>
      <c r="I236" s="65"/>
      <c r="J236" s="66"/>
      <c r="K236" s="67"/>
      <c r="L236" s="68"/>
      <c r="M236" s="69"/>
      <c r="N236" t="str">
        <f t="shared" si="9"/>
        <v>22217</v>
      </c>
      <c r="O236">
        <f t="shared" si="10"/>
        <v>22217</v>
      </c>
      <c r="P236" s="29">
        <f t="shared" si="11"/>
        <v>684376</v>
      </c>
    </row>
    <row r="237" spans="1:16" ht="14.45" customHeight="1" x14ac:dyDescent="0.25">
      <c r="A237" s="12">
        <v>217</v>
      </c>
      <c r="B237" s="64"/>
      <c r="C237" s="8" t="s">
        <v>271</v>
      </c>
      <c r="D237" s="9">
        <v>45024</v>
      </c>
      <c r="E237" s="10" t="s">
        <v>69</v>
      </c>
      <c r="F237" s="11">
        <v>1014690</v>
      </c>
      <c r="G237" s="10" t="s">
        <v>29</v>
      </c>
      <c r="H237" s="11">
        <v>106542</v>
      </c>
      <c r="I237" s="65"/>
      <c r="J237" s="66"/>
      <c r="K237" s="67"/>
      <c r="L237" s="68"/>
      <c r="M237" s="69"/>
      <c r="N237" t="str">
        <f t="shared" si="9"/>
        <v>20459</v>
      </c>
      <c r="O237">
        <f t="shared" si="10"/>
        <v>20459</v>
      </c>
      <c r="P237" s="29">
        <f t="shared" si="11"/>
        <v>1014690</v>
      </c>
    </row>
    <row r="238" spans="1:16" ht="14.45" customHeight="1" x14ac:dyDescent="0.25">
      <c r="A238" s="12">
        <v>218</v>
      </c>
      <c r="B238" s="64"/>
      <c r="C238" s="8" t="s">
        <v>272</v>
      </c>
      <c r="D238" s="9">
        <v>45028</v>
      </c>
      <c r="E238" s="10" t="s">
        <v>69</v>
      </c>
      <c r="F238" s="11">
        <v>729355</v>
      </c>
      <c r="G238" s="10" t="s">
        <v>29</v>
      </c>
      <c r="H238" s="11">
        <v>76582</v>
      </c>
      <c r="I238" s="65"/>
      <c r="J238" s="66"/>
      <c r="K238" s="67"/>
      <c r="L238" s="68"/>
      <c r="M238" s="69"/>
      <c r="N238" t="str">
        <f t="shared" si="9"/>
        <v>20669</v>
      </c>
      <c r="O238">
        <f t="shared" si="10"/>
        <v>20669</v>
      </c>
      <c r="P238" s="29">
        <f t="shared" si="11"/>
        <v>729355</v>
      </c>
    </row>
    <row r="239" spans="1:16" ht="14.45" customHeight="1" x14ac:dyDescent="0.25">
      <c r="A239" s="12">
        <v>219</v>
      </c>
      <c r="B239" s="64"/>
      <c r="C239" s="8" t="s">
        <v>273</v>
      </c>
      <c r="D239" s="9">
        <v>45033</v>
      </c>
      <c r="E239" s="10" t="s">
        <v>69</v>
      </c>
      <c r="F239" s="11">
        <v>569923</v>
      </c>
      <c r="G239" s="10" t="s">
        <v>29</v>
      </c>
      <c r="H239" s="11">
        <v>59842</v>
      </c>
      <c r="I239" s="65"/>
      <c r="J239" s="66"/>
      <c r="K239" s="67"/>
      <c r="L239" s="68"/>
      <c r="M239" s="69"/>
      <c r="N239" t="str">
        <f t="shared" si="9"/>
        <v>22240</v>
      </c>
      <c r="O239">
        <f t="shared" si="10"/>
        <v>22240</v>
      </c>
      <c r="P239" s="29">
        <f t="shared" si="11"/>
        <v>569923</v>
      </c>
    </row>
    <row r="240" spans="1:16" ht="14.45" customHeight="1" x14ac:dyDescent="0.25">
      <c r="A240" s="12">
        <v>220</v>
      </c>
      <c r="B240" s="64"/>
      <c r="C240" s="8" t="s">
        <v>274</v>
      </c>
      <c r="D240" s="9">
        <v>45027</v>
      </c>
      <c r="E240" s="10" t="s">
        <v>62</v>
      </c>
      <c r="F240" s="11">
        <v>524412</v>
      </c>
      <c r="G240" s="10" t="s">
        <v>29</v>
      </c>
      <c r="H240" s="11">
        <v>55063</v>
      </c>
      <c r="I240" s="65"/>
      <c r="J240" s="66"/>
      <c r="K240" s="67"/>
      <c r="L240" s="68"/>
      <c r="M240" s="69"/>
      <c r="N240" t="str">
        <f t="shared" si="9"/>
        <v>20662</v>
      </c>
      <c r="O240">
        <f t="shared" si="10"/>
        <v>20662</v>
      </c>
      <c r="P240" s="29">
        <f t="shared" si="11"/>
        <v>524412</v>
      </c>
    </row>
    <row r="241" spans="1:16" ht="14.45" customHeight="1" x14ac:dyDescent="0.25">
      <c r="A241" s="12">
        <v>221</v>
      </c>
      <c r="B241" s="64"/>
      <c r="C241" s="8" t="s">
        <v>275</v>
      </c>
      <c r="D241" s="9">
        <v>45020</v>
      </c>
      <c r="E241" s="10" t="s">
        <v>51</v>
      </c>
      <c r="F241" s="11">
        <v>405876</v>
      </c>
      <c r="G241" s="10" t="s">
        <v>29</v>
      </c>
      <c r="H241" s="11">
        <v>42617</v>
      </c>
      <c r="I241" s="65"/>
      <c r="J241" s="66"/>
      <c r="K241" s="67"/>
      <c r="L241" s="68"/>
      <c r="M241" s="69"/>
      <c r="N241" t="str">
        <f t="shared" si="9"/>
        <v>19235</v>
      </c>
      <c r="O241">
        <f t="shared" si="10"/>
        <v>19235</v>
      </c>
      <c r="P241" s="29">
        <f t="shared" si="11"/>
        <v>405876</v>
      </c>
    </row>
    <row r="242" spans="1:16" ht="14.45" customHeight="1" x14ac:dyDescent="0.25">
      <c r="A242" s="12">
        <v>222</v>
      </c>
      <c r="B242" s="64"/>
      <c r="C242" s="8" t="s">
        <v>276</v>
      </c>
      <c r="D242" s="9">
        <v>45034</v>
      </c>
      <c r="E242" s="10" t="s">
        <v>91</v>
      </c>
      <c r="F242" s="11">
        <v>1198663</v>
      </c>
      <c r="G242" s="10" t="s">
        <v>29</v>
      </c>
      <c r="H242" s="11">
        <v>125860</v>
      </c>
      <c r="I242" s="65"/>
      <c r="J242" s="66"/>
      <c r="K242" s="67"/>
      <c r="L242" s="68"/>
      <c r="M242" s="69"/>
      <c r="N242" t="str">
        <f t="shared" si="9"/>
        <v>22355</v>
      </c>
      <c r="O242">
        <f t="shared" si="10"/>
        <v>22355</v>
      </c>
      <c r="P242" s="29">
        <f t="shared" si="11"/>
        <v>1198663</v>
      </c>
    </row>
    <row r="243" spans="1:16" ht="14.45" customHeight="1" x14ac:dyDescent="0.25">
      <c r="A243" s="12">
        <v>223</v>
      </c>
      <c r="B243" s="64"/>
      <c r="C243" s="8" t="s">
        <v>277</v>
      </c>
      <c r="D243" s="9">
        <v>45037</v>
      </c>
      <c r="E243" s="10" t="s">
        <v>51</v>
      </c>
      <c r="F243" s="11">
        <v>403871</v>
      </c>
      <c r="G243" s="10" t="s">
        <v>29</v>
      </c>
      <c r="H243" s="11">
        <v>42406</v>
      </c>
      <c r="I243" s="65"/>
      <c r="J243" s="66"/>
      <c r="K243" s="67"/>
      <c r="L243" s="68"/>
      <c r="M243" s="69"/>
      <c r="N243" t="str">
        <f t="shared" si="9"/>
        <v>23452</v>
      </c>
      <c r="O243">
        <f t="shared" si="10"/>
        <v>23452</v>
      </c>
      <c r="P243" s="29">
        <f t="shared" si="11"/>
        <v>403871</v>
      </c>
    </row>
    <row r="244" spans="1:16" ht="14.45" customHeight="1" x14ac:dyDescent="0.25">
      <c r="A244" s="12">
        <v>224</v>
      </c>
      <c r="B244" s="64"/>
      <c r="C244" s="8" t="s">
        <v>278</v>
      </c>
      <c r="D244" s="9">
        <v>45037</v>
      </c>
      <c r="E244" s="10" t="s">
        <v>66</v>
      </c>
      <c r="F244" s="11">
        <v>926698</v>
      </c>
      <c r="G244" s="10" t="s">
        <v>29</v>
      </c>
      <c r="H244" s="11">
        <v>97303</v>
      </c>
      <c r="I244" s="65"/>
      <c r="J244" s="66"/>
      <c r="K244" s="67"/>
      <c r="L244" s="68"/>
      <c r="M244" s="69"/>
      <c r="N244" t="str">
        <f t="shared" si="9"/>
        <v>23460</v>
      </c>
      <c r="O244">
        <f t="shared" si="10"/>
        <v>23460</v>
      </c>
      <c r="P244" s="29">
        <f t="shared" si="11"/>
        <v>926698</v>
      </c>
    </row>
    <row r="245" spans="1:16" ht="14.45" customHeight="1" x14ac:dyDescent="0.25">
      <c r="A245" s="12">
        <v>225</v>
      </c>
      <c r="B245" s="64"/>
      <c r="C245" s="8" t="s">
        <v>279</v>
      </c>
      <c r="D245" s="9">
        <v>45041</v>
      </c>
      <c r="E245" s="10" t="s">
        <v>51</v>
      </c>
      <c r="F245" s="11">
        <v>1058734</v>
      </c>
      <c r="G245" s="10" t="s">
        <v>29</v>
      </c>
      <c r="H245" s="11">
        <v>111167</v>
      </c>
      <c r="I245" s="65"/>
      <c r="J245" s="66"/>
      <c r="K245" s="67"/>
      <c r="L245" s="68"/>
      <c r="M245" s="69"/>
      <c r="N245" t="str">
        <f t="shared" si="9"/>
        <v>23767</v>
      </c>
      <c r="O245">
        <f t="shared" si="10"/>
        <v>23767</v>
      </c>
      <c r="P245" s="29">
        <f t="shared" si="11"/>
        <v>1058734</v>
      </c>
    </row>
    <row r="246" spans="1:16" ht="14.45" customHeight="1" x14ac:dyDescent="0.25">
      <c r="A246" s="12">
        <v>226</v>
      </c>
      <c r="B246" s="64"/>
      <c r="C246" s="8" t="s">
        <v>280</v>
      </c>
      <c r="D246" s="9">
        <v>45043</v>
      </c>
      <c r="E246" s="10" t="s">
        <v>51</v>
      </c>
      <c r="F246" s="11">
        <v>403871</v>
      </c>
      <c r="G246" s="10" t="s">
        <v>29</v>
      </c>
      <c r="H246" s="11">
        <v>42406</v>
      </c>
      <c r="I246" s="65"/>
      <c r="J246" s="66"/>
      <c r="K246" s="67"/>
      <c r="L246" s="68"/>
      <c r="M246" s="69"/>
      <c r="N246" t="str">
        <f t="shared" si="9"/>
        <v>25007</v>
      </c>
      <c r="O246">
        <f t="shared" si="10"/>
        <v>25007</v>
      </c>
      <c r="P246" s="29">
        <f t="shared" si="11"/>
        <v>403871</v>
      </c>
    </row>
    <row r="247" spans="1:16" ht="14.45" customHeight="1" x14ac:dyDescent="0.25">
      <c r="A247" s="12">
        <v>227</v>
      </c>
      <c r="B247" s="64"/>
      <c r="C247" s="8" t="s">
        <v>281</v>
      </c>
      <c r="D247" s="9">
        <v>45042</v>
      </c>
      <c r="E247" s="10" t="s">
        <v>69</v>
      </c>
      <c r="F247" s="11">
        <v>1244968</v>
      </c>
      <c r="G247" s="10" t="s">
        <v>29</v>
      </c>
      <c r="H247" s="11">
        <v>130722</v>
      </c>
      <c r="I247" s="65"/>
      <c r="J247" s="66"/>
      <c r="K247" s="67"/>
      <c r="L247" s="68"/>
      <c r="M247" s="69"/>
      <c r="N247" t="str">
        <f t="shared" si="9"/>
        <v>24153</v>
      </c>
      <c r="O247">
        <f t="shared" si="10"/>
        <v>24153</v>
      </c>
      <c r="P247" s="29">
        <f t="shared" si="11"/>
        <v>1244968</v>
      </c>
    </row>
    <row r="248" spans="1:16" ht="14.45" customHeight="1" x14ac:dyDescent="0.25">
      <c r="A248" s="12">
        <v>228</v>
      </c>
      <c r="B248" s="64"/>
      <c r="C248" s="8" t="s">
        <v>282</v>
      </c>
      <c r="D248" s="9">
        <v>45038</v>
      </c>
      <c r="E248" s="10" t="s">
        <v>58</v>
      </c>
      <c r="F248" s="11">
        <v>586384</v>
      </c>
      <c r="G248" s="10" t="s">
        <v>29</v>
      </c>
      <c r="H248" s="11">
        <v>61570</v>
      </c>
      <c r="I248" s="65"/>
      <c r="J248" s="66"/>
      <c r="K248" s="67"/>
      <c r="L248" s="68"/>
      <c r="M248" s="69"/>
      <c r="N248" t="str">
        <f t="shared" si="9"/>
        <v>23554</v>
      </c>
      <c r="O248">
        <f t="shared" si="10"/>
        <v>23554</v>
      </c>
      <c r="P248" s="29">
        <f t="shared" si="11"/>
        <v>586384</v>
      </c>
    </row>
    <row r="249" spans="1:16" ht="14.45" customHeight="1" x14ac:dyDescent="0.25">
      <c r="A249" s="12">
        <v>229</v>
      </c>
      <c r="B249" s="64"/>
      <c r="C249" s="8" t="s">
        <v>283</v>
      </c>
      <c r="D249" s="9">
        <v>45035</v>
      </c>
      <c r="E249" s="10" t="s">
        <v>66</v>
      </c>
      <c r="F249" s="11">
        <v>798600</v>
      </c>
      <c r="G249" s="10" t="s">
        <v>29</v>
      </c>
      <c r="H249" s="11">
        <v>83853</v>
      </c>
      <c r="I249" s="65"/>
      <c r="J249" s="66"/>
      <c r="K249" s="67"/>
      <c r="L249" s="68"/>
      <c r="M249" s="69"/>
      <c r="N249" t="str">
        <f t="shared" si="9"/>
        <v>22399</v>
      </c>
      <c r="O249">
        <f t="shared" si="10"/>
        <v>22399</v>
      </c>
      <c r="P249" s="29">
        <f t="shared" si="11"/>
        <v>798600</v>
      </c>
    </row>
    <row r="250" spans="1:16" ht="14.45" customHeight="1" x14ac:dyDescent="0.25">
      <c r="A250" s="12">
        <v>230</v>
      </c>
      <c r="B250" s="64"/>
      <c r="C250" s="8" t="s">
        <v>284</v>
      </c>
      <c r="D250" s="9">
        <v>45042</v>
      </c>
      <c r="E250" s="10" t="s">
        <v>66</v>
      </c>
      <c r="F250" s="11">
        <v>633245</v>
      </c>
      <c r="G250" s="10" t="s">
        <v>29</v>
      </c>
      <c r="H250" s="11">
        <v>66491</v>
      </c>
      <c r="I250" s="65"/>
      <c r="J250" s="66"/>
      <c r="K250" s="67"/>
      <c r="L250" s="68"/>
      <c r="M250" s="69"/>
      <c r="N250" t="str">
        <f t="shared" si="9"/>
        <v>24254</v>
      </c>
      <c r="O250">
        <f t="shared" si="10"/>
        <v>24254</v>
      </c>
      <c r="P250" s="29">
        <f t="shared" si="11"/>
        <v>633245</v>
      </c>
    </row>
    <row r="251" spans="1:16" ht="14.45" customHeight="1" x14ac:dyDescent="0.25">
      <c r="A251" s="12">
        <v>231</v>
      </c>
      <c r="B251" s="64"/>
      <c r="C251" s="8" t="s">
        <v>285</v>
      </c>
      <c r="D251" s="9">
        <v>45042</v>
      </c>
      <c r="E251" s="10" t="s">
        <v>66</v>
      </c>
      <c r="F251" s="11">
        <v>955873</v>
      </c>
      <c r="G251" s="10" t="s">
        <v>29</v>
      </c>
      <c r="H251" s="11">
        <v>100367</v>
      </c>
      <c r="I251" s="65"/>
      <c r="J251" s="66"/>
      <c r="K251" s="67"/>
      <c r="L251" s="68"/>
      <c r="M251" s="69"/>
      <c r="N251" t="str">
        <f t="shared" si="9"/>
        <v>24350</v>
      </c>
      <c r="O251">
        <f t="shared" si="10"/>
        <v>24350</v>
      </c>
      <c r="P251" s="29">
        <f t="shared" si="11"/>
        <v>955873</v>
      </c>
    </row>
    <row r="252" spans="1:16" ht="14.45" customHeight="1" x14ac:dyDescent="0.25">
      <c r="A252" s="12">
        <v>232</v>
      </c>
      <c r="B252" s="64"/>
      <c r="C252" s="8" t="s">
        <v>286</v>
      </c>
      <c r="D252" s="9">
        <v>45042</v>
      </c>
      <c r="E252" s="10" t="s">
        <v>66</v>
      </c>
      <c r="F252" s="11">
        <v>535514</v>
      </c>
      <c r="G252" s="10" t="s">
        <v>29</v>
      </c>
      <c r="H252" s="11">
        <v>56229</v>
      </c>
      <c r="I252" s="65"/>
      <c r="J252" s="66"/>
      <c r="K252" s="67"/>
      <c r="L252" s="68"/>
      <c r="M252" s="69"/>
      <c r="N252" t="str">
        <f t="shared" si="9"/>
        <v>24372</v>
      </c>
      <c r="O252">
        <f t="shared" si="10"/>
        <v>24372</v>
      </c>
      <c r="P252" s="29">
        <f t="shared" si="11"/>
        <v>535514</v>
      </c>
    </row>
    <row r="253" spans="1:16" ht="14.45" customHeight="1" x14ac:dyDescent="0.25">
      <c r="A253" s="12">
        <v>233</v>
      </c>
      <c r="B253" s="64"/>
      <c r="C253" s="8" t="s">
        <v>287</v>
      </c>
      <c r="D253" s="9">
        <v>45035</v>
      </c>
      <c r="E253" s="10" t="s">
        <v>69</v>
      </c>
      <c r="F253" s="11">
        <v>633245</v>
      </c>
      <c r="G253" s="10" t="s">
        <v>29</v>
      </c>
      <c r="H253" s="11">
        <v>66491</v>
      </c>
      <c r="I253" s="65"/>
      <c r="J253" s="66"/>
      <c r="K253" s="67"/>
      <c r="L253" s="68"/>
      <c r="M253" s="69"/>
      <c r="N253" t="str">
        <f t="shared" si="9"/>
        <v>22409</v>
      </c>
      <c r="O253">
        <f t="shared" si="10"/>
        <v>22409</v>
      </c>
      <c r="P253" s="29">
        <f t="shared" si="11"/>
        <v>633245</v>
      </c>
    </row>
    <row r="254" spans="1:16" ht="14.45" customHeight="1" x14ac:dyDescent="0.25">
      <c r="A254" s="12">
        <v>234</v>
      </c>
      <c r="B254" s="64"/>
      <c r="C254" s="8" t="s">
        <v>288</v>
      </c>
      <c r="D254" s="9">
        <v>45041</v>
      </c>
      <c r="E254" s="10" t="s">
        <v>69</v>
      </c>
      <c r="F254" s="11">
        <v>784120</v>
      </c>
      <c r="G254" s="10" t="s">
        <v>29</v>
      </c>
      <c r="H254" s="11">
        <v>82333</v>
      </c>
      <c r="I254" s="65"/>
      <c r="J254" s="66"/>
      <c r="K254" s="67"/>
      <c r="L254" s="68"/>
      <c r="M254" s="69"/>
      <c r="N254" t="str">
        <f t="shared" si="9"/>
        <v>23714</v>
      </c>
      <c r="O254">
        <f t="shared" si="10"/>
        <v>23714</v>
      </c>
      <c r="P254" s="29">
        <f t="shared" si="11"/>
        <v>784120</v>
      </c>
    </row>
    <row r="255" spans="1:16" ht="14.45" customHeight="1" x14ac:dyDescent="0.25">
      <c r="A255" s="12">
        <v>235</v>
      </c>
      <c r="B255" s="64"/>
      <c r="C255" s="8" t="s">
        <v>289</v>
      </c>
      <c r="D255" s="9">
        <v>45044</v>
      </c>
      <c r="E255" s="10" t="s">
        <v>69</v>
      </c>
      <c r="F255" s="11">
        <v>392918</v>
      </c>
      <c r="G255" s="10" t="s">
        <v>29</v>
      </c>
      <c r="H255" s="11">
        <v>41256</v>
      </c>
      <c r="I255" s="65"/>
      <c r="J255" s="66"/>
      <c r="K255" s="67"/>
      <c r="L255" s="68"/>
      <c r="M255" s="69"/>
      <c r="N255" t="str">
        <f t="shared" si="9"/>
        <v>25171</v>
      </c>
      <c r="O255">
        <f t="shared" si="10"/>
        <v>25171</v>
      </c>
      <c r="P255" s="29">
        <f t="shared" si="11"/>
        <v>392918</v>
      </c>
    </row>
    <row r="256" spans="1:16" ht="14.45" customHeight="1" x14ac:dyDescent="0.25">
      <c r="A256" s="12">
        <v>236</v>
      </c>
      <c r="B256" s="64"/>
      <c r="C256" s="8" t="s">
        <v>290</v>
      </c>
      <c r="D256" s="9">
        <v>45020</v>
      </c>
      <c r="E256" s="10" t="s">
        <v>66</v>
      </c>
      <c r="F256" s="11">
        <v>1108142</v>
      </c>
      <c r="G256" s="10" t="s">
        <v>29</v>
      </c>
      <c r="H256" s="11">
        <v>116355</v>
      </c>
      <c r="I256" s="65"/>
      <c r="J256" s="66"/>
      <c r="K256" s="67"/>
      <c r="L256" s="68"/>
      <c r="M256" s="69"/>
      <c r="N256" t="str">
        <f t="shared" si="9"/>
        <v>19253</v>
      </c>
      <c r="O256">
        <f t="shared" si="10"/>
        <v>19253</v>
      </c>
      <c r="P256" s="29">
        <f t="shared" si="11"/>
        <v>1108142</v>
      </c>
    </row>
    <row r="257" spans="1:16" ht="14.45" customHeight="1" x14ac:dyDescent="0.25">
      <c r="A257" s="12">
        <v>237</v>
      </c>
      <c r="B257" s="64"/>
      <c r="C257" s="8" t="s">
        <v>291</v>
      </c>
      <c r="D257" s="9">
        <v>45042</v>
      </c>
      <c r="E257" s="10" t="s">
        <v>66</v>
      </c>
      <c r="F257" s="11">
        <v>1304951</v>
      </c>
      <c r="G257" s="10" t="s">
        <v>29</v>
      </c>
      <c r="H257" s="11">
        <v>137020</v>
      </c>
      <c r="I257" s="65"/>
      <c r="J257" s="66"/>
      <c r="K257" s="67"/>
      <c r="L257" s="68"/>
      <c r="M257" s="69"/>
      <c r="N257" t="str">
        <f t="shared" si="9"/>
        <v>24349</v>
      </c>
      <c r="O257">
        <f t="shared" si="10"/>
        <v>24349</v>
      </c>
      <c r="P257" s="29">
        <f t="shared" si="11"/>
        <v>1304951</v>
      </c>
    </row>
    <row r="258" spans="1:16" ht="14.45" customHeight="1" x14ac:dyDescent="0.25">
      <c r="A258" s="12">
        <v>238</v>
      </c>
      <c r="B258" s="64"/>
      <c r="C258" s="8" t="s">
        <v>292</v>
      </c>
      <c r="D258" s="9">
        <v>45044</v>
      </c>
      <c r="E258" s="10" t="s">
        <v>51</v>
      </c>
      <c r="F258" s="11">
        <v>1191763</v>
      </c>
      <c r="G258" s="10" t="s">
        <v>29</v>
      </c>
      <c r="H258" s="11">
        <v>125135</v>
      </c>
      <c r="I258" s="65"/>
      <c r="J258" s="66"/>
      <c r="K258" s="67"/>
      <c r="L258" s="68"/>
      <c r="M258" s="69"/>
      <c r="N258" t="str">
        <f t="shared" si="9"/>
        <v>25235</v>
      </c>
      <c r="O258">
        <f t="shared" si="10"/>
        <v>25235</v>
      </c>
      <c r="P258" s="29">
        <f t="shared" si="11"/>
        <v>1191763</v>
      </c>
    </row>
    <row r="259" spans="1:16" ht="14.45" customHeight="1" x14ac:dyDescent="0.25">
      <c r="A259" s="12">
        <v>239</v>
      </c>
      <c r="B259" s="64"/>
      <c r="C259" s="8" t="s">
        <v>293</v>
      </c>
      <c r="D259" s="9">
        <v>45031</v>
      </c>
      <c r="E259" s="10" t="s">
        <v>69</v>
      </c>
      <c r="F259" s="11">
        <v>937530</v>
      </c>
      <c r="G259" s="10" t="s">
        <v>29</v>
      </c>
      <c r="H259" s="11">
        <v>98441</v>
      </c>
      <c r="I259" s="65"/>
      <c r="J259" s="66"/>
      <c r="K259" s="67"/>
      <c r="L259" s="68"/>
      <c r="M259" s="69"/>
      <c r="N259" t="str">
        <f t="shared" si="9"/>
        <v>22198</v>
      </c>
      <c r="O259">
        <f t="shared" si="10"/>
        <v>22198</v>
      </c>
      <c r="P259" s="29">
        <f t="shared" si="11"/>
        <v>937530</v>
      </c>
    </row>
    <row r="260" spans="1:16" ht="14.45" customHeight="1" x14ac:dyDescent="0.25">
      <c r="A260" s="12">
        <v>240</v>
      </c>
      <c r="B260" s="64"/>
      <c r="C260" s="8" t="s">
        <v>294</v>
      </c>
      <c r="D260" s="9">
        <v>45035</v>
      </c>
      <c r="E260" s="10" t="s">
        <v>58</v>
      </c>
      <c r="F260" s="11">
        <v>1558750</v>
      </c>
      <c r="G260" s="10" t="s">
        <v>29</v>
      </c>
      <c r="H260" s="11">
        <v>163669</v>
      </c>
      <c r="I260" s="65"/>
      <c r="J260" s="66"/>
      <c r="K260" s="67"/>
      <c r="L260" s="68"/>
      <c r="M260" s="69"/>
      <c r="N260" t="str">
        <f t="shared" si="9"/>
        <v>22423</v>
      </c>
      <c r="O260">
        <f t="shared" si="10"/>
        <v>22423</v>
      </c>
      <c r="P260" s="29">
        <f t="shared" si="11"/>
        <v>1558750</v>
      </c>
    </row>
    <row r="261" spans="1:16" ht="14.45" customHeight="1" x14ac:dyDescent="0.25">
      <c r="A261" s="12">
        <v>241</v>
      </c>
      <c r="B261" s="64"/>
      <c r="C261" s="8" t="s">
        <v>295</v>
      </c>
      <c r="D261" s="9">
        <v>45041</v>
      </c>
      <c r="E261" s="10" t="s">
        <v>51</v>
      </c>
      <c r="F261" s="11">
        <v>934820</v>
      </c>
      <c r="G261" s="10" t="s">
        <v>29</v>
      </c>
      <c r="H261" s="11">
        <v>98156</v>
      </c>
      <c r="I261" s="65"/>
      <c r="J261" s="66"/>
      <c r="K261" s="67"/>
      <c r="L261" s="68"/>
      <c r="M261" s="69"/>
      <c r="N261" t="str">
        <f t="shared" si="9"/>
        <v>23725</v>
      </c>
      <c r="O261">
        <f t="shared" si="10"/>
        <v>23725</v>
      </c>
      <c r="P261" s="29">
        <f t="shared" si="11"/>
        <v>934820</v>
      </c>
    </row>
    <row r="262" spans="1:16" ht="14.45" customHeight="1" x14ac:dyDescent="0.25">
      <c r="A262" s="12">
        <v>242</v>
      </c>
      <c r="B262" s="64"/>
      <c r="C262" s="8" t="s">
        <v>296</v>
      </c>
      <c r="D262" s="9">
        <v>45042</v>
      </c>
      <c r="E262" s="10" t="s">
        <v>66</v>
      </c>
      <c r="F262" s="11">
        <v>2036301</v>
      </c>
      <c r="G262" s="10" t="s">
        <v>29</v>
      </c>
      <c r="H262" s="11">
        <v>213812</v>
      </c>
      <c r="I262" s="65"/>
      <c r="J262" s="66"/>
      <c r="K262" s="67"/>
      <c r="L262" s="68"/>
      <c r="M262" s="69"/>
      <c r="N262" t="str">
        <f t="shared" si="9"/>
        <v>24371</v>
      </c>
      <c r="O262">
        <f t="shared" si="10"/>
        <v>24371</v>
      </c>
      <c r="P262" s="29">
        <f t="shared" si="11"/>
        <v>2036301</v>
      </c>
    </row>
    <row r="263" spans="1:16" ht="14.45" customHeight="1" x14ac:dyDescent="0.25">
      <c r="A263" s="12">
        <v>243</v>
      </c>
      <c r="B263" s="64"/>
      <c r="C263" s="8" t="s">
        <v>297</v>
      </c>
      <c r="D263" s="9">
        <v>45044</v>
      </c>
      <c r="E263" s="10" t="s">
        <v>91</v>
      </c>
      <c r="F263" s="11">
        <v>208131</v>
      </c>
      <c r="G263" s="10" t="s">
        <v>29</v>
      </c>
      <c r="H263" s="11">
        <v>21854</v>
      </c>
      <c r="I263" s="65"/>
      <c r="J263" s="66"/>
      <c r="K263" s="67"/>
      <c r="L263" s="68"/>
      <c r="M263" s="69"/>
      <c r="N263" t="str">
        <f t="shared" si="9"/>
        <v>25192</v>
      </c>
      <c r="O263">
        <f t="shared" si="10"/>
        <v>25192</v>
      </c>
      <c r="P263" s="29">
        <f t="shared" si="11"/>
        <v>208131</v>
      </c>
    </row>
    <row r="264" spans="1:16" ht="14.45" customHeight="1" x14ac:dyDescent="0.25">
      <c r="A264" s="12">
        <v>244</v>
      </c>
      <c r="B264" s="64"/>
      <c r="C264" s="8" t="s">
        <v>298</v>
      </c>
      <c r="D264" s="9">
        <v>45017</v>
      </c>
      <c r="E264" s="10" t="s">
        <v>62</v>
      </c>
      <c r="F264" s="11">
        <v>610819</v>
      </c>
      <c r="G264" s="10" t="s">
        <v>29</v>
      </c>
      <c r="H264" s="11">
        <v>64136</v>
      </c>
      <c r="I264" s="65"/>
      <c r="J264" s="66"/>
      <c r="K264" s="67"/>
      <c r="L264" s="68"/>
      <c r="M264" s="69"/>
      <c r="N264" t="str">
        <f t="shared" si="9"/>
        <v>19066</v>
      </c>
      <c r="O264">
        <f t="shared" si="10"/>
        <v>19066</v>
      </c>
      <c r="P264" s="29">
        <f t="shared" si="11"/>
        <v>610819</v>
      </c>
    </row>
    <row r="265" spans="1:16" ht="14.45" customHeight="1" x14ac:dyDescent="0.25">
      <c r="A265" s="12">
        <v>245</v>
      </c>
      <c r="B265" s="64"/>
      <c r="C265" s="8" t="s">
        <v>299</v>
      </c>
      <c r="D265" s="9">
        <v>45020</v>
      </c>
      <c r="E265" s="10" t="s">
        <v>58</v>
      </c>
      <c r="F265" s="11">
        <v>405876</v>
      </c>
      <c r="G265" s="10" t="s">
        <v>29</v>
      </c>
      <c r="H265" s="11">
        <v>42617</v>
      </c>
      <c r="I265" s="65"/>
      <c r="J265" s="66"/>
      <c r="K265" s="67"/>
      <c r="L265" s="68"/>
      <c r="M265" s="69"/>
      <c r="N265" t="str">
        <f t="shared" si="9"/>
        <v>19236</v>
      </c>
      <c r="O265">
        <f t="shared" si="10"/>
        <v>19236</v>
      </c>
      <c r="P265" s="29">
        <f t="shared" si="11"/>
        <v>405876</v>
      </c>
    </row>
    <row r="266" spans="1:16" ht="14.45" customHeight="1" x14ac:dyDescent="0.25">
      <c r="A266" s="12">
        <v>246</v>
      </c>
      <c r="B266" s="64"/>
      <c r="C266" s="8" t="s">
        <v>300</v>
      </c>
      <c r="D266" s="9">
        <v>45021</v>
      </c>
      <c r="E266" s="10" t="s">
        <v>62</v>
      </c>
      <c r="F266" s="11">
        <v>403871</v>
      </c>
      <c r="G266" s="10" t="s">
        <v>29</v>
      </c>
      <c r="H266" s="11">
        <v>42406</v>
      </c>
      <c r="I266" s="65"/>
      <c r="J266" s="66"/>
      <c r="K266" s="67"/>
      <c r="L266" s="68"/>
      <c r="M266" s="69"/>
      <c r="N266" t="str">
        <f t="shared" si="9"/>
        <v>19291</v>
      </c>
      <c r="O266">
        <f t="shared" si="10"/>
        <v>19291</v>
      </c>
      <c r="P266" s="29">
        <f t="shared" si="11"/>
        <v>403871</v>
      </c>
    </row>
    <row r="267" spans="1:16" ht="14.45" customHeight="1" x14ac:dyDescent="0.25">
      <c r="A267" s="12">
        <v>247</v>
      </c>
      <c r="B267" s="64"/>
      <c r="C267" s="8" t="s">
        <v>301</v>
      </c>
      <c r="D267" s="9">
        <v>45020</v>
      </c>
      <c r="E267" s="10" t="s">
        <v>51</v>
      </c>
      <c r="F267" s="11">
        <v>610819</v>
      </c>
      <c r="G267" s="10" t="s">
        <v>29</v>
      </c>
      <c r="H267" s="11">
        <v>64136</v>
      </c>
      <c r="I267" s="65"/>
      <c r="J267" s="66"/>
      <c r="K267" s="67"/>
      <c r="L267" s="68"/>
      <c r="M267" s="69"/>
      <c r="N267" t="str">
        <f t="shared" si="9"/>
        <v>19225</v>
      </c>
      <c r="O267">
        <f t="shared" si="10"/>
        <v>19225</v>
      </c>
      <c r="P267" s="29">
        <f t="shared" si="11"/>
        <v>610819</v>
      </c>
    </row>
    <row r="268" spans="1:16" ht="14.45" customHeight="1" x14ac:dyDescent="0.25">
      <c r="A268" s="12">
        <v>248</v>
      </c>
      <c r="B268" s="64"/>
      <c r="C268" s="8" t="s">
        <v>302</v>
      </c>
      <c r="D268" s="9">
        <v>45021</v>
      </c>
      <c r="E268" s="10" t="s">
        <v>66</v>
      </c>
      <c r="F268" s="11">
        <v>410626</v>
      </c>
      <c r="G268" s="10" t="s">
        <v>29</v>
      </c>
      <c r="H268" s="11">
        <v>43116</v>
      </c>
      <c r="I268" s="65"/>
      <c r="J268" s="66"/>
      <c r="K268" s="67"/>
      <c r="L268" s="68"/>
      <c r="M268" s="69"/>
      <c r="N268" t="str">
        <f t="shared" si="9"/>
        <v>19283</v>
      </c>
      <c r="O268">
        <f t="shared" si="10"/>
        <v>19283</v>
      </c>
      <c r="P268" s="29">
        <f t="shared" si="11"/>
        <v>410626</v>
      </c>
    </row>
    <row r="269" spans="1:16" ht="14.45" customHeight="1" x14ac:dyDescent="0.25">
      <c r="A269" s="12">
        <v>249</v>
      </c>
      <c r="B269" s="64"/>
      <c r="C269" s="8" t="s">
        <v>303</v>
      </c>
      <c r="D269" s="9">
        <v>45023</v>
      </c>
      <c r="E269" s="10" t="s">
        <v>69</v>
      </c>
      <c r="F269" s="11">
        <v>774414</v>
      </c>
      <c r="G269" s="10" t="s">
        <v>29</v>
      </c>
      <c r="H269" s="11">
        <v>81313</v>
      </c>
      <c r="I269" s="65"/>
      <c r="J269" s="66"/>
      <c r="K269" s="67"/>
      <c r="L269" s="68"/>
      <c r="M269" s="69"/>
      <c r="N269" t="str">
        <f t="shared" si="9"/>
        <v>20384</v>
      </c>
      <c r="O269">
        <f t="shared" si="10"/>
        <v>20384</v>
      </c>
      <c r="P269" s="29">
        <f t="shared" si="11"/>
        <v>774414</v>
      </c>
    </row>
    <row r="270" spans="1:16" ht="14.45" customHeight="1" x14ac:dyDescent="0.25">
      <c r="A270" s="12">
        <v>250</v>
      </c>
      <c r="B270" s="64"/>
      <c r="C270" s="8" t="s">
        <v>304</v>
      </c>
      <c r="D270" s="9">
        <v>45019</v>
      </c>
      <c r="E270" s="10" t="s">
        <v>58</v>
      </c>
      <c r="F270" s="11">
        <v>1221638</v>
      </c>
      <c r="G270" s="10" t="s">
        <v>29</v>
      </c>
      <c r="H270" s="11">
        <v>128272</v>
      </c>
      <c r="I270" s="65"/>
      <c r="J270" s="66"/>
      <c r="K270" s="67"/>
      <c r="L270" s="68"/>
      <c r="M270" s="69"/>
      <c r="N270" t="str">
        <f t="shared" si="9"/>
        <v>19117</v>
      </c>
      <c r="O270">
        <f t="shared" si="10"/>
        <v>19117</v>
      </c>
      <c r="P270" s="29">
        <f t="shared" si="11"/>
        <v>1221638</v>
      </c>
    </row>
    <row r="271" spans="1:16" ht="14.45" customHeight="1" x14ac:dyDescent="0.25">
      <c r="A271" s="12">
        <v>251</v>
      </c>
      <c r="B271" s="64"/>
      <c r="C271" s="8" t="s">
        <v>305</v>
      </c>
      <c r="D271" s="9">
        <v>45019</v>
      </c>
      <c r="E271" s="10" t="s">
        <v>66</v>
      </c>
      <c r="F271" s="11">
        <v>778221</v>
      </c>
      <c r="G271" s="10" t="s">
        <v>29</v>
      </c>
      <c r="H271" s="11">
        <v>81713</v>
      </c>
      <c r="I271" s="65"/>
      <c r="J271" s="66"/>
      <c r="K271" s="67"/>
      <c r="L271" s="68"/>
      <c r="M271" s="69"/>
      <c r="N271" t="str">
        <f t="shared" si="9"/>
        <v>19135</v>
      </c>
      <c r="O271">
        <f t="shared" si="10"/>
        <v>19135</v>
      </c>
      <c r="P271" s="29">
        <f t="shared" si="11"/>
        <v>778221</v>
      </c>
    </row>
    <row r="272" spans="1:16" ht="14.45" customHeight="1" x14ac:dyDescent="0.25">
      <c r="A272" s="12">
        <v>252</v>
      </c>
      <c r="B272" s="64"/>
      <c r="C272" s="8" t="s">
        <v>306</v>
      </c>
      <c r="D272" s="9">
        <v>45023</v>
      </c>
      <c r="E272" s="10" t="s">
        <v>66</v>
      </c>
      <c r="F272" s="11">
        <v>403871</v>
      </c>
      <c r="G272" s="10" t="s">
        <v>29</v>
      </c>
      <c r="H272" s="11">
        <v>42406</v>
      </c>
      <c r="I272" s="65"/>
      <c r="J272" s="66"/>
      <c r="K272" s="67"/>
      <c r="L272" s="68"/>
      <c r="M272" s="69"/>
      <c r="N272" t="str">
        <f t="shared" si="9"/>
        <v>20386</v>
      </c>
      <c r="O272">
        <f t="shared" si="10"/>
        <v>20386</v>
      </c>
      <c r="P272" s="29">
        <f t="shared" si="11"/>
        <v>403871</v>
      </c>
    </row>
    <row r="273" spans="1:16" ht="14.45" customHeight="1" x14ac:dyDescent="0.25">
      <c r="A273" s="12">
        <v>253</v>
      </c>
      <c r="B273" s="64"/>
      <c r="C273" s="8" t="s">
        <v>307</v>
      </c>
      <c r="D273" s="9">
        <v>45017</v>
      </c>
      <c r="E273" s="10" t="s">
        <v>91</v>
      </c>
      <c r="F273" s="11">
        <v>1290691</v>
      </c>
      <c r="G273" s="10" t="s">
        <v>29</v>
      </c>
      <c r="H273" s="11">
        <v>135523</v>
      </c>
      <c r="I273" s="65"/>
      <c r="J273" s="66"/>
      <c r="K273" s="67"/>
      <c r="L273" s="68"/>
      <c r="M273" s="69"/>
      <c r="N273" t="str">
        <f t="shared" si="9"/>
        <v>19094</v>
      </c>
      <c r="O273">
        <f t="shared" si="10"/>
        <v>19094</v>
      </c>
      <c r="P273" s="29">
        <f t="shared" si="11"/>
        <v>1290691</v>
      </c>
    </row>
    <row r="274" spans="1:16" ht="14.45" customHeight="1" x14ac:dyDescent="0.25">
      <c r="A274" s="12">
        <v>254</v>
      </c>
      <c r="B274" s="64"/>
      <c r="C274" s="8" t="s">
        <v>308</v>
      </c>
      <c r="D274" s="9">
        <v>45021</v>
      </c>
      <c r="E274" s="10" t="s">
        <v>66</v>
      </c>
      <c r="F274" s="11">
        <v>966441</v>
      </c>
      <c r="G274" s="10" t="s">
        <v>29</v>
      </c>
      <c r="H274" s="11">
        <v>101476</v>
      </c>
      <c r="I274" s="65"/>
      <c r="J274" s="66"/>
      <c r="K274" s="67"/>
      <c r="L274" s="68"/>
      <c r="M274" s="69"/>
      <c r="N274" t="str">
        <f t="shared" si="9"/>
        <v>19296</v>
      </c>
      <c r="O274">
        <f t="shared" si="10"/>
        <v>19296</v>
      </c>
      <c r="P274" s="29">
        <f t="shared" si="11"/>
        <v>966441</v>
      </c>
    </row>
    <row r="275" spans="1:16" ht="14.45" customHeight="1" x14ac:dyDescent="0.25">
      <c r="A275" s="12">
        <v>255</v>
      </c>
      <c r="B275" s="64"/>
      <c r="C275" s="8" t="s">
        <v>309</v>
      </c>
      <c r="D275" s="9">
        <v>45019</v>
      </c>
      <c r="E275" s="10" t="s">
        <v>62</v>
      </c>
      <c r="F275" s="11">
        <v>800841</v>
      </c>
      <c r="G275" s="10" t="s">
        <v>29</v>
      </c>
      <c r="H275" s="11">
        <v>84088</v>
      </c>
      <c r="I275" s="65"/>
      <c r="J275" s="66"/>
      <c r="K275" s="67"/>
      <c r="L275" s="68"/>
      <c r="M275" s="69"/>
      <c r="N275" t="str">
        <f t="shared" si="9"/>
        <v>19114</v>
      </c>
      <c r="O275">
        <f t="shared" si="10"/>
        <v>19114</v>
      </c>
      <c r="P275" s="29">
        <f t="shared" si="11"/>
        <v>800841</v>
      </c>
    </row>
    <row r="276" spans="1:16" ht="14.45" customHeight="1" x14ac:dyDescent="0.25">
      <c r="A276" s="12">
        <v>256</v>
      </c>
      <c r="B276" s="64"/>
      <c r="C276" s="8" t="s">
        <v>310</v>
      </c>
      <c r="D276" s="9">
        <v>45021</v>
      </c>
      <c r="E276" s="10" t="s">
        <v>66</v>
      </c>
      <c r="F276" s="11">
        <v>1045866</v>
      </c>
      <c r="G276" s="10" t="s">
        <v>29</v>
      </c>
      <c r="H276" s="11">
        <v>109816</v>
      </c>
      <c r="I276" s="65"/>
      <c r="J276" s="66"/>
      <c r="K276" s="67"/>
      <c r="L276" s="68"/>
      <c r="M276" s="69"/>
      <c r="N276" t="str">
        <f t="shared" si="9"/>
        <v>19282</v>
      </c>
      <c r="O276">
        <f t="shared" si="10"/>
        <v>19282</v>
      </c>
      <c r="P276" s="29">
        <f t="shared" si="11"/>
        <v>1045866</v>
      </c>
    </row>
    <row r="277" spans="1:16" ht="14.45" customHeight="1" x14ac:dyDescent="0.25">
      <c r="A277" s="12">
        <v>257</v>
      </c>
      <c r="B277" s="64"/>
      <c r="C277" s="8" t="s">
        <v>311</v>
      </c>
      <c r="D277" s="9">
        <v>45028</v>
      </c>
      <c r="E277" s="10" t="s">
        <v>51</v>
      </c>
      <c r="F277" s="11">
        <v>1009679</v>
      </c>
      <c r="G277" s="10" t="s">
        <v>29</v>
      </c>
      <c r="H277" s="11">
        <v>106016</v>
      </c>
      <c r="I277" s="65"/>
      <c r="J277" s="66"/>
      <c r="K277" s="67"/>
      <c r="L277" s="68"/>
      <c r="M277" s="69"/>
      <c r="N277" t="str">
        <f t="shared" ref="N277:N340" si="12">+RIGHT(C277,5)</f>
        <v>20691</v>
      </c>
      <c r="O277">
        <f t="shared" ref="O277:O340" si="13">+N277*1</f>
        <v>20691</v>
      </c>
      <c r="P277" s="29">
        <f t="shared" ref="P277:P340" si="14">+F277</f>
        <v>1009679</v>
      </c>
    </row>
    <row r="278" spans="1:16" ht="14.45" customHeight="1" x14ac:dyDescent="0.25">
      <c r="A278" s="12">
        <v>258</v>
      </c>
      <c r="B278" s="64"/>
      <c r="C278" s="8" t="s">
        <v>312</v>
      </c>
      <c r="D278" s="9">
        <v>45017</v>
      </c>
      <c r="E278" s="10" t="s">
        <v>62</v>
      </c>
      <c r="F278" s="11">
        <v>1290691</v>
      </c>
      <c r="G278" s="10" t="s">
        <v>29</v>
      </c>
      <c r="H278" s="11">
        <v>135523</v>
      </c>
      <c r="I278" s="65"/>
      <c r="J278" s="66"/>
      <c r="K278" s="67"/>
      <c r="L278" s="68"/>
      <c r="M278" s="69"/>
      <c r="N278" t="str">
        <f t="shared" si="12"/>
        <v>19065</v>
      </c>
      <c r="O278">
        <f t="shared" si="13"/>
        <v>19065</v>
      </c>
      <c r="P278" s="29">
        <f t="shared" si="14"/>
        <v>1290691</v>
      </c>
    </row>
    <row r="279" spans="1:16" ht="14.45" customHeight="1" x14ac:dyDescent="0.25">
      <c r="A279" s="12">
        <v>259</v>
      </c>
      <c r="B279" s="64"/>
      <c r="C279" s="8" t="s">
        <v>313</v>
      </c>
      <c r="D279" s="9">
        <v>45026</v>
      </c>
      <c r="E279" s="10" t="s">
        <v>69</v>
      </c>
      <c r="F279" s="11">
        <v>1014690</v>
      </c>
      <c r="G279" s="10" t="s">
        <v>29</v>
      </c>
      <c r="H279" s="11">
        <v>106542</v>
      </c>
      <c r="I279" s="65"/>
      <c r="J279" s="66"/>
      <c r="K279" s="67"/>
      <c r="L279" s="68"/>
      <c r="M279" s="69"/>
      <c r="N279" t="str">
        <f t="shared" si="12"/>
        <v>20517</v>
      </c>
      <c r="O279">
        <f t="shared" si="13"/>
        <v>20517</v>
      </c>
      <c r="P279" s="29">
        <f t="shared" si="14"/>
        <v>1014690</v>
      </c>
    </row>
    <row r="280" spans="1:16" ht="14.45" customHeight="1" x14ac:dyDescent="0.25">
      <c r="A280" s="12">
        <v>260</v>
      </c>
      <c r="B280" s="64"/>
      <c r="C280" s="8" t="s">
        <v>314</v>
      </c>
      <c r="D280" s="9">
        <v>45028</v>
      </c>
      <c r="E280" s="10" t="s">
        <v>58</v>
      </c>
      <c r="F280" s="11">
        <v>892524</v>
      </c>
      <c r="G280" s="10" t="s">
        <v>29</v>
      </c>
      <c r="H280" s="11">
        <v>93715</v>
      </c>
      <c r="I280" s="65"/>
      <c r="J280" s="66"/>
      <c r="K280" s="67"/>
      <c r="L280" s="68"/>
      <c r="M280" s="69"/>
      <c r="N280" t="str">
        <f t="shared" si="12"/>
        <v>20693</v>
      </c>
      <c r="O280">
        <f t="shared" si="13"/>
        <v>20693</v>
      </c>
      <c r="P280" s="29">
        <f t="shared" si="14"/>
        <v>892524</v>
      </c>
    </row>
    <row r="281" spans="1:16" ht="14.45" customHeight="1" x14ac:dyDescent="0.25">
      <c r="A281" s="12">
        <v>261</v>
      </c>
      <c r="B281" s="64"/>
      <c r="C281" s="8" t="s">
        <v>315</v>
      </c>
      <c r="D281" s="9">
        <v>45031</v>
      </c>
      <c r="E281" s="10" t="s">
        <v>66</v>
      </c>
      <c r="F281" s="11">
        <v>403871</v>
      </c>
      <c r="G281" s="10" t="s">
        <v>29</v>
      </c>
      <c r="H281" s="11">
        <v>42406</v>
      </c>
      <c r="I281" s="65"/>
      <c r="J281" s="66"/>
      <c r="K281" s="67"/>
      <c r="L281" s="68"/>
      <c r="M281" s="69"/>
      <c r="N281" t="str">
        <f t="shared" si="12"/>
        <v>22201</v>
      </c>
      <c r="O281">
        <f t="shared" si="13"/>
        <v>22201</v>
      </c>
      <c r="P281" s="29">
        <f t="shared" si="14"/>
        <v>403871</v>
      </c>
    </row>
    <row r="282" spans="1:16" ht="14.45" customHeight="1" x14ac:dyDescent="0.25">
      <c r="A282" s="12">
        <v>262</v>
      </c>
      <c r="B282" s="64"/>
      <c r="C282" s="8" t="s">
        <v>316</v>
      </c>
      <c r="D282" s="9">
        <v>45037</v>
      </c>
      <c r="E282" s="10" t="s">
        <v>58</v>
      </c>
      <c r="F282" s="11">
        <v>2720102</v>
      </c>
      <c r="G282" s="10" t="s">
        <v>29</v>
      </c>
      <c r="H282" s="11">
        <v>285611</v>
      </c>
      <c r="I282" s="65"/>
      <c r="J282" s="66"/>
      <c r="K282" s="67"/>
      <c r="L282" s="68"/>
      <c r="M282" s="69"/>
      <c r="N282" t="str">
        <f t="shared" si="12"/>
        <v>23459</v>
      </c>
      <c r="O282">
        <f t="shared" si="13"/>
        <v>23459</v>
      </c>
      <c r="P282" s="29">
        <f t="shared" si="14"/>
        <v>2720102</v>
      </c>
    </row>
    <row r="283" spans="1:16" ht="14.45" customHeight="1" x14ac:dyDescent="0.25">
      <c r="A283" s="12">
        <v>263</v>
      </c>
      <c r="B283" s="64"/>
      <c r="C283" s="8" t="s">
        <v>317</v>
      </c>
      <c r="D283" s="9">
        <v>45037</v>
      </c>
      <c r="E283" s="10" t="s">
        <v>91</v>
      </c>
      <c r="F283" s="11">
        <v>1580827</v>
      </c>
      <c r="G283" s="10" t="s">
        <v>29</v>
      </c>
      <c r="H283" s="11">
        <v>165987</v>
      </c>
      <c r="I283" s="65"/>
      <c r="J283" s="66"/>
      <c r="K283" s="67"/>
      <c r="L283" s="68"/>
      <c r="M283" s="69"/>
      <c r="N283" t="str">
        <f t="shared" si="12"/>
        <v>23545</v>
      </c>
      <c r="O283">
        <f t="shared" si="13"/>
        <v>23545</v>
      </c>
      <c r="P283" s="29">
        <f t="shared" si="14"/>
        <v>1580827</v>
      </c>
    </row>
    <row r="284" spans="1:16" ht="14.45" customHeight="1" x14ac:dyDescent="0.25">
      <c r="A284" s="12">
        <v>264</v>
      </c>
      <c r="B284" s="64"/>
      <c r="C284" s="8" t="s">
        <v>318</v>
      </c>
      <c r="D284" s="9">
        <v>45020</v>
      </c>
      <c r="E284" s="10" t="s">
        <v>69</v>
      </c>
      <c r="F284" s="11">
        <v>518078</v>
      </c>
      <c r="G284" s="10" t="s">
        <v>29</v>
      </c>
      <c r="H284" s="11">
        <v>54398</v>
      </c>
      <c r="I284" s="65"/>
      <c r="J284" s="66"/>
      <c r="K284" s="67"/>
      <c r="L284" s="68"/>
      <c r="M284" s="69"/>
      <c r="N284" t="str">
        <f t="shared" si="12"/>
        <v>19230</v>
      </c>
      <c r="O284">
        <f t="shared" si="13"/>
        <v>19230</v>
      </c>
      <c r="P284" s="29">
        <f t="shared" si="14"/>
        <v>518078</v>
      </c>
    </row>
    <row r="285" spans="1:16" ht="14.45" customHeight="1" x14ac:dyDescent="0.25">
      <c r="A285" s="12">
        <v>265</v>
      </c>
      <c r="B285" s="64"/>
      <c r="C285" s="8" t="s">
        <v>319</v>
      </c>
      <c r="D285" s="9">
        <v>45026</v>
      </c>
      <c r="E285" s="10" t="s">
        <v>69</v>
      </c>
      <c r="F285" s="11">
        <v>701115</v>
      </c>
      <c r="G285" s="10" t="s">
        <v>29</v>
      </c>
      <c r="H285" s="11">
        <v>73617</v>
      </c>
      <c r="I285" s="65"/>
      <c r="J285" s="66"/>
      <c r="K285" s="67"/>
      <c r="L285" s="68"/>
      <c r="M285" s="69"/>
      <c r="N285" t="str">
        <f t="shared" si="12"/>
        <v>20509</v>
      </c>
      <c r="O285">
        <f t="shared" si="13"/>
        <v>20509</v>
      </c>
      <c r="P285" s="29">
        <f t="shared" si="14"/>
        <v>701115</v>
      </c>
    </row>
    <row r="286" spans="1:16" ht="14.45" customHeight="1" x14ac:dyDescent="0.25">
      <c r="A286" s="12">
        <v>266</v>
      </c>
      <c r="B286" s="64"/>
      <c r="C286" s="8" t="s">
        <v>320</v>
      </c>
      <c r="D286" s="9">
        <v>45042</v>
      </c>
      <c r="E286" s="15"/>
      <c r="F286" s="11">
        <v>1059441</v>
      </c>
      <c r="G286" s="10" t="s">
        <v>29</v>
      </c>
      <c r="H286" s="11">
        <v>111241</v>
      </c>
      <c r="I286" s="65"/>
      <c r="J286" s="66"/>
      <c r="K286" s="67"/>
      <c r="L286" s="68"/>
      <c r="M286" s="69"/>
      <c r="N286" t="str">
        <f t="shared" si="12"/>
        <v>23784</v>
      </c>
      <c r="O286">
        <f t="shared" si="13"/>
        <v>23784</v>
      </c>
      <c r="P286" s="29">
        <f t="shared" si="14"/>
        <v>1059441</v>
      </c>
    </row>
    <row r="287" spans="1:16" ht="14.45" customHeight="1" x14ac:dyDescent="0.25">
      <c r="A287" s="12">
        <v>267</v>
      </c>
      <c r="B287" s="64"/>
      <c r="C287" s="8" t="s">
        <v>321</v>
      </c>
      <c r="D287" s="9">
        <v>45036</v>
      </c>
      <c r="E287" s="10" t="s">
        <v>91</v>
      </c>
      <c r="F287" s="11">
        <v>1750665</v>
      </c>
      <c r="G287" s="10" t="s">
        <v>29</v>
      </c>
      <c r="H287" s="11">
        <v>183820</v>
      </c>
      <c r="I287" s="65"/>
      <c r="J287" s="66"/>
      <c r="K287" s="67"/>
      <c r="L287" s="68"/>
      <c r="M287" s="69"/>
      <c r="N287" t="str">
        <f t="shared" si="12"/>
        <v>23083</v>
      </c>
      <c r="O287">
        <f t="shared" si="13"/>
        <v>23083</v>
      </c>
      <c r="P287" s="29">
        <f t="shared" si="14"/>
        <v>1750665</v>
      </c>
    </row>
    <row r="288" spans="1:16" ht="14.45" customHeight="1" x14ac:dyDescent="0.25">
      <c r="A288" s="12">
        <v>268</v>
      </c>
      <c r="B288" s="64"/>
      <c r="C288" s="8" t="s">
        <v>322</v>
      </c>
      <c r="D288" s="9">
        <v>45041</v>
      </c>
      <c r="E288" s="10" t="s">
        <v>66</v>
      </c>
      <c r="F288" s="11">
        <v>1168525</v>
      </c>
      <c r="G288" s="10" t="s">
        <v>29</v>
      </c>
      <c r="H288" s="11">
        <v>122695</v>
      </c>
      <c r="I288" s="65"/>
      <c r="J288" s="66"/>
      <c r="K288" s="67"/>
      <c r="L288" s="68"/>
      <c r="M288" s="69"/>
      <c r="N288" t="str">
        <f t="shared" si="12"/>
        <v>23749</v>
      </c>
      <c r="O288">
        <f t="shared" si="13"/>
        <v>23749</v>
      </c>
      <c r="P288" s="29">
        <f t="shared" si="14"/>
        <v>1168525</v>
      </c>
    </row>
    <row r="289" spans="1:16" ht="14.45" customHeight="1" x14ac:dyDescent="0.25">
      <c r="A289" s="12">
        <v>269</v>
      </c>
      <c r="B289" s="64"/>
      <c r="C289" s="8" t="s">
        <v>323</v>
      </c>
      <c r="D289" s="9">
        <v>45042</v>
      </c>
      <c r="E289" s="10" t="s">
        <v>51</v>
      </c>
      <c r="F289" s="11">
        <v>1088247</v>
      </c>
      <c r="G289" s="10" t="s">
        <v>29</v>
      </c>
      <c r="H289" s="11">
        <v>114266</v>
      </c>
      <c r="I289" s="65"/>
      <c r="J289" s="66"/>
      <c r="K289" s="67"/>
      <c r="L289" s="68"/>
      <c r="M289" s="69"/>
      <c r="N289" t="str">
        <f t="shared" si="12"/>
        <v>24234</v>
      </c>
      <c r="O289">
        <f t="shared" si="13"/>
        <v>24234</v>
      </c>
      <c r="P289" s="29">
        <f t="shared" si="14"/>
        <v>1088247</v>
      </c>
    </row>
    <row r="290" spans="1:16" ht="14.45" customHeight="1" x14ac:dyDescent="0.25">
      <c r="A290" s="12">
        <v>270</v>
      </c>
      <c r="B290" s="64"/>
      <c r="C290" s="8" t="s">
        <v>324</v>
      </c>
      <c r="D290" s="9">
        <v>45038</v>
      </c>
      <c r="E290" s="10" t="s">
        <v>58</v>
      </c>
      <c r="F290" s="11">
        <v>837089</v>
      </c>
      <c r="G290" s="10" t="s">
        <v>29</v>
      </c>
      <c r="H290" s="11">
        <v>87894</v>
      </c>
      <c r="I290" s="65"/>
      <c r="J290" s="66"/>
      <c r="K290" s="67"/>
      <c r="L290" s="68"/>
      <c r="M290" s="69"/>
      <c r="N290" t="str">
        <f t="shared" si="12"/>
        <v>23555</v>
      </c>
      <c r="O290">
        <f t="shared" si="13"/>
        <v>23555</v>
      </c>
      <c r="P290" s="29">
        <f t="shared" si="14"/>
        <v>837089</v>
      </c>
    </row>
    <row r="291" spans="1:16" ht="14.45" customHeight="1" x14ac:dyDescent="0.25">
      <c r="A291" s="12">
        <v>271</v>
      </c>
      <c r="B291" s="64"/>
      <c r="C291" s="8" t="s">
        <v>325</v>
      </c>
      <c r="D291" s="9">
        <v>45042</v>
      </c>
      <c r="E291" s="10" t="s">
        <v>66</v>
      </c>
      <c r="F291" s="11">
        <v>548184</v>
      </c>
      <c r="G291" s="10" t="s">
        <v>29</v>
      </c>
      <c r="H291" s="11">
        <v>57559</v>
      </c>
      <c r="I291" s="65"/>
      <c r="J291" s="66"/>
      <c r="K291" s="67"/>
      <c r="L291" s="68"/>
      <c r="M291" s="69"/>
      <c r="N291" t="str">
        <f t="shared" si="12"/>
        <v>24351</v>
      </c>
      <c r="O291">
        <f t="shared" si="13"/>
        <v>24351</v>
      </c>
      <c r="P291" s="29">
        <f t="shared" si="14"/>
        <v>548184</v>
      </c>
    </row>
    <row r="292" spans="1:16" ht="14.45" customHeight="1" x14ac:dyDescent="0.25">
      <c r="A292" s="12">
        <v>272</v>
      </c>
      <c r="B292" s="64"/>
      <c r="C292" s="8" t="s">
        <v>326</v>
      </c>
      <c r="D292" s="9">
        <v>45037</v>
      </c>
      <c r="E292" s="10" t="s">
        <v>69</v>
      </c>
      <c r="F292" s="11">
        <v>1743328</v>
      </c>
      <c r="G292" s="10" t="s">
        <v>29</v>
      </c>
      <c r="H292" s="11">
        <v>183049</v>
      </c>
      <c r="I292" s="65"/>
      <c r="J292" s="66"/>
      <c r="K292" s="67"/>
      <c r="L292" s="68"/>
      <c r="M292" s="69"/>
      <c r="N292" t="str">
        <f t="shared" si="12"/>
        <v>23470</v>
      </c>
      <c r="O292">
        <f t="shared" si="13"/>
        <v>23470</v>
      </c>
      <c r="P292" s="29">
        <f t="shared" si="14"/>
        <v>1743328</v>
      </c>
    </row>
    <row r="293" spans="1:16" ht="14.45" customHeight="1" x14ac:dyDescent="0.25">
      <c r="A293" s="12">
        <v>273</v>
      </c>
      <c r="B293" s="64"/>
      <c r="C293" s="8" t="s">
        <v>327</v>
      </c>
      <c r="D293" s="9">
        <v>45043</v>
      </c>
      <c r="E293" s="10" t="s">
        <v>69</v>
      </c>
      <c r="F293" s="11">
        <v>1967125</v>
      </c>
      <c r="G293" s="10" t="s">
        <v>29</v>
      </c>
      <c r="H293" s="11">
        <v>206548</v>
      </c>
      <c r="I293" s="65"/>
      <c r="J293" s="66"/>
      <c r="K293" s="67"/>
      <c r="L293" s="68"/>
      <c r="M293" s="69"/>
      <c r="N293" t="str">
        <f t="shared" si="12"/>
        <v>24987</v>
      </c>
      <c r="O293">
        <f t="shared" si="13"/>
        <v>24987</v>
      </c>
      <c r="P293" s="29">
        <f t="shared" si="14"/>
        <v>1967125</v>
      </c>
    </row>
    <row r="294" spans="1:16" ht="14.45" customHeight="1" x14ac:dyDescent="0.25">
      <c r="A294" s="12">
        <v>274</v>
      </c>
      <c r="B294" s="64"/>
      <c r="C294" s="8" t="s">
        <v>328</v>
      </c>
      <c r="D294" s="9">
        <v>45044</v>
      </c>
      <c r="E294" s="10" t="s">
        <v>69</v>
      </c>
      <c r="F294" s="11">
        <v>985585</v>
      </c>
      <c r="G294" s="10" t="s">
        <v>29</v>
      </c>
      <c r="H294" s="11">
        <v>103486</v>
      </c>
      <c r="I294" s="65"/>
      <c r="J294" s="66"/>
      <c r="K294" s="67"/>
      <c r="L294" s="68"/>
      <c r="M294" s="69"/>
      <c r="N294" t="str">
        <f t="shared" si="12"/>
        <v>25186</v>
      </c>
      <c r="O294">
        <f t="shared" si="13"/>
        <v>25186</v>
      </c>
      <c r="P294" s="29">
        <f t="shared" si="14"/>
        <v>985585</v>
      </c>
    </row>
    <row r="295" spans="1:16" ht="14.45" customHeight="1" x14ac:dyDescent="0.25">
      <c r="A295" s="12">
        <v>275</v>
      </c>
      <c r="B295" s="64"/>
      <c r="C295" s="8" t="s">
        <v>329</v>
      </c>
      <c r="D295" s="9">
        <v>45021</v>
      </c>
      <c r="E295" s="10" t="s">
        <v>69</v>
      </c>
      <c r="F295" s="11">
        <v>1287255</v>
      </c>
      <c r="G295" s="10" t="s">
        <v>29</v>
      </c>
      <c r="H295" s="11">
        <v>135162</v>
      </c>
      <c r="I295" s="65"/>
      <c r="J295" s="66"/>
      <c r="K295" s="67"/>
      <c r="L295" s="68"/>
      <c r="M295" s="69"/>
      <c r="N295" t="str">
        <f t="shared" si="12"/>
        <v>19280</v>
      </c>
      <c r="O295">
        <f t="shared" si="13"/>
        <v>19280</v>
      </c>
      <c r="P295" s="29">
        <f t="shared" si="14"/>
        <v>1287255</v>
      </c>
    </row>
    <row r="296" spans="1:16" ht="14.45" customHeight="1" x14ac:dyDescent="0.25">
      <c r="A296" s="12">
        <v>276</v>
      </c>
      <c r="B296" s="64"/>
      <c r="C296" s="8" t="s">
        <v>330</v>
      </c>
      <c r="D296" s="9">
        <v>45042</v>
      </c>
      <c r="E296" s="10" t="s">
        <v>69</v>
      </c>
      <c r="F296" s="11">
        <v>1091939</v>
      </c>
      <c r="G296" s="10" t="s">
        <v>29</v>
      </c>
      <c r="H296" s="11">
        <v>114654</v>
      </c>
      <c r="I296" s="65"/>
      <c r="J296" s="66"/>
      <c r="K296" s="67"/>
      <c r="L296" s="68"/>
      <c r="M296" s="69"/>
      <c r="N296" t="str">
        <f t="shared" si="12"/>
        <v>24090</v>
      </c>
      <c r="O296">
        <f t="shared" si="13"/>
        <v>24090</v>
      </c>
      <c r="P296" s="29">
        <f t="shared" si="14"/>
        <v>1091939</v>
      </c>
    </row>
    <row r="297" spans="1:16" ht="14.45" customHeight="1" x14ac:dyDescent="0.25">
      <c r="A297" s="12">
        <v>277</v>
      </c>
      <c r="B297" s="64"/>
      <c r="C297" s="8" t="s">
        <v>331</v>
      </c>
      <c r="D297" s="9">
        <v>45042</v>
      </c>
      <c r="E297" s="10" t="s">
        <v>69</v>
      </c>
      <c r="F297" s="11">
        <v>441602</v>
      </c>
      <c r="G297" s="10" t="s">
        <v>29</v>
      </c>
      <c r="H297" s="11">
        <v>46368</v>
      </c>
      <c r="I297" s="65"/>
      <c r="J297" s="66"/>
      <c r="K297" s="67"/>
      <c r="L297" s="68"/>
      <c r="M297" s="69"/>
      <c r="N297" t="str">
        <f t="shared" si="12"/>
        <v>24091</v>
      </c>
      <c r="O297">
        <f t="shared" si="13"/>
        <v>24091</v>
      </c>
      <c r="P297" s="29">
        <f t="shared" si="14"/>
        <v>441602</v>
      </c>
    </row>
    <row r="298" spans="1:16" ht="14.45" customHeight="1" x14ac:dyDescent="0.25">
      <c r="A298" s="12">
        <v>278</v>
      </c>
      <c r="B298" s="64"/>
      <c r="C298" s="8" t="s">
        <v>332</v>
      </c>
      <c r="D298" s="9">
        <v>45044</v>
      </c>
      <c r="E298" s="10" t="s">
        <v>69</v>
      </c>
      <c r="F298" s="11">
        <v>458792</v>
      </c>
      <c r="G298" s="10" t="s">
        <v>29</v>
      </c>
      <c r="H298" s="11">
        <v>48173</v>
      </c>
      <c r="I298" s="65"/>
      <c r="J298" s="66"/>
      <c r="K298" s="67"/>
      <c r="L298" s="68"/>
      <c r="M298" s="69"/>
      <c r="N298" t="str">
        <f t="shared" si="12"/>
        <v>25172</v>
      </c>
      <c r="O298">
        <f t="shared" si="13"/>
        <v>25172</v>
      </c>
      <c r="P298" s="29">
        <f t="shared" si="14"/>
        <v>458792</v>
      </c>
    </row>
    <row r="299" spans="1:16" ht="14.45" customHeight="1" x14ac:dyDescent="0.25">
      <c r="A299" s="12">
        <v>279</v>
      </c>
      <c r="B299" s="64"/>
      <c r="C299" s="8" t="s">
        <v>333</v>
      </c>
      <c r="D299" s="9">
        <v>45043</v>
      </c>
      <c r="E299" s="10" t="s">
        <v>91</v>
      </c>
      <c r="F299" s="11">
        <v>488653</v>
      </c>
      <c r="G299" s="10" t="s">
        <v>29</v>
      </c>
      <c r="H299" s="11">
        <v>51309</v>
      </c>
      <c r="I299" s="65"/>
      <c r="J299" s="66"/>
      <c r="K299" s="67"/>
      <c r="L299" s="68"/>
      <c r="M299" s="69"/>
      <c r="N299" t="str">
        <f t="shared" si="12"/>
        <v>25046</v>
      </c>
      <c r="O299">
        <f t="shared" si="13"/>
        <v>25046</v>
      </c>
      <c r="P299" s="29">
        <f t="shared" si="14"/>
        <v>488653</v>
      </c>
    </row>
    <row r="300" spans="1:16" ht="14.45" customHeight="1" x14ac:dyDescent="0.25">
      <c r="A300" s="12">
        <v>280</v>
      </c>
      <c r="B300" s="64"/>
      <c r="C300" s="8" t="s">
        <v>334</v>
      </c>
      <c r="D300" s="9">
        <v>45021</v>
      </c>
      <c r="E300" s="10" t="s">
        <v>66</v>
      </c>
      <c r="F300" s="11">
        <v>1476660</v>
      </c>
      <c r="G300" s="10" t="s">
        <v>29</v>
      </c>
      <c r="H300" s="11">
        <v>155049</v>
      </c>
      <c r="I300" s="65"/>
      <c r="J300" s="66"/>
      <c r="K300" s="67"/>
      <c r="L300" s="68"/>
      <c r="M300" s="69"/>
      <c r="N300" t="str">
        <f t="shared" si="12"/>
        <v>19288</v>
      </c>
      <c r="O300">
        <f t="shared" si="13"/>
        <v>19288</v>
      </c>
      <c r="P300" s="29">
        <f t="shared" si="14"/>
        <v>1476660</v>
      </c>
    </row>
    <row r="301" spans="1:16" ht="14.45" customHeight="1" x14ac:dyDescent="0.25">
      <c r="A301" s="12">
        <v>281</v>
      </c>
      <c r="B301" s="64"/>
      <c r="C301" s="8" t="s">
        <v>335</v>
      </c>
      <c r="D301" s="9">
        <v>45023</v>
      </c>
      <c r="E301" s="10" t="s">
        <v>62</v>
      </c>
      <c r="F301" s="11">
        <v>403871</v>
      </c>
      <c r="G301" s="10" t="s">
        <v>29</v>
      </c>
      <c r="H301" s="11">
        <v>42406</v>
      </c>
      <c r="I301" s="65"/>
      <c r="J301" s="66"/>
      <c r="K301" s="67"/>
      <c r="L301" s="68"/>
      <c r="M301" s="69"/>
      <c r="N301" t="str">
        <f t="shared" si="12"/>
        <v>20406</v>
      </c>
      <c r="O301">
        <f t="shared" si="13"/>
        <v>20406</v>
      </c>
      <c r="P301" s="29">
        <f t="shared" si="14"/>
        <v>403871</v>
      </c>
    </row>
    <row r="302" spans="1:16" ht="14.45" customHeight="1" x14ac:dyDescent="0.25">
      <c r="A302" s="12">
        <v>282</v>
      </c>
      <c r="B302" s="64"/>
      <c r="C302" s="8" t="s">
        <v>336</v>
      </c>
      <c r="D302" s="9">
        <v>45024</v>
      </c>
      <c r="E302" s="10" t="s">
        <v>62</v>
      </c>
      <c r="F302" s="11">
        <v>679872</v>
      </c>
      <c r="G302" s="10" t="s">
        <v>29</v>
      </c>
      <c r="H302" s="11">
        <v>71387</v>
      </c>
      <c r="I302" s="65"/>
      <c r="J302" s="66"/>
      <c r="K302" s="67"/>
      <c r="L302" s="68"/>
      <c r="M302" s="69"/>
      <c r="N302" t="str">
        <f t="shared" si="12"/>
        <v>20446</v>
      </c>
      <c r="O302">
        <f t="shared" si="13"/>
        <v>20446</v>
      </c>
      <c r="P302" s="29">
        <f t="shared" si="14"/>
        <v>679872</v>
      </c>
    </row>
    <row r="303" spans="1:16" ht="14.45" customHeight="1" x14ac:dyDescent="0.25">
      <c r="A303" s="12">
        <v>283</v>
      </c>
      <c r="B303" s="64"/>
      <c r="C303" s="8" t="s">
        <v>337</v>
      </c>
      <c r="D303" s="9">
        <v>45028</v>
      </c>
      <c r="E303" s="10" t="s">
        <v>66</v>
      </c>
      <c r="F303" s="11">
        <v>156090</v>
      </c>
      <c r="G303" s="10" t="s">
        <v>29</v>
      </c>
      <c r="H303" s="11">
        <v>16389</v>
      </c>
      <c r="I303" s="65"/>
      <c r="J303" s="66"/>
      <c r="K303" s="67"/>
      <c r="L303" s="68"/>
      <c r="M303" s="69"/>
      <c r="N303" t="str">
        <f t="shared" si="12"/>
        <v>20666</v>
      </c>
      <c r="O303">
        <f t="shared" si="13"/>
        <v>20666</v>
      </c>
      <c r="P303" s="29">
        <f t="shared" si="14"/>
        <v>156090</v>
      </c>
    </row>
    <row r="304" spans="1:16" ht="14.45" customHeight="1" x14ac:dyDescent="0.25">
      <c r="A304" s="12">
        <v>284</v>
      </c>
      <c r="B304" s="64"/>
      <c r="C304" s="8" t="s">
        <v>338</v>
      </c>
      <c r="D304" s="9">
        <v>45027</v>
      </c>
      <c r="E304" s="10" t="s">
        <v>62</v>
      </c>
      <c r="F304" s="11">
        <v>713785</v>
      </c>
      <c r="G304" s="10" t="s">
        <v>29</v>
      </c>
      <c r="H304" s="11">
        <v>74947</v>
      </c>
      <c r="I304" s="65"/>
      <c r="J304" s="66"/>
      <c r="K304" s="67"/>
      <c r="L304" s="68"/>
      <c r="M304" s="69"/>
      <c r="N304" t="str">
        <f t="shared" si="12"/>
        <v>20626</v>
      </c>
      <c r="O304">
        <f t="shared" si="13"/>
        <v>20626</v>
      </c>
      <c r="P304" s="29">
        <f t="shared" si="14"/>
        <v>713785</v>
      </c>
    </row>
    <row r="305" spans="1:16" ht="14.45" customHeight="1" x14ac:dyDescent="0.25">
      <c r="A305" s="12">
        <v>285</v>
      </c>
      <c r="B305" s="64"/>
      <c r="C305" s="8" t="s">
        <v>339</v>
      </c>
      <c r="D305" s="9">
        <v>45021</v>
      </c>
      <c r="E305" s="10" t="s">
        <v>91</v>
      </c>
      <c r="F305" s="11">
        <v>1051877</v>
      </c>
      <c r="G305" s="10" t="s">
        <v>29</v>
      </c>
      <c r="H305" s="11">
        <v>110447</v>
      </c>
      <c r="I305" s="65"/>
      <c r="J305" s="66"/>
      <c r="K305" s="67"/>
      <c r="L305" s="68"/>
      <c r="M305" s="69"/>
      <c r="N305" t="str">
        <f t="shared" si="12"/>
        <v>19294</v>
      </c>
      <c r="O305">
        <f t="shared" si="13"/>
        <v>19294</v>
      </c>
      <c r="P305" s="29">
        <f t="shared" si="14"/>
        <v>1051877</v>
      </c>
    </row>
    <row r="306" spans="1:16" ht="14.45" customHeight="1" x14ac:dyDescent="0.25">
      <c r="A306" s="12">
        <v>286</v>
      </c>
      <c r="B306" s="64"/>
      <c r="C306" s="8" t="s">
        <v>340</v>
      </c>
      <c r="D306" s="9">
        <v>45027</v>
      </c>
      <c r="E306" s="10" t="s">
        <v>51</v>
      </c>
      <c r="F306" s="11">
        <v>896576</v>
      </c>
      <c r="G306" s="10" t="s">
        <v>29</v>
      </c>
      <c r="H306" s="11">
        <v>94140</v>
      </c>
      <c r="I306" s="65"/>
      <c r="J306" s="66"/>
      <c r="K306" s="67"/>
      <c r="L306" s="68"/>
      <c r="M306" s="69"/>
      <c r="N306" t="str">
        <f t="shared" si="12"/>
        <v>20566</v>
      </c>
      <c r="O306">
        <f t="shared" si="13"/>
        <v>20566</v>
      </c>
      <c r="P306" s="29">
        <f t="shared" si="14"/>
        <v>896576</v>
      </c>
    </row>
    <row r="307" spans="1:16" ht="14.45" customHeight="1" x14ac:dyDescent="0.25">
      <c r="A307" s="12">
        <v>287</v>
      </c>
      <c r="B307" s="64"/>
      <c r="C307" s="8" t="s">
        <v>341</v>
      </c>
      <c r="D307" s="9">
        <v>45030</v>
      </c>
      <c r="E307" s="10" t="s">
        <v>91</v>
      </c>
      <c r="F307" s="11">
        <v>1823388</v>
      </c>
      <c r="G307" s="10" t="s">
        <v>29</v>
      </c>
      <c r="H307" s="11">
        <v>191456</v>
      </c>
      <c r="I307" s="65"/>
      <c r="J307" s="66"/>
      <c r="K307" s="67"/>
      <c r="L307" s="68"/>
      <c r="M307" s="69"/>
      <c r="N307" t="str">
        <f t="shared" si="12"/>
        <v>22122</v>
      </c>
      <c r="O307">
        <f t="shared" si="13"/>
        <v>22122</v>
      </c>
      <c r="P307" s="29">
        <f t="shared" si="14"/>
        <v>1823388</v>
      </c>
    </row>
    <row r="308" spans="1:16" ht="14.45" customHeight="1" x14ac:dyDescent="0.25">
      <c r="A308" s="12">
        <v>288</v>
      </c>
      <c r="B308" s="64"/>
      <c r="C308" s="8" t="s">
        <v>342</v>
      </c>
      <c r="D308" s="9">
        <v>45030</v>
      </c>
      <c r="E308" s="10" t="s">
        <v>66</v>
      </c>
      <c r="F308" s="11">
        <v>875333</v>
      </c>
      <c r="G308" s="10" t="s">
        <v>29</v>
      </c>
      <c r="H308" s="11">
        <v>91910</v>
      </c>
      <c r="I308" s="65"/>
      <c r="J308" s="66"/>
      <c r="K308" s="67"/>
      <c r="L308" s="68"/>
      <c r="M308" s="69"/>
      <c r="N308" t="str">
        <f t="shared" si="12"/>
        <v>22135</v>
      </c>
      <c r="O308">
        <f t="shared" si="13"/>
        <v>22135</v>
      </c>
      <c r="P308" s="29">
        <f t="shared" si="14"/>
        <v>875333</v>
      </c>
    </row>
    <row r="309" spans="1:16" ht="14.45" customHeight="1" x14ac:dyDescent="0.25">
      <c r="A309" s="12">
        <v>289</v>
      </c>
      <c r="B309" s="64"/>
      <c r="C309" s="8" t="s">
        <v>343</v>
      </c>
      <c r="D309" s="9">
        <v>45028</v>
      </c>
      <c r="E309" s="10" t="s">
        <v>91</v>
      </c>
      <c r="F309" s="11">
        <v>355425</v>
      </c>
      <c r="G309" s="10" t="s">
        <v>29</v>
      </c>
      <c r="H309" s="11">
        <v>37320</v>
      </c>
      <c r="I309" s="65"/>
      <c r="J309" s="66"/>
      <c r="K309" s="67"/>
      <c r="L309" s="68"/>
      <c r="M309" s="69"/>
      <c r="N309" t="str">
        <f t="shared" si="12"/>
        <v>20692</v>
      </c>
      <c r="O309">
        <f t="shared" si="13"/>
        <v>20692</v>
      </c>
      <c r="P309" s="29">
        <f t="shared" si="14"/>
        <v>355425</v>
      </c>
    </row>
    <row r="310" spans="1:16" ht="14.45" customHeight="1" x14ac:dyDescent="0.25">
      <c r="A310" s="12">
        <v>290</v>
      </c>
      <c r="B310" s="64"/>
      <c r="C310" s="8" t="s">
        <v>344</v>
      </c>
      <c r="D310" s="9">
        <v>45028</v>
      </c>
      <c r="E310" s="10" t="s">
        <v>66</v>
      </c>
      <c r="F310" s="11">
        <v>848409</v>
      </c>
      <c r="G310" s="10" t="s">
        <v>29</v>
      </c>
      <c r="H310" s="11">
        <v>89083</v>
      </c>
      <c r="I310" s="65"/>
      <c r="J310" s="66"/>
      <c r="K310" s="67"/>
      <c r="L310" s="68"/>
      <c r="M310" s="69"/>
      <c r="N310" t="str">
        <f t="shared" si="12"/>
        <v>20670</v>
      </c>
      <c r="O310">
        <f t="shared" si="13"/>
        <v>20670</v>
      </c>
      <c r="P310" s="29">
        <f t="shared" si="14"/>
        <v>848409</v>
      </c>
    </row>
    <row r="311" spans="1:16" ht="14.45" customHeight="1" x14ac:dyDescent="0.25">
      <c r="A311" s="12">
        <v>291</v>
      </c>
      <c r="B311" s="64"/>
      <c r="C311" s="8" t="s">
        <v>345</v>
      </c>
      <c r="D311" s="9">
        <v>45027</v>
      </c>
      <c r="E311" s="10" t="s">
        <v>62</v>
      </c>
      <c r="F311" s="11">
        <v>946594</v>
      </c>
      <c r="G311" s="10" t="s">
        <v>29</v>
      </c>
      <c r="H311" s="11">
        <v>99392</v>
      </c>
      <c r="I311" s="65"/>
      <c r="J311" s="66"/>
      <c r="K311" s="67"/>
      <c r="L311" s="68"/>
      <c r="M311" s="69"/>
      <c r="N311" t="str">
        <f t="shared" si="12"/>
        <v>20572</v>
      </c>
      <c r="O311">
        <f t="shared" si="13"/>
        <v>20572</v>
      </c>
      <c r="P311" s="29">
        <f t="shared" si="14"/>
        <v>946594</v>
      </c>
    </row>
    <row r="312" spans="1:16" ht="14.45" customHeight="1" x14ac:dyDescent="0.25">
      <c r="A312" s="12">
        <v>292</v>
      </c>
      <c r="B312" s="64"/>
      <c r="C312" s="8" t="s">
        <v>346</v>
      </c>
      <c r="D312" s="9">
        <v>45033</v>
      </c>
      <c r="E312" s="10" t="s">
        <v>69</v>
      </c>
      <c r="F312" s="11">
        <v>730975</v>
      </c>
      <c r="G312" s="10" t="s">
        <v>29</v>
      </c>
      <c r="H312" s="11">
        <v>76752</v>
      </c>
      <c r="I312" s="65"/>
      <c r="J312" s="66"/>
      <c r="K312" s="67"/>
      <c r="L312" s="68"/>
      <c r="M312" s="69"/>
      <c r="N312" t="str">
        <f t="shared" si="12"/>
        <v>22223</v>
      </c>
      <c r="O312">
        <f t="shared" si="13"/>
        <v>22223</v>
      </c>
      <c r="P312" s="29">
        <f t="shared" si="14"/>
        <v>730975</v>
      </c>
    </row>
    <row r="313" spans="1:16" ht="14.45" customHeight="1" x14ac:dyDescent="0.25">
      <c r="A313" s="12">
        <v>293</v>
      </c>
      <c r="B313" s="64"/>
      <c r="C313" s="8" t="s">
        <v>347</v>
      </c>
      <c r="D313" s="9">
        <v>45030</v>
      </c>
      <c r="E313" s="10" t="s">
        <v>69</v>
      </c>
      <c r="F313" s="11">
        <v>271949</v>
      </c>
      <c r="G313" s="10" t="s">
        <v>29</v>
      </c>
      <c r="H313" s="11">
        <v>28555</v>
      </c>
      <c r="I313" s="65"/>
      <c r="J313" s="66"/>
      <c r="K313" s="67"/>
      <c r="L313" s="68"/>
      <c r="M313" s="69"/>
      <c r="N313" t="str">
        <f t="shared" si="12"/>
        <v>22134</v>
      </c>
      <c r="O313">
        <f t="shared" si="13"/>
        <v>22134</v>
      </c>
      <c r="P313" s="29">
        <f t="shared" si="14"/>
        <v>271949</v>
      </c>
    </row>
    <row r="314" spans="1:16" ht="14.45" customHeight="1" x14ac:dyDescent="0.25">
      <c r="A314" s="12">
        <v>294</v>
      </c>
      <c r="B314" s="64"/>
      <c r="C314" s="8" t="s">
        <v>348</v>
      </c>
      <c r="D314" s="9">
        <v>45037</v>
      </c>
      <c r="E314" s="10" t="s">
        <v>66</v>
      </c>
      <c r="F314" s="11">
        <v>697062</v>
      </c>
      <c r="G314" s="10" t="s">
        <v>29</v>
      </c>
      <c r="H314" s="11">
        <v>73192</v>
      </c>
      <c r="I314" s="65"/>
      <c r="J314" s="66"/>
      <c r="K314" s="67"/>
      <c r="L314" s="68"/>
      <c r="M314" s="69"/>
      <c r="N314" t="str">
        <f t="shared" si="12"/>
        <v>23475</v>
      </c>
      <c r="O314">
        <f t="shared" si="13"/>
        <v>23475</v>
      </c>
      <c r="P314" s="29">
        <f t="shared" si="14"/>
        <v>697062</v>
      </c>
    </row>
    <row r="315" spans="1:16" ht="14.45" customHeight="1" x14ac:dyDescent="0.25">
      <c r="A315" s="12">
        <v>295</v>
      </c>
      <c r="B315" s="64"/>
      <c r="C315" s="8" t="s">
        <v>349</v>
      </c>
      <c r="D315" s="9">
        <v>45021</v>
      </c>
      <c r="E315" s="10" t="s">
        <v>51</v>
      </c>
      <c r="F315" s="11">
        <v>2118458</v>
      </c>
      <c r="G315" s="10" t="s">
        <v>29</v>
      </c>
      <c r="H315" s="11">
        <v>222438</v>
      </c>
      <c r="I315" s="65"/>
      <c r="J315" s="66"/>
      <c r="K315" s="67"/>
      <c r="L315" s="68"/>
      <c r="M315" s="69"/>
      <c r="N315" t="str">
        <f t="shared" si="12"/>
        <v>19300</v>
      </c>
      <c r="O315">
        <f t="shared" si="13"/>
        <v>19300</v>
      </c>
      <c r="P315" s="29">
        <f t="shared" si="14"/>
        <v>2118458</v>
      </c>
    </row>
    <row r="316" spans="1:16" ht="14.45" customHeight="1" x14ac:dyDescent="0.25">
      <c r="A316" s="12">
        <v>296</v>
      </c>
      <c r="B316" s="64"/>
      <c r="C316" s="8" t="s">
        <v>350</v>
      </c>
      <c r="D316" s="9">
        <v>45021</v>
      </c>
      <c r="E316" s="10" t="s">
        <v>51</v>
      </c>
      <c r="F316" s="11">
        <v>991163</v>
      </c>
      <c r="G316" s="10" t="s">
        <v>29</v>
      </c>
      <c r="H316" s="11">
        <v>104072</v>
      </c>
      <c r="I316" s="65"/>
      <c r="J316" s="66"/>
      <c r="K316" s="67"/>
      <c r="L316" s="68"/>
      <c r="M316" s="69"/>
      <c r="N316" t="str">
        <f t="shared" si="12"/>
        <v>19302</v>
      </c>
      <c r="O316">
        <f t="shared" si="13"/>
        <v>19302</v>
      </c>
      <c r="P316" s="29">
        <f t="shared" si="14"/>
        <v>991163</v>
      </c>
    </row>
    <row r="317" spans="1:16" ht="14.45" customHeight="1" x14ac:dyDescent="0.25">
      <c r="A317" s="12">
        <v>297</v>
      </c>
      <c r="B317" s="64"/>
      <c r="C317" s="8" t="s">
        <v>351</v>
      </c>
      <c r="D317" s="9">
        <v>45027</v>
      </c>
      <c r="E317" s="10" t="s">
        <v>51</v>
      </c>
      <c r="F317" s="11">
        <v>666923</v>
      </c>
      <c r="G317" s="10" t="s">
        <v>29</v>
      </c>
      <c r="H317" s="11">
        <v>70027</v>
      </c>
      <c r="I317" s="65"/>
      <c r="J317" s="66"/>
      <c r="K317" s="67"/>
      <c r="L317" s="68"/>
      <c r="M317" s="69"/>
      <c r="N317" t="str">
        <f t="shared" si="12"/>
        <v>20627</v>
      </c>
      <c r="O317">
        <f t="shared" si="13"/>
        <v>20627</v>
      </c>
      <c r="P317" s="29">
        <f t="shared" si="14"/>
        <v>666923</v>
      </c>
    </row>
    <row r="318" spans="1:16" ht="14.45" customHeight="1" x14ac:dyDescent="0.25">
      <c r="A318" s="12">
        <v>298</v>
      </c>
      <c r="B318" s="64"/>
      <c r="C318" s="8" t="s">
        <v>352</v>
      </c>
      <c r="D318" s="9">
        <v>45028</v>
      </c>
      <c r="E318" s="10" t="s">
        <v>58</v>
      </c>
      <c r="F318" s="11">
        <v>602034</v>
      </c>
      <c r="G318" s="10" t="s">
        <v>29</v>
      </c>
      <c r="H318" s="11">
        <v>63214</v>
      </c>
      <c r="I318" s="65"/>
      <c r="J318" s="66"/>
      <c r="K318" s="67"/>
      <c r="L318" s="68"/>
      <c r="M318" s="69"/>
      <c r="N318" t="str">
        <f t="shared" si="12"/>
        <v>20685</v>
      </c>
      <c r="O318">
        <f t="shared" si="13"/>
        <v>20685</v>
      </c>
      <c r="P318" s="29">
        <f t="shared" si="14"/>
        <v>602034</v>
      </c>
    </row>
    <row r="319" spans="1:16" ht="14.45" customHeight="1" x14ac:dyDescent="0.25">
      <c r="A319" s="12">
        <v>299</v>
      </c>
      <c r="B319" s="64"/>
      <c r="C319" s="8" t="s">
        <v>353</v>
      </c>
      <c r="D319" s="9">
        <v>45036</v>
      </c>
      <c r="E319" s="10" t="s">
        <v>51</v>
      </c>
      <c r="F319" s="11">
        <v>441602</v>
      </c>
      <c r="G319" s="10" t="s">
        <v>29</v>
      </c>
      <c r="H319" s="11">
        <v>46368</v>
      </c>
      <c r="I319" s="65"/>
      <c r="J319" s="66"/>
      <c r="K319" s="67"/>
      <c r="L319" s="68"/>
      <c r="M319" s="69"/>
      <c r="N319" t="str">
        <f t="shared" si="12"/>
        <v>23163</v>
      </c>
      <c r="O319">
        <f t="shared" si="13"/>
        <v>23163</v>
      </c>
      <c r="P319" s="29">
        <f t="shared" si="14"/>
        <v>441602</v>
      </c>
    </row>
    <row r="320" spans="1:16" ht="14.45" customHeight="1" x14ac:dyDescent="0.25">
      <c r="A320" s="12">
        <v>300</v>
      </c>
      <c r="B320" s="64"/>
      <c r="C320" s="8" t="s">
        <v>354</v>
      </c>
      <c r="D320" s="9">
        <v>45026</v>
      </c>
      <c r="E320" s="10" t="s">
        <v>66</v>
      </c>
      <c r="F320" s="11">
        <v>276001</v>
      </c>
      <c r="G320" s="10" t="s">
        <v>29</v>
      </c>
      <c r="H320" s="11">
        <v>28980</v>
      </c>
      <c r="I320" s="65"/>
      <c r="J320" s="66"/>
      <c r="K320" s="67"/>
      <c r="L320" s="68"/>
      <c r="M320" s="69"/>
      <c r="N320" t="str">
        <f t="shared" si="12"/>
        <v>20505</v>
      </c>
      <c r="O320">
        <f t="shared" si="13"/>
        <v>20505</v>
      </c>
      <c r="P320" s="29">
        <f t="shared" si="14"/>
        <v>276001</v>
      </c>
    </row>
    <row r="321" spans="1:16" ht="14.45" customHeight="1" x14ac:dyDescent="0.25">
      <c r="A321" s="12">
        <v>301</v>
      </c>
      <c r="B321" s="64"/>
      <c r="C321" s="8" t="s">
        <v>355</v>
      </c>
      <c r="D321" s="9">
        <v>45035</v>
      </c>
      <c r="E321" s="10" t="s">
        <v>69</v>
      </c>
      <c r="F321" s="11">
        <v>1228299</v>
      </c>
      <c r="G321" s="10" t="s">
        <v>29</v>
      </c>
      <c r="H321" s="11">
        <v>128971</v>
      </c>
      <c r="I321" s="65"/>
      <c r="J321" s="66"/>
      <c r="K321" s="67"/>
      <c r="L321" s="68"/>
      <c r="M321" s="69"/>
      <c r="N321" t="str">
        <f t="shared" si="12"/>
        <v>22407</v>
      </c>
      <c r="O321">
        <f t="shared" si="13"/>
        <v>22407</v>
      </c>
      <c r="P321" s="29">
        <f t="shared" si="14"/>
        <v>1228299</v>
      </c>
    </row>
    <row r="322" spans="1:16" ht="14.45" customHeight="1" x14ac:dyDescent="0.25">
      <c r="A322" s="12">
        <v>302</v>
      </c>
      <c r="B322" s="64"/>
      <c r="C322" s="8" t="s">
        <v>356</v>
      </c>
      <c r="D322" s="9">
        <v>45033</v>
      </c>
      <c r="E322" s="10" t="s">
        <v>51</v>
      </c>
      <c r="F322" s="11">
        <v>484645</v>
      </c>
      <c r="G322" s="10" t="s">
        <v>29</v>
      </c>
      <c r="H322" s="11">
        <v>50888</v>
      </c>
      <c r="I322" s="65"/>
      <c r="J322" s="66"/>
      <c r="K322" s="67"/>
      <c r="L322" s="68"/>
      <c r="M322" s="69"/>
      <c r="N322" t="str">
        <f t="shared" si="12"/>
        <v>22233</v>
      </c>
      <c r="O322">
        <f t="shared" si="13"/>
        <v>22233</v>
      </c>
      <c r="P322" s="29">
        <f t="shared" si="14"/>
        <v>484645</v>
      </c>
    </row>
    <row r="323" spans="1:16" ht="14.45" customHeight="1" x14ac:dyDescent="0.25">
      <c r="A323" s="12">
        <v>303</v>
      </c>
      <c r="B323" s="64"/>
      <c r="C323" s="8" t="s">
        <v>357</v>
      </c>
      <c r="D323" s="9">
        <v>45033</v>
      </c>
      <c r="E323" s="10" t="s">
        <v>91</v>
      </c>
      <c r="F323" s="11">
        <v>1813106</v>
      </c>
      <c r="G323" s="10" t="s">
        <v>29</v>
      </c>
      <c r="H323" s="11">
        <v>190376</v>
      </c>
      <c r="I323" s="65"/>
      <c r="J323" s="66"/>
      <c r="K323" s="67"/>
      <c r="L323" s="68"/>
      <c r="M323" s="69"/>
      <c r="N323" t="str">
        <f t="shared" si="12"/>
        <v>22239</v>
      </c>
      <c r="O323">
        <f t="shared" si="13"/>
        <v>22239</v>
      </c>
      <c r="P323" s="29">
        <f t="shared" si="14"/>
        <v>1813106</v>
      </c>
    </row>
    <row r="324" spans="1:16" ht="14.45" customHeight="1" x14ac:dyDescent="0.25">
      <c r="A324" s="12">
        <v>304</v>
      </c>
      <c r="B324" s="64"/>
      <c r="C324" s="8" t="s">
        <v>358</v>
      </c>
      <c r="D324" s="9">
        <v>45034</v>
      </c>
      <c r="E324" s="10" t="s">
        <v>51</v>
      </c>
      <c r="F324" s="11">
        <v>977306</v>
      </c>
      <c r="G324" s="10" t="s">
        <v>29</v>
      </c>
      <c r="H324" s="11">
        <v>102617</v>
      </c>
      <c r="I324" s="65"/>
      <c r="J324" s="66"/>
      <c r="K324" s="67"/>
      <c r="L324" s="68"/>
      <c r="M324" s="69"/>
      <c r="N324" t="str">
        <f t="shared" si="12"/>
        <v>22360</v>
      </c>
      <c r="O324">
        <f t="shared" si="13"/>
        <v>22360</v>
      </c>
      <c r="P324" s="29">
        <f t="shared" si="14"/>
        <v>977306</v>
      </c>
    </row>
    <row r="325" spans="1:16" ht="14.45" customHeight="1" x14ac:dyDescent="0.25">
      <c r="A325" s="12">
        <v>305</v>
      </c>
      <c r="B325" s="64"/>
      <c r="C325" s="8" t="s">
        <v>359</v>
      </c>
      <c r="D325" s="9">
        <v>45021</v>
      </c>
      <c r="E325" s="10" t="s">
        <v>69</v>
      </c>
      <c r="F325" s="11">
        <v>438342</v>
      </c>
      <c r="G325" s="10" t="s">
        <v>29</v>
      </c>
      <c r="H325" s="11">
        <v>46026</v>
      </c>
      <c r="I325" s="65"/>
      <c r="J325" s="66"/>
      <c r="K325" s="67"/>
      <c r="L325" s="68"/>
      <c r="M325" s="69"/>
      <c r="N325" t="str">
        <f t="shared" si="12"/>
        <v>19298</v>
      </c>
      <c r="O325">
        <f t="shared" si="13"/>
        <v>19298</v>
      </c>
      <c r="P325" s="29">
        <f t="shared" si="14"/>
        <v>438342</v>
      </c>
    </row>
    <row r="326" spans="1:16" ht="14.45" customHeight="1" x14ac:dyDescent="0.25">
      <c r="A326" s="12">
        <v>306</v>
      </c>
      <c r="B326" s="64"/>
      <c r="C326" s="8" t="s">
        <v>360</v>
      </c>
      <c r="D326" s="9">
        <v>45042</v>
      </c>
      <c r="E326" s="10" t="s">
        <v>66</v>
      </c>
      <c r="F326" s="11">
        <v>543897</v>
      </c>
      <c r="G326" s="10" t="s">
        <v>29</v>
      </c>
      <c r="H326" s="11">
        <v>57109</v>
      </c>
      <c r="I326" s="65"/>
      <c r="J326" s="66"/>
      <c r="K326" s="67"/>
      <c r="L326" s="68"/>
      <c r="M326" s="69"/>
      <c r="N326" t="str">
        <f t="shared" si="12"/>
        <v>23781</v>
      </c>
      <c r="O326">
        <f t="shared" si="13"/>
        <v>23781</v>
      </c>
      <c r="P326" s="29">
        <f t="shared" si="14"/>
        <v>543897</v>
      </c>
    </row>
    <row r="327" spans="1:16" ht="14.45" customHeight="1" x14ac:dyDescent="0.25">
      <c r="A327" s="12">
        <v>307</v>
      </c>
      <c r="B327" s="64"/>
      <c r="C327" s="8" t="s">
        <v>361</v>
      </c>
      <c r="D327" s="9">
        <v>45042</v>
      </c>
      <c r="E327" s="10" t="s">
        <v>66</v>
      </c>
      <c r="F327" s="11">
        <v>535514</v>
      </c>
      <c r="G327" s="10" t="s">
        <v>29</v>
      </c>
      <c r="H327" s="11">
        <v>56229</v>
      </c>
      <c r="I327" s="65"/>
      <c r="J327" s="66"/>
      <c r="K327" s="67"/>
      <c r="L327" s="68"/>
      <c r="M327" s="69"/>
      <c r="N327" t="str">
        <f t="shared" si="12"/>
        <v>24352</v>
      </c>
      <c r="O327">
        <f t="shared" si="13"/>
        <v>24352</v>
      </c>
      <c r="P327" s="29">
        <f t="shared" si="14"/>
        <v>535514</v>
      </c>
    </row>
    <row r="328" spans="1:16" ht="14.45" customHeight="1" x14ac:dyDescent="0.25">
      <c r="A328" s="12">
        <v>308</v>
      </c>
      <c r="B328" s="64"/>
      <c r="C328" s="8" t="s">
        <v>362</v>
      </c>
      <c r="D328" s="9">
        <v>45037</v>
      </c>
      <c r="E328" s="10" t="s">
        <v>91</v>
      </c>
      <c r="F328" s="11">
        <v>1318683</v>
      </c>
      <c r="G328" s="10" t="s">
        <v>29</v>
      </c>
      <c r="H328" s="11">
        <v>138462</v>
      </c>
      <c r="I328" s="65"/>
      <c r="J328" s="66"/>
      <c r="K328" s="67"/>
      <c r="L328" s="68"/>
      <c r="M328" s="69"/>
      <c r="N328" t="str">
        <f t="shared" si="12"/>
        <v>23544</v>
      </c>
      <c r="O328">
        <f t="shared" si="13"/>
        <v>23544</v>
      </c>
      <c r="P328" s="29">
        <f t="shared" si="14"/>
        <v>1318683</v>
      </c>
    </row>
    <row r="329" spans="1:16" ht="14.45" customHeight="1" x14ac:dyDescent="0.25">
      <c r="A329" s="12">
        <v>309</v>
      </c>
      <c r="B329" s="64"/>
      <c r="C329" s="8" t="s">
        <v>363</v>
      </c>
      <c r="D329" s="9">
        <v>45044</v>
      </c>
      <c r="E329" s="10" t="s">
        <v>66</v>
      </c>
      <c r="F329" s="11">
        <v>599332</v>
      </c>
      <c r="G329" s="10" t="s">
        <v>29</v>
      </c>
      <c r="H329" s="11">
        <v>62930</v>
      </c>
      <c r="I329" s="65"/>
      <c r="J329" s="66"/>
      <c r="K329" s="67"/>
      <c r="L329" s="68"/>
      <c r="M329" s="69"/>
      <c r="N329" t="str">
        <f t="shared" si="12"/>
        <v>25197</v>
      </c>
      <c r="O329">
        <f t="shared" si="13"/>
        <v>25197</v>
      </c>
      <c r="P329" s="29">
        <f t="shared" si="14"/>
        <v>599332</v>
      </c>
    </row>
    <row r="330" spans="1:16" ht="14.45" customHeight="1" x14ac:dyDescent="0.25">
      <c r="A330" s="12">
        <v>310</v>
      </c>
      <c r="B330" s="64"/>
      <c r="C330" s="8" t="s">
        <v>364</v>
      </c>
      <c r="D330" s="9">
        <v>45042</v>
      </c>
      <c r="E330" s="10" t="s">
        <v>58</v>
      </c>
      <c r="F330" s="11">
        <v>2161627</v>
      </c>
      <c r="G330" s="10" t="s">
        <v>29</v>
      </c>
      <c r="H330" s="11">
        <v>226971</v>
      </c>
      <c r="I330" s="65"/>
      <c r="J330" s="66"/>
      <c r="K330" s="67"/>
      <c r="L330" s="68"/>
      <c r="M330" s="69"/>
      <c r="N330" t="str">
        <f t="shared" si="12"/>
        <v>24179</v>
      </c>
      <c r="O330">
        <f t="shared" si="13"/>
        <v>24179</v>
      </c>
      <c r="P330" s="29">
        <f t="shared" si="14"/>
        <v>2161627</v>
      </c>
    </row>
    <row r="331" spans="1:16" ht="14.45" customHeight="1" x14ac:dyDescent="0.25">
      <c r="A331" s="12">
        <v>311</v>
      </c>
      <c r="B331" s="64"/>
      <c r="C331" s="8" t="s">
        <v>365</v>
      </c>
      <c r="D331" s="9">
        <v>45043</v>
      </c>
      <c r="E331" s="10" t="s">
        <v>58</v>
      </c>
      <c r="F331" s="11">
        <v>1415351</v>
      </c>
      <c r="G331" s="10" t="s">
        <v>29</v>
      </c>
      <c r="H331" s="11">
        <v>148612</v>
      </c>
      <c r="I331" s="65"/>
      <c r="J331" s="66"/>
      <c r="K331" s="67"/>
      <c r="L331" s="68"/>
      <c r="M331" s="69"/>
      <c r="N331" t="str">
        <f t="shared" si="12"/>
        <v>24996</v>
      </c>
      <c r="O331">
        <f t="shared" si="13"/>
        <v>24996</v>
      </c>
      <c r="P331" s="29">
        <f t="shared" si="14"/>
        <v>1415351</v>
      </c>
    </row>
    <row r="332" spans="1:16" ht="14.45" customHeight="1" x14ac:dyDescent="0.25">
      <c r="A332" s="13">
        <v>312</v>
      </c>
      <c r="B332" s="53"/>
      <c r="C332" s="8" t="s">
        <v>366</v>
      </c>
      <c r="D332" s="9">
        <v>45043</v>
      </c>
      <c r="E332" s="10" t="s">
        <v>58</v>
      </c>
      <c r="F332" s="11">
        <v>742962</v>
      </c>
      <c r="G332" s="10" t="s">
        <v>29</v>
      </c>
      <c r="H332" s="11">
        <v>78011</v>
      </c>
      <c r="I332" s="57"/>
      <c r="J332" s="58"/>
      <c r="K332" s="59"/>
      <c r="L332" s="62"/>
      <c r="M332" s="63"/>
      <c r="N332" t="str">
        <f t="shared" si="12"/>
        <v>25001</v>
      </c>
      <c r="O332">
        <f t="shared" si="13"/>
        <v>25001</v>
      </c>
      <c r="P332" s="29">
        <f t="shared" si="14"/>
        <v>742962</v>
      </c>
    </row>
    <row r="333" spans="1:16" ht="16.149999999999999" hidden="1" customHeight="1" x14ac:dyDescent="0.25">
      <c r="A333" s="14">
        <v>313</v>
      </c>
      <c r="B333" s="14" t="s">
        <v>367</v>
      </c>
      <c r="C333" s="8" t="s">
        <v>368</v>
      </c>
      <c r="D333" s="9">
        <v>44821</v>
      </c>
      <c r="E333" s="10" t="s">
        <v>66</v>
      </c>
      <c r="F333" s="11">
        <v>996241</v>
      </c>
      <c r="G333" s="10" t="s">
        <v>29</v>
      </c>
      <c r="H333" s="11">
        <v>104605</v>
      </c>
      <c r="I333" s="46">
        <v>891636</v>
      </c>
      <c r="J333" s="47"/>
      <c r="K333" s="48"/>
      <c r="L333" s="71" t="s">
        <v>52</v>
      </c>
      <c r="M333" s="72"/>
      <c r="N333" t="str">
        <f t="shared" si="12"/>
        <v>42056</v>
      </c>
      <c r="O333">
        <f t="shared" si="13"/>
        <v>42056</v>
      </c>
      <c r="P333" s="29">
        <f t="shared" si="14"/>
        <v>996241</v>
      </c>
    </row>
    <row r="334" spans="1:16" ht="14.65" hidden="1" customHeight="1" x14ac:dyDescent="0.25">
      <c r="A334" s="7">
        <v>314</v>
      </c>
      <c r="B334" s="52" t="s">
        <v>369</v>
      </c>
      <c r="C334" s="8" t="s">
        <v>370</v>
      </c>
      <c r="D334" s="9">
        <v>44859</v>
      </c>
      <c r="E334" s="10" t="s">
        <v>371</v>
      </c>
      <c r="F334" s="11">
        <v>793055</v>
      </c>
      <c r="G334" s="10" t="s">
        <v>29</v>
      </c>
      <c r="H334" s="11">
        <v>83271</v>
      </c>
      <c r="I334" s="54">
        <v>1461224</v>
      </c>
      <c r="J334" s="55"/>
      <c r="K334" s="56"/>
      <c r="L334" s="60" t="s">
        <v>52</v>
      </c>
      <c r="M334" s="61"/>
      <c r="N334" t="str">
        <f t="shared" si="12"/>
        <v>48817</v>
      </c>
      <c r="O334">
        <f t="shared" si="13"/>
        <v>48817</v>
      </c>
      <c r="P334" s="29">
        <f t="shared" si="14"/>
        <v>793055</v>
      </c>
    </row>
    <row r="335" spans="1:16" ht="14.65" hidden="1" customHeight="1" x14ac:dyDescent="0.25">
      <c r="A335" s="13">
        <v>315</v>
      </c>
      <c r="B335" s="53"/>
      <c r="C335" s="8" t="s">
        <v>372</v>
      </c>
      <c r="D335" s="9">
        <v>44862</v>
      </c>
      <c r="E335" s="10" t="s">
        <v>371</v>
      </c>
      <c r="F335" s="11">
        <v>839598</v>
      </c>
      <c r="G335" s="10" t="s">
        <v>29</v>
      </c>
      <c r="H335" s="11">
        <v>88158</v>
      </c>
      <c r="I335" s="57"/>
      <c r="J335" s="58"/>
      <c r="K335" s="59"/>
      <c r="L335" s="62"/>
      <c r="M335" s="63"/>
      <c r="N335" t="str">
        <f t="shared" si="12"/>
        <v>49340</v>
      </c>
      <c r="O335">
        <f t="shared" si="13"/>
        <v>49340</v>
      </c>
      <c r="P335" s="29">
        <f t="shared" si="14"/>
        <v>839598</v>
      </c>
    </row>
    <row r="336" spans="1:16" ht="14.45" customHeight="1" x14ac:dyDescent="0.25">
      <c r="A336" s="7">
        <v>416</v>
      </c>
      <c r="B336" s="52" t="s">
        <v>579</v>
      </c>
      <c r="C336" s="8" t="s">
        <v>580</v>
      </c>
      <c r="D336" s="9">
        <v>45036</v>
      </c>
      <c r="E336" s="10" t="s">
        <v>44</v>
      </c>
      <c r="F336" s="11">
        <v>3256660</v>
      </c>
      <c r="G336" s="10" t="s">
        <v>29</v>
      </c>
      <c r="H336" s="11">
        <v>341949</v>
      </c>
      <c r="I336" s="54">
        <v>8217568</v>
      </c>
      <c r="J336" s="55"/>
      <c r="K336" s="56"/>
      <c r="L336" s="60" t="s">
        <v>581</v>
      </c>
      <c r="M336" s="61"/>
      <c r="N336" t="str">
        <f t="shared" si="12"/>
        <v>23164</v>
      </c>
      <c r="O336">
        <f t="shared" si="13"/>
        <v>23164</v>
      </c>
      <c r="P336" s="29">
        <f t="shared" si="14"/>
        <v>3256660</v>
      </c>
    </row>
    <row r="337" spans="1:16" ht="14.45" customHeight="1" x14ac:dyDescent="0.25">
      <c r="A337" s="12">
        <v>417</v>
      </c>
      <c r="B337" s="64"/>
      <c r="C337" s="8" t="s">
        <v>582</v>
      </c>
      <c r="D337" s="9">
        <v>45044</v>
      </c>
      <c r="E337" s="10" t="s">
        <v>44</v>
      </c>
      <c r="F337" s="11">
        <v>5436327</v>
      </c>
      <c r="G337" s="10" t="s">
        <v>29</v>
      </c>
      <c r="H337" s="11">
        <v>570814</v>
      </c>
      <c r="I337" s="65"/>
      <c r="J337" s="66"/>
      <c r="K337" s="67"/>
      <c r="L337" s="68"/>
      <c r="M337" s="69"/>
      <c r="N337" t="str">
        <f t="shared" si="12"/>
        <v>25207</v>
      </c>
      <c r="O337">
        <f t="shared" si="13"/>
        <v>25207</v>
      </c>
      <c r="P337" s="29">
        <f t="shared" si="14"/>
        <v>5436327</v>
      </c>
    </row>
    <row r="338" spans="1:16" ht="14.45" customHeight="1" x14ac:dyDescent="0.25">
      <c r="A338" s="13">
        <v>418</v>
      </c>
      <c r="B338" s="53"/>
      <c r="C338" s="8" t="s">
        <v>583</v>
      </c>
      <c r="D338" s="9">
        <v>45028</v>
      </c>
      <c r="E338" s="10" t="s">
        <v>44</v>
      </c>
      <c r="F338" s="11">
        <v>488653</v>
      </c>
      <c r="G338" s="10" t="s">
        <v>29</v>
      </c>
      <c r="H338" s="11">
        <v>51309</v>
      </c>
      <c r="I338" s="57"/>
      <c r="J338" s="58"/>
      <c r="K338" s="59"/>
      <c r="L338" s="62"/>
      <c r="M338" s="63"/>
      <c r="N338" t="str">
        <f t="shared" si="12"/>
        <v>20665</v>
      </c>
      <c r="O338">
        <f t="shared" si="13"/>
        <v>20665</v>
      </c>
      <c r="P338" s="29">
        <f t="shared" si="14"/>
        <v>488653</v>
      </c>
    </row>
    <row r="339" spans="1:16" ht="14.45" customHeight="1" x14ac:dyDescent="0.25">
      <c r="A339" s="7">
        <v>419</v>
      </c>
      <c r="B339" s="52" t="s">
        <v>584</v>
      </c>
      <c r="C339" s="8" t="s">
        <v>585</v>
      </c>
      <c r="D339" s="9">
        <v>45034</v>
      </c>
      <c r="E339" s="10" t="s">
        <v>44</v>
      </c>
      <c r="F339" s="11">
        <v>2313852</v>
      </c>
      <c r="G339" s="10" t="s">
        <v>29</v>
      </c>
      <c r="H339" s="11">
        <v>242955</v>
      </c>
      <c r="I339" s="54">
        <v>7072261</v>
      </c>
      <c r="J339" s="55"/>
      <c r="K339" s="56"/>
      <c r="L339" s="60" t="s">
        <v>586</v>
      </c>
      <c r="M339" s="61"/>
      <c r="N339" t="str">
        <f t="shared" si="12"/>
        <v>22358</v>
      </c>
      <c r="O339">
        <f t="shared" si="13"/>
        <v>22358</v>
      </c>
      <c r="P339" s="29">
        <f t="shared" si="14"/>
        <v>2313852</v>
      </c>
    </row>
    <row r="340" spans="1:16" ht="14.45" customHeight="1" x14ac:dyDescent="0.25">
      <c r="A340" s="12">
        <v>420</v>
      </c>
      <c r="B340" s="64"/>
      <c r="C340" s="8" t="s">
        <v>587</v>
      </c>
      <c r="D340" s="9">
        <v>45019</v>
      </c>
      <c r="E340" s="10" t="s">
        <v>44</v>
      </c>
      <c r="F340" s="11">
        <v>2335779</v>
      </c>
      <c r="G340" s="10" t="s">
        <v>29</v>
      </c>
      <c r="H340" s="11">
        <v>245257</v>
      </c>
      <c r="I340" s="65"/>
      <c r="J340" s="66"/>
      <c r="K340" s="67"/>
      <c r="L340" s="68"/>
      <c r="M340" s="69"/>
      <c r="N340" t="str">
        <f t="shared" si="12"/>
        <v>19130</v>
      </c>
      <c r="O340">
        <f t="shared" si="13"/>
        <v>19130</v>
      </c>
      <c r="P340" s="29">
        <f t="shared" si="14"/>
        <v>2335779</v>
      </c>
    </row>
    <row r="341" spans="1:16" ht="14.45" customHeight="1" x14ac:dyDescent="0.25">
      <c r="A341" s="13">
        <v>421</v>
      </c>
      <c r="B341" s="53"/>
      <c r="C341" s="8" t="s">
        <v>588</v>
      </c>
      <c r="D341" s="9">
        <v>45042</v>
      </c>
      <c r="E341" s="10" t="s">
        <v>44</v>
      </c>
      <c r="F341" s="11">
        <v>3252337</v>
      </c>
      <c r="G341" s="10" t="s">
        <v>29</v>
      </c>
      <c r="H341" s="11">
        <v>341496</v>
      </c>
      <c r="I341" s="57"/>
      <c r="J341" s="58"/>
      <c r="K341" s="59"/>
      <c r="L341" s="62"/>
      <c r="M341" s="63"/>
      <c r="N341" t="str">
        <f t="shared" ref="N341:N404" si="15">+RIGHT(C341,5)</f>
        <v>24728</v>
      </c>
      <c r="O341">
        <f t="shared" ref="O341:O404" si="16">+N341*1</f>
        <v>24728</v>
      </c>
      <c r="P341" s="29">
        <f t="shared" ref="P341:P404" si="17">+F341</f>
        <v>3252337</v>
      </c>
    </row>
    <row r="342" spans="1:16" ht="14.45" customHeight="1" x14ac:dyDescent="0.25">
      <c r="A342" s="7">
        <v>422</v>
      </c>
      <c r="B342" s="52" t="s">
        <v>589</v>
      </c>
      <c r="C342" s="8" t="s">
        <v>590</v>
      </c>
      <c r="D342" s="9">
        <v>45035</v>
      </c>
      <c r="E342" s="10" t="s">
        <v>591</v>
      </c>
      <c r="F342" s="11">
        <v>4038221</v>
      </c>
      <c r="G342" s="10" t="s">
        <v>29</v>
      </c>
      <c r="H342" s="11">
        <v>424013</v>
      </c>
      <c r="I342" s="54">
        <v>14712969</v>
      </c>
      <c r="J342" s="55"/>
      <c r="K342" s="56"/>
      <c r="L342" s="60" t="s">
        <v>592</v>
      </c>
      <c r="M342" s="61"/>
      <c r="N342" t="str">
        <f t="shared" si="15"/>
        <v>22398</v>
      </c>
      <c r="O342">
        <f t="shared" si="16"/>
        <v>22398</v>
      </c>
      <c r="P342" s="29">
        <f t="shared" si="17"/>
        <v>4038221</v>
      </c>
    </row>
    <row r="343" spans="1:16" ht="14.45" customHeight="1" x14ac:dyDescent="0.25">
      <c r="A343" s="12">
        <v>423</v>
      </c>
      <c r="B343" s="64"/>
      <c r="C343" s="8" t="s">
        <v>593</v>
      </c>
      <c r="D343" s="9">
        <v>45026</v>
      </c>
      <c r="E343" s="10" t="s">
        <v>44</v>
      </c>
      <c r="F343" s="11">
        <v>6292732</v>
      </c>
      <c r="G343" s="10" t="s">
        <v>29</v>
      </c>
      <c r="H343" s="11">
        <v>660737</v>
      </c>
      <c r="I343" s="65"/>
      <c r="J343" s="66"/>
      <c r="K343" s="67"/>
      <c r="L343" s="68"/>
      <c r="M343" s="69"/>
      <c r="N343" t="str">
        <f t="shared" si="15"/>
        <v>20504</v>
      </c>
      <c r="O343">
        <f t="shared" si="16"/>
        <v>20504</v>
      </c>
      <c r="P343" s="29">
        <f t="shared" si="17"/>
        <v>6292732</v>
      </c>
    </row>
    <row r="344" spans="1:16" ht="14.45" customHeight="1" x14ac:dyDescent="0.25">
      <c r="A344" s="12">
        <v>424</v>
      </c>
      <c r="B344" s="64"/>
      <c r="C344" s="8" t="s">
        <v>594</v>
      </c>
      <c r="D344" s="9">
        <v>45040</v>
      </c>
      <c r="E344" s="10" t="s">
        <v>44</v>
      </c>
      <c r="F344" s="11">
        <v>2931918</v>
      </c>
      <c r="G344" s="10" t="s">
        <v>29</v>
      </c>
      <c r="H344" s="11">
        <v>307851</v>
      </c>
      <c r="I344" s="65"/>
      <c r="J344" s="66"/>
      <c r="K344" s="67"/>
      <c r="L344" s="68"/>
      <c r="M344" s="69"/>
      <c r="N344" t="str">
        <f t="shared" si="15"/>
        <v>23609</v>
      </c>
      <c r="O344">
        <f t="shared" si="16"/>
        <v>23609</v>
      </c>
      <c r="P344" s="29">
        <f t="shared" si="17"/>
        <v>2931918</v>
      </c>
    </row>
    <row r="345" spans="1:16" ht="14.45" customHeight="1" x14ac:dyDescent="0.25">
      <c r="A345" s="13">
        <v>425</v>
      </c>
      <c r="B345" s="53"/>
      <c r="C345" s="8" t="s">
        <v>595</v>
      </c>
      <c r="D345" s="9">
        <v>45043</v>
      </c>
      <c r="E345" s="10" t="s">
        <v>591</v>
      </c>
      <c r="F345" s="11">
        <v>3176201</v>
      </c>
      <c r="G345" s="10" t="s">
        <v>29</v>
      </c>
      <c r="H345" s="11">
        <v>333501</v>
      </c>
      <c r="I345" s="57"/>
      <c r="J345" s="58"/>
      <c r="K345" s="59"/>
      <c r="L345" s="62"/>
      <c r="M345" s="63"/>
      <c r="N345" t="str">
        <f t="shared" si="15"/>
        <v>25033</v>
      </c>
      <c r="O345">
        <f t="shared" si="16"/>
        <v>25033</v>
      </c>
      <c r="P345" s="29">
        <f t="shared" si="17"/>
        <v>3176201</v>
      </c>
    </row>
    <row r="346" spans="1:16" ht="14.65" customHeight="1" x14ac:dyDescent="0.25">
      <c r="A346" s="7">
        <v>426</v>
      </c>
      <c r="B346" s="52" t="s">
        <v>596</v>
      </c>
      <c r="C346" s="8" t="s">
        <v>597</v>
      </c>
      <c r="D346" s="9">
        <v>45027</v>
      </c>
      <c r="E346" s="10" t="s">
        <v>38</v>
      </c>
      <c r="F346" s="11">
        <v>1073423</v>
      </c>
      <c r="G346" s="10" t="s">
        <v>29</v>
      </c>
      <c r="H346" s="11">
        <v>112710</v>
      </c>
      <c r="I346" s="54">
        <v>1798400</v>
      </c>
      <c r="J346" s="55"/>
      <c r="K346" s="56"/>
      <c r="L346" s="60" t="s">
        <v>598</v>
      </c>
      <c r="M346" s="61"/>
      <c r="N346" t="str">
        <f t="shared" si="15"/>
        <v>20571</v>
      </c>
      <c r="O346">
        <f t="shared" si="16"/>
        <v>20571</v>
      </c>
      <c r="P346" s="29">
        <f t="shared" si="17"/>
        <v>1073423</v>
      </c>
    </row>
    <row r="347" spans="1:16" ht="14.65" customHeight="1" x14ac:dyDescent="0.25">
      <c r="A347" s="13">
        <v>427</v>
      </c>
      <c r="B347" s="53"/>
      <c r="C347" s="8" t="s">
        <v>599</v>
      </c>
      <c r="D347" s="9">
        <v>45021</v>
      </c>
      <c r="E347" s="10" t="s">
        <v>28</v>
      </c>
      <c r="F347" s="11">
        <v>935963</v>
      </c>
      <c r="G347" s="10" t="s">
        <v>29</v>
      </c>
      <c r="H347" s="11">
        <v>98276</v>
      </c>
      <c r="I347" s="57"/>
      <c r="J347" s="58"/>
      <c r="K347" s="59"/>
      <c r="L347" s="62"/>
      <c r="M347" s="63"/>
      <c r="N347" t="str">
        <f t="shared" si="15"/>
        <v>19303</v>
      </c>
      <c r="O347">
        <f t="shared" si="16"/>
        <v>19303</v>
      </c>
      <c r="P347" s="29">
        <f t="shared" si="17"/>
        <v>935963</v>
      </c>
    </row>
    <row r="348" spans="1:16" ht="14.45" customHeight="1" x14ac:dyDescent="0.25">
      <c r="A348" s="7">
        <v>428</v>
      </c>
      <c r="B348" s="52" t="s">
        <v>600</v>
      </c>
      <c r="C348" s="8" t="s">
        <v>601</v>
      </c>
      <c r="D348" s="9">
        <v>45034</v>
      </c>
      <c r="E348" s="10" t="s">
        <v>28</v>
      </c>
      <c r="F348" s="11">
        <v>977306</v>
      </c>
      <c r="G348" s="10" t="s">
        <v>29</v>
      </c>
      <c r="H348" s="11">
        <v>102617</v>
      </c>
      <c r="I348" s="54">
        <v>3550408</v>
      </c>
      <c r="J348" s="55"/>
      <c r="K348" s="56"/>
      <c r="L348" s="60" t="s">
        <v>602</v>
      </c>
      <c r="M348" s="61"/>
      <c r="N348" t="str">
        <f t="shared" si="15"/>
        <v>22383</v>
      </c>
      <c r="O348">
        <f t="shared" si="16"/>
        <v>22383</v>
      </c>
      <c r="P348" s="29">
        <f t="shared" si="17"/>
        <v>977306</v>
      </c>
    </row>
    <row r="349" spans="1:16" ht="14.45" customHeight="1" x14ac:dyDescent="0.25">
      <c r="A349" s="12">
        <v>429</v>
      </c>
      <c r="B349" s="64"/>
      <c r="C349" s="8" t="s">
        <v>603</v>
      </c>
      <c r="D349" s="9">
        <v>45027</v>
      </c>
      <c r="E349" s="10" t="s">
        <v>44</v>
      </c>
      <c r="F349" s="11">
        <v>1657178</v>
      </c>
      <c r="G349" s="10" t="s">
        <v>29</v>
      </c>
      <c r="H349" s="11">
        <v>174004</v>
      </c>
      <c r="I349" s="65"/>
      <c r="J349" s="66"/>
      <c r="K349" s="67"/>
      <c r="L349" s="68"/>
      <c r="M349" s="69"/>
      <c r="N349" t="str">
        <f t="shared" si="15"/>
        <v>20642</v>
      </c>
      <c r="O349">
        <f t="shared" si="16"/>
        <v>20642</v>
      </c>
      <c r="P349" s="29">
        <f t="shared" si="17"/>
        <v>1657178</v>
      </c>
    </row>
    <row r="350" spans="1:16" ht="14.45" customHeight="1" x14ac:dyDescent="0.25">
      <c r="A350" s="13">
        <v>430</v>
      </c>
      <c r="B350" s="53"/>
      <c r="C350" s="8" t="s">
        <v>604</v>
      </c>
      <c r="D350" s="9">
        <v>45020</v>
      </c>
      <c r="E350" s="10" t="s">
        <v>605</v>
      </c>
      <c r="F350" s="11">
        <v>1332452</v>
      </c>
      <c r="G350" s="10" t="s">
        <v>29</v>
      </c>
      <c r="H350" s="11">
        <v>139907</v>
      </c>
      <c r="I350" s="57"/>
      <c r="J350" s="58"/>
      <c r="K350" s="59"/>
      <c r="L350" s="62"/>
      <c r="M350" s="63"/>
      <c r="N350" t="str">
        <f t="shared" si="15"/>
        <v>19267</v>
      </c>
      <c r="O350">
        <f t="shared" si="16"/>
        <v>19267</v>
      </c>
      <c r="P350" s="29">
        <f t="shared" si="17"/>
        <v>1332452</v>
      </c>
    </row>
    <row r="351" spans="1:16" ht="16.149999999999999" customHeight="1" x14ac:dyDescent="0.25">
      <c r="A351" s="14">
        <v>434</v>
      </c>
      <c r="B351" s="14" t="s">
        <v>614</v>
      </c>
      <c r="C351" s="8" t="s">
        <v>615</v>
      </c>
      <c r="D351" s="9">
        <v>45027</v>
      </c>
      <c r="E351" s="10" t="s">
        <v>38</v>
      </c>
      <c r="F351" s="11">
        <v>807741</v>
      </c>
      <c r="G351" s="10" t="s">
        <v>29</v>
      </c>
      <c r="H351" s="11">
        <v>84813</v>
      </c>
      <c r="I351" s="46">
        <v>722928</v>
      </c>
      <c r="J351" s="47"/>
      <c r="K351" s="48"/>
      <c r="L351" s="71" t="s">
        <v>616</v>
      </c>
      <c r="M351" s="72"/>
      <c r="N351" t="str">
        <f t="shared" si="15"/>
        <v>20645</v>
      </c>
      <c r="O351">
        <f t="shared" si="16"/>
        <v>20645</v>
      </c>
      <c r="P351" s="29">
        <f t="shared" si="17"/>
        <v>807741</v>
      </c>
    </row>
    <row r="352" spans="1:16" ht="14.65" customHeight="1" x14ac:dyDescent="0.25">
      <c r="A352" s="7">
        <v>435</v>
      </c>
      <c r="B352" s="52" t="s">
        <v>617</v>
      </c>
      <c r="C352" s="8" t="s">
        <v>618</v>
      </c>
      <c r="D352" s="9">
        <v>45034</v>
      </c>
      <c r="E352" s="10" t="s">
        <v>28</v>
      </c>
      <c r="F352" s="11">
        <v>3433903</v>
      </c>
      <c r="G352" s="10" t="s">
        <v>29</v>
      </c>
      <c r="H352" s="11">
        <v>360560</v>
      </c>
      <c r="I352" s="54">
        <v>5436320</v>
      </c>
      <c r="J352" s="55"/>
      <c r="K352" s="56"/>
      <c r="L352" s="60" t="s">
        <v>619</v>
      </c>
      <c r="M352" s="61"/>
      <c r="N352" t="str">
        <f t="shared" si="15"/>
        <v>22320</v>
      </c>
      <c r="O352">
        <f t="shared" si="16"/>
        <v>22320</v>
      </c>
      <c r="P352" s="29">
        <f t="shared" si="17"/>
        <v>3433903</v>
      </c>
    </row>
    <row r="353" spans="1:16" ht="14.65" customHeight="1" x14ac:dyDescent="0.25">
      <c r="A353" s="13">
        <v>436</v>
      </c>
      <c r="B353" s="53"/>
      <c r="C353" s="8" t="s">
        <v>620</v>
      </c>
      <c r="D353" s="9">
        <v>45023</v>
      </c>
      <c r="E353" s="10" t="s">
        <v>28</v>
      </c>
      <c r="F353" s="11">
        <v>2640198</v>
      </c>
      <c r="G353" s="10" t="s">
        <v>29</v>
      </c>
      <c r="H353" s="11">
        <v>277221</v>
      </c>
      <c r="I353" s="57"/>
      <c r="J353" s="58"/>
      <c r="K353" s="59"/>
      <c r="L353" s="62"/>
      <c r="M353" s="63"/>
      <c r="N353" t="str">
        <f t="shared" si="15"/>
        <v>20392</v>
      </c>
      <c r="O353">
        <f t="shared" si="16"/>
        <v>20392</v>
      </c>
      <c r="P353" s="29">
        <f t="shared" si="17"/>
        <v>2640198</v>
      </c>
    </row>
    <row r="354" spans="1:16" ht="14.45" customHeight="1" x14ac:dyDescent="0.25">
      <c r="A354" s="7">
        <v>437</v>
      </c>
      <c r="B354" s="52" t="s">
        <v>621</v>
      </c>
      <c r="C354" s="8" t="s">
        <v>622</v>
      </c>
      <c r="D354" s="9">
        <v>45019</v>
      </c>
      <c r="E354" s="10" t="s">
        <v>44</v>
      </c>
      <c r="F354" s="11">
        <v>3033800</v>
      </c>
      <c r="G354" s="10" t="s">
        <v>29</v>
      </c>
      <c r="H354" s="11">
        <v>318549</v>
      </c>
      <c r="I354" s="54">
        <v>14607973</v>
      </c>
      <c r="J354" s="55"/>
      <c r="K354" s="56"/>
      <c r="L354" s="60" t="s">
        <v>623</v>
      </c>
      <c r="M354" s="61"/>
      <c r="N354" t="str">
        <f t="shared" si="15"/>
        <v>19146</v>
      </c>
      <c r="O354">
        <f t="shared" si="16"/>
        <v>19146</v>
      </c>
      <c r="P354" s="29">
        <f t="shared" si="17"/>
        <v>3033800</v>
      </c>
    </row>
    <row r="355" spans="1:16" ht="14.45" customHeight="1" x14ac:dyDescent="0.25">
      <c r="A355" s="12">
        <v>438</v>
      </c>
      <c r="B355" s="64"/>
      <c r="C355" s="8" t="s">
        <v>624</v>
      </c>
      <c r="D355" s="9">
        <v>45044</v>
      </c>
      <c r="E355" s="10" t="s">
        <v>591</v>
      </c>
      <c r="F355" s="11">
        <v>3374349</v>
      </c>
      <c r="G355" s="10" t="s">
        <v>29</v>
      </c>
      <c r="H355" s="11">
        <v>354307</v>
      </c>
      <c r="I355" s="65"/>
      <c r="J355" s="66"/>
      <c r="K355" s="67"/>
      <c r="L355" s="68"/>
      <c r="M355" s="69"/>
      <c r="N355" t="str">
        <f t="shared" si="15"/>
        <v>25183</v>
      </c>
      <c r="O355">
        <f t="shared" si="16"/>
        <v>25183</v>
      </c>
      <c r="P355" s="29">
        <f t="shared" si="17"/>
        <v>3374349</v>
      </c>
    </row>
    <row r="356" spans="1:16" ht="14.45" customHeight="1" x14ac:dyDescent="0.25">
      <c r="A356" s="12">
        <v>439</v>
      </c>
      <c r="B356" s="64"/>
      <c r="C356" s="8" t="s">
        <v>625</v>
      </c>
      <c r="D356" s="9">
        <v>45040</v>
      </c>
      <c r="E356" s="10" t="s">
        <v>591</v>
      </c>
      <c r="F356" s="11">
        <v>1866475</v>
      </c>
      <c r="G356" s="10" t="s">
        <v>29</v>
      </c>
      <c r="H356" s="11">
        <v>195980</v>
      </c>
      <c r="I356" s="65"/>
      <c r="J356" s="66"/>
      <c r="K356" s="67"/>
      <c r="L356" s="68"/>
      <c r="M356" s="69"/>
      <c r="N356" t="str">
        <f t="shared" si="15"/>
        <v>23584</v>
      </c>
      <c r="O356">
        <f t="shared" si="16"/>
        <v>23584</v>
      </c>
      <c r="P356" s="29">
        <f t="shared" si="17"/>
        <v>1866475</v>
      </c>
    </row>
    <row r="357" spans="1:16" ht="14.45" customHeight="1" x14ac:dyDescent="0.25">
      <c r="A357" s="12">
        <v>440</v>
      </c>
      <c r="B357" s="64"/>
      <c r="C357" s="8" t="s">
        <v>626</v>
      </c>
      <c r="D357" s="9">
        <v>45042</v>
      </c>
      <c r="E357" s="10" t="s">
        <v>44</v>
      </c>
      <c r="F357" s="11">
        <v>2202431</v>
      </c>
      <c r="G357" s="10" t="s">
        <v>29</v>
      </c>
      <c r="H357" s="11">
        <v>231255</v>
      </c>
      <c r="I357" s="65"/>
      <c r="J357" s="66"/>
      <c r="K357" s="67"/>
      <c r="L357" s="68"/>
      <c r="M357" s="69"/>
      <c r="N357" t="str">
        <f t="shared" si="15"/>
        <v>23787</v>
      </c>
      <c r="O357">
        <f t="shared" si="16"/>
        <v>23787</v>
      </c>
      <c r="P357" s="29">
        <f t="shared" si="17"/>
        <v>2202431</v>
      </c>
    </row>
    <row r="358" spans="1:16" ht="14.45" customHeight="1" x14ac:dyDescent="0.25">
      <c r="A358" s="12">
        <v>441</v>
      </c>
      <c r="B358" s="64"/>
      <c r="C358" s="8" t="s">
        <v>627</v>
      </c>
      <c r="D358" s="9">
        <v>45027</v>
      </c>
      <c r="E358" s="10" t="s">
        <v>44</v>
      </c>
      <c r="F358" s="11">
        <v>2852790</v>
      </c>
      <c r="G358" s="10" t="s">
        <v>29</v>
      </c>
      <c r="H358" s="11">
        <v>299543</v>
      </c>
      <c r="I358" s="65"/>
      <c r="J358" s="66"/>
      <c r="K358" s="67"/>
      <c r="L358" s="68"/>
      <c r="M358" s="69"/>
      <c r="N358" t="str">
        <f t="shared" si="15"/>
        <v>20661</v>
      </c>
      <c r="O358">
        <f t="shared" si="16"/>
        <v>20661</v>
      </c>
      <c r="P358" s="29">
        <f t="shared" si="17"/>
        <v>2852790</v>
      </c>
    </row>
    <row r="359" spans="1:16" ht="14.45" customHeight="1" x14ac:dyDescent="0.25">
      <c r="A359" s="13">
        <v>442</v>
      </c>
      <c r="B359" s="53"/>
      <c r="C359" s="8" t="s">
        <v>628</v>
      </c>
      <c r="D359" s="9">
        <v>45035</v>
      </c>
      <c r="E359" s="10" t="s">
        <v>44</v>
      </c>
      <c r="F359" s="11">
        <v>2991912</v>
      </c>
      <c r="G359" s="10" t="s">
        <v>29</v>
      </c>
      <c r="H359" s="11">
        <v>314151</v>
      </c>
      <c r="I359" s="57"/>
      <c r="J359" s="58"/>
      <c r="K359" s="59"/>
      <c r="L359" s="62"/>
      <c r="M359" s="63"/>
      <c r="N359" t="str">
        <f t="shared" si="15"/>
        <v>22396</v>
      </c>
      <c r="O359">
        <f t="shared" si="16"/>
        <v>22396</v>
      </c>
      <c r="P359" s="29">
        <f t="shared" si="17"/>
        <v>2991912</v>
      </c>
    </row>
    <row r="360" spans="1:16" ht="14.45" customHeight="1" x14ac:dyDescent="0.25">
      <c r="A360" s="7">
        <v>443</v>
      </c>
      <c r="B360" s="52" t="s">
        <v>629</v>
      </c>
      <c r="C360" s="8" t="s">
        <v>630</v>
      </c>
      <c r="D360" s="9">
        <v>45037</v>
      </c>
      <c r="E360" s="10" t="s">
        <v>28</v>
      </c>
      <c r="F360" s="11">
        <v>4224957</v>
      </c>
      <c r="G360" s="10" t="s">
        <v>29</v>
      </c>
      <c r="H360" s="11">
        <v>443621</v>
      </c>
      <c r="I360" s="54">
        <v>8269431</v>
      </c>
      <c r="J360" s="55"/>
      <c r="K360" s="56"/>
      <c r="L360" s="60" t="s">
        <v>631</v>
      </c>
      <c r="M360" s="61"/>
      <c r="N360" t="str">
        <f t="shared" si="15"/>
        <v>23464</v>
      </c>
      <c r="O360">
        <f t="shared" si="16"/>
        <v>23464</v>
      </c>
      <c r="P360" s="29">
        <f t="shared" si="17"/>
        <v>4224957</v>
      </c>
    </row>
    <row r="361" spans="1:16" ht="14.45" customHeight="1" x14ac:dyDescent="0.25">
      <c r="A361" s="12">
        <v>444</v>
      </c>
      <c r="B361" s="64"/>
      <c r="C361" s="8" t="s">
        <v>632</v>
      </c>
      <c r="D361" s="9">
        <v>45027</v>
      </c>
      <c r="E361" s="10" t="s">
        <v>38</v>
      </c>
      <c r="F361" s="11">
        <v>1211612</v>
      </c>
      <c r="G361" s="10" t="s">
        <v>29</v>
      </c>
      <c r="H361" s="11">
        <v>127219</v>
      </c>
      <c r="I361" s="65"/>
      <c r="J361" s="66"/>
      <c r="K361" s="67"/>
      <c r="L361" s="68"/>
      <c r="M361" s="69"/>
      <c r="N361" t="str">
        <f t="shared" si="15"/>
        <v>20563</v>
      </c>
      <c r="O361">
        <f t="shared" si="16"/>
        <v>20563</v>
      </c>
      <c r="P361" s="29">
        <f t="shared" si="17"/>
        <v>1211612</v>
      </c>
    </row>
    <row r="362" spans="1:16" ht="14.45" customHeight="1" x14ac:dyDescent="0.25">
      <c r="A362" s="13">
        <v>445</v>
      </c>
      <c r="B362" s="53"/>
      <c r="C362" s="8" t="s">
        <v>633</v>
      </c>
      <c r="D362" s="9">
        <v>45024</v>
      </c>
      <c r="E362" s="10" t="s">
        <v>28</v>
      </c>
      <c r="F362" s="11">
        <v>3803019</v>
      </c>
      <c r="G362" s="10" t="s">
        <v>29</v>
      </c>
      <c r="H362" s="11">
        <v>399317</v>
      </c>
      <c r="I362" s="57"/>
      <c r="J362" s="58"/>
      <c r="K362" s="59"/>
      <c r="L362" s="62"/>
      <c r="M362" s="63"/>
      <c r="N362" t="str">
        <f t="shared" si="15"/>
        <v>20470</v>
      </c>
      <c r="O362">
        <f t="shared" si="16"/>
        <v>20470</v>
      </c>
      <c r="P362" s="29">
        <f t="shared" si="17"/>
        <v>3803019</v>
      </c>
    </row>
    <row r="363" spans="1:16" ht="14.65" customHeight="1" x14ac:dyDescent="0.25">
      <c r="A363" s="7">
        <v>446</v>
      </c>
      <c r="B363" s="52" t="s">
        <v>634</v>
      </c>
      <c r="C363" s="8" t="s">
        <v>635</v>
      </c>
      <c r="D363" s="9">
        <v>45029</v>
      </c>
      <c r="E363" s="10" t="s">
        <v>28</v>
      </c>
      <c r="F363" s="11">
        <v>2839034</v>
      </c>
      <c r="G363" s="10" t="s">
        <v>29</v>
      </c>
      <c r="H363" s="11">
        <v>298099</v>
      </c>
      <c r="I363" s="54">
        <v>3757905</v>
      </c>
      <c r="J363" s="55"/>
      <c r="K363" s="56"/>
      <c r="L363" s="60" t="s">
        <v>636</v>
      </c>
      <c r="M363" s="61"/>
      <c r="N363" t="str">
        <f t="shared" si="15"/>
        <v>21496</v>
      </c>
      <c r="O363">
        <f t="shared" si="16"/>
        <v>21496</v>
      </c>
      <c r="P363" s="29">
        <f t="shared" si="17"/>
        <v>2839034</v>
      </c>
    </row>
    <row r="364" spans="1:16" ht="14.65" customHeight="1" x14ac:dyDescent="0.25">
      <c r="A364" s="13">
        <v>447</v>
      </c>
      <c r="B364" s="53"/>
      <c r="C364" s="8" t="s">
        <v>637</v>
      </c>
      <c r="D364" s="9">
        <v>45036</v>
      </c>
      <c r="E364" s="10" t="s">
        <v>591</v>
      </c>
      <c r="F364" s="11">
        <v>1359743</v>
      </c>
      <c r="G364" s="10" t="s">
        <v>29</v>
      </c>
      <c r="H364" s="11">
        <v>142773</v>
      </c>
      <c r="I364" s="57"/>
      <c r="J364" s="58"/>
      <c r="K364" s="59"/>
      <c r="L364" s="62"/>
      <c r="M364" s="63"/>
      <c r="N364" t="str">
        <f t="shared" si="15"/>
        <v>23160</v>
      </c>
      <c r="O364">
        <f t="shared" si="16"/>
        <v>23160</v>
      </c>
      <c r="P364" s="29">
        <f t="shared" si="17"/>
        <v>1359743</v>
      </c>
    </row>
    <row r="365" spans="1:16" ht="14.45" customHeight="1" x14ac:dyDescent="0.25">
      <c r="A365" s="7">
        <v>448</v>
      </c>
      <c r="B365" s="52" t="s">
        <v>638</v>
      </c>
      <c r="C365" s="8" t="s">
        <v>639</v>
      </c>
      <c r="D365" s="9">
        <v>45033</v>
      </c>
      <c r="E365" s="10" t="s">
        <v>44</v>
      </c>
      <c r="F365" s="11">
        <v>2337049</v>
      </c>
      <c r="G365" s="10" t="s">
        <v>29</v>
      </c>
      <c r="H365" s="11">
        <v>245390</v>
      </c>
      <c r="I365" s="54">
        <v>7216582</v>
      </c>
      <c r="J365" s="55"/>
      <c r="K365" s="56"/>
      <c r="L365" s="60" t="s">
        <v>640</v>
      </c>
      <c r="M365" s="61"/>
      <c r="N365" t="str">
        <f t="shared" si="15"/>
        <v>22221</v>
      </c>
      <c r="O365">
        <f t="shared" si="16"/>
        <v>22221</v>
      </c>
      <c r="P365" s="29">
        <f t="shared" si="17"/>
        <v>2337049</v>
      </c>
    </row>
    <row r="366" spans="1:16" ht="14.45" customHeight="1" x14ac:dyDescent="0.25">
      <c r="A366" s="12">
        <v>449</v>
      </c>
      <c r="B366" s="64"/>
      <c r="C366" s="8" t="s">
        <v>641</v>
      </c>
      <c r="D366" s="9">
        <v>45043</v>
      </c>
      <c r="E366" s="10" t="s">
        <v>44</v>
      </c>
      <c r="F366" s="11">
        <v>3144790</v>
      </c>
      <c r="G366" s="10" t="s">
        <v>29</v>
      </c>
      <c r="H366" s="11">
        <v>330203</v>
      </c>
      <c r="I366" s="65"/>
      <c r="J366" s="66"/>
      <c r="K366" s="67"/>
      <c r="L366" s="68"/>
      <c r="M366" s="69"/>
      <c r="N366" t="str">
        <f t="shared" si="15"/>
        <v>24999</v>
      </c>
      <c r="O366">
        <f t="shared" si="16"/>
        <v>24999</v>
      </c>
      <c r="P366" s="29">
        <f t="shared" si="17"/>
        <v>3144790</v>
      </c>
    </row>
    <row r="367" spans="1:16" ht="14.45" customHeight="1" x14ac:dyDescent="0.25">
      <c r="A367" s="13">
        <v>450</v>
      </c>
      <c r="B367" s="53"/>
      <c r="C367" s="8" t="s">
        <v>642</v>
      </c>
      <c r="D367" s="9">
        <v>45022</v>
      </c>
      <c r="E367" s="10" t="s">
        <v>44</v>
      </c>
      <c r="F367" s="11">
        <v>2581381</v>
      </c>
      <c r="G367" s="10" t="s">
        <v>29</v>
      </c>
      <c r="H367" s="11">
        <v>271045</v>
      </c>
      <c r="I367" s="57"/>
      <c r="J367" s="58"/>
      <c r="K367" s="59"/>
      <c r="L367" s="62"/>
      <c r="M367" s="63"/>
      <c r="N367" t="str">
        <f t="shared" si="15"/>
        <v>19710</v>
      </c>
      <c r="O367">
        <f t="shared" si="16"/>
        <v>19710</v>
      </c>
      <c r="P367" s="29">
        <f t="shared" si="17"/>
        <v>2581381</v>
      </c>
    </row>
    <row r="368" spans="1:16" ht="14.45" customHeight="1" x14ac:dyDescent="0.25">
      <c r="A368" s="7">
        <v>451</v>
      </c>
      <c r="B368" s="52" t="s">
        <v>643</v>
      </c>
      <c r="C368" s="8" t="s">
        <v>644</v>
      </c>
      <c r="D368" s="9">
        <v>45020</v>
      </c>
      <c r="E368" s="10" t="s">
        <v>44</v>
      </c>
      <c r="F368" s="11">
        <v>4508895</v>
      </c>
      <c r="G368" s="10" t="s">
        <v>29</v>
      </c>
      <c r="H368" s="11">
        <v>473434</v>
      </c>
      <c r="I368" s="54">
        <v>17089779</v>
      </c>
      <c r="J368" s="55"/>
      <c r="K368" s="56"/>
      <c r="L368" s="60" t="s">
        <v>645</v>
      </c>
      <c r="M368" s="61"/>
      <c r="N368" t="str">
        <f t="shared" si="15"/>
        <v>19246</v>
      </c>
      <c r="O368">
        <f t="shared" si="16"/>
        <v>19246</v>
      </c>
      <c r="P368" s="29">
        <f t="shared" si="17"/>
        <v>4508895</v>
      </c>
    </row>
    <row r="369" spans="1:16" ht="14.45" customHeight="1" x14ac:dyDescent="0.25">
      <c r="A369" s="12">
        <v>452</v>
      </c>
      <c r="B369" s="64"/>
      <c r="C369" s="8" t="s">
        <v>646</v>
      </c>
      <c r="D369" s="9">
        <v>45042</v>
      </c>
      <c r="E369" s="10" t="s">
        <v>28</v>
      </c>
      <c r="F369" s="11">
        <v>7983602</v>
      </c>
      <c r="G369" s="10" t="s">
        <v>29</v>
      </c>
      <c r="H369" s="11">
        <v>838278</v>
      </c>
      <c r="I369" s="65"/>
      <c r="J369" s="66"/>
      <c r="K369" s="67"/>
      <c r="L369" s="68"/>
      <c r="M369" s="69"/>
      <c r="N369" t="str">
        <f t="shared" si="15"/>
        <v>24305</v>
      </c>
      <c r="O369">
        <f t="shared" si="16"/>
        <v>24305</v>
      </c>
      <c r="P369" s="29">
        <f t="shared" si="17"/>
        <v>7983602</v>
      </c>
    </row>
    <row r="370" spans="1:16" ht="14.45" customHeight="1" x14ac:dyDescent="0.25">
      <c r="A370" s="12">
        <v>453</v>
      </c>
      <c r="B370" s="64"/>
      <c r="C370" s="8" t="s">
        <v>647</v>
      </c>
      <c r="D370" s="9">
        <v>45024</v>
      </c>
      <c r="E370" s="10" t="s">
        <v>28</v>
      </c>
      <c r="F370" s="11">
        <v>2203201</v>
      </c>
      <c r="G370" s="10" t="s">
        <v>29</v>
      </c>
      <c r="H370" s="11">
        <v>231336</v>
      </c>
      <c r="I370" s="65"/>
      <c r="J370" s="66"/>
      <c r="K370" s="67"/>
      <c r="L370" s="68"/>
      <c r="M370" s="69"/>
      <c r="N370" t="str">
        <f t="shared" si="15"/>
        <v>20449</v>
      </c>
      <c r="O370">
        <f t="shared" si="16"/>
        <v>20449</v>
      </c>
      <c r="P370" s="29">
        <f t="shared" si="17"/>
        <v>2203201</v>
      </c>
    </row>
    <row r="371" spans="1:16" ht="14.45" customHeight="1" x14ac:dyDescent="0.25">
      <c r="A371" s="12">
        <v>454</v>
      </c>
      <c r="B371" s="64"/>
      <c r="C371" s="8" t="s">
        <v>648</v>
      </c>
      <c r="D371" s="9">
        <v>45044</v>
      </c>
      <c r="E371" s="10" t="s">
        <v>28</v>
      </c>
      <c r="F371" s="11">
        <v>2524693</v>
      </c>
      <c r="G371" s="10" t="s">
        <v>29</v>
      </c>
      <c r="H371" s="11">
        <v>265093</v>
      </c>
      <c r="I371" s="65"/>
      <c r="J371" s="66"/>
      <c r="K371" s="67"/>
      <c r="L371" s="68"/>
      <c r="M371" s="69"/>
      <c r="N371" t="str">
        <f t="shared" si="15"/>
        <v>25265</v>
      </c>
      <c r="O371">
        <f t="shared" si="16"/>
        <v>25265</v>
      </c>
      <c r="P371" s="29">
        <f t="shared" si="17"/>
        <v>2524693</v>
      </c>
    </row>
    <row r="372" spans="1:16" ht="14.45" customHeight="1" x14ac:dyDescent="0.25">
      <c r="A372" s="13">
        <v>455</v>
      </c>
      <c r="B372" s="53"/>
      <c r="C372" s="8" t="s">
        <v>649</v>
      </c>
      <c r="D372" s="9">
        <v>45030</v>
      </c>
      <c r="E372" s="10" t="s">
        <v>28</v>
      </c>
      <c r="F372" s="11">
        <v>1874334</v>
      </c>
      <c r="G372" s="10" t="s">
        <v>29</v>
      </c>
      <c r="H372" s="11">
        <v>196805</v>
      </c>
      <c r="I372" s="57"/>
      <c r="J372" s="58"/>
      <c r="K372" s="59"/>
      <c r="L372" s="62"/>
      <c r="M372" s="63"/>
      <c r="N372" t="str">
        <f t="shared" si="15"/>
        <v>22144</v>
      </c>
      <c r="O372">
        <f t="shared" si="16"/>
        <v>22144</v>
      </c>
      <c r="P372" s="29">
        <f t="shared" si="17"/>
        <v>1874334</v>
      </c>
    </row>
    <row r="373" spans="1:16" ht="14.45" customHeight="1" x14ac:dyDescent="0.25">
      <c r="A373" s="7">
        <v>456</v>
      </c>
      <c r="B373" s="52" t="s">
        <v>650</v>
      </c>
      <c r="C373" s="8" t="s">
        <v>651</v>
      </c>
      <c r="D373" s="9">
        <v>45023</v>
      </c>
      <c r="E373" s="10" t="s">
        <v>44</v>
      </c>
      <c r="F373" s="11">
        <v>1418560</v>
      </c>
      <c r="G373" s="10" t="s">
        <v>29</v>
      </c>
      <c r="H373" s="11">
        <v>148949</v>
      </c>
      <c r="I373" s="54">
        <v>6910717</v>
      </c>
      <c r="J373" s="55"/>
      <c r="K373" s="56"/>
      <c r="L373" s="60" t="s">
        <v>652</v>
      </c>
      <c r="M373" s="61"/>
      <c r="N373" t="str">
        <f t="shared" si="15"/>
        <v>20388</v>
      </c>
      <c r="O373">
        <f t="shared" si="16"/>
        <v>20388</v>
      </c>
      <c r="P373" s="29">
        <f t="shared" si="17"/>
        <v>1418560</v>
      </c>
    </row>
    <row r="374" spans="1:16" ht="14.45" customHeight="1" x14ac:dyDescent="0.25">
      <c r="A374" s="12">
        <v>457</v>
      </c>
      <c r="B374" s="64"/>
      <c r="C374" s="8" t="s">
        <v>653</v>
      </c>
      <c r="D374" s="9">
        <v>45042</v>
      </c>
      <c r="E374" s="10" t="s">
        <v>28</v>
      </c>
      <c r="F374" s="11">
        <v>3646775</v>
      </c>
      <c r="G374" s="10" t="s">
        <v>29</v>
      </c>
      <c r="H374" s="11">
        <v>382912</v>
      </c>
      <c r="I374" s="65"/>
      <c r="J374" s="66"/>
      <c r="K374" s="67"/>
      <c r="L374" s="68"/>
      <c r="M374" s="69"/>
      <c r="N374" t="str">
        <f t="shared" si="15"/>
        <v>24069</v>
      </c>
      <c r="O374">
        <f t="shared" si="16"/>
        <v>24069</v>
      </c>
      <c r="P374" s="29">
        <f t="shared" si="17"/>
        <v>3646775</v>
      </c>
    </row>
    <row r="375" spans="1:16" ht="14.45" customHeight="1" x14ac:dyDescent="0.25">
      <c r="A375" s="13">
        <v>458</v>
      </c>
      <c r="B375" s="53"/>
      <c r="C375" s="8" t="s">
        <v>654</v>
      </c>
      <c r="D375" s="9">
        <v>45030</v>
      </c>
      <c r="E375" s="10" t="s">
        <v>28</v>
      </c>
      <c r="F375" s="11">
        <v>2656137</v>
      </c>
      <c r="G375" s="10" t="s">
        <v>29</v>
      </c>
      <c r="H375" s="11">
        <v>278895</v>
      </c>
      <c r="I375" s="57"/>
      <c r="J375" s="58"/>
      <c r="K375" s="59"/>
      <c r="L375" s="62"/>
      <c r="M375" s="63"/>
      <c r="N375" t="str">
        <f t="shared" si="15"/>
        <v>22126</v>
      </c>
      <c r="O375">
        <f t="shared" si="16"/>
        <v>22126</v>
      </c>
      <c r="P375" s="29">
        <f t="shared" si="17"/>
        <v>2656137</v>
      </c>
    </row>
    <row r="376" spans="1:16" ht="14.45" customHeight="1" x14ac:dyDescent="0.25">
      <c r="A376" s="7">
        <v>460</v>
      </c>
      <c r="B376" s="52" t="s">
        <v>658</v>
      </c>
      <c r="C376" s="8" t="s">
        <v>659</v>
      </c>
      <c r="D376" s="9">
        <v>45033</v>
      </c>
      <c r="E376" s="10" t="s">
        <v>28</v>
      </c>
      <c r="F376" s="11">
        <v>1785047</v>
      </c>
      <c r="G376" s="10" t="s">
        <v>29</v>
      </c>
      <c r="H376" s="11">
        <v>187430</v>
      </c>
      <c r="I376" s="54">
        <v>13433587</v>
      </c>
      <c r="J376" s="55"/>
      <c r="K376" s="56"/>
      <c r="L376" s="60" t="s">
        <v>660</v>
      </c>
      <c r="M376" s="61"/>
      <c r="N376" t="str">
        <f t="shared" si="15"/>
        <v>22237</v>
      </c>
      <c r="O376">
        <f t="shared" si="16"/>
        <v>22237</v>
      </c>
      <c r="P376" s="29">
        <f t="shared" si="17"/>
        <v>1785047</v>
      </c>
    </row>
    <row r="377" spans="1:16" ht="14.45" customHeight="1" x14ac:dyDescent="0.25">
      <c r="A377" s="12">
        <v>461</v>
      </c>
      <c r="B377" s="64"/>
      <c r="C377" s="8" t="s">
        <v>661</v>
      </c>
      <c r="D377" s="9">
        <v>45035</v>
      </c>
      <c r="E377" s="10" t="s">
        <v>44</v>
      </c>
      <c r="F377" s="11">
        <v>4360664</v>
      </c>
      <c r="G377" s="10" t="s">
        <v>29</v>
      </c>
      <c r="H377" s="11">
        <v>457870</v>
      </c>
      <c r="I377" s="65"/>
      <c r="J377" s="66"/>
      <c r="K377" s="67"/>
      <c r="L377" s="68"/>
      <c r="M377" s="69"/>
      <c r="N377" t="str">
        <f t="shared" si="15"/>
        <v>22439</v>
      </c>
      <c r="O377">
        <f t="shared" si="16"/>
        <v>22439</v>
      </c>
      <c r="P377" s="29">
        <f t="shared" si="17"/>
        <v>4360664</v>
      </c>
    </row>
    <row r="378" spans="1:16" ht="14.45" customHeight="1" x14ac:dyDescent="0.25">
      <c r="A378" s="12">
        <v>462</v>
      </c>
      <c r="B378" s="64"/>
      <c r="C378" s="8" t="s">
        <v>662</v>
      </c>
      <c r="D378" s="9">
        <v>45043</v>
      </c>
      <c r="E378" s="10" t="s">
        <v>28</v>
      </c>
      <c r="F378" s="11">
        <v>4242975</v>
      </c>
      <c r="G378" s="10" t="s">
        <v>29</v>
      </c>
      <c r="H378" s="11">
        <v>445512</v>
      </c>
      <c r="I378" s="65"/>
      <c r="J378" s="66"/>
      <c r="K378" s="67"/>
      <c r="L378" s="68"/>
      <c r="M378" s="69"/>
      <c r="N378" t="str">
        <f t="shared" si="15"/>
        <v>24990</v>
      </c>
      <c r="O378">
        <f t="shared" si="16"/>
        <v>24990</v>
      </c>
      <c r="P378" s="29">
        <f t="shared" si="17"/>
        <v>4242975</v>
      </c>
    </row>
    <row r="379" spans="1:16" ht="14.45" customHeight="1" x14ac:dyDescent="0.25">
      <c r="A379" s="13">
        <v>463</v>
      </c>
      <c r="B379" s="53"/>
      <c r="C379" s="8" t="s">
        <v>663</v>
      </c>
      <c r="D379" s="9">
        <v>45029</v>
      </c>
      <c r="E379" s="10" t="s">
        <v>44</v>
      </c>
      <c r="F379" s="11">
        <v>4620908</v>
      </c>
      <c r="G379" s="10" t="s">
        <v>29</v>
      </c>
      <c r="H379" s="11">
        <v>485195</v>
      </c>
      <c r="I379" s="57"/>
      <c r="J379" s="58"/>
      <c r="K379" s="59"/>
      <c r="L379" s="62"/>
      <c r="M379" s="63"/>
      <c r="N379" t="str">
        <f t="shared" si="15"/>
        <v>21949</v>
      </c>
      <c r="O379">
        <f t="shared" si="16"/>
        <v>21949</v>
      </c>
      <c r="P379" s="29">
        <f t="shared" si="17"/>
        <v>4620908</v>
      </c>
    </row>
    <row r="380" spans="1:16" ht="14.45" customHeight="1" x14ac:dyDescent="0.25">
      <c r="A380" s="7">
        <v>464</v>
      </c>
      <c r="B380" s="52" t="s">
        <v>664</v>
      </c>
      <c r="C380" s="8" t="s">
        <v>665</v>
      </c>
      <c r="D380" s="9">
        <v>45044</v>
      </c>
      <c r="E380" s="10" t="s">
        <v>28</v>
      </c>
      <c r="F380" s="11">
        <v>3646775</v>
      </c>
      <c r="G380" s="10" t="s">
        <v>29</v>
      </c>
      <c r="H380" s="11">
        <v>382911</v>
      </c>
      <c r="I380" s="54">
        <v>9516226</v>
      </c>
      <c r="J380" s="55"/>
      <c r="K380" s="56"/>
      <c r="L380" s="60" t="s">
        <v>666</v>
      </c>
      <c r="M380" s="61"/>
      <c r="N380" t="str">
        <f t="shared" si="15"/>
        <v>25194</v>
      </c>
      <c r="O380">
        <f t="shared" si="16"/>
        <v>25194</v>
      </c>
      <c r="P380" s="29">
        <f t="shared" si="17"/>
        <v>3646775</v>
      </c>
    </row>
    <row r="381" spans="1:16" ht="14.45" customHeight="1" x14ac:dyDescent="0.25">
      <c r="A381" s="12">
        <v>465</v>
      </c>
      <c r="B381" s="64"/>
      <c r="C381" s="8" t="s">
        <v>667</v>
      </c>
      <c r="D381" s="9">
        <v>45024</v>
      </c>
      <c r="E381" s="10" t="s">
        <v>28</v>
      </c>
      <c r="F381" s="11">
        <v>3339105</v>
      </c>
      <c r="G381" s="10" t="s">
        <v>29</v>
      </c>
      <c r="H381" s="11">
        <v>350606</v>
      </c>
      <c r="I381" s="65"/>
      <c r="J381" s="66"/>
      <c r="K381" s="67"/>
      <c r="L381" s="68"/>
      <c r="M381" s="69"/>
      <c r="N381" t="str">
        <f t="shared" si="15"/>
        <v>20464</v>
      </c>
      <c r="O381">
        <f t="shared" si="16"/>
        <v>20464</v>
      </c>
      <c r="P381" s="29">
        <f t="shared" si="17"/>
        <v>3339105</v>
      </c>
    </row>
    <row r="382" spans="1:16" ht="14.45" customHeight="1" x14ac:dyDescent="0.25">
      <c r="A382" s="13">
        <v>466</v>
      </c>
      <c r="B382" s="53"/>
      <c r="C382" s="8" t="s">
        <v>668</v>
      </c>
      <c r="D382" s="9">
        <v>45034</v>
      </c>
      <c r="E382" s="10" t="s">
        <v>28</v>
      </c>
      <c r="F382" s="11">
        <v>3646775</v>
      </c>
      <c r="G382" s="10" t="s">
        <v>29</v>
      </c>
      <c r="H382" s="11">
        <v>382911</v>
      </c>
      <c r="I382" s="57"/>
      <c r="J382" s="58"/>
      <c r="K382" s="59"/>
      <c r="L382" s="62"/>
      <c r="M382" s="63"/>
      <c r="N382" t="str">
        <f t="shared" si="15"/>
        <v>22331</v>
      </c>
      <c r="O382">
        <f t="shared" si="16"/>
        <v>22331</v>
      </c>
      <c r="P382" s="29">
        <f t="shared" si="17"/>
        <v>3646775</v>
      </c>
    </row>
    <row r="383" spans="1:16" ht="14.45" customHeight="1" x14ac:dyDescent="0.25">
      <c r="A383" s="7">
        <v>467</v>
      </c>
      <c r="B383" s="52" t="s">
        <v>669</v>
      </c>
      <c r="C383" s="8" t="s">
        <v>670</v>
      </c>
      <c r="D383" s="9">
        <v>45042</v>
      </c>
      <c r="E383" s="10" t="s">
        <v>38</v>
      </c>
      <c r="F383" s="11">
        <v>403871</v>
      </c>
      <c r="G383" s="10" t="s">
        <v>29</v>
      </c>
      <c r="H383" s="11">
        <v>42406</v>
      </c>
      <c r="I383" s="54">
        <v>2068421</v>
      </c>
      <c r="J383" s="55"/>
      <c r="K383" s="56"/>
      <c r="L383" s="60" t="s">
        <v>671</v>
      </c>
      <c r="M383" s="61"/>
      <c r="N383" t="str">
        <f t="shared" si="15"/>
        <v>24971</v>
      </c>
      <c r="O383">
        <f t="shared" si="16"/>
        <v>24971</v>
      </c>
      <c r="P383" s="29">
        <f t="shared" si="17"/>
        <v>403871</v>
      </c>
    </row>
    <row r="384" spans="1:16" ht="14.45" customHeight="1" x14ac:dyDescent="0.25">
      <c r="A384" s="12">
        <v>468</v>
      </c>
      <c r="B384" s="64"/>
      <c r="C384" s="8" t="s">
        <v>672</v>
      </c>
      <c r="D384" s="9">
        <v>45028</v>
      </c>
      <c r="E384" s="10" t="s">
        <v>38</v>
      </c>
      <c r="F384" s="11">
        <v>403871</v>
      </c>
      <c r="G384" s="10" t="s">
        <v>29</v>
      </c>
      <c r="H384" s="11">
        <v>42406</v>
      </c>
      <c r="I384" s="65"/>
      <c r="J384" s="66"/>
      <c r="K384" s="67"/>
      <c r="L384" s="68"/>
      <c r="M384" s="69"/>
      <c r="N384" t="str">
        <f t="shared" si="15"/>
        <v>20719</v>
      </c>
      <c r="O384">
        <f t="shared" si="16"/>
        <v>20719</v>
      </c>
      <c r="P384" s="29">
        <f t="shared" si="17"/>
        <v>403871</v>
      </c>
    </row>
    <row r="385" spans="1:16" ht="14.45" customHeight="1" x14ac:dyDescent="0.25">
      <c r="A385" s="12">
        <v>469</v>
      </c>
      <c r="B385" s="64"/>
      <c r="C385" s="8" t="s">
        <v>673</v>
      </c>
      <c r="D385" s="9">
        <v>45035</v>
      </c>
      <c r="E385" s="10" t="s">
        <v>28</v>
      </c>
      <c r="F385" s="11">
        <v>488653</v>
      </c>
      <c r="G385" s="10" t="s">
        <v>29</v>
      </c>
      <c r="H385" s="11">
        <v>51309</v>
      </c>
      <c r="I385" s="65"/>
      <c r="J385" s="66"/>
      <c r="K385" s="67"/>
      <c r="L385" s="68"/>
      <c r="M385" s="69"/>
      <c r="N385" t="str">
        <f t="shared" si="15"/>
        <v>22453</v>
      </c>
      <c r="O385">
        <f t="shared" si="16"/>
        <v>22453</v>
      </c>
      <c r="P385" s="29">
        <f t="shared" si="17"/>
        <v>488653</v>
      </c>
    </row>
    <row r="386" spans="1:16" ht="14.45" customHeight="1" x14ac:dyDescent="0.25">
      <c r="A386" s="13">
        <v>470</v>
      </c>
      <c r="B386" s="53"/>
      <c r="C386" s="8" t="s">
        <v>674</v>
      </c>
      <c r="D386" s="9">
        <v>45021</v>
      </c>
      <c r="E386" s="10" t="s">
        <v>28</v>
      </c>
      <c r="F386" s="11">
        <v>1014690</v>
      </c>
      <c r="G386" s="10" t="s">
        <v>29</v>
      </c>
      <c r="H386" s="11">
        <v>106542</v>
      </c>
      <c r="I386" s="57"/>
      <c r="J386" s="58"/>
      <c r="K386" s="59"/>
      <c r="L386" s="62"/>
      <c r="M386" s="63"/>
      <c r="N386" t="str">
        <f t="shared" si="15"/>
        <v>19340</v>
      </c>
      <c r="O386">
        <f t="shared" si="16"/>
        <v>19340</v>
      </c>
      <c r="P386" s="29">
        <f t="shared" si="17"/>
        <v>1014690</v>
      </c>
    </row>
    <row r="387" spans="1:16" ht="14.65" customHeight="1" x14ac:dyDescent="0.25">
      <c r="A387" s="7">
        <v>471</v>
      </c>
      <c r="B387" s="52" t="s">
        <v>675</v>
      </c>
      <c r="C387" s="8" t="s">
        <v>676</v>
      </c>
      <c r="D387" s="9">
        <v>45024</v>
      </c>
      <c r="E387" s="10" t="s">
        <v>44</v>
      </c>
      <c r="F387" s="11">
        <v>2443276</v>
      </c>
      <c r="G387" s="10" t="s">
        <v>29</v>
      </c>
      <c r="H387" s="11">
        <v>256544</v>
      </c>
      <c r="I387" s="54">
        <v>3134299</v>
      </c>
      <c r="J387" s="55"/>
      <c r="K387" s="56"/>
      <c r="L387" s="60" t="s">
        <v>677</v>
      </c>
      <c r="M387" s="61"/>
      <c r="N387" t="str">
        <f t="shared" si="15"/>
        <v>20496</v>
      </c>
      <c r="O387">
        <f t="shared" si="16"/>
        <v>20496</v>
      </c>
      <c r="P387" s="29">
        <f t="shared" si="17"/>
        <v>2443276</v>
      </c>
    </row>
    <row r="388" spans="1:16" ht="14.65" customHeight="1" x14ac:dyDescent="0.25">
      <c r="A388" s="13">
        <v>472</v>
      </c>
      <c r="B388" s="53"/>
      <c r="C388" s="8" t="s">
        <v>678</v>
      </c>
      <c r="D388" s="9">
        <v>45035</v>
      </c>
      <c r="E388" s="10" t="s">
        <v>38</v>
      </c>
      <c r="F388" s="11">
        <v>1058734</v>
      </c>
      <c r="G388" s="10" t="s">
        <v>29</v>
      </c>
      <c r="H388" s="11">
        <v>111167</v>
      </c>
      <c r="I388" s="57"/>
      <c r="J388" s="58"/>
      <c r="K388" s="59"/>
      <c r="L388" s="62"/>
      <c r="M388" s="63"/>
      <c r="N388" t="str">
        <f t="shared" si="15"/>
        <v>22448</v>
      </c>
      <c r="O388">
        <f t="shared" si="16"/>
        <v>22448</v>
      </c>
      <c r="P388" s="29">
        <f t="shared" si="17"/>
        <v>1058734</v>
      </c>
    </row>
    <row r="389" spans="1:16" ht="14.45" customHeight="1" x14ac:dyDescent="0.25">
      <c r="A389" s="7">
        <v>473</v>
      </c>
      <c r="B389" s="52" t="s">
        <v>679</v>
      </c>
      <c r="C389" s="8" t="s">
        <v>680</v>
      </c>
      <c r="D389" s="9">
        <v>45029</v>
      </c>
      <c r="E389" s="10" t="s">
        <v>28</v>
      </c>
      <c r="F389" s="11">
        <v>2113144</v>
      </c>
      <c r="G389" s="10" t="s">
        <v>29</v>
      </c>
      <c r="H389" s="11">
        <v>221880</v>
      </c>
      <c r="I389" s="54">
        <v>11337197</v>
      </c>
      <c r="J389" s="55"/>
      <c r="K389" s="56"/>
      <c r="L389" s="60" t="s">
        <v>681</v>
      </c>
      <c r="M389" s="61"/>
      <c r="N389" t="str">
        <f t="shared" si="15"/>
        <v>21400</v>
      </c>
      <c r="O389">
        <f t="shared" si="16"/>
        <v>21400</v>
      </c>
      <c r="P389" s="29">
        <f t="shared" si="17"/>
        <v>2113144</v>
      </c>
    </row>
    <row r="390" spans="1:16" ht="14.45" customHeight="1" x14ac:dyDescent="0.25">
      <c r="A390" s="12">
        <v>474</v>
      </c>
      <c r="B390" s="64"/>
      <c r="C390" s="8" t="s">
        <v>682</v>
      </c>
      <c r="D390" s="9">
        <v>45042</v>
      </c>
      <c r="E390" s="10" t="s">
        <v>44</v>
      </c>
      <c r="F390" s="11">
        <v>5696570</v>
      </c>
      <c r="G390" s="10" t="s">
        <v>29</v>
      </c>
      <c r="H390" s="11">
        <v>598140</v>
      </c>
      <c r="I390" s="65"/>
      <c r="J390" s="66"/>
      <c r="K390" s="67"/>
      <c r="L390" s="68"/>
      <c r="M390" s="69"/>
      <c r="N390" t="str">
        <f t="shared" si="15"/>
        <v>24529</v>
      </c>
      <c r="O390">
        <f t="shared" si="16"/>
        <v>24529</v>
      </c>
      <c r="P390" s="29">
        <f t="shared" si="17"/>
        <v>5696570</v>
      </c>
    </row>
    <row r="391" spans="1:16" ht="14.45" customHeight="1" x14ac:dyDescent="0.25">
      <c r="A391" s="12">
        <v>475</v>
      </c>
      <c r="B391" s="64"/>
      <c r="C391" s="8" t="s">
        <v>683</v>
      </c>
      <c r="D391" s="9">
        <v>45020</v>
      </c>
      <c r="E391" s="10" t="s">
        <v>684</v>
      </c>
      <c r="F391" s="11">
        <v>816750</v>
      </c>
      <c r="G391" s="10" t="s">
        <v>29</v>
      </c>
      <c r="H391" s="11">
        <v>85759</v>
      </c>
      <c r="I391" s="65"/>
      <c r="J391" s="66"/>
      <c r="K391" s="67"/>
      <c r="L391" s="68"/>
      <c r="M391" s="69"/>
      <c r="N391" t="str">
        <f t="shared" si="15"/>
        <v>19212</v>
      </c>
      <c r="O391">
        <f t="shared" si="16"/>
        <v>19212</v>
      </c>
      <c r="P391" s="29">
        <f t="shared" si="17"/>
        <v>816750</v>
      </c>
    </row>
    <row r="392" spans="1:16" ht="14.45" customHeight="1" x14ac:dyDescent="0.25">
      <c r="A392" s="13">
        <v>476</v>
      </c>
      <c r="B392" s="53"/>
      <c r="C392" s="8" t="s">
        <v>685</v>
      </c>
      <c r="D392" s="9">
        <v>45038</v>
      </c>
      <c r="E392" s="10" t="s">
        <v>28</v>
      </c>
      <c r="F392" s="11">
        <v>4040795</v>
      </c>
      <c r="G392" s="10" t="s">
        <v>29</v>
      </c>
      <c r="H392" s="11">
        <v>424283</v>
      </c>
      <c r="I392" s="57"/>
      <c r="J392" s="58"/>
      <c r="K392" s="59"/>
      <c r="L392" s="62"/>
      <c r="M392" s="63"/>
      <c r="N392" t="str">
        <f t="shared" si="15"/>
        <v>23552</v>
      </c>
      <c r="O392">
        <f t="shared" si="16"/>
        <v>23552</v>
      </c>
      <c r="P392" s="29">
        <f t="shared" si="17"/>
        <v>4040795</v>
      </c>
    </row>
    <row r="393" spans="1:16" ht="14.65" customHeight="1" x14ac:dyDescent="0.25">
      <c r="A393" s="7">
        <v>477</v>
      </c>
      <c r="B393" s="52" t="s">
        <v>686</v>
      </c>
      <c r="C393" s="8" t="s">
        <v>687</v>
      </c>
      <c r="D393" s="9">
        <v>45027</v>
      </c>
      <c r="E393" s="10" t="s">
        <v>28</v>
      </c>
      <c r="F393" s="11">
        <v>1882080</v>
      </c>
      <c r="G393" s="10" t="s">
        <v>29</v>
      </c>
      <c r="H393" s="11">
        <v>197618</v>
      </c>
      <c r="I393" s="54">
        <v>3824402</v>
      </c>
      <c r="J393" s="55"/>
      <c r="K393" s="56"/>
      <c r="L393" s="60" t="s">
        <v>688</v>
      </c>
      <c r="M393" s="61"/>
      <c r="N393" t="str">
        <f t="shared" si="15"/>
        <v>20641</v>
      </c>
      <c r="O393">
        <f t="shared" si="16"/>
        <v>20641</v>
      </c>
      <c r="P393" s="29">
        <f t="shared" si="17"/>
        <v>1882080</v>
      </c>
    </row>
    <row r="394" spans="1:16" ht="14.65" customHeight="1" x14ac:dyDescent="0.25">
      <c r="A394" s="13">
        <v>478</v>
      </c>
      <c r="B394" s="53"/>
      <c r="C394" s="8" t="s">
        <v>689</v>
      </c>
      <c r="D394" s="9">
        <v>45034</v>
      </c>
      <c r="E394" s="10" t="s">
        <v>28</v>
      </c>
      <c r="F394" s="11">
        <v>2390995</v>
      </c>
      <c r="G394" s="10" t="s">
        <v>29</v>
      </c>
      <c r="H394" s="11">
        <v>251055</v>
      </c>
      <c r="I394" s="57"/>
      <c r="J394" s="58"/>
      <c r="K394" s="59"/>
      <c r="L394" s="62"/>
      <c r="M394" s="63"/>
      <c r="N394" t="str">
        <f t="shared" si="15"/>
        <v>22384</v>
      </c>
      <c r="O394">
        <f t="shared" si="16"/>
        <v>22384</v>
      </c>
      <c r="P394" s="29">
        <f t="shared" si="17"/>
        <v>2390995</v>
      </c>
    </row>
    <row r="395" spans="1:16" ht="14.45" customHeight="1" x14ac:dyDescent="0.25">
      <c r="A395" s="7">
        <v>481</v>
      </c>
      <c r="B395" s="52" t="s">
        <v>695</v>
      </c>
      <c r="C395" s="8" t="s">
        <v>696</v>
      </c>
      <c r="D395" s="9">
        <v>45042</v>
      </c>
      <c r="E395" s="10" t="s">
        <v>44</v>
      </c>
      <c r="F395" s="11">
        <v>1646528</v>
      </c>
      <c r="G395" s="10" t="s">
        <v>29</v>
      </c>
      <c r="H395" s="11">
        <v>172885</v>
      </c>
      <c r="I395" s="54">
        <v>7898361</v>
      </c>
      <c r="J395" s="55"/>
      <c r="K395" s="56"/>
      <c r="L395" s="60" t="s">
        <v>697</v>
      </c>
      <c r="M395" s="61"/>
      <c r="N395" t="str">
        <f t="shared" si="15"/>
        <v>23924</v>
      </c>
      <c r="O395">
        <f t="shared" si="16"/>
        <v>23924</v>
      </c>
      <c r="P395" s="29">
        <f t="shared" si="17"/>
        <v>1646528</v>
      </c>
    </row>
    <row r="396" spans="1:16" ht="14.45" customHeight="1" x14ac:dyDescent="0.25">
      <c r="A396" s="12">
        <v>482</v>
      </c>
      <c r="B396" s="64"/>
      <c r="C396" s="8" t="s">
        <v>698</v>
      </c>
      <c r="D396" s="9">
        <v>45029</v>
      </c>
      <c r="E396" s="10" t="s">
        <v>44</v>
      </c>
      <c r="F396" s="11">
        <v>2577626</v>
      </c>
      <c r="G396" s="10" t="s">
        <v>29</v>
      </c>
      <c r="H396" s="11">
        <v>270651</v>
      </c>
      <c r="I396" s="65"/>
      <c r="J396" s="66"/>
      <c r="K396" s="67"/>
      <c r="L396" s="68"/>
      <c r="M396" s="69"/>
      <c r="N396" t="str">
        <f t="shared" si="15"/>
        <v>22047</v>
      </c>
      <c r="O396">
        <f t="shared" si="16"/>
        <v>22047</v>
      </c>
      <c r="P396" s="29">
        <f t="shared" si="17"/>
        <v>2577626</v>
      </c>
    </row>
    <row r="397" spans="1:16" ht="14.45" customHeight="1" x14ac:dyDescent="0.25">
      <c r="A397" s="12">
        <v>483</v>
      </c>
      <c r="B397" s="64"/>
      <c r="C397" s="8" t="s">
        <v>699</v>
      </c>
      <c r="D397" s="9">
        <v>45033</v>
      </c>
      <c r="E397" s="10" t="s">
        <v>28</v>
      </c>
      <c r="F397" s="11">
        <v>2771362</v>
      </c>
      <c r="G397" s="10" t="s">
        <v>29</v>
      </c>
      <c r="H397" s="11">
        <v>290993</v>
      </c>
      <c r="I397" s="65"/>
      <c r="J397" s="66"/>
      <c r="K397" s="67"/>
      <c r="L397" s="68"/>
      <c r="M397" s="69"/>
      <c r="N397" t="str">
        <f t="shared" si="15"/>
        <v>22261</v>
      </c>
      <c r="O397">
        <f t="shared" si="16"/>
        <v>22261</v>
      </c>
      <c r="P397" s="29">
        <f t="shared" si="17"/>
        <v>2771362</v>
      </c>
    </row>
    <row r="398" spans="1:16" ht="14.45" customHeight="1" x14ac:dyDescent="0.25">
      <c r="A398" s="13">
        <v>484</v>
      </c>
      <c r="B398" s="53"/>
      <c r="C398" s="8" t="s">
        <v>700</v>
      </c>
      <c r="D398" s="9">
        <v>45041</v>
      </c>
      <c r="E398" s="10" t="s">
        <v>44</v>
      </c>
      <c r="F398" s="11">
        <v>1829468</v>
      </c>
      <c r="G398" s="10" t="s">
        <v>29</v>
      </c>
      <c r="H398" s="11">
        <v>192094</v>
      </c>
      <c r="I398" s="57"/>
      <c r="J398" s="58"/>
      <c r="K398" s="59"/>
      <c r="L398" s="62"/>
      <c r="M398" s="63"/>
      <c r="N398" t="str">
        <f t="shared" si="15"/>
        <v>23744</v>
      </c>
      <c r="O398">
        <f t="shared" si="16"/>
        <v>23744</v>
      </c>
      <c r="P398" s="29">
        <f t="shared" si="17"/>
        <v>1829468</v>
      </c>
    </row>
    <row r="399" spans="1:16" ht="16.149999999999999" customHeight="1" x14ac:dyDescent="0.25">
      <c r="A399" s="14">
        <v>487</v>
      </c>
      <c r="B399" s="14" t="s">
        <v>706</v>
      </c>
      <c r="C399" s="8" t="s">
        <v>707</v>
      </c>
      <c r="D399" s="9">
        <v>45021</v>
      </c>
      <c r="E399" s="10" t="s">
        <v>38</v>
      </c>
      <c r="F399" s="11">
        <v>1058734</v>
      </c>
      <c r="G399" s="10" t="s">
        <v>29</v>
      </c>
      <c r="H399" s="11">
        <v>111167</v>
      </c>
      <c r="I399" s="46">
        <v>947567</v>
      </c>
      <c r="J399" s="47"/>
      <c r="K399" s="48"/>
      <c r="L399" s="71" t="s">
        <v>708</v>
      </c>
      <c r="M399" s="72"/>
      <c r="N399" t="str">
        <f t="shared" si="15"/>
        <v>19290</v>
      </c>
      <c r="O399">
        <f t="shared" si="16"/>
        <v>19290</v>
      </c>
      <c r="P399" s="29">
        <f t="shared" si="17"/>
        <v>1058734</v>
      </c>
    </row>
    <row r="400" spans="1:16" ht="14.45" customHeight="1" x14ac:dyDescent="0.25">
      <c r="A400" s="7">
        <v>489</v>
      </c>
      <c r="B400" s="52" t="s">
        <v>712</v>
      </c>
      <c r="C400" s="8" t="s">
        <v>713</v>
      </c>
      <c r="D400" s="9">
        <v>45036</v>
      </c>
      <c r="E400" s="10" t="s">
        <v>38</v>
      </c>
      <c r="F400" s="11">
        <v>7474907</v>
      </c>
      <c r="G400" s="10" t="s">
        <v>29</v>
      </c>
      <c r="H400" s="11">
        <v>784865</v>
      </c>
      <c r="I400" s="54">
        <v>15436930</v>
      </c>
      <c r="J400" s="55"/>
      <c r="K400" s="56"/>
      <c r="L400" s="60" t="s">
        <v>714</v>
      </c>
      <c r="M400" s="61"/>
      <c r="N400" t="str">
        <f t="shared" si="15"/>
        <v>23155</v>
      </c>
      <c r="O400">
        <f t="shared" si="16"/>
        <v>23155</v>
      </c>
      <c r="P400" s="29">
        <f t="shared" si="17"/>
        <v>7474907</v>
      </c>
    </row>
    <row r="401" spans="1:16" ht="14.45" customHeight="1" x14ac:dyDescent="0.25">
      <c r="A401" s="12">
        <v>490</v>
      </c>
      <c r="B401" s="64"/>
      <c r="C401" s="8" t="s">
        <v>715</v>
      </c>
      <c r="D401" s="9">
        <v>45042</v>
      </c>
      <c r="E401" s="10" t="s">
        <v>28</v>
      </c>
      <c r="F401" s="11">
        <v>4886530</v>
      </c>
      <c r="G401" s="10" t="s">
        <v>29</v>
      </c>
      <c r="H401" s="11">
        <v>513086</v>
      </c>
      <c r="I401" s="65"/>
      <c r="J401" s="66"/>
      <c r="K401" s="67"/>
      <c r="L401" s="68"/>
      <c r="M401" s="69"/>
      <c r="N401" t="str">
        <f t="shared" si="15"/>
        <v>24725</v>
      </c>
      <c r="O401">
        <f t="shared" si="16"/>
        <v>24725</v>
      </c>
      <c r="P401" s="29">
        <f t="shared" si="17"/>
        <v>4886530</v>
      </c>
    </row>
    <row r="402" spans="1:16" ht="14.45" customHeight="1" x14ac:dyDescent="0.25">
      <c r="A402" s="12">
        <v>491</v>
      </c>
      <c r="B402" s="64"/>
      <c r="C402" s="8" t="s">
        <v>716</v>
      </c>
      <c r="D402" s="9">
        <v>45028</v>
      </c>
      <c r="E402" s="10" t="s">
        <v>28</v>
      </c>
      <c r="F402" s="11">
        <v>2931918</v>
      </c>
      <c r="G402" s="10" t="s">
        <v>29</v>
      </c>
      <c r="H402" s="11">
        <v>307851</v>
      </c>
      <c r="I402" s="65"/>
      <c r="J402" s="66"/>
      <c r="K402" s="67"/>
      <c r="L402" s="68"/>
      <c r="M402" s="69"/>
      <c r="N402" t="str">
        <f t="shared" si="15"/>
        <v>20694</v>
      </c>
      <c r="O402">
        <f t="shared" si="16"/>
        <v>20694</v>
      </c>
      <c r="P402" s="29">
        <f t="shared" si="17"/>
        <v>2931918</v>
      </c>
    </row>
    <row r="403" spans="1:16" ht="14.45" customHeight="1" x14ac:dyDescent="0.25">
      <c r="A403" s="13">
        <v>492</v>
      </c>
      <c r="B403" s="53"/>
      <c r="C403" s="8" t="s">
        <v>717</v>
      </c>
      <c r="D403" s="9">
        <v>45040</v>
      </c>
      <c r="E403" s="10" t="s">
        <v>28</v>
      </c>
      <c r="F403" s="11">
        <v>1954612</v>
      </c>
      <c r="G403" s="10" t="s">
        <v>29</v>
      </c>
      <c r="H403" s="11">
        <v>205234</v>
      </c>
      <c r="I403" s="57"/>
      <c r="J403" s="58"/>
      <c r="K403" s="59"/>
      <c r="L403" s="62"/>
      <c r="M403" s="63"/>
      <c r="N403" t="str">
        <f t="shared" si="15"/>
        <v>23606</v>
      </c>
      <c r="O403">
        <f t="shared" si="16"/>
        <v>23606</v>
      </c>
      <c r="P403" s="29">
        <f t="shared" si="17"/>
        <v>1954612</v>
      </c>
    </row>
    <row r="404" spans="1:16" ht="14.45" customHeight="1" x14ac:dyDescent="0.25">
      <c r="A404" s="7">
        <v>494</v>
      </c>
      <c r="B404" s="52" t="s">
        <v>721</v>
      </c>
      <c r="C404" s="8" t="s">
        <v>722</v>
      </c>
      <c r="D404" s="9">
        <v>45035</v>
      </c>
      <c r="E404" s="10" t="s">
        <v>28</v>
      </c>
      <c r="F404" s="11">
        <v>8433711</v>
      </c>
      <c r="G404" s="10" t="s">
        <v>29</v>
      </c>
      <c r="H404" s="11">
        <v>885540</v>
      </c>
      <c r="I404" s="54">
        <v>17451395</v>
      </c>
      <c r="J404" s="55"/>
      <c r="K404" s="56"/>
      <c r="L404" s="60" t="s">
        <v>723</v>
      </c>
      <c r="M404" s="61"/>
      <c r="N404" t="str">
        <f t="shared" si="15"/>
        <v>22449</v>
      </c>
      <c r="O404">
        <f t="shared" si="16"/>
        <v>22449</v>
      </c>
      <c r="P404" s="29">
        <f t="shared" si="17"/>
        <v>8433711</v>
      </c>
    </row>
    <row r="405" spans="1:16" ht="14.45" customHeight="1" x14ac:dyDescent="0.25">
      <c r="A405" s="12">
        <v>495</v>
      </c>
      <c r="B405" s="64"/>
      <c r="C405" s="8" t="s">
        <v>724</v>
      </c>
      <c r="D405" s="9">
        <v>45042</v>
      </c>
      <c r="E405" s="10" t="s">
        <v>28</v>
      </c>
      <c r="F405" s="11">
        <v>7006296</v>
      </c>
      <c r="G405" s="10" t="s">
        <v>29</v>
      </c>
      <c r="H405" s="11">
        <v>735661</v>
      </c>
      <c r="I405" s="65"/>
      <c r="J405" s="66"/>
      <c r="K405" s="67"/>
      <c r="L405" s="68"/>
      <c r="M405" s="69"/>
      <c r="N405" t="str">
        <f t="shared" ref="N405:N468" si="18">+RIGHT(C405,5)</f>
        <v>24967</v>
      </c>
      <c r="O405">
        <f t="shared" ref="O405:O468" si="19">+N405*1</f>
        <v>24967</v>
      </c>
      <c r="P405" s="29">
        <f t="shared" ref="P405:P468" si="20">+F405</f>
        <v>7006296</v>
      </c>
    </row>
    <row r="406" spans="1:16" ht="14.45" customHeight="1" x14ac:dyDescent="0.25">
      <c r="A406" s="13">
        <v>496</v>
      </c>
      <c r="B406" s="53"/>
      <c r="C406" s="8" t="s">
        <v>725</v>
      </c>
      <c r="D406" s="9">
        <v>45021</v>
      </c>
      <c r="E406" s="10" t="s">
        <v>28</v>
      </c>
      <c r="F406" s="11">
        <v>4058758</v>
      </c>
      <c r="G406" s="10" t="s">
        <v>29</v>
      </c>
      <c r="H406" s="11">
        <v>426170</v>
      </c>
      <c r="I406" s="57"/>
      <c r="J406" s="58"/>
      <c r="K406" s="59"/>
      <c r="L406" s="62"/>
      <c r="M406" s="63"/>
      <c r="N406" t="str">
        <f t="shared" si="18"/>
        <v>19330</v>
      </c>
      <c r="O406">
        <f t="shared" si="19"/>
        <v>19330</v>
      </c>
      <c r="P406" s="29">
        <f t="shared" si="20"/>
        <v>4058758</v>
      </c>
    </row>
    <row r="407" spans="1:16" ht="14.45" customHeight="1" x14ac:dyDescent="0.25">
      <c r="A407" s="7">
        <v>498</v>
      </c>
      <c r="B407" s="52" t="s">
        <v>729</v>
      </c>
      <c r="C407" s="8" t="s">
        <v>730</v>
      </c>
      <c r="D407" s="9">
        <v>45017</v>
      </c>
      <c r="E407" s="10" t="s">
        <v>591</v>
      </c>
      <c r="F407" s="11">
        <v>2117467</v>
      </c>
      <c r="G407" s="10" t="s">
        <v>29</v>
      </c>
      <c r="H407" s="11">
        <v>222334</v>
      </c>
      <c r="I407" s="54">
        <v>5023460</v>
      </c>
      <c r="J407" s="55"/>
      <c r="K407" s="56"/>
      <c r="L407" s="60" t="s">
        <v>731</v>
      </c>
      <c r="M407" s="61"/>
      <c r="N407" t="str">
        <f t="shared" si="18"/>
        <v>19108</v>
      </c>
      <c r="O407">
        <f t="shared" si="19"/>
        <v>19108</v>
      </c>
      <c r="P407" s="29">
        <f t="shared" si="20"/>
        <v>2117467</v>
      </c>
    </row>
    <row r="408" spans="1:16" ht="14.45" customHeight="1" x14ac:dyDescent="0.25">
      <c r="A408" s="12">
        <v>499</v>
      </c>
      <c r="B408" s="64"/>
      <c r="C408" s="8" t="s">
        <v>732</v>
      </c>
      <c r="D408" s="9">
        <v>45024</v>
      </c>
      <c r="E408" s="10" t="s">
        <v>44</v>
      </c>
      <c r="F408" s="11">
        <v>1221638</v>
      </c>
      <c r="G408" s="10" t="s">
        <v>29</v>
      </c>
      <c r="H408" s="11">
        <v>128272</v>
      </c>
      <c r="I408" s="65"/>
      <c r="J408" s="66"/>
      <c r="K408" s="67"/>
      <c r="L408" s="68"/>
      <c r="M408" s="69"/>
      <c r="N408" t="str">
        <f t="shared" si="18"/>
        <v>20494</v>
      </c>
      <c r="O408">
        <f t="shared" si="19"/>
        <v>20494</v>
      </c>
      <c r="P408" s="29">
        <f t="shared" si="20"/>
        <v>1221638</v>
      </c>
    </row>
    <row r="409" spans="1:16" ht="14.45" customHeight="1" x14ac:dyDescent="0.25">
      <c r="A409" s="13">
        <v>500</v>
      </c>
      <c r="B409" s="53"/>
      <c r="C409" s="8" t="s">
        <v>733</v>
      </c>
      <c r="D409" s="9">
        <v>45038</v>
      </c>
      <c r="E409" s="10" t="s">
        <v>44</v>
      </c>
      <c r="F409" s="11">
        <v>2273700</v>
      </c>
      <c r="G409" s="10" t="s">
        <v>29</v>
      </c>
      <c r="H409" s="11">
        <v>238739</v>
      </c>
      <c r="I409" s="57"/>
      <c r="J409" s="58"/>
      <c r="K409" s="59"/>
      <c r="L409" s="62"/>
      <c r="M409" s="63"/>
      <c r="N409" t="str">
        <f t="shared" si="18"/>
        <v>23569</v>
      </c>
      <c r="O409">
        <f t="shared" si="19"/>
        <v>23569</v>
      </c>
      <c r="P409" s="29">
        <f t="shared" si="20"/>
        <v>2273700</v>
      </c>
    </row>
    <row r="410" spans="1:16" ht="14.45" customHeight="1" x14ac:dyDescent="0.25">
      <c r="A410" s="7">
        <v>501</v>
      </c>
      <c r="B410" s="52" t="s">
        <v>734</v>
      </c>
      <c r="C410" s="8" t="s">
        <v>735</v>
      </c>
      <c r="D410" s="9">
        <v>45023</v>
      </c>
      <c r="E410" s="10" t="s">
        <v>591</v>
      </c>
      <c r="F410" s="11">
        <v>1642641</v>
      </c>
      <c r="G410" s="10" t="s">
        <v>29</v>
      </c>
      <c r="H410" s="11">
        <v>172477</v>
      </c>
      <c r="I410" s="54">
        <v>12054932</v>
      </c>
      <c r="J410" s="55"/>
      <c r="K410" s="56"/>
      <c r="L410" s="60" t="s">
        <v>736</v>
      </c>
      <c r="M410" s="61"/>
      <c r="N410" t="str">
        <f t="shared" si="18"/>
        <v>20385</v>
      </c>
      <c r="O410">
        <f t="shared" si="19"/>
        <v>20385</v>
      </c>
      <c r="P410" s="29">
        <f t="shared" si="20"/>
        <v>1642641</v>
      </c>
    </row>
    <row r="411" spans="1:16" ht="14.45" customHeight="1" x14ac:dyDescent="0.25">
      <c r="A411" s="12">
        <v>502</v>
      </c>
      <c r="B411" s="64"/>
      <c r="C411" s="8" t="s">
        <v>737</v>
      </c>
      <c r="D411" s="9">
        <v>45044</v>
      </c>
      <c r="E411" s="10" t="s">
        <v>44</v>
      </c>
      <c r="F411" s="11">
        <v>5703280</v>
      </c>
      <c r="G411" s="10" t="s">
        <v>29</v>
      </c>
      <c r="H411" s="11">
        <v>598844</v>
      </c>
      <c r="I411" s="65"/>
      <c r="J411" s="66"/>
      <c r="K411" s="67"/>
      <c r="L411" s="68"/>
      <c r="M411" s="69"/>
      <c r="N411" t="str">
        <f t="shared" si="18"/>
        <v>25221</v>
      </c>
      <c r="O411">
        <f t="shared" si="19"/>
        <v>25221</v>
      </c>
      <c r="P411" s="29">
        <f t="shared" si="20"/>
        <v>5703280</v>
      </c>
    </row>
    <row r="412" spans="1:16" ht="14.45" customHeight="1" x14ac:dyDescent="0.25">
      <c r="A412" s="12">
        <v>503</v>
      </c>
      <c r="B412" s="64"/>
      <c r="C412" s="8" t="s">
        <v>738</v>
      </c>
      <c r="D412" s="9">
        <v>45044</v>
      </c>
      <c r="E412" s="10" t="s">
        <v>44</v>
      </c>
      <c r="F412" s="11">
        <v>3512471</v>
      </c>
      <c r="G412" s="10" t="s">
        <v>29</v>
      </c>
      <c r="H412" s="11">
        <v>368810</v>
      </c>
      <c r="I412" s="65"/>
      <c r="J412" s="66"/>
      <c r="K412" s="67"/>
      <c r="L412" s="68"/>
      <c r="M412" s="69"/>
      <c r="N412" t="str">
        <f t="shared" si="18"/>
        <v>25222</v>
      </c>
      <c r="O412">
        <f t="shared" si="19"/>
        <v>25222</v>
      </c>
      <c r="P412" s="29">
        <f t="shared" si="20"/>
        <v>3512471</v>
      </c>
    </row>
    <row r="413" spans="1:16" ht="14.45" customHeight="1" x14ac:dyDescent="0.25">
      <c r="A413" s="13">
        <v>504</v>
      </c>
      <c r="B413" s="53"/>
      <c r="C413" s="8" t="s">
        <v>739</v>
      </c>
      <c r="D413" s="9">
        <v>45034</v>
      </c>
      <c r="E413" s="10" t="s">
        <v>44</v>
      </c>
      <c r="F413" s="11">
        <v>2610806</v>
      </c>
      <c r="G413" s="10" t="s">
        <v>29</v>
      </c>
      <c r="H413" s="11">
        <v>274135</v>
      </c>
      <c r="I413" s="57"/>
      <c r="J413" s="58"/>
      <c r="K413" s="59"/>
      <c r="L413" s="62"/>
      <c r="M413" s="63"/>
      <c r="N413" t="str">
        <f t="shared" si="18"/>
        <v>22332</v>
      </c>
      <c r="O413">
        <f t="shared" si="19"/>
        <v>22332</v>
      </c>
      <c r="P413" s="29">
        <f t="shared" si="20"/>
        <v>2610806</v>
      </c>
    </row>
    <row r="414" spans="1:16" ht="14.45" customHeight="1" x14ac:dyDescent="0.25">
      <c r="A414" s="7">
        <v>505</v>
      </c>
      <c r="B414" s="52" t="s">
        <v>740</v>
      </c>
      <c r="C414" s="8" t="s">
        <v>741</v>
      </c>
      <c r="D414" s="9">
        <v>45036</v>
      </c>
      <c r="E414" s="10" t="s">
        <v>28</v>
      </c>
      <c r="F414" s="11">
        <v>1793152</v>
      </c>
      <c r="G414" s="10" t="s">
        <v>29</v>
      </c>
      <c r="H414" s="11">
        <v>188281</v>
      </c>
      <c r="I414" s="54">
        <v>14461839</v>
      </c>
      <c r="J414" s="55"/>
      <c r="K414" s="56"/>
      <c r="L414" s="60" t="s">
        <v>742</v>
      </c>
      <c r="M414" s="61"/>
      <c r="N414" t="str">
        <f t="shared" si="18"/>
        <v>23433</v>
      </c>
      <c r="O414">
        <f t="shared" si="19"/>
        <v>23433</v>
      </c>
      <c r="P414" s="29">
        <f t="shared" si="20"/>
        <v>1793152</v>
      </c>
    </row>
    <row r="415" spans="1:16" ht="14.45" customHeight="1" x14ac:dyDescent="0.25">
      <c r="A415" s="12">
        <v>506</v>
      </c>
      <c r="B415" s="64"/>
      <c r="C415" s="8" t="s">
        <v>743</v>
      </c>
      <c r="D415" s="9">
        <v>45022</v>
      </c>
      <c r="E415" s="10" t="s">
        <v>28</v>
      </c>
      <c r="F415" s="11">
        <v>1552839</v>
      </c>
      <c r="G415" s="10" t="s">
        <v>29</v>
      </c>
      <c r="H415" s="11">
        <v>163048</v>
      </c>
      <c r="I415" s="65"/>
      <c r="J415" s="66"/>
      <c r="K415" s="67"/>
      <c r="L415" s="68"/>
      <c r="M415" s="69"/>
      <c r="N415" t="str">
        <f t="shared" si="18"/>
        <v>20223</v>
      </c>
      <c r="O415">
        <f t="shared" si="19"/>
        <v>20223</v>
      </c>
      <c r="P415" s="29">
        <f t="shared" si="20"/>
        <v>1552839</v>
      </c>
    </row>
    <row r="416" spans="1:16" ht="14.45" customHeight="1" x14ac:dyDescent="0.25">
      <c r="A416" s="12">
        <v>507</v>
      </c>
      <c r="B416" s="64"/>
      <c r="C416" s="8" t="s">
        <v>744</v>
      </c>
      <c r="D416" s="9">
        <v>45029</v>
      </c>
      <c r="E416" s="10" t="s">
        <v>28</v>
      </c>
      <c r="F416" s="11">
        <v>2384327</v>
      </c>
      <c r="G416" s="10" t="s">
        <v>29</v>
      </c>
      <c r="H416" s="11">
        <v>250354</v>
      </c>
      <c r="I416" s="65"/>
      <c r="J416" s="66"/>
      <c r="K416" s="67"/>
      <c r="L416" s="68"/>
      <c r="M416" s="69"/>
      <c r="N416" t="str">
        <f t="shared" si="18"/>
        <v>22058</v>
      </c>
      <c r="O416">
        <f t="shared" si="19"/>
        <v>22058</v>
      </c>
      <c r="P416" s="29">
        <f t="shared" si="20"/>
        <v>2384327</v>
      </c>
    </row>
    <row r="417" spans="1:16" ht="14.45" customHeight="1" x14ac:dyDescent="0.25">
      <c r="A417" s="12">
        <v>508</v>
      </c>
      <c r="B417" s="64"/>
      <c r="C417" s="8" t="s">
        <v>745</v>
      </c>
      <c r="D417" s="9">
        <v>45033</v>
      </c>
      <c r="E417" s="10" t="s">
        <v>28</v>
      </c>
      <c r="F417" s="11">
        <v>977306</v>
      </c>
      <c r="G417" s="10" t="s">
        <v>29</v>
      </c>
      <c r="H417" s="11">
        <v>102617</v>
      </c>
      <c r="I417" s="65"/>
      <c r="J417" s="66"/>
      <c r="K417" s="67"/>
      <c r="L417" s="68"/>
      <c r="M417" s="69"/>
      <c r="N417" t="str">
        <f t="shared" si="18"/>
        <v>22309</v>
      </c>
      <c r="O417">
        <f t="shared" si="19"/>
        <v>22309</v>
      </c>
      <c r="P417" s="29">
        <f t="shared" si="20"/>
        <v>977306</v>
      </c>
    </row>
    <row r="418" spans="1:16" ht="14.45" customHeight="1" x14ac:dyDescent="0.25">
      <c r="A418" s="12">
        <v>509</v>
      </c>
      <c r="B418" s="64"/>
      <c r="C418" s="8" t="s">
        <v>746</v>
      </c>
      <c r="D418" s="9">
        <v>45040</v>
      </c>
      <c r="E418" s="10" t="s">
        <v>28</v>
      </c>
      <c r="F418" s="11">
        <v>2790734</v>
      </c>
      <c r="G418" s="10" t="s">
        <v>29</v>
      </c>
      <c r="H418" s="11">
        <v>293027</v>
      </c>
      <c r="I418" s="65"/>
      <c r="J418" s="66"/>
      <c r="K418" s="67"/>
      <c r="L418" s="68"/>
      <c r="M418" s="69"/>
      <c r="N418" t="str">
        <f t="shared" si="18"/>
        <v>23671</v>
      </c>
      <c r="O418">
        <f t="shared" si="19"/>
        <v>23671</v>
      </c>
      <c r="P418" s="29">
        <f t="shared" si="20"/>
        <v>2790734</v>
      </c>
    </row>
    <row r="419" spans="1:16" ht="14.45" customHeight="1" x14ac:dyDescent="0.25">
      <c r="A419" s="12">
        <v>510</v>
      </c>
      <c r="B419" s="64"/>
      <c r="C419" s="8" t="s">
        <v>747</v>
      </c>
      <c r="D419" s="9">
        <v>45042</v>
      </c>
      <c r="E419" s="10" t="s">
        <v>28</v>
      </c>
      <c r="F419" s="11">
        <v>4624081</v>
      </c>
      <c r="G419" s="10" t="s">
        <v>29</v>
      </c>
      <c r="H419" s="11">
        <v>485528</v>
      </c>
      <c r="I419" s="65"/>
      <c r="J419" s="66"/>
      <c r="K419" s="67"/>
      <c r="L419" s="68"/>
      <c r="M419" s="69"/>
      <c r="N419" t="str">
        <f t="shared" si="18"/>
        <v>24975</v>
      </c>
      <c r="O419">
        <f t="shared" si="19"/>
        <v>24975</v>
      </c>
      <c r="P419" s="29">
        <f t="shared" si="20"/>
        <v>4624081</v>
      </c>
    </row>
    <row r="420" spans="1:16" ht="14.45" customHeight="1" x14ac:dyDescent="0.25">
      <c r="A420" s="13">
        <v>511</v>
      </c>
      <c r="B420" s="53"/>
      <c r="C420" s="8" t="s">
        <v>748</v>
      </c>
      <c r="D420" s="9">
        <v>45026</v>
      </c>
      <c r="E420" s="10" t="s">
        <v>28</v>
      </c>
      <c r="F420" s="11">
        <v>2036040</v>
      </c>
      <c r="G420" s="10" t="s">
        <v>29</v>
      </c>
      <c r="H420" s="11">
        <v>213784</v>
      </c>
      <c r="I420" s="57"/>
      <c r="J420" s="58"/>
      <c r="K420" s="59"/>
      <c r="L420" s="62"/>
      <c r="M420" s="63"/>
      <c r="N420" t="str">
        <f t="shared" si="18"/>
        <v>20539</v>
      </c>
      <c r="O420">
        <f t="shared" si="19"/>
        <v>20539</v>
      </c>
      <c r="P420" s="29">
        <f t="shared" si="20"/>
        <v>2036040</v>
      </c>
    </row>
    <row r="421" spans="1:16" ht="14.45" customHeight="1" x14ac:dyDescent="0.25">
      <c r="A421" s="7">
        <v>513</v>
      </c>
      <c r="B421" s="52" t="s">
        <v>752</v>
      </c>
      <c r="C421" s="8" t="s">
        <v>753</v>
      </c>
      <c r="D421" s="9">
        <v>45019</v>
      </c>
      <c r="E421" s="10" t="s">
        <v>28</v>
      </c>
      <c r="F421" s="11">
        <v>2837120</v>
      </c>
      <c r="G421" s="10" t="s">
        <v>29</v>
      </c>
      <c r="H421" s="11">
        <v>297898</v>
      </c>
      <c r="I421" s="54">
        <v>10899616</v>
      </c>
      <c r="J421" s="55"/>
      <c r="K421" s="56"/>
      <c r="L421" s="60" t="s">
        <v>754</v>
      </c>
      <c r="M421" s="61"/>
      <c r="N421" t="str">
        <f t="shared" si="18"/>
        <v>19136</v>
      </c>
      <c r="O421">
        <f t="shared" si="19"/>
        <v>19136</v>
      </c>
      <c r="P421" s="29">
        <f t="shared" si="20"/>
        <v>2837120</v>
      </c>
    </row>
    <row r="422" spans="1:16" ht="14.45" customHeight="1" x14ac:dyDescent="0.25">
      <c r="A422" s="12">
        <v>514</v>
      </c>
      <c r="B422" s="64"/>
      <c r="C422" s="8" t="s">
        <v>755</v>
      </c>
      <c r="D422" s="9">
        <v>45041</v>
      </c>
      <c r="E422" s="10" t="s">
        <v>38</v>
      </c>
      <c r="F422" s="11">
        <v>3800984</v>
      </c>
      <c r="G422" s="10" t="s">
        <v>29</v>
      </c>
      <c r="H422" s="11">
        <v>399103</v>
      </c>
      <c r="I422" s="65"/>
      <c r="J422" s="66"/>
      <c r="K422" s="67"/>
      <c r="L422" s="68"/>
      <c r="M422" s="69"/>
      <c r="N422" t="str">
        <f t="shared" si="18"/>
        <v>23730</v>
      </c>
      <c r="O422">
        <f t="shared" si="19"/>
        <v>23730</v>
      </c>
      <c r="P422" s="29">
        <f t="shared" si="20"/>
        <v>3800984</v>
      </c>
    </row>
    <row r="423" spans="1:16" ht="14.45" customHeight="1" x14ac:dyDescent="0.25">
      <c r="A423" s="12">
        <v>515</v>
      </c>
      <c r="B423" s="64"/>
      <c r="C423" s="8" t="s">
        <v>756</v>
      </c>
      <c r="D423" s="9">
        <v>45034</v>
      </c>
      <c r="E423" s="10" t="s">
        <v>28</v>
      </c>
      <c r="F423" s="11">
        <v>4988236</v>
      </c>
      <c r="G423" s="10" t="s">
        <v>29</v>
      </c>
      <c r="H423" s="11">
        <v>523765</v>
      </c>
      <c r="I423" s="65"/>
      <c r="J423" s="66"/>
      <c r="K423" s="67"/>
      <c r="L423" s="68"/>
      <c r="M423" s="69"/>
      <c r="N423" t="str">
        <f t="shared" si="18"/>
        <v>22346</v>
      </c>
      <c r="O423">
        <f t="shared" si="19"/>
        <v>22346</v>
      </c>
      <c r="P423" s="29">
        <f t="shared" si="20"/>
        <v>4988236</v>
      </c>
    </row>
    <row r="424" spans="1:16" ht="14.45" customHeight="1" x14ac:dyDescent="0.25">
      <c r="A424" s="13">
        <v>516</v>
      </c>
      <c r="B424" s="53"/>
      <c r="C424" s="8" t="s">
        <v>757</v>
      </c>
      <c r="D424" s="9">
        <v>45027</v>
      </c>
      <c r="E424" s="10" t="s">
        <v>605</v>
      </c>
      <c r="F424" s="11">
        <v>552002</v>
      </c>
      <c r="G424" s="10" t="s">
        <v>29</v>
      </c>
      <c r="H424" s="11">
        <v>57960</v>
      </c>
      <c r="I424" s="57"/>
      <c r="J424" s="58"/>
      <c r="K424" s="59"/>
      <c r="L424" s="62"/>
      <c r="M424" s="63"/>
      <c r="N424" t="str">
        <f t="shared" si="18"/>
        <v>20577</v>
      </c>
      <c r="O424">
        <f t="shared" si="19"/>
        <v>20577</v>
      </c>
      <c r="P424" s="29">
        <f t="shared" si="20"/>
        <v>552002</v>
      </c>
    </row>
    <row r="425" spans="1:16" ht="16.149999999999999" customHeight="1" x14ac:dyDescent="0.25">
      <c r="A425" s="14">
        <v>517</v>
      </c>
      <c r="B425" s="14" t="s">
        <v>758</v>
      </c>
      <c r="C425" s="8" t="s">
        <v>759</v>
      </c>
      <c r="D425" s="9">
        <v>45024</v>
      </c>
      <c r="E425" s="10" t="s">
        <v>28</v>
      </c>
      <c r="F425" s="11">
        <v>3295061</v>
      </c>
      <c r="G425" s="10" t="s">
        <v>29</v>
      </c>
      <c r="H425" s="11">
        <v>345981</v>
      </c>
      <c r="I425" s="46">
        <v>2949080</v>
      </c>
      <c r="J425" s="47"/>
      <c r="K425" s="48"/>
      <c r="L425" s="71" t="s">
        <v>760</v>
      </c>
      <c r="M425" s="72"/>
      <c r="N425" t="str">
        <f t="shared" si="18"/>
        <v>20492</v>
      </c>
      <c r="O425">
        <f t="shared" si="19"/>
        <v>20492</v>
      </c>
      <c r="P425" s="29">
        <f t="shared" si="20"/>
        <v>3295061</v>
      </c>
    </row>
    <row r="426" spans="1:16" ht="14.45" customHeight="1" x14ac:dyDescent="0.25">
      <c r="A426" s="7">
        <v>518</v>
      </c>
      <c r="B426" s="52" t="s">
        <v>761</v>
      </c>
      <c r="C426" s="8" t="s">
        <v>762</v>
      </c>
      <c r="D426" s="9">
        <v>45022</v>
      </c>
      <c r="E426" s="10" t="s">
        <v>591</v>
      </c>
      <c r="F426" s="11">
        <v>5042675</v>
      </c>
      <c r="G426" s="10" t="s">
        <v>29</v>
      </c>
      <c r="H426" s="11">
        <v>529481</v>
      </c>
      <c r="I426" s="54">
        <v>13959068</v>
      </c>
      <c r="J426" s="55"/>
      <c r="K426" s="56"/>
      <c r="L426" s="60" t="s">
        <v>763</v>
      </c>
      <c r="M426" s="61"/>
      <c r="N426" t="str">
        <f t="shared" si="18"/>
        <v>20370</v>
      </c>
      <c r="O426">
        <f t="shared" si="19"/>
        <v>20370</v>
      </c>
      <c r="P426" s="29">
        <f t="shared" si="20"/>
        <v>5042675</v>
      </c>
    </row>
    <row r="427" spans="1:16" ht="14.45" customHeight="1" x14ac:dyDescent="0.25">
      <c r="A427" s="12">
        <v>519</v>
      </c>
      <c r="B427" s="64"/>
      <c r="C427" s="8" t="s">
        <v>764</v>
      </c>
      <c r="D427" s="9">
        <v>45038</v>
      </c>
      <c r="E427" s="10" t="s">
        <v>44</v>
      </c>
      <c r="F427" s="11">
        <v>6176214</v>
      </c>
      <c r="G427" s="10" t="s">
        <v>29</v>
      </c>
      <c r="H427" s="11">
        <v>648502</v>
      </c>
      <c r="I427" s="65"/>
      <c r="J427" s="66"/>
      <c r="K427" s="67"/>
      <c r="L427" s="68"/>
      <c r="M427" s="69"/>
      <c r="N427" t="str">
        <f t="shared" si="18"/>
        <v>23562</v>
      </c>
      <c r="O427">
        <f t="shared" si="19"/>
        <v>23562</v>
      </c>
      <c r="P427" s="29">
        <f t="shared" si="20"/>
        <v>6176214</v>
      </c>
    </row>
    <row r="428" spans="1:16" ht="14.45" customHeight="1" x14ac:dyDescent="0.25">
      <c r="A428" s="13">
        <v>520</v>
      </c>
      <c r="B428" s="53"/>
      <c r="C428" s="8" t="s">
        <v>765</v>
      </c>
      <c r="D428" s="9">
        <v>45043</v>
      </c>
      <c r="E428" s="10" t="s">
        <v>44</v>
      </c>
      <c r="F428" s="11">
        <v>4377835</v>
      </c>
      <c r="G428" s="10" t="s">
        <v>29</v>
      </c>
      <c r="H428" s="11">
        <v>459673</v>
      </c>
      <c r="I428" s="57"/>
      <c r="J428" s="58"/>
      <c r="K428" s="59"/>
      <c r="L428" s="62"/>
      <c r="M428" s="63"/>
      <c r="N428" t="str">
        <f t="shared" si="18"/>
        <v>25044</v>
      </c>
      <c r="O428">
        <f t="shared" si="19"/>
        <v>25044</v>
      </c>
      <c r="P428" s="29">
        <f t="shared" si="20"/>
        <v>4377835</v>
      </c>
    </row>
    <row r="429" spans="1:16" ht="14.65" customHeight="1" x14ac:dyDescent="0.25">
      <c r="A429" s="7">
        <v>521</v>
      </c>
      <c r="B429" s="52" t="s">
        <v>766</v>
      </c>
      <c r="C429" s="8" t="s">
        <v>767</v>
      </c>
      <c r="D429" s="9">
        <v>45026</v>
      </c>
      <c r="E429" s="10" t="s">
        <v>768</v>
      </c>
      <c r="F429" s="11">
        <v>7805028</v>
      </c>
      <c r="G429" s="10" t="s">
        <v>29</v>
      </c>
      <c r="H429" s="11">
        <v>819528</v>
      </c>
      <c r="I429" s="54">
        <v>10903662</v>
      </c>
      <c r="J429" s="55"/>
      <c r="K429" s="56"/>
      <c r="L429" s="60" t="s">
        <v>769</v>
      </c>
      <c r="M429" s="61"/>
      <c r="N429" t="str">
        <f t="shared" si="18"/>
        <v>20525</v>
      </c>
      <c r="O429">
        <f t="shared" si="19"/>
        <v>20525</v>
      </c>
      <c r="P429" s="29">
        <f t="shared" si="20"/>
        <v>7805028</v>
      </c>
    </row>
    <row r="430" spans="1:16" ht="14.65" customHeight="1" x14ac:dyDescent="0.25">
      <c r="A430" s="13">
        <v>522</v>
      </c>
      <c r="B430" s="53"/>
      <c r="C430" s="8" t="s">
        <v>770</v>
      </c>
      <c r="D430" s="9">
        <v>45040</v>
      </c>
      <c r="E430" s="10" t="s">
        <v>28</v>
      </c>
      <c r="F430" s="11">
        <v>4377835</v>
      </c>
      <c r="G430" s="10" t="s">
        <v>29</v>
      </c>
      <c r="H430" s="11">
        <v>459673</v>
      </c>
      <c r="I430" s="57"/>
      <c r="J430" s="58"/>
      <c r="K430" s="59"/>
      <c r="L430" s="62"/>
      <c r="M430" s="63"/>
      <c r="N430" t="str">
        <f t="shared" si="18"/>
        <v>23636</v>
      </c>
      <c r="O430">
        <f t="shared" si="19"/>
        <v>23636</v>
      </c>
      <c r="P430" s="29">
        <f t="shared" si="20"/>
        <v>4377835</v>
      </c>
    </row>
    <row r="431" spans="1:16" ht="14.65" customHeight="1" x14ac:dyDescent="0.25">
      <c r="A431" s="7">
        <v>523</v>
      </c>
      <c r="B431" s="52" t="s">
        <v>771</v>
      </c>
      <c r="C431" s="8" t="s">
        <v>772</v>
      </c>
      <c r="D431" s="9">
        <v>45022</v>
      </c>
      <c r="E431" s="10" t="s">
        <v>28</v>
      </c>
      <c r="F431" s="11">
        <v>1822431</v>
      </c>
      <c r="G431" s="10" t="s">
        <v>29</v>
      </c>
      <c r="H431" s="11">
        <v>191355</v>
      </c>
      <c r="I431" s="54">
        <v>2354004</v>
      </c>
      <c r="J431" s="55"/>
      <c r="K431" s="56"/>
      <c r="L431" s="60" t="s">
        <v>773</v>
      </c>
      <c r="M431" s="61"/>
      <c r="N431" t="str">
        <f t="shared" si="18"/>
        <v>19345</v>
      </c>
      <c r="O431">
        <f t="shared" si="19"/>
        <v>19345</v>
      </c>
      <c r="P431" s="29">
        <f t="shared" si="20"/>
        <v>1822431</v>
      </c>
    </row>
    <row r="432" spans="1:16" ht="14.65" customHeight="1" x14ac:dyDescent="0.25">
      <c r="A432" s="13">
        <v>524</v>
      </c>
      <c r="B432" s="53"/>
      <c r="C432" s="8" t="s">
        <v>774</v>
      </c>
      <c r="D432" s="9">
        <v>45033</v>
      </c>
      <c r="E432" s="10" t="s">
        <v>38</v>
      </c>
      <c r="F432" s="11">
        <v>807741</v>
      </c>
      <c r="G432" s="10" t="s">
        <v>29</v>
      </c>
      <c r="H432" s="11">
        <v>84813</v>
      </c>
      <c r="I432" s="57"/>
      <c r="J432" s="58"/>
      <c r="K432" s="59"/>
      <c r="L432" s="62"/>
      <c r="M432" s="63"/>
      <c r="N432" t="str">
        <f t="shared" si="18"/>
        <v>22241</v>
      </c>
      <c r="O432">
        <f t="shared" si="19"/>
        <v>22241</v>
      </c>
      <c r="P432" s="29">
        <f t="shared" si="20"/>
        <v>807741</v>
      </c>
    </row>
    <row r="433" spans="1:16" ht="14.45" customHeight="1" x14ac:dyDescent="0.25">
      <c r="A433" s="7">
        <v>526</v>
      </c>
      <c r="B433" s="52" t="s">
        <v>779</v>
      </c>
      <c r="C433" s="8" t="s">
        <v>780</v>
      </c>
      <c r="D433" s="9">
        <v>45019</v>
      </c>
      <c r="E433" s="10" t="s">
        <v>28</v>
      </c>
      <c r="F433" s="11">
        <v>1251402</v>
      </c>
      <c r="G433" s="10" t="s">
        <v>29</v>
      </c>
      <c r="H433" s="11">
        <v>131397</v>
      </c>
      <c r="I433" s="54">
        <v>5863166</v>
      </c>
      <c r="J433" s="55"/>
      <c r="K433" s="56"/>
      <c r="L433" s="60" t="s">
        <v>781</v>
      </c>
      <c r="M433" s="61"/>
      <c r="N433" t="str">
        <f t="shared" si="18"/>
        <v>19173</v>
      </c>
      <c r="O433">
        <f t="shared" si="19"/>
        <v>19173</v>
      </c>
      <c r="P433" s="29">
        <f t="shared" si="20"/>
        <v>1251402</v>
      </c>
    </row>
    <row r="434" spans="1:16" ht="14.45" customHeight="1" x14ac:dyDescent="0.25">
      <c r="A434" s="12">
        <v>527</v>
      </c>
      <c r="B434" s="64"/>
      <c r="C434" s="8" t="s">
        <v>782</v>
      </c>
      <c r="D434" s="9">
        <v>45040</v>
      </c>
      <c r="E434" s="10" t="s">
        <v>28</v>
      </c>
      <c r="F434" s="11">
        <v>1499000</v>
      </c>
      <c r="G434" s="10" t="s">
        <v>29</v>
      </c>
      <c r="H434" s="11">
        <v>157395</v>
      </c>
      <c r="I434" s="65"/>
      <c r="J434" s="66"/>
      <c r="K434" s="67"/>
      <c r="L434" s="68"/>
      <c r="M434" s="69"/>
      <c r="N434" t="str">
        <f t="shared" si="18"/>
        <v>23670</v>
      </c>
      <c r="O434">
        <f t="shared" si="19"/>
        <v>23670</v>
      </c>
      <c r="P434" s="29">
        <f t="shared" si="20"/>
        <v>1499000</v>
      </c>
    </row>
    <row r="435" spans="1:16" ht="14.45" customHeight="1" x14ac:dyDescent="0.25">
      <c r="A435" s="12">
        <v>528</v>
      </c>
      <c r="B435" s="64"/>
      <c r="C435" s="8" t="s">
        <v>783</v>
      </c>
      <c r="D435" s="9">
        <v>45026</v>
      </c>
      <c r="E435" s="10" t="s">
        <v>28</v>
      </c>
      <c r="F435" s="11">
        <v>1644661</v>
      </c>
      <c r="G435" s="10" t="s">
        <v>29</v>
      </c>
      <c r="H435" s="11">
        <v>172689</v>
      </c>
      <c r="I435" s="65"/>
      <c r="J435" s="66"/>
      <c r="K435" s="67"/>
      <c r="L435" s="68"/>
      <c r="M435" s="69"/>
      <c r="N435" t="str">
        <f t="shared" si="18"/>
        <v>20538</v>
      </c>
      <c r="O435">
        <f t="shared" si="19"/>
        <v>20538</v>
      </c>
      <c r="P435" s="29">
        <f t="shared" si="20"/>
        <v>1644661</v>
      </c>
    </row>
    <row r="436" spans="1:16" ht="14.45" customHeight="1" x14ac:dyDescent="0.25">
      <c r="A436" s="13">
        <v>529</v>
      </c>
      <c r="B436" s="53"/>
      <c r="C436" s="8" t="s">
        <v>784</v>
      </c>
      <c r="D436" s="9">
        <v>45033</v>
      </c>
      <c r="E436" s="10" t="s">
        <v>44</v>
      </c>
      <c r="F436" s="11">
        <v>2155960</v>
      </c>
      <c r="G436" s="10" t="s">
        <v>29</v>
      </c>
      <c r="H436" s="11">
        <v>226376</v>
      </c>
      <c r="I436" s="57"/>
      <c r="J436" s="58"/>
      <c r="K436" s="59"/>
      <c r="L436" s="62"/>
      <c r="M436" s="63"/>
      <c r="N436" t="str">
        <f t="shared" si="18"/>
        <v>22306</v>
      </c>
      <c r="O436">
        <f t="shared" si="19"/>
        <v>22306</v>
      </c>
      <c r="P436" s="29">
        <f t="shared" si="20"/>
        <v>2155960</v>
      </c>
    </row>
    <row r="437" spans="1:16" ht="14.65" customHeight="1" x14ac:dyDescent="0.25">
      <c r="A437" s="7">
        <v>530</v>
      </c>
      <c r="B437" s="52" t="s">
        <v>785</v>
      </c>
      <c r="C437" s="8" t="s">
        <v>786</v>
      </c>
      <c r="D437" s="9">
        <v>45029</v>
      </c>
      <c r="E437" s="10" t="s">
        <v>28</v>
      </c>
      <c r="F437" s="11">
        <v>3044008</v>
      </c>
      <c r="G437" s="10" t="s">
        <v>29</v>
      </c>
      <c r="H437" s="11">
        <v>319621</v>
      </c>
      <c r="I437" s="54">
        <v>6482293</v>
      </c>
      <c r="J437" s="55"/>
      <c r="K437" s="56"/>
      <c r="L437" s="60" t="s">
        <v>787</v>
      </c>
      <c r="M437" s="61"/>
      <c r="N437" t="str">
        <f t="shared" si="18"/>
        <v>21404</v>
      </c>
      <c r="O437">
        <f t="shared" si="19"/>
        <v>21404</v>
      </c>
      <c r="P437" s="29">
        <f t="shared" si="20"/>
        <v>3044008</v>
      </c>
    </row>
    <row r="438" spans="1:16" ht="14.65" customHeight="1" x14ac:dyDescent="0.25">
      <c r="A438" s="13">
        <v>531</v>
      </c>
      <c r="B438" s="53"/>
      <c r="C438" s="8" t="s">
        <v>788</v>
      </c>
      <c r="D438" s="9">
        <v>45042</v>
      </c>
      <c r="E438" s="10" t="s">
        <v>28</v>
      </c>
      <c r="F438" s="11">
        <v>4198777</v>
      </c>
      <c r="G438" s="10" t="s">
        <v>29</v>
      </c>
      <c r="H438" s="11">
        <v>440871</v>
      </c>
      <c r="I438" s="57"/>
      <c r="J438" s="58"/>
      <c r="K438" s="59"/>
      <c r="L438" s="62"/>
      <c r="M438" s="63"/>
      <c r="N438" t="str">
        <f t="shared" si="18"/>
        <v>24068</v>
      </c>
      <c r="O438">
        <f t="shared" si="19"/>
        <v>24068</v>
      </c>
      <c r="P438" s="29">
        <f t="shared" si="20"/>
        <v>4198777</v>
      </c>
    </row>
    <row r="439" spans="1:16" ht="14.45" customHeight="1" x14ac:dyDescent="0.25">
      <c r="A439" s="7">
        <v>532</v>
      </c>
      <c r="B439" s="52" t="s">
        <v>789</v>
      </c>
      <c r="C439" s="8" t="s">
        <v>790</v>
      </c>
      <c r="D439" s="9">
        <v>45027</v>
      </c>
      <c r="E439" s="10" t="s">
        <v>591</v>
      </c>
      <c r="F439" s="11">
        <v>1900492</v>
      </c>
      <c r="G439" s="10" t="s">
        <v>29</v>
      </c>
      <c r="H439" s="11">
        <v>199552</v>
      </c>
      <c r="I439" s="54">
        <v>16086356</v>
      </c>
      <c r="J439" s="55"/>
      <c r="K439" s="56"/>
      <c r="L439" s="60" t="s">
        <v>791</v>
      </c>
      <c r="M439" s="61"/>
      <c r="N439" t="str">
        <f t="shared" si="18"/>
        <v>20635</v>
      </c>
      <c r="O439">
        <f t="shared" si="19"/>
        <v>20635</v>
      </c>
      <c r="P439" s="29">
        <f t="shared" si="20"/>
        <v>1900492</v>
      </c>
    </row>
    <row r="440" spans="1:16" ht="14.45" customHeight="1" x14ac:dyDescent="0.25">
      <c r="A440" s="12">
        <v>533</v>
      </c>
      <c r="B440" s="64"/>
      <c r="C440" s="8" t="s">
        <v>792</v>
      </c>
      <c r="D440" s="9">
        <v>45034</v>
      </c>
      <c r="E440" s="10" t="s">
        <v>44</v>
      </c>
      <c r="F440" s="11">
        <v>1794056</v>
      </c>
      <c r="G440" s="10" t="s">
        <v>29</v>
      </c>
      <c r="H440" s="11">
        <v>188376</v>
      </c>
      <c r="I440" s="65"/>
      <c r="J440" s="66"/>
      <c r="K440" s="67"/>
      <c r="L440" s="68"/>
      <c r="M440" s="69"/>
      <c r="N440" t="str">
        <f t="shared" si="18"/>
        <v>22362</v>
      </c>
      <c r="O440">
        <f t="shared" si="19"/>
        <v>22362</v>
      </c>
      <c r="P440" s="29">
        <f t="shared" si="20"/>
        <v>1794056</v>
      </c>
    </row>
    <row r="441" spans="1:16" ht="14.45" customHeight="1" x14ac:dyDescent="0.25">
      <c r="A441" s="12">
        <v>534</v>
      </c>
      <c r="B441" s="64"/>
      <c r="C441" s="8" t="s">
        <v>793</v>
      </c>
      <c r="D441" s="9">
        <v>45042</v>
      </c>
      <c r="E441" s="10" t="s">
        <v>38</v>
      </c>
      <c r="F441" s="11">
        <v>4695548</v>
      </c>
      <c r="G441" s="10" t="s">
        <v>29</v>
      </c>
      <c r="H441" s="11">
        <v>493033</v>
      </c>
      <c r="I441" s="65"/>
      <c r="J441" s="66"/>
      <c r="K441" s="67"/>
      <c r="L441" s="68"/>
      <c r="M441" s="69"/>
      <c r="N441" t="str">
        <f t="shared" si="18"/>
        <v>24729</v>
      </c>
      <c r="O441">
        <f t="shared" si="19"/>
        <v>24729</v>
      </c>
      <c r="P441" s="29">
        <f t="shared" si="20"/>
        <v>4695548</v>
      </c>
    </row>
    <row r="442" spans="1:16" ht="14.45" customHeight="1" x14ac:dyDescent="0.25">
      <c r="A442" s="12">
        <v>535</v>
      </c>
      <c r="B442" s="64"/>
      <c r="C442" s="8" t="s">
        <v>794</v>
      </c>
      <c r="D442" s="9">
        <v>45022</v>
      </c>
      <c r="E442" s="10" t="s">
        <v>38</v>
      </c>
      <c r="F442" s="11">
        <v>2956943</v>
      </c>
      <c r="G442" s="10" t="s">
        <v>29</v>
      </c>
      <c r="H442" s="11">
        <v>310479</v>
      </c>
      <c r="I442" s="65"/>
      <c r="J442" s="66"/>
      <c r="K442" s="67"/>
      <c r="L442" s="68"/>
      <c r="M442" s="69"/>
      <c r="N442" t="str">
        <f t="shared" si="18"/>
        <v>19515</v>
      </c>
      <c r="O442">
        <f t="shared" si="19"/>
        <v>19515</v>
      </c>
      <c r="P442" s="29">
        <f t="shared" si="20"/>
        <v>2956943</v>
      </c>
    </row>
    <row r="443" spans="1:16" ht="14.45" customHeight="1" x14ac:dyDescent="0.25">
      <c r="A443" s="12">
        <v>536</v>
      </c>
      <c r="B443" s="64"/>
      <c r="C443" s="8" t="s">
        <v>795</v>
      </c>
      <c r="D443" s="9">
        <v>45031</v>
      </c>
      <c r="E443" s="10" t="s">
        <v>796</v>
      </c>
      <c r="F443" s="11">
        <v>3741958</v>
      </c>
      <c r="G443" s="10" t="s">
        <v>29</v>
      </c>
      <c r="H443" s="11">
        <v>392906</v>
      </c>
      <c r="I443" s="65"/>
      <c r="J443" s="66"/>
      <c r="K443" s="67"/>
      <c r="L443" s="68"/>
      <c r="M443" s="69"/>
      <c r="N443" t="str">
        <f t="shared" si="18"/>
        <v>22191</v>
      </c>
      <c r="O443">
        <f t="shared" si="19"/>
        <v>22191</v>
      </c>
      <c r="P443" s="29">
        <f t="shared" si="20"/>
        <v>3741958</v>
      </c>
    </row>
    <row r="444" spans="1:16" ht="14.45" customHeight="1" x14ac:dyDescent="0.25">
      <c r="A444" s="13">
        <v>537</v>
      </c>
      <c r="B444" s="53"/>
      <c r="C444" s="8" t="s">
        <v>797</v>
      </c>
      <c r="D444" s="9">
        <v>45037</v>
      </c>
      <c r="E444" s="10" t="s">
        <v>28</v>
      </c>
      <c r="F444" s="11">
        <v>2884585</v>
      </c>
      <c r="G444" s="10" t="s">
        <v>29</v>
      </c>
      <c r="H444" s="11">
        <v>302881</v>
      </c>
      <c r="I444" s="57"/>
      <c r="J444" s="58"/>
      <c r="K444" s="59"/>
      <c r="L444" s="62"/>
      <c r="M444" s="63"/>
      <c r="N444" t="str">
        <f t="shared" si="18"/>
        <v>23449</v>
      </c>
      <c r="O444">
        <f t="shared" si="19"/>
        <v>23449</v>
      </c>
      <c r="P444" s="29">
        <f t="shared" si="20"/>
        <v>2884585</v>
      </c>
    </row>
    <row r="445" spans="1:16" ht="14.45" customHeight="1" x14ac:dyDescent="0.25">
      <c r="A445" s="7">
        <v>538</v>
      </c>
      <c r="B445" s="52" t="s">
        <v>798</v>
      </c>
      <c r="C445" s="8" t="s">
        <v>799</v>
      </c>
      <c r="D445" s="9">
        <v>45042</v>
      </c>
      <c r="E445" s="10" t="s">
        <v>38</v>
      </c>
      <c r="F445" s="11">
        <v>807741</v>
      </c>
      <c r="G445" s="10" t="s">
        <v>29</v>
      </c>
      <c r="H445" s="11">
        <v>84813</v>
      </c>
      <c r="I445" s="54">
        <v>2168785</v>
      </c>
      <c r="J445" s="55"/>
      <c r="K445" s="56"/>
      <c r="L445" s="60" t="s">
        <v>800</v>
      </c>
      <c r="M445" s="61"/>
      <c r="N445" t="str">
        <f t="shared" si="18"/>
        <v>23782</v>
      </c>
      <c r="O445">
        <f t="shared" si="19"/>
        <v>23782</v>
      </c>
      <c r="P445" s="29">
        <f t="shared" si="20"/>
        <v>807741</v>
      </c>
    </row>
    <row r="446" spans="1:16" ht="14.45" customHeight="1" x14ac:dyDescent="0.25">
      <c r="A446" s="12">
        <v>539</v>
      </c>
      <c r="B446" s="64"/>
      <c r="C446" s="8" t="s">
        <v>801</v>
      </c>
      <c r="D446" s="9">
        <v>45029</v>
      </c>
      <c r="E446" s="10" t="s">
        <v>38</v>
      </c>
      <c r="F446" s="11">
        <v>807741</v>
      </c>
      <c r="G446" s="10" t="s">
        <v>29</v>
      </c>
      <c r="H446" s="11">
        <v>84813</v>
      </c>
      <c r="I446" s="65"/>
      <c r="J446" s="66"/>
      <c r="K446" s="67"/>
      <c r="L446" s="68"/>
      <c r="M446" s="69"/>
      <c r="N446" t="str">
        <f t="shared" si="18"/>
        <v>21989</v>
      </c>
      <c r="O446">
        <f t="shared" si="19"/>
        <v>21989</v>
      </c>
      <c r="P446" s="29">
        <f t="shared" si="20"/>
        <v>807741</v>
      </c>
    </row>
    <row r="447" spans="1:16" ht="14.45" customHeight="1" x14ac:dyDescent="0.25">
      <c r="A447" s="13">
        <v>540</v>
      </c>
      <c r="B447" s="53"/>
      <c r="C447" s="8" t="s">
        <v>802</v>
      </c>
      <c r="D447" s="9">
        <v>45019</v>
      </c>
      <c r="E447" s="10" t="s">
        <v>591</v>
      </c>
      <c r="F447" s="11">
        <v>807741</v>
      </c>
      <c r="G447" s="10" t="s">
        <v>29</v>
      </c>
      <c r="H447" s="11">
        <v>84813</v>
      </c>
      <c r="I447" s="57"/>
      <c r="J447" s="58"/>
      <c r="K447" s="59"/>
      <c r="L447" s="62"/>
      <c r="M447" s="63"/>
      <c r="N447" t="str">
        <f t="shared" si="18"/>
        <v>19150</v>
      </c>
      <c r="O447">
        <f t="shared" si="19"/>
        <v>19150</v>
      </c>
      <c r="P447" s="29">
        <f t="shared" si="20"/>
        <v>807741</v>
      </c>
    </row>
    <row r="448" spans="1:16" ht="14.45" customHeight="1" x14ac:dyDescent="0.25">
      <c r="A448" s="7">
        <v>541</v>
      </c>
      <c r="B448" s="52" t="s">
        <v>803</v>
      </c>
      <c r="C448" s="8" t="s">
        <v>804</v>
      </c>
      <c r="D448" s="9">
        <v>45027</v>
      </c>
      <c r="E448" s="10" t="s">
        <v>38</v>
      </c>
      <c r="F448" s="11">
        <v>2240876</v>
      </c>
      <c r="G448" s="10" t="s">
        <v>29</v>
      </c>
      <c r="H448" s="11">
        <v>235292</v>
      </c>
      <c r="I448" s="54">
        <v>4635681</v>
      </c>
      <c r="J448" s="55"/>
      <c r="K448" s="56"/>
      <c r="L448" s="60" t="s">
        <v>805</v>
      </c>
      <c r="M448" s="61"/>
      <c r="N448" t="str">
        <f t="shared" si="18"/>
        <v>20574</v>
      </c>
      <c r="O448">
        <f t="shared" si="19"/>
        <v>20574</v>
      </c>
      <c r="P448" s="29">
        <f t="shared" si="20"/>
        <v>2240876</v>
      </c>
    </row>
    <row r="449" spans="1:16" ht="14.45" customHeight="1" x14ac:dyDescent="0.25">
      <c r="A449" s="12">
        <v>542</v>
      </c>
      <c r="B449" s="64"/>
      <c r="C449" s="8" t="s">
        <v>806</v>
      </c>
      <c r="D449" s="9">
        <v>45020</v>
      </c>
      <c r="E449" s="10" t="s">
        <v>28</v>
      </c>
      <c r="F449" s="11">
        <v>1669553</v>
      </c>
      <c r="G449" s="10" t="s">
        <v>29</v>
      </c>
      <c r="H449" s="11">
        <v>175303</v>
      </c>
      <c r="I449" s="65"/>
      <c r="J449" s="66"/>
      <c r="K449" s="67"/>
      <c r="L449" s="68"/>
      <c r="M449" s="69"/>
      <c r="N449" t="str">
        <f t="shared" si="18"/>
        <v>19232</v>
      </c>
      <c r="O449">
        <f t="shared" si="19"/>
        <v>19232</v>
      </c>
      <c r="P449" s="29">
        <f t="shared" si="20"/>
        <v>1669553</v>
      </c>
    </row>
    <row r="450" spans="1:16" ht="14.45" customHeight="1" x14ac:dyDescent="0.25">
      <c r="A450" s="13">
        <v>543</v>
      </c>
      <c r="B450" s="53"/>
      <c r="C450" s="8" t="s">
        <v>807</v>
      </c>
      <c r="D450" s="9">
        <v>45043</v>
      </c>
      <c r="E450" s="10" t="s">
        <v>28</v>
      </c>
      <c r="F450" s="11">
        <v>1269103</v>
      </c>
      <c r="G450" s="10" t="s">
        <v>29</v>
      </c>
      <c r="H450" s="11">
        <v>133256</v>
      </c>
      <c r="I450" s="57"/>
      <c r="J450" s="58"/>
      <c r="K450" s="59"/>
      <c r="L450" s="62"/>
      <c r="M450" s="63"/>
      <c r="N450" t="str">
        <f t="shared" si="18"/>
        <v>25000</v>
      </c>
      <c r="O450">
        <f t="shared" si="19"/>
        <v>25000</v>
      </c>
      <c r="P450" s="29">
        <f t="shared" si="20"/>
        <v>1269103</v>
      </c>
    </row>
    <row r="451" spans="1:16" ht="14.45" customHeight="1" x14ac:dyDescent="0.25">
      <c r="A451" s="7">
        <v>545</v>
      </c>
      <c r="B451" s="52" t="s">
        <v>811</v>
      </c>
      <c r="C451" s="8" t="s">
        <v>812</v>
      </c>
      <c r="D451" s="9">
        <v>45030</v>
      </c>
      <c r="E451" s="10" t="s">
        <v>28</v>
      </c>
      <c r="F451" s="11">
        <v>2606120</v>
      </c>
      <c r="G451" s="10" t="s">
        <v>29</v>
      </c>
      <c r="H451" s="11">
        <v>273643</v>
      </c>
      <c r="I451" s="54">
        <v>8262784</v>
      </c>
      <c r="J451" s="55"/>
      <c r="K451" s="56"/>
      <c r="L451" s="60" t="s">
        <v>813</v>
      </c>
      <c r="M451" s="61"/>
      <c r="N451" t="str">
        <f t="shared" si="18"/>
        <v>22138</v>
      </c>
      <c r="O451">
        <f t="shared" si="19"/>
        <v>22138</v>
      </c>
      <c r="P451" s="29">
        <f t="shared" si="20"/>
        <v>2606120</v>
      </c>
    </row>
    <row r="452" spans="1:16" ht="14.45" customHeight="1" x14ac:dyDescent="0.25">
      <c r="A452" s="12">
        <v>546</v>
      </c>
      <c r="B452" s="64"/>
      <c r="C452" s="8" t="s">
        <v>814</v>
      </c>
      <c r="D452" s="9">
        <v>45027</v>
      </c>
      <c r="E452" s="10" t="s">
        <v>28</v>
      </c>
      <c r="F452" s="11">
        <v>1572395</v>
      </c>
      <c r="G452" s="10" t="s">
        <v>29</v>
      </c>
      <c r="H452" s="11">
        <v>165101</v>
      </c>
      <c r="I452" s="65"/>
      <c r="J452" s="66"/>
      <c r="K452" s="67"/>
      <c r="L452" s="68"/>
      <c r="M452" s="69"/>
      <c r="N452" t="str">
        <f t="shared" si="18"/>
        <v>20649</v>
      </c>
      <c r="O452">
        <f t="shared" si="19"/>
        <v>20649</v>
      </c>
      <c r="P452" s="29">
        <f t="shared" si="20"/>
        <v>1572395</v>
      </c>
    </row>
    <row r="453" spans="1:16" ht="14.45" customHeight="1" x14ac:dyDescent="0.25">
      <c r="A453" s="12">
        <v>547</v>
      </c>
      <c r="B453" s="64"/>
      <c r="C453" s="8" t="s">
        <v>815</v>
      </c>
      <c r="D453" s="9">
        <v>45019</v>
      </c>
      <c r="E453" s="10" t="s">
        <v>38</v>
      </c>
      <c r="F453" s="11">
        <v>1402124</v>
      </c>
      <c r="G453" s="10" t="s">
        <v>29</v>
      </c>
      <c r="H453" s="11">
        <v>147223</v>
      </c>
      <c r="I453" s="65"/>
      <c r="J453" s="66"/>
      <c r="K453" s="67"/>
      <c r="L453" s="68"/>
      <c r="M453" s="69"/>
      <c r="N453" t="str">
        <f t="shared" si="18"/>
        <v>19153</v>
      </c>
      <c r="O453">
        <f t="shared" si="19"/>
        <v>19153</v>
      </c>
      <c r="P453" s="29">
        <f t="shared" si="20"/>
        <v>1402124</v>
      </c>
    </row>
    <row r="454" spans="1:16" ht="14.45" customHeight="1" x14ac:dyDescent="0.25">
      <c r="A454" s="12">
        <v>548</v>
      </c>
      <c r="B454" s="64"/>
      <c r="C454" s="8" t="s">
        <v>816</v>
      </c>
      <c r="D454" s="9">
        <v>45022</v>
      </c>
      <c r="E454" s="10" t="s">
        <v>38</v>
      </c>
      <c r="F454" s="11">
        <v>1211612</v>
      </c>
      <c r="G454" s="10" t="s">
        <v>29</v>
      </c>
      <c r="H454" s="11">
        <v>127219</v>
      </c>
      <c r="I454" s="65"/>
      <c r="J454" s="66"/>
      <c r="K454" s="67"/>
      <c r="L454" s="68"/>
      <c r="M454" s="69"/>
      <c r="N454" t="str">
        <f t="shared" si="18"/>
        <v>20360</v>
      </c>
      <c r="O454">
        <f t="shared" si="19"/>
        <v>20360</v>
      </c>
      <c r="P454" s="29">
        <f t="shared" si="20"/>
        <v>1211612</v>
      </c>
    </row>
    <row r="455" spans="1:16" ht="14.45" customHeight="1" x14ac:dyDescent="0.25">
      <c r="A455" s="13">
        <v>549</v>
      </c>
      <c r="B455" s="53"/>
      <c r="C455" s="8" t="s">
        <v>817</v>
      </c>
      <c r="D455" s="9">
        <v>45043</v>
      </c>
      <c r="E455" s="10" t="s">
        <v>28</v>
      </c>
      <c r="F455" s="11">
        <v>2439910</v>
      </c>
      <c r="G455" s="10" t="s">
        <v>29</v>
      </c>
      <c r="H455" s="11">
        <v>256191</v>
      </c>
      <c r="I455" s="57"/>
      <c r="J455" s="58"/>
      <c r="K455" s="59"/>
      <c r="L455" s="62"/>
      <c r="M455" s="63"/>
      <c r="N455" t="str">
        <f t="shared" si="18"/>
        <v>25013</v>
      </c>
      <c r="O455">
        <f t="shared" si="19"/>
        <v>25013</v>
      </c>
      <c r="P455" s="29">
        <f t="shared" si="20"/>
        <v>2439910</v>
      </c>
    </row>
    <row r="456" spans="1:16" ht="14.45" customHeight="1" x14ac:dyDescent="0.25">
      <c r="A456" s="7">
        <v>552</v>
      </c>
      <c r="B456" s="52" t="s">
        <v>823</v>
      </c>
      <c r="C456" s="8" t="s">
        <v>824</v>
      </c>
      <c r="D456" s="9">
        <v>45043</v>
      </c>
      <c r="E456" s="10" t="s">
        <v>28</v>
      </c>
      <c r="F456" s="11">
        <v>2874793</v>
      </c>
      <c r="G456" s="10" t="s">
        <v>29</v>
      </c>
      <c r="H456" s="11">
        <v>301853</v>
      </c>
      <c r="I456" s="54">
        <v>5254120</v>
      </c>
      <c r="J456" s="55"/>
      <c r="K456" s="56"/>
      <c r="L456" s="60" t="s">
        <v>825</v>
      </c>
      <c r="M456" s="61"/>
      <c r="N456" t="str">
        <f t="shared" si="18"/>
        <v>25038</v>
      </c>
      <c r="O456">
        <f t="shared" si="19"/>
        <v>25038</v>
      </c>
      <c r="P456" s="29">
        <f t="shared" si="20"/>
        <v>2874793</v>
      </c>
    </row>
    <row r="457" spans="1:16" ht="14.45" customHeight="1" x14ac:dyDescent="0.25">
      <c r="A457" s="12">
        <v>553</v>
      </c>
      <c r="B457" s="64"/>
      <c r="C457" s="8" t="s">
        <v>826</v>
      </c>
      <c r="D457" s="9">
        <v>45035</v>
      </c>
      <c r="E457" s="10" t="s">
        <v>44</v>
      </c>
      <c r="F457" s="11">
        <v>977306</v>
      </c>
      <c r="G457" s="10" t="s">
        <v>29</v>
      </c>
      <c r="H457" s="11">
        <v>102617</v>
      </c>
      <c r="I457" s="65"/>
      <c r="J457" s="66"/>
      <c r="K457" s="67"/>
      <c r="L457" s="68"/>
      <c r="M457" s="69"/>
      <c r="N457" t="str">
        <f t="shared" si="18"/>
        <v>22430</v>
      </c>
      <c r="O457">
        <f t="shared" si="19"/>
        <v>22430</v>
      </c>
      <c r="P457" s="29">
        <f t="shared" si="20"/>
        <v>977306</v>
      </c>
    </row>
    <row r="458" spans="1:16" ht="14.45" customHeight="1" x14ac:dyDescent="0.25">
      <c r="A458" s="12">
        <v>554</v>
      </c>
      <c r="B458" s="64"/>
      <c r="C458" s="8" t="s">
        <v>827</v>
      </c>
      <c r="D458" s="9">
        <v>45020</v>
      </c>
      <c r="E458" s="10" t="s">
        <v>28</v>
      </c>
      <c r="F458" s="11">
        <v>1221638</v>
      </c>
      <c r="G458" s="10" t="s">
        <v>29</v>
      </c>
      <c r="H458" s="11">
        <v>128272</v>
      </c>
      <c r="I458" s="65"/>
      <c r="J458" s="66"/>
      <c r="K458" s="67"/>
      <c r="L458" s="68"/>
      <c r="M458" s="69"/>
      <c r="N458" t="str">
        <f t="shared" si="18"/>
        <v>19223</v>
      </c>
      <c r="O458">
        <f t="shared" si="19"/>
        <v>19223</v>
      </c>
      <c r="P458" s="29">
        <f t="shared" si="20"/>
        <v>1221638</v>
      </c>
    </row>
    <row r="459" spans="1:16" ht="14.45" customHeight="1" x14ac:dyDescent="0.25">
      <c r="A459" s="13">
        <v>555</v>
      </c>
      <c r="B459" s="53"/>
      <c r="C459" s="8" t="s">
        <v>828</v>
      </c>
      <c r="D459" s="9">
        <v>45034</v>
      </c>
      <c r="E459" s="10" t="s">
        <v>591</v>
      </c>
      <c r="F459" s="11">
        <v>796788</v>
      </c>
      <c r="G459" s="10" t="s">
        <v>29</v>
      </c>
      <c r="H459" s="11">
        <v>83663</v>
      </c>
      <c r="I459" s="57"/>
      <c r="J459" s="58"/>
      <c r="K459" s="59"/>
      <c r="L459" s="62"/>
      <c r="M459" s="63"/>
      <c r="N459" t="str">
        <f t="shared" si="18"/>
        <v>22315</v>
      </c>
      <c r="O459">
        <f t="shared" si="19"/>
        <v>22315</v>
      </c>
      <c r="P459" s="29">
        <f t="shared" si="20"/>
        <v>796788</v>
      </c>
    </row>
    <row r="460" spans="1:16" ht="14.45" customHeight="1" x14ac:dyDescent="0.25">
      <c r="A460" s="7">
        <v>557</v>
      </c>
      <c r="B460" s="52" t="s">
        <v>832</v>
      </c>
      <c r="C460" s="8" t="s">
        <v>833</v>
      </c>
      <c r="D460" s="9">
        <v>45020</v>
      </c>
      <c r="E460" s="10" t="s">
        <v>28</v>
      </c>
      <c r="F460" s="11">
        <v>3339105</v>
      </c>
      <c r="G460" s="10" t="s">
        <v>29</v>
      </c>
      <c r="H460" s="11">
        <v>350606</v>
      </c>
      <c r="I460" s="54">
        <v>12172653</v>
      </c>
      <c r="J460" s="55"/>
      <c r="K460" s="56"/>
      <c r="L460" s="60" t="s">
        <v>834</v>
      </c>
      <c r="M460" s="61"/>
      <c r="N460" t="str">
        <f t="shared" si="18"/>
        <v>19266</v>
      </c>
      <c r="O460">
        <f t="shared" si="19"/>
        <v>19266</v>
      </c>
      <c r="P460" s="29">
        <f t="shared" si="20"/>
        <v>3339105</v>
      </c>
    </row>
    <row r="461" spans="1:16" ht="14.45" customHeight="1" x14ac:dyDescent="0.25">
      <c r="A461" s="12">
        <v>558</v>
      </c>
      <c r="B461" s="64"/>
      <c r="C461" s="8" t="s">
        <v>835</v>
      </c>
      <c r="D461" s="9">
        <v>45041</v>
      </c>
      <c r="E461" s="10" t="s">
        <v>28</v>
      </c>
      <c r="F461" s="11">
        <v>7166852</v>
      </c>
      <c r="G461" s="10" t="s">
        <v>29</v>
      </c>
      <c r="H461" s="11">
        <v>752520</v>
      </c>
      <c r="I461" s="65"/>
      <c r="J461" s="66"/>
      <c r="K461" s="67"/>
      <c r="L461" s="68"/>
      <c r="M461" s="69"/>
      <c r="N461" t="str">
        <f t="shared" si="18"/>
        <v>23778</v>
      </c>
      <c r="O461">
        <f t="shared" si="19"/>
        <v>23778</v>
      </c>
      <c r="P461" s="29">
        <f t="shared" si="20"/>
        <v>7166852</v>
      </c>
    </row>
    <row r="462" spans="1:16" ht="14.45" customHeight="1" x14ac:dyDescent="0.25">
      <c r="A462" s="13">
        <v>559</v>
      </c>
      <c r="B462" s="53"/>
      <c r="C462" s="8" t="s">
        <v>836</v>
      </c>
      <c r="D462" s="9">
        <v>45034</v>
      </c>
      <c r="E462" s="10" t="s">
        <v>28</v>
      </c>
      <c r="F462" s="11">
        <v>3094773</v>
      </c>
      <c r="G462" s="10" t="s">
        <v>29</v>
      </c>
      <c r="H462" s="11">
        <v>324951</v>
      </c>
      <c r="I462" s="57"/>
      <c r="J462" s="58"/>
      <c r="K462" s="59"/>
      <c r="L462" s="62"/>
      <c r="M462" s="63"/>
      <c r="N462" t="str">
        <f t="shared" si="18"/>
        <v>22379</v>
      </c>
      <c r="O462">
        <f t="shared" si="19"/>
        <v>22379</v>
      </c>
      <c r="P462" s="29">
        <f t="shared" si="20"/>
        <v>3094773</v>
      </c>
    </row>
    <row r="463" spans="1:16" ht="14.45" customHeight="1" x14ac:dyDescent="0.25">
      <c r="A463" s="7">
        <v>561</v>
      </c>
      <c r="B463" s="52" t="s">
        <v>840</v>
      </c>
      <c r="C463" s="8" t="s">
        <v>841</v>
      </c>
      <c r="D463" s="9">
        <v>45023</v>
      </c>
      <c r="E463" s="10" t="s">
        <v>44</v>
      </c>
      <c r="F463" s="11">
        <v>3083366</v>
      </c>
      <c r="G463" s="10" t="s">
        <v>29</v>
      </c>
      <c r="H463" s="11">
        <v>323754</v>
      </c>
      <c r="I463" s="54">
        <v>5984913</v>
      </c>
      <c r="J463" s="55"/>
      <c r="K463" s="56"/>
      <c r="L463" s="60" t="s">
        <v>842</v>
      </c>
      <c r="M463" s="61"/>
      <c r="N463" t="str">
        <f t="shared" si="18"/>
        <v>20410</v>
      </c>
      <c r="O463">
        <f t="shared" si="19"/>
        <v>20410</v>
      </c>
      <c r="P463" s="29">
        <f t="shared" si="20"/>
        <v>3083366</v>
      </c>
    </row>
    <row r="464" spans="1:16" ht="14.45" customHeight="1" x14ac:dyDescent="0.25">
      <c r="A464" s="12">
        <v>562</v>
      </c>
      <c r="B464" s="64"/>
      <c r="C464" s="8" t="s">
        <v>843</v>
      </c>
      <c r="D464" s="9">
        <v>45042</v>
      </c>
      <c r="E464" s="10" t="s">
        <v>44</v>
      </c>
      <c r="F464" s="11">
        <v>1908170</v>
      </c>
      <c r="G464" s="10" t="s">
        <v>29</v>
      </c>
      <c r="H464" s="11">
        <v>200358</v>
      </c>
      <c r="I464" s="65"/>
      <c r="J464" s="66"/>
      <c r="K464" s="67"/>
      <c r="L464" s="68"/>
      <c r="M464" s="69"/>
      <c r="N464" t="str">
        <f t="shared" si="18"/>
        <v>24530</v>
      </c>
      <c r="O464">
        <f t="shared" si="19"/>
        <v>24530</v>
      </c>
      <c r="P464" s="29">
        <f t="shared" si="20"/>
        <v>1908170</v>
      </c>
    </row>
    <row r="465" spans="1:16" ht="14.45" customHeight="1" x14ac:dyDescent="0.25">
      <c r="A465" s="13">
        <v>563</v>
      </c>
      <c r="B465" s="53"/>
      <c r="C465" s="8" t="s">
        <v>844</v>
      </c>
      <c r="D465" s="9">
        <v>45033</v>
      </c>
      <c r="E465" s="10" t="s">
        <v>44</v>
      </c>
      <c r="F465" s="11">
        <v>1695518</v>
      </c>
      <c r="G465" s="10" t="s">
        <v>29</v>
      </c>
      <c r="H465" s="11">
        <v>178029</v>
      </c>
      <c r="I465" s="57"/>
      <c r="J465" s="58"/>
      <c r="K465" s="59"/>
      <c r="L465" s="62"/>
      <c r="M465" s="63"/>
      <c r="N465" t="str">
        <f t="shared" si="18"/>
        <v>22228</v>
      </c>
      <c r="O465">
        <f t="shared" si="19"/>
        <v>22228</v>
      </c>
      <c r="P465" s="29">
        <f t="shared" si="20"/>
        <v>1695518</v>
      </c>
    </row>
    <row r="466" spans="1:16" ht="14.45" customHeight="1" x14ac:dyDescent="0.25">
      <c r="A466" s="7">
        <v>564</v>
      </c>
      <c r="B466" s="52" t="s">
        <v>845</v>
      </c>
      <c r="C466" s="8" t="s">
        <v>846</v>
      </c>
      <c r="D466" s="9">
        <v>45034</v>
      </c>
      <c r="E466" s="10" t="s">
        <v>44</v>
      </c>
      <c r="F466" s="11">
        <v>2621988</v>
      </c>
      <c r="G466" s="10" t="s">
        <v>29</v>
      </c>
      <c r="H466" s="11">
        <v>275309</v>
      </c>
      <c r="I466" s="54">
        <v>5811057</v>
      </c>
      <c r="J466" s="55"/>
      <c r="K466" s="56"/>
      <c r="L466" s="60" t="s">
        <v>847</v>
      </c>
      <c r="M466" s="61"/>
      <c r="N466" t="str">
        <f t="shared" si="18"/>
        <v>22368</v>
      </c>
      <c r="O466">
        <f t="shared" si="19"/>
        <v>22368</v>
      </c>
      <c r="P466" s="29">
        <f t="shared" si="20"/>
        <v>2621988</v>
      </c>
    </row>
    <row r="467" spans="1:16" ht="14.45" customHeight="1" x14ac:dyDescent="0.25">
      <c r="A467" s="12">
        <v>565</v>
      </c>
      <c r="B467" s="64"/>
      <c r="C467" s="8" t="s">
        <v>848</v>
      </c>
      <c r="D467" s="9">
        <v>45041</v>
      </c>
      <c r="E467" s="10" t="s">
        <v>44</v>
      </c>
      <c r="F467" s="11">
        <v>1691124</v>
      </c>
      <c r="G467" s="10" t="s">
        <v>29</v>
      </c>
      <c r="H467" s="11">
        <v>177568</v>
      </c>
      <c r="I467" s="65"/>
      <c r="J467" s="66"/>
      <c r="K467" s="67"/>
      <c r="L467" s="68"/>
      <c r="M467" s="69"/>
      <c r="N467" t="str">
        <f t="shared" si="18"/>
        <v>23768</v>
      </c>
      <c r="O467">
        <f t="shared" si="19"/>
        <v>23768</v>
      </c>
      <c r="P467" s="29">
        <f t="shared" si="20"/>
        <v>1691124</v>
      </c>
    </row>
    <row r="468" spans="1:16" ht="14.45" customHeight="1" x14ac:dyDescent="0.25">
      <c r="A468" s="13">
        <v>566</v>
      </c>
      <c r="B468" s="53"/>
      <c r="C468" s="8" t="s">
        <v>849</v>
      </c>
      <c r="D468" s="9">
        <v>45020</v>
      </c>
      <c r="E468" s="10" t="s">
        <v>44</v>
      </c>
      <c r="F468" s="11">
        <v>2179689</v>
      </c>
      <c r="G468" s="10" t="s">
        <v>29</v>
      </c>
      <c r="H468" s="11">
        <v>228867</v>
      </c>
      <c r="I468" s="57"/>
      <c r="J468" s="58"/>
      <c r="K468" s="59"/>
      <c r="L468" s="62"/>
      <c r="M468" s="63"/>
      <c r="N468" t="str">
        <f t="shared" si="18"/>
        <v>19261</v>
      </c>
      <c r="O468">
        <f t="shared" si="19"/>
        <v>19261</v>
      </c>
      <c r="P468" s="29">
        <f t="shared" si="20"/>
        <v>2179689</v>
      </c>
    </row>
    <row r="469" spans="1:16" ht="14.65" customHeight="1" x14ac:dyDescent="0.25">
      <c r="A469" s="7">
        <v>567</v>
      </c>
      <c r="B469" s="52" t="s">
        <v>850</v>
      </c>
      <c r="C469" s="8" t="s">
        <v>851</v>
      </c>
      <c r="D469" s="9">
        <v>45028</v>
      </c>
      <c r="E469" s="10" t="s">
        <v>591</v>
      </c>
      <c r="F469" s="11">
        <v>1615482</v>
      </c>
      <c r="G469" s="10" t="s">
        <v>29</v>
      </c>
      <c r="H469" s="11">
        <v>169626</v>
      </c>
      <c r="I469" s="54">
        <v>5430935</v>
      </c>
      <c r="J469" s="55"/>
      <c r="K469" s="56"/>
      <c r="L469" s="60" t="s">
        <v>852</v>
      </c>
      <c r="M469" s="61"/>
      <c r="N469" t="str">
        <f t="shared" ref="N469:N532" si="21">+RIGHT(C469,5)</f>
        <v>20676</v>
      </c>
      <c r="O469">
        <f t="shared" ref="O469:O532" si="22">+N469*1</f>
        <v>20676</v>
      </c>
      <c r="P469" s="29">
        <f t="shared" ref="P469:P532" si="23">+F469</f>
        <v>1615482</v>
      </c>
    </row>
    <row r="470" spans="1:16" ht="14.65" customHeight="1" x14ac:dyDescent="0.25">
      <c r="A470" s="13">
        <v>568</v>
      </c>
      <c r="B470" s="53"/>
      <c r="C470" s="8" t="s">
        <v>853</v>
      </c>
      <c r="D470" s="9">
        <v>45022</v>
      </c>
      <c r="E470" s="10" t="s">
        <v>591</v>
      </c>
      <c r="F470" s="11">
        <v>4452602</v>
      </c>
      <c r="G470" s="10" t="s">
        <v>29</v>
      </c>
      <c r="H470" s="11">
        <v>467523</v>
      </c>
      <c r="I470" s="57"/>
      <c r="J470" s="58"/>
      <c r="K470" s="59"/>
      <c r="L470" s="62"/>
      <c r="M470" s="63"/>
      <c r="N470" t="str">
        <f t="shared" si="21"/>
        <v>19711</v>
      </c>
      <c r="O470">
        <f t="shared" si="22"/>
        <v>19711</v>
      </c>
      <c r="P470" s="29">
        <f t="shared" si="23"/>
        <v>4452602</v>
      </c>
    </row>
    <row r="471" spans="1:16" ht="14.45" customHeight="1" x14ac:dyDescent="0.25">
      <c r="A471" s="7">
        <v>569</v>
      </c>
      <c r="B471" s="52" t="s">
        <v>854</v>
      </c>
      <c r="C471" s="8" t="s">
        <v>855</v>
      </c>
      <c r="D471" s="9">
        <v>45021</v>
      </c>
      <c r="E471" s="10" t="s">
        <v>44</v>
      </c>
      <c r="F471" s="11">
        <v>1669553</v>
      </c>
      <c r="G471" s="10" t="s">
        <v>29</v>
      </c>
      <c r="H471" s="11">
        <v>175303</v>
      </c>
      <c r="I471" s="54">
        <v>8345928</v>
      </c>
      <c r="J471" s="55"/>
      <c r="K471" s="56"/>
      <c r="L471" s="60" t="s">
        <v>856</v>
      </c>
      <c r="M471" s="61"/>
      <c r="N471" t="str">
        <f t="shared" si="21"/>
        <v>19334</v>
      </c>
      <c r="O471">
        <f t="shared" si="22"/>
        <v>19334</v>
      </c>
      <c r="P471" s="29">
        <f t="shared" si="23"/>
        <v>1669553</v>
      </c>
    </row>
    <row r="472" spans="1:16" ht="14.45" customHeight="1" x14ac:dyDescent="0.25">
      <c r="A472" s="12">
        <v>570</v>
      </c>
      <c r="B472" s="64"/>
      <c r="C472" s="8" t="s">
        <v>857</v>
      </c>
      <c r="D472" s="9">
        <v>45037</v>
      </c>
      <c r="E472" s="10" t="s">
        <v>28</v>
      </c>
      <c r="F472" s="11">
        <v>2036040</v>
      </c>
      <c r="G472" s="10" t="s">
        <v>29</v>
      </c>
      <c r="H472" s="11">
        <v>213784</v>
      </c>
      <c r="I472" s="65"/>
      <c r="J472" s="66"/>
      <c r="K472" s="67"/>
      <c r="L472" s="68"/>
      <c r="M472" s="69"/>
      <c r="N472" t="str">
        <f t="shared" si="21"/>
        <v>23478</v>
      </c>
      <c r="O472">
        <f t="shared" si="22"/>
        <v>23478</v>
      </c>
      <c r="P472" s="29">
        <f t="shared" si="23"/>
        <v>2036040</v>
      </c>
    </row>
    <row r="473" spans="1:16" ht="14.45" customHeight="1" x14ac:dyDescent="0.25">
      <c r="A473" s="12">
        <v>571</v>
      </c>
      <c r="B473" s="64"/>
      <c r="C473" s="8" t="s">
        <v>858</v>
      </c>
      <c r="D473" s="9">
        <v>45042</v>
      </c>
      <c r="E473" s="10" t="s">
        <v>28</v>
      </c>
      <c r="F473" s="11">
        <v>3094773</v>
      </c>
      <c r="G473" s="10" t="s">
        <v>29</v>
      </c>
      <c r="H473" s="11">
        <v>324951</v>
      </c>
      <c r="I473" s="65"/>
      <c r="J473" s="66"/>
      <c r="K473" s="67"/>
      <c r="L473" s="68"/>
      <c r="M473" s="69"/>
      <c r="N473" t="str">
        <f t="shared" si="21"/>
        <v>24969</v>
      </c>
      <c r="O473">
        <f t="shared" si="22"/>
        <v>24969</v>
      </c>
      <c r="P473" s="29">
        <f t="shared" si="23"/>
        <v>3094773</v>
      </c>
    </row>
    <row r="474" spans="1:16" ht="14.45" customHeight="1" x14ac:dyDescent="0.25">
      <c r="A474" s="12">
        <v>572</v>
      </c>
      <c r="B474" s="64"/>
      <c r="C474" s="8" t="s">
        <v>859</v>
      </c>
      <c r="D474" s="9">
        <v>45035</v>
      </c>
      <c r="E474" s="10" t="s">
        <v>28</v>
      </c>
      <c r="F474" s="11">
        <v>1547387</v>
      </c>
      <c r="G474" s="10" t="s">
        <v>29</v>
      </c>
      <c r="H474" s="11">
        <v>162476</v>
      </c>
      <c r="I474" s="65"/>
      <c r="J474" s="66"/>
      <c r="K474" s="67"/>
      <c r="L474" s="68"/>
      <c r="M474" s="69"/>
      <c r="N474" t="str">
        <f t="shared" si="21"/>
        <v>22447</v>
      </c>
      <c r="O474">
        <f t="shared" si="22"/>
        <v>22447</v>
      </c>
      <c r="P474" s="29">
        <f t="shared" si="23"/>
        <v>1547387</v>
      </c>
    </row>
    <row r="475" spans="1:16" ht="14.45" customHeight="1" x14ac:dyDescent="0.25">
      <c r="A475" s="13">
        <v>573</v>
      </c>
      <c r="B475" s="53"/>
      <c r="C475" s="8" t="s">
        <v>860</v>
      </c>
      <c r="D475" s="9">
        <v>45042</v>
      </c>
      <c r="E475" s="10" t="s">
        <v>28</v>
      </c>
      <c r="F475" s="11">
        <v>977306</v>
      </c>
      <c r="G475" s="10" t="s">
        <v>29</v>
      </c>
      <c r="H475" s="11">
        <v>102617</v>
      </c>
      <c r="I475" s="57"/>
      <c r="J475" s="58"/>
      <c r="K475" s="59"/>
      <c r="L475" s="62"/>
      <c r="M475" s="63"/>
      <c r="N475" t="str">
        <f t="shared" si="21"/>
        <v>24968</v>
      </c>
      <c r="O475">
        <f t="shared" si="22"/>
        <v>24968</v>
      </c>
      <c r="P475" s="29">
        <f t="shared" si="23"/>
        <v>977306</v>
      </c>
    </row>
    <row r="476" spans="1:16" ht="14.45" customHeight="1" x14ac:dyDescent="0.25">
      <c r="A476" s="7">
        <v>575</v>
      </c>
      <c r="B476" s="52" t="s">
        <v>864</v>
      </c>
      <c r="C476" s="8" t="s">
        <v>865</v>
      </c>
      <c r="D476" s="9">
        <v>45021</v>
      </c>
      <c r="E476" s="10" t="s">
        <v>28</v>
      </c>
      <c r="F476" s="11">
        <v>3891107</v>
      </c>
      <c r="G476" s="10" t="s">
        <v>29</v>
      </c>
      <c r="H476" s="11">
        <v>408566</v>
      </c>
      <c r="I476" s="54">
        <v>13274132</v>
      </c>
      <c r="J476" s="55"/>
      <c r="K476" s="56"/>
      <c r="L476" s="60" t="s">
        <v>866</v>
      </c>
      <c r="M476" s="61"/>
      <c r="N476" t="str">
        <f t="shared" si="21"/>
        <v>19336</v>
      </c>
      <c r="O476">
        <f t="shared" si="22"/>
        <v>19336</v>
      </c>
      <c r="P476" s="29">
        <f t="shared" si="23"/>
        <v>3891107</v>
      </c>
    </row>
    <row r="477" spans="1:16" ht="14.45" customHeight="1" x14ac:dyDescent="0.25">
      <c r="A477" s="12">
        <v>576</v>
      </c>
      <c r="B477" s="64"/>
      <c r="C477" s="8" t="s">
        <v>867</v>
      </c>
      <c r="D477" s="9">
        <v>45042</v>
      </c>
      <c r="E477" s="10" t="s">
        <v>28</v>
      </c>
      <c r="F477" s="11">
        <v>7293550</v>
      </c>
      <c r="G477" s="10" t="s">
        <v>29</v>
      </c>
      <c r="H477" s="11">
        <v>765823</v>
      </c>
      <c r="I477" s="65"/>
      <c r="J477" s="66"/>
      <c r="K477" s="67"/>
      <c r="L477" s="68"/>
      <c r="M477" s="69"/>
      <c r="N477" t="str">
        <f t="shared" si="21"/>
        <v>24973</v>
      </c>
      <c r="O477">
        <f t="shared" si="22"/>
        <v>24973</v>
      </c>
      <c r="P477" s="29">
        <f t="shared" si="23"/>
        <v>7293550</v>
      </c>
    </row>
    <row r="478" spans="1:16" ht="14.45" customHeight="1" x14ac:dyDescent="0.25">
      <c r="A478" s="13">
        <v>577</v>
      </c>
      <c r="B478" s="53"/>
      <c r="C478" s="8" t="s">
        <v>868</v>
      </c>
      <c r="D478" s="9">
        <v>45035</v>
      </c>
      <c r="E478" s="10" t="s">
        <v>28</v>
      </c>
      <c r="F478" s="11">
        <v>3646775</v>
      </c>
      <c r="G478" s="10" t="s">
        <v>29</v>
      </c>
      <c r="H478" s="11">
        <v>382911</v>
      </c>
      <c r="I478" s="57"/>
      <c r="J478" s="58"/>
      <c r="K478" s="59"/>
      <c r="L478" s="62"/>
      <c r="M478" s="63"/>
      <c r="N478" t="str">
        <f t="shared" si="21"/>
        <v>22446</v>
      </c>
      <c r="O478">
        <f t="shared" si="22"/>
        <v>22446</v>
      </c>
      <c r="P478" s="29">
        <f t="shared" si="23"/>
        <v>3646775</v>
      </c>
    </row>
    <row r="479" spans="1:16" ht="14.45" customHeight="1" x14ac:dyDescent="0.25">
      <c r="A479" s="7">
        <v>580</v>
      </c>
      <c r="B479" s="52" t="s">
        <v>874</v>
      </c>
      <c r="C479" s="8" t="s">
        <v>875</v>
      </c>
      <c r="D479" s="9">
        <v>45021</v>
      </c>
      <c r="E479" s="10" t="s">
        <v>44</v>
      </c>
      <c r="F479" s="11">
        <v>1265682</v>
      </c>
      <c r="G479" s="10" t="s">
        <v>29</v>
      </c>
      <c r="H479" s="11">
        <v>132897</v>
      </c>
      <c r="I479" s="54">
        <v>7228483</v>
      </c>
      <c r="J479" s="55"/>
      <c r="K479" s="56"/>
      <c r="L479" s="60" t="s">
        <v>876</v>
      </c>
      <c r="M479" s="61"/>
      <c r="N479" t="str">
        <f t="shared" si="21"/>
        <v>19331</v>
      </c>
      <c r="O479">
        <f t="shared" si="22"/>
        <v>19331</v>
      </c>
      <c r="P479" s="29">
        <f t="shared" si="23"/>
        <v>1265682</v>
      </c>
    </row>
    <row r="480" spans="1:16" ht="14.45" customHeight="1" x14ac:dyDescent="0.25">
      <c r="A480" s="12">
        <v>581</v>
      </c>
      <c r="B480" s="64"/>
      <c r="C480" s="8" t="s">
        <v>877</v>
      </c>
      <c r="D480" s="9">
        <v>45028</v>
      </c>
      <c r="E480" s="10" t="s">
        <v>28</v>
      </c>
      <c r="F480" s="11">
        <v>1760300</v>
      </c>
      <c r="G480" s="10" t="s">
        <v>29</v>
      </c>
      <c r="H480" s="11">
        <v>184831</v>
      </c>
      <c r="I480" s="65"/>
      <c r="J480" s="66"/>
      <c r="K480" s="67"/>
      <c r="L480" s="68"/>
      <c r="M480" s="69"/>
      <c r="N480" t="str">
        <f t="shared" si="21"/>
        <v>20718</v>
      </c>
      <c r="O480">
        <f t="shared" si="22"/>
        <v>20718</v>
      </c>
      <c r="P480" s="29">
        <f t="shared" si="23"/>
        <v>1760300</v>
      </c>
    </row>
    <row r="481" spans="1:16" ht="14.45" customHeight="1" x14ac:dyDescent="0.25">
      <c r="A481" s="12">
        <v>582</v>
      </c>
      <c r="B481" s="64"/>
      <c r="C481" s="8" t="s">
        <v>878</v>
      </c>
      <c r="D481" s="9">
        <v>45035</v>
      </c>
      <c r="E481" s="10" t="s">
        <v>28</v>
      </c>
      <c r="F481" s="11">
        <v>1955762</v>
      </c>
      <c r="G481" s="10" t="s">
        <v>29</v>
      </c>
      <c r="H481" s="11">
        <v>205355</v>
      </c>
      <c r="I481" s="65"/>
      <c r="J481" s="66"/>
      <c r="K481" s="67"/>
      <c r="L481" s="68"/>
      <c r="M481" s="69"/>
      <c r="N481" t="str">
        <f t="shared" si="21"/>
        <v>22450</v>
      </c>
      <c r="O481">
        <f t="shared" si="22"/>
        <v>22450</v>
      </c>
      <c r="P481" s="29">
        <f t="shared" si="23"/>
        <v>1955762</v>
      </c>
    </row>
    <row r="482" spans="1:16" ht="14.45" customHeight="1" x14ac:dyDescent="0.25">
      <c r="A482" s="13">
        <v>583</v>
      </c>
      <c r="B482" s="53"/>
      <c r="C482" s="8" t="s">
        <v>879</v>
      </c>
      <c r="D482" s="9">
        <v>45038</v>
      </c>
      <c r="E482" s="10" t="s">
        <v>28</v>
      </c>
      <c r="F482" s="11">
        <v>3094773</v>
      </c>
      <c r="G482" s="10" t="s">
        <v>29</v>
      </c>
      <c r="H482" s="11">
        <v>324951</v>
      </c>
      <c r="I482" s="57"/>
      <c r="J482" s="58"/>
      <c r="K482" s="59"/>
      <c r="L482" s="62"/>
      <c r="M482" s="63"/>
      <c r="N482" t="str">
        <f t="shared" si="21"/>
        <v>23570</v>
      </c>
      <c r="O482">
        <f t="shared" si="22"/>
        <v>23570</v>
      </c>
      <c r="P482" s="29">
        <f t="shared" si="23"/>
        <v>3094773</v>
      </c>
    </row>
    <row r="483" spans="1:16" ht="14.45" customHeight="1" x14ac:dyDescent="0.25">
      <c r="A483" s="7">
        <v>584</v>
      </c>
      <c r="B483" s="52" t="s">
        <v>880</v>
      </c>
      <c r="C483" s="8" t="s">
        <v>881</v>
      </c>
      <c r="D483" s="9">
        <v>45041</v>
      </c>
      <c r="E483" s="10" t="s">
        <v>28</v>
      </c>
      <c r="F483" s="11">
        <v>8621778</v>
      </c>
      <c r="G483" s="10" t="s">
        <v>29</v>
      </c>
      <c r="H483" s="11">
        <v>905287</v>
      </c>
      <c r="I483" s="54">
        <v>15276974</v>
      </c>
      <c r="J483" s="55"/>
      <c r="K483" s="56"/>
      <c r="L483" s="60" t="s">
        <v>882</v>
      </c>
      <c r="M483" s="61"/>
      <c r="N483" t="str">
        <f t="shared" si="21"/>
        <v>23773</v>
      </c>
      <c r="O483">
        <f t="shared" si="22"/>
        <v>23773</v>
      </c>
      <c r="P483" s="29">
        <f t="shared" si="23"/>
        <v>8621778</v>
      </c>
    </row>
    <row r="484" spans="1:16" ht="14.45" customHeight="1" x14ac:dyDescent="0.25">
      <c r="A484" s="12">
        <v>585</v>
      </c>
      <c r="B484" s="64"/>
      <c r="C484" s="8" t="s">
        <v>883</v>
      </c>
      <c r="D484" s="9">
        <v>45034</v>
      </c>
      <c r="E484" s="10" t="s">
        <v>28</v>
      </c>
      <c r="F484" s="11">
        <v>3009991</v>
      </c>
      <c r="G484" s="10" t="s">
        <v>29</v>
      </c>
      <c r="H484" s="11">
        <v>316049</v>
      </c>
      <c r="I484" s="65"/>
      <c r="J484" s="66"/>
      <c r="K484" s="67"/>
      <c r="L484" s="68"/>
      <c r="M484" s="69"/>
      <c r="N484" t="str">
        <f t="shared" si="21"/>
        <v>22380</v>
      </c>
      <c r="O484">
        <f t="shared" si="22"/>
        <v>22380</v>
      </c>
      <c r="P484" s="29">
        <f t="shared" si="23"/>
        <v>3009991</v>
      </c>
    </row>
    <row r="485" spans="1:16" ht="14.45" customHeight="1" x14ac:dyDescent="0.25">
      <c r="A485" s="13">
        <v>586</v>
      </c>
      <c r="B485" s="53"/>
      <c r="C485" s="8" t="s">
        <v>884</v>
      </c>
      <c r="D485" s="9">
        <v>45027</v>
      </c>
      <c r="E485" s="10" t="s">
        <v>28</v>
      </c>
      <c r="F485" s="11">
        <v>5437476</v>
      </c>
      <c r="G485" s="10" t="s">
        <v>29</v>
      </c>
      <c r="H485" s="11">
        <v>570935</v>
      </c>
      <c r="I485" s="57"/>
      <c r="J485" s="58"/>
      <c r="K485" s="59"/>
      <c r="L485" s="62"/>
      <c r="M485" s="63"/>
      <c r="N485" t="str">
        <f t="shared" si="21"/>
        <v>20646</v>
      </c>
      <c r="O485">
        <f t="shared" si="22"/>
        <v>20646</v>
      </c>
      <c r="P485" s="29">
        <f t="shared" si="23"/>
        <v>5437476</v>
      </c>
    </row>
    <row r="486" spans="1:16" ht="14.45" customHeight="1" x14ac:dyDescent="0.25">
      <c r="A486" s="7">
        <v>588</v>
      </c>
      <c r="B486" s="52" t="s">
        <v>888</v>
      </c>
      <c r="C486" s="8" t="s">
        <v>889</v>
      </c>
      <c r="D486" s="9">
        <v>45040</v>
      </c>
      <c r="E486" s="10" t="s">
        <v>28</v>
      </c>
      <c r="F486" s="11">
        <v>3314355</v>
      </c>
      <c r="G486" s="10" t="s">
        <v>29</v>
      </c>
      <c r="H486" s="11">
        <v>348007</v>
      </c>
      <c r="I486" s="54">
        <v>6891339</v>
      </c>
      <c r="J486" s="55"/>
      <c r="K486" s="56"/>
      <c r="L486" s="60" t="s">
        <v>890</v>
      </c>
      <c r="M486" s="61"/>
      <c r="N486" t="str">
        <f t="shared" si="21"/>
        <v>23672</v>
      </c>
      <c r="O486">
        <f t="shared" si="22"/>
        <v>23672</v>
      </c>
      <c r="P486" s="29">
        <f t="shared" si="23"/>
        <v>3314355</v>
      </c>
    </row>
    <row r="487" spans="1:16" ht="14.45" customHeight="1" x14ac:dyDescent="0.25">
      <c r="A487" s="12">
        <v>589</v>
      </c>
      <c r="B487" s="64"/>
      <c r="C487" s="8" t="s">
        <v>891</v>
      </c>
      <c r="D487" s="9">
        <v>45019</v>
      </c>
      <c r="E487" s="10" t="s">
        <v>44</v>
      </c>
      <c r="F487" s="11">
        <v>1669553</v>
      </c>
      <c r="G487" s="10" t="s">
        <v>29</v>
      </c>
      <c r="H487" s="11">
        <v>175303</v>
      </c>
      <c r="I487" s="65"/>
      <c r="J487" s="66"/>
      <c r="K487" s="67"/>
      <c r="L487" s="68"/>
      <c r="M487" s="69"/>
      <c r="N487" t="str">
        <f t="shared" si="21"/>
        <v>19169</v>
      </c>
      <c r="O487">
        <f t="shared" si="22"/>
        <v>19169</v>
      </c>
      <c r="P487" s="29">
        <f t="shared" si="23"/>
        <v>1669553</v>
      </c>
    </row>
    <row r="488" spans="1:16" ht="14.45" customHeight="1" x14ac:dyDescent="0.25">
      <c r="A488" s="12">
        <v>590</v>
      </c>
      <c r="B488" s="64"/>
      <c r="C488" s="8" t="s">
        <v>892</v>
      </c>
      <c r="D488" s="9">
        <v>45026</v>
      </c>
      <c r="E488" s="10" t="s">
        <v>28</v>
      </c>
      <c r="F488" s="11">
        <v>1823388</v>
      </c>
      <c r="G488" s="10" t="s">
        <v>29</v>
      </c>
      <c r="H488" s="11">
        <v>191456</v>
      </c>
      <c r="I488" s="65"/>
      <c r="J488" s="66"/>
      <c r="K488" s="67"/>
      <c r="L488" s="68"/>
      <c r="M488" s="69"/>
      <c r="N488" t="str">
        <f t="shared" si="21"/>
        <v>20544</v>
      </c>
      <c r="O488">
        <f t="shared" si="22"/>
        <v>20544</v>
      </c>
      <c r="P488" s="29">
        <f t="shared" si="23"/>
        <v>1823388</v>
      </c>
    </row>
    <row r="489" spans="1:16" ht="14.45" customHeight="1" x14ac:dyDescent="0.25">
      <c r="A489" s="13">
        <v>591</v>
      </c>
      <c r="B489" s="53"/>
      <c r="C489" s="8" t="s">
        <v>893</v>
      </c>
      <c r="D489" s="9">
        <v>45033</v>
      </c>
      <c r="E489" s="10" t="s">
        <v>28</v>
      </c>
      <c r="F489" s="11">
        <v>892524</v>
      </c>
      <c r="G489" s="10" t="s">
        <v>29</v>
      </c>
      <c r="H489" s="11">
        <v>93715</v>
      </c>
      <c r="I489" s="57"/>
      <c r="J489" s="58"/>
      <c r="K489" s="59"/>
      <c r="L489" s="62"/>
      <c r="M489" s="63"/>
      <c r="N489" t="str">
        <f t="shared" si="21"/>
        <v>22304</v>
      </c>
      <c r="O489">
        <f t="shared" si="22"/>
        <v>22304</v>
      </c>
      <c r="P489" s="29">
        <f t="shared" si="23"/>
        <v>892524</v>
      </c>
    </row>
    <row r="490" spans="1:16" ht="14.65" customHeight="1" x14ac:dyDescent="0.25">
      <c r="A490" s="7">
        <v>593</v>
      </c>
      <c r="B490" s="52" t="s">
        <v>897</v>
      </c>
      <c r="C490" s="8" t="s">
        <v>898</v>
      </c>
      <c r="D490" s="9">
        <v>45030</v>
      </c>
      <c r="E490" s="10" t="s">
        <v>44</v>
      </c>
      <c r="F490" s="11">
        <v>1883162</v>
      </c>
      <c r="G490" s="10" t="s">
        <v>29</v>
      </c>
      <c r="H490" s="11">
        <v>197732</v>
      </c>
      <c r="I490" s="54">
        <v>4014038</v>
      </c>
      <c r="J490" s="55"/>
      <c r="K490" s="56"/>
      <c r="L490" s="60" t="s">
        <v>899</v>
      </c>
      <c r="M490" s="61"/>
      <c r="N490" t="str">
        <f t="shared" si="21"/>
        <v>22120</v>
      </c>
      <c r="O490">
        <f t="shared" si="22"/>
        <v>22120</v>
      </c>
      <c r="P490" s="29">
        <f t="shared" si="23"/>
        <v>1883162</v>
      </c>
    </row>
    <row r="491" spans="1:16" ht="14.65" customHeight="1" x14ac:dyDescent="0.25">
      <c r="A491" s="13">
        <v>594</v>
      </c>
      <c r="B491" s="53"/>
      <c r="C491" s="8" t="s">
        <v>900</v>
      </c>
      <c r="D491" s="9">
        <v>45042</v>
      </c>
      <c r="E491" s="10" t="s">
        <v>44</v>
      </c>
      <c r="F491" s="11">
        <v>2601797</v>
      </c>
      <c r="G491" s="10" t="s">
        <v>29</v>
      </c>
      <c r="H491" s="11">
        <v>273189</v>
      </c>
      <c r="I491" s="57"/>
      <c r="J491" s="58"/>
      <c r="K491" s="59"/>
      <c r="L491" s="62"/>
      <c r="M491" s="63"/>
      <c r="N491" t="str">
        <f t="shared" si="21"/>
        <v>23927</v>
      </c>
      <c r="O491">
        <f t="shared" si="22"/>
        <v>23927</v>
      </c>
      <c r="P491" s="29">
        <f t="shared" si="23"/>
        <v>2601797</v>
      </c>
    </row>
    <row r="492" spans="1:16" ht="14.65" customHeight="1" x14ac:dyDescent="0.25">
      <c r="A492" s="7">
        <v>595</v>
      </c>
      <c r="B492" s="52" t="s">
        <v>901</v>
      </c>
      <c r="C492" s="8" t="s">
        <v>902</v>
      </c>
      <c r="D492" s="9">
        <v>45033</v>
      </c>
      <c r="E492" s="10" t="s">
        <v>44</v>
      </c>
      <c r="F492" s="11">
        <v>977306</v>
      </c>
      <c r="G492" s="10" t="s">
        <v>29</v>
      </c>
      <c r="H492" s="11">
        <v>102617</v>
      </c>
      <c r="I492" s="54">
        <v>3517500</v>
      </c>
      <c r="J492" s="55"/>
      <c r="K492" s="56"/>
      <c r="L492" s="60" t="s">
        <v>903</v>
      </c>
      <c r="M492" s="61"/>
      <c r="N492" t="str">
        <f t="shared" si="21"/>
        <v>22305</v>
      </c>
      <c r="O492">
        <f t="shared" si="22"/>
        <v>22305</v>
      </c>
      <c r="P492" s="29">
        <f t="shared" si="23"/>
        <v>977306</v>
      </c>
    </row>
    <row r="493" spans="1:16" ht="14.65" customHeight="1" x14ac:dyDescent="0.25">
      <c r="A493" s="13">
        <v>596</v>
      </c>
      <c r="B493" s="53"/>
      <c r="C493" s="8" t="s">
        <v>904</v>
      </c>
      <c r="D493" s="9">
        <v>45040</v>
      </c>
      <c r="E493" s="10" t="s">
        <v>44</v>
      </c>
      <c r="F493" s="11">
        <v>2952862</v>
      </c>
      <c r="G493" s="10" t="s">
        <v>29</v>
      </c>
      <c r="H493" s="11">
        <v>310051</v>
      </c>
      <c r="I493" s="57"/>
      <c r="J493" s="58"/>
      <c r="K493" s="59"/>
      <c r="L493" s="62"/>
      <c r="M493" s="63"/>
      <c r="N493" t="str">
        <f t="shared" si="21"/>
        <v>23680</v>
      </c>
      <c r="O493">
        <f t="shared" si="22"/>
        <v>23680</v>
      </c>
      <c r="P493" s="29">
        <f t="shared" si="23"/>
        <v>2952862</v>
      </c>
    </row>
    <row r="494" spans="1:16" ht="14.45" customHeight="1" x14ac:dyDescent="0.25">
      <c r="A494" s="7">
        <v>598</v>
      </c>
      <c r="B494" s="52" t="s">
        <v>908</v>
      </c>
      <c r="C494" s="8" t="s">
        <v>909</v>
      </c>
      <c r="D494" s="9">
        <v>45023</v>
      </c>
      <c r="E494" s="10" t="s">
        <v>28</v>
      </c>
      <c r="F494" s="11">
        <v>2511311</v>
      </c>
      <c r="G494" s="10" t="s">
        <v>29</v>
      </c>
      <c r="H494" s="11">
        <v>263688</v>
      </c>
      <c r="I494" s="54">
        <v>32195226</v>
      </c>
      <c r="J494" s="55"/>
      <c r="K494" s="56"/>
      <c r="L494" s="60" t="s">
        <v>910</v>
      </c>
      <c r="M494" s="61"/>
      <c r="N494" t="str">
        <f t="shared" si="21"/>
        <v>20421</v>
      </c>
      <c r="O494">
        <f t="shared" si="22"/>
        <v>20421</v>
      </c>
      <c r="P494" s="29">
        <f t="shared" si="23"/>
        <v>2511311</v>
      </c>
    </row>
    <row r="495" spans="1:16" ht="14.45" customHeight="1" x14ac:dyDescent="0.25">
      <c r="A495" s="12">
        <v>599</v>
      </c>
      <c r="B495" s="64"/>
      <c r="C495" s="8" t="s">
        <v>911</v>
      </c>
      <c r="D495" s="9">
        <v>45041</v>
      </c>
      <c r="E495" s="10" t="s">
        <v>28</v>
      </c>
      <c r="F495" s="11">
        <v>6830329</v>
      </c>
      <c r="G495" s="10" t="s">
        <v>29</v>
      </c>
      <c r="H495" s="11">
        <v>717185</v>
      </c>
      <c r="I495" s="65"/>
      <c r="J495" s="66"/>
      <c r="K495" s="67"/>
      <c r="L495" s="68"/>
      <c r="M495" s="69"/>
      <c r="N495" t="str">
        <f t="shared" si="21"/>
        <v>23775</v>
      </c>
      <c r="O495">
        <f t="shared" si="22"/>
        <v>23775</v>
      </c>
      <c r="P495" s="29">
        <f t="shared" si="23"/>
        <v>6830329</v>
      </c>
    </row>
    <row r="496" spans="1:16" ht="14.45" customHeight="1" x14ac:dyDescent="0.25">
      <c r="A496" s="12">
        <v>600</v>
      </c>
      <c r="B496" s="64"/>
      <c r="C496" s="8" t="s">
        <v>912</v>
      </c>
      <c r="D496" s="9">
        <v>45041</v>
      </c>
      <c r="E496" s="10" t="s">
        <v>38</v>
      </c>
      <c r="F496" s="11">
        <v>9692892</v>
      </c>
      <c r="G496" s="10" t="s">
        <v>29</v>
      </c>
      <c r="H496" s="11">
        <v>1017754</v>
      </c>
      <c r="I496" s="65"/>
      <c r="J496" s="66"/>
      <c r="K496" s="67"/>
      <c r="L496" s="68"/>
      <c r="M496" s="69"/>
      <c r="N496" t="str">
        <f t="shared" si="21"/>
        <v>23776</v>
      </c>
      <c r="O496">
        <f t="shared" si="22"/>
        <v>23776</v>
      </c>
      <c r="P496" s="29">
        <f t="shared" si="23"/>
        <v>9692892</v>
      </c>
    </row>
    <row r="497" spans="1:16" ht="14.45" customHeight="1" x14ac:dyDescent="0.25">
      <c r="A497" s="12">
        <v>601</v>
      </c>
      <c r="B497" s="64"/>
      <c r="C497" s="8" t="s">
        <v>913</v>
      </c>
      <c r="D497" s="9">
        <v>45037</v>
      </c>
      <c r="E497" s="10" t="s">
        <v>28</v>
      </c>
      <c r="F497" s="11">
        <v>1682795</v>
      </c>
      <c r="G497" s="10" t="s">
        <v>29</v>
      </c>
      <c r="H497" s="11">
        <v>176693</v>
      </c>
      <c r="I497" s="65"/>
      <c r="J497" s="66"/>
      <c r="K497" s="67"/>
      <c r="L497" s="68"/>
      <c r="M497" s="69"/>
      <c r="N497" t="str">
        <f t="shared" si="21"/>
        <v>23480</v>
      </c>
      <c r="O497">
        <f t="shared" si="22"/>
        <v>23480</v>
      </c>
      <c r="P497" s="29">
        <f t="shared" si="23"/>
        <v>1682795</v>
      </c>
    </row>
    <row r="498" spans="1:16" ht="14.45" customHeight="1" x14ac:dyDescent="0.25">
      <c r="A498" s="12">
        <v>602</v>
      </c>
      <c r="B498" s="64"/>
      <c r="C498" s="8" t="s">
        <v>914</v>
      </c>
      <c r="D498" s="9">
        <v>45027</v>
      </c>
      <c r="E498" s="10" t="s">
        <v>28</v>
      </c>
      <c r="F498" s="11">
        <v>2282127</v>
      </c>
      <c r="G498" s="10" t="s">
        <v>29</v>
      </c>
      <c r="H498" s="11">
        <v>239623</v>
      </c>
      <c r="I498" s="65"/>
      <c r="J498" s="66"/>
      <c r="K498" s="67"/>
      <c r="L498" s="68"/>
      <c r="M498" s="69"/>
      <c r="N498" t="str">
        <f t="shared" si="21"/>
        <v>20643</v>
      </c>
      <c r="O498">
        <f t="shared" si="22"/>
        <v>20643</v>
      </c>
      <c r="P498" s="29">
        <f t="shared" si="23"/>
        <v>2282127</v>
      </c>
    </row>
    <row r="499" spans="1:16" ht="14.45" customHeight="1" x14ac:dyDescent="0.25">
      <c r="A499" s="12">
        <v>603</v>
      </c>
      <c r="B499" s="64"/>
      <c r="C499" s="8" t="s">
        <v>915</v>
      </c>
      <c r="D499" s="9">
        <v>45030</v>
      </c>
      <c r="E499" s="10" t="s">
        <v>28</v>
      </c>
      <c r="F499" s="11">
        <v>2447728</v>
      </c>
      <c r="G499" s="10" t="s">
        <v>29</v>
      </c>
      <c r="H499" s="11">
        <v>257011</v>
      </c>
      <c r="I499" s="65"/>
      <c r="J499" s="66"/>
      <c r="K499" s="67"/>
      <c r="L499" s="68"/>
      <c r="M499" s="69"/>
      <c r="N499" t="str">
        <f t="shared" si="21"/>
        <v>22140</v>
      </c>
      <c r="O499">
        <f t="shared" si="22"/>
        <v>22140</v>
      </c>
      <c r="P499" s="29">
        <f t="shared" si="23"/>
        <v>2447728</v>
      </c>
    </row>
    <row r="500" spans="1:16" ht="14.45" customHeight="1" x14ac:dyDescent="0.25">
      <c r="A500" s="12">
        <v>604</v>
      </c>
      <c r="B500" s="64"/>
      <c r="C500" s="8" t="s">
        <v>916</v>
      </c>
      <c r="D500" s="9">
        <v>45020</v>
      </c>
      <c r="E500" s="10" t="s">
        <v>38</v>
      </c>
      <c r="F500" s="11">
        <v>8077410</v>
      </c>
      <c r="G500" s="10" t="s">
        <v>29</v>
      </c>
      <c r="H500" s="11">
        <v>848128</v>
      </c>
      <c r="I500" s="65"/>
      <c r="J500" s="66"/>
      <c r="K500" s="67"/>
      <c r="L500" s="68"/>
      <c r="M500" s="69"/>
      <c r="N500" t="str">
        <f t="shared" si="21"/>
        <v>19269</v>
      </c>
      <c r="O500">
        <f t="shared" si="22"/>
        <v>19269</v>
      </c>
      <c r="P500" s="29">
        <f t="shared" si="23"/>
        <v>8077410</v>
      </c>
    </row>
    <row r="501" spans="1:16" ht="14.45" customHeight="1" x14ac:dyDescent="0.25">
      <c r="A501" s="13">
        <v>605</v>
      </c>
      <c r="B501" s="53"/>
      <c r="C501" s="8" t="s">
        <v>917</v>
      </c>
      <c r="D501" s="9">
        <v>45034</v>
      </c>
      <c r="E501" s="10" t="s">
        <v>28</v>
      </c>
      <c r="F501" s="11">
        <v>2447728</v>
      </c>
      <c r="G501" s="10" t="s">
        <v>29</v>
      </c>
      <c r="H501" s="11">
        <v>257011</v>
      </c>
      <c r="I501" s="57"/>
      <c r="J501" s="58"/>
      <c r="K501" s="59"/>
      <c r="L501" s="62"/>
      <c r="M501" s="63"/>
      <c r="N501" t="str">
        <f t="shared" si="21"/>
        <v>22382</v>
      </c>
      <c r="O501">
        <f t="shared" si="22"/>
        <v>22382</v>
      </c>
      <c r="P501" s="29">
        <f t="shared" si="23"/>
        <v>2447728</v>
      </c>
    </row>
    <row r="502" spans="1:16" ht="14.65" customHeight="1" x14ac:dyDescent="0.25">
      <c r="A502" s="7">
        <v>607</v>
      </c>
      <c r="B502" s="52" t="s">
        <v>921</v>
      </c>
      <c r="C502" s="8" t="s">
        <v>922</v>
      </c>
      <c r="D502" s="9">
        <v>45033</v>
      </c>
      <c r="E502" s="10" t="s">
        <v>28</v>
      </c>
      <c r="F502" s="11">
        <v>1785047</v>
      </c>
      <c r="G502" s="10" t="s">
        <v>29</v>
      </c>
      <c r="H502" s="11">
        <v>187430</v>
      </c>
      <c r="I502" s="54">
        <v>2472306</v>
      </c>
      <c r="J502" s="55"/>
      <c r="K502" s="56"/>
      <c r="L502" s="60" t="s">
        <v>923</v>
      </c>
      <c r="M502" s="61"/>
      <c r="N502" t="str">
        <f t="shared" si="21"/>
        <v>22302</v>
      </c>
      <c r="O502">
        <f t="shared" si="22"/>
        <v>22302</v>
      </c>
      <c r="P502" s="29">
        <f t="shared" si="23"/>
        <v>1785047</v>
      </c>
    </row>
    <row r="503" spans="1:16" ht="14.65" customHeight="1" x14ac:dyDescent="0.25">
      <c r="A503" s="13">
        <v>608</v>
      </c>
      <c r="B503" s="53"/>
      <c r="C503" s="8" t="s">
        <v>924</v>
      </c>
      <c r="D503" s="9">
        <v>45026</v>
      </c>
      <c r="E503" s="10" t="s">
        <v>28</v>
      </c>
      <c r="F503" s="11">
        <v>977306</v>
      </c>
      <c r="G503" s="10" t="s">
        <v>29</v>
      </c>
      <c r="H503" s="11">
        <v>102617</v>
      </c>
      <c r="I503" s="57"/>
      <c r="J503" s="58"/>
      <c r="K503" s="59"/>
      <c r="L503" s="62"/>
      <c r="M503" s="63"/>
      <c r="N503" t="str">
        <f t="shared" si="21"/>
        <v>20537</v>
      </c>
      <c r="O503">
        <f t="shared" si="22"/>
        <v>20537</v>
      </c>
      <c r="P503" s="29">
        <f t="shared" si="23"/>
        <v>977306</v>
      </c>
    </row>
    <row r="504" spans="1:16" ht="14.45" customHeight="1" x14ac:dyDescent="0.25">
      <c r="A504" s="7">
        <v>610</v>
      </c>
      <c r="B504" s="52" t="s">
        <v>928</v>
      </c>
      <c r="C504" s="8" t="s">
        <v>929</v>
      </c>
      <c r="D504" s="9">
        <v>45017</v>
      </c>
      <c r="E504" s="10" t="s">
        <v>28</v>
      </c>
      <c r="F504" s="11">
        <v>2401295</v>
      </c>
      <c r="G504" s="10" t="s">
        <v>29</v>
      </c>
      <c r="H504" s="11">
        <v>252136</v>
      </c>
      <c r="I504" s="54">
        <v>6186815</v>
      </c>
      <c r="J504" s="55"/>
      <c r="K504" s="56"/>
      <c r="L504" s="60" t="s">
        <v>930</v>
      </c>
      <c r="M504" s="61"/>
      <c r="N504" t="str">
        <f t="shared" si="21"/>
        <v>19106</v>
      </c>
      <c r="O504">
        <f t="shared" si="22"/>
        <v>19106</v>
      </c>
      <c r="P504" s="29">
        <f t="shared" si="23"/>
        <v>2401295</v>
      </c>
    </row>
    <row r="505" spans="1:16" ht="14.45" customHeight="1" x14ac:dyDescent="0.25">
      <c r="A505" s="12">
        <v>611</v>
      </c>
      <c r="B505" s="64"/>
      <c r="C505" s="8" t="s">
        <v>931</v>
      </c>
      <c r="D505" s="9">
        <v>45031</v>
      </c>
      <c r="E505" s="10" t="s">
        <v>28</v>
      </c>
      <c r="F505" s="11">
        <v>1561442</v>
      </c>
      <c r="G505" s="10" t="s">
        <v>29</v>
      </c>
      <c r="H505" s="11">
        <v>163951</v>
      </c>
      <c r="I505" s="65"/>
      <c r="J505" s="66"/>
      <c r="K505" s="67"/>
      <c r="L505" s="68"/>
      <c r="M505" s="69"/>
      <c r="N505" t="str">
        <f t="shared" si="21"/>
        <v>22209</v>
      </c>
      <c r="O505">
        <f t="shared" si="22"/>
        <v>22209</v>
      </c>
      <c r="P505" s="29">
        <f t="shared" si="23"/>
        <v>1561442</v>
      </c>
    </row>
    <row r="506" spans="1:16" ht="14.45" customHeight="1" x14ac:dyDescent="0.25">
      <c r="A506" s="12">
        <v>612</v>
      </c>
      <c r="B506" s="64"/>
      <c r="C506" s="8" t="s">
        <v>932</v>
      </c>
      <c r="D506" s="9">
        <v>45024</v>
      </c>
      <c r="E506" s="10" t="s">
        <v>28</v>
      </c>
      <c r="F506" s="11">
        <v>1112983</v>
      </c>
      <c r="G506" s="10" t="s">
        <v>29</v>
      </c>
      <c r="H506" s="11">
        <v>116863</v>
      </c>
      <c r="I506" s="65"/>
      <c r="J506" s="66"/>
      <c r="K506" s="67"/>
      <c r="L506" s="68"/>
      <c r="M506" s="69"/>
      <c r="N506" t="str">
        <f t="shared" si="21"/>
        <v>20497</v>
      </c>
      <c r="O506">
        <f t="shared" si="22"/>
        <v>20497</v>
      </c>
      <c r="P506" s="29">
        <f t="shared" si="23"/>
        <v>1112983</v>
      </c>
    </row>
    <row r="507" spans="1:16" ht="14.45" customHeight="1" x14ac:dyDescent="0.25">
      <c r="A507" s="13">
        <v>613</v>
      </c>
      <c r="B507" s="53"/>
      <c r="C507" s="8" t="s">
        <v>933</v>
      </c>
      <c r="D507" s="9">
        <v>45038</v>
      </c>
      <c r="E507" s="10" t="s">
        <v>28</v>
      </c>
      <c r="F507" s="11">
        <v>1836922</v>
      </c>
      <c r="G507" s="10" t="s">
        <v>29</v>
      </c>
      <c r="H507" s="11">
        <v>192877</v>
      </c>
      <c r="I507" s="57"/>
      <c r="J507" s="58"/>
      <c r="K507" s="59"/>
      <c r="L507" s="62"/>
      <c r="M507" s="63"/>
      <c r="N507" t="str">
        <f t="shared" si="21"/>
        <v>23571</v>
      </c>
      <c r="O507">
        <f t="shared" si="22"/>
        <v>23571</v>
      </c>
      <c r="P507" s="29">
        <f t="shared" si="23"/>
        <v>1836922</v>
      </c>
    </row>
    <row r="508" spans="1:16" ht="16.149999999999999" customHeight="1" x14ac:dyDescent="0.25">
      <c r="A508" s="14">
        <v>614</v>
      </c>
      <c r="B508" s="14" t="s">
        <v>934</v>
      </c>
      <c r="C508" s="8" t="s">
        <v>935</v>
      </c>
      <c r="D508" s="9">
        <v>45024</v>
      </c>
      <c r="E508" s="10" t="s">
        <v>28</v>
      </c>
      <c r="F508" s="11">
        <v>1945554</v>
      </c>
      <c r="G508" s="10" t="s">
        <v>29</v>
      </c>
      <c r="H508" s="11">
        <v>204283</v>
      </c>
      <c r="I508" s="46">
        <v>1741271</v>
      </c>
      <c r="J508" s="47"/>
      <c r="K508" s="48"/>
      <c r="L508" s="71" t="s">
        <v>936</v>
      </c>
      <c r="M508" s="72"/>
      <c r="N508" t="str">
        <f t="shared" si="21"/>
        <v>20495</v>
      </c>
      <c r="O508">
        <f t="shared" si="22"/>
        <v>20495</v>
      </c>
      <c r="P508" s="29">
        <f t="shared" si="23"/>
        <v>1945554</v>
      </c>
    </row>
    <row r="509" spans="1:16" ht="14.45" customHeight="1" x14ac:dyDescent="0.25">
      <c r="A509" s="7">
        <v>616</v>
      </c>
      <c r="B509" s="52" t="s">
        <v>940</v>
      </c>
      <c r="C509" s="8" t="s">
        <v>941</v>
      </c>
      <c r="D509" s="9">
        <v>45021</v>
      </c>
      <c r="E509" s="10" t="s">
        <v>38</v>
      </c>
      <c r="F509" s="11">
        <v>2423223</v>
      </c>
      <c r="G509" s="10" t="s">
        <v>29</v>
      </c>
      <c r="H509" s="11">
        <v>254438</v>
      </c>
      <c r="I509" s="54">
        <v>7437740</v>
      </c>
      <c r="J509" s="55"/>
      <c r="K509" s="56"/>
      <c r="L509" s="60" t="s">
        <v>942</v>
      </c>
      <c r="M509" s="61"/>
      <c r="N509" t="str">
        <f t="shared" si="21"/>
        <v>19337</v>
      </c>
      <c r="O509">
        <f t="shared" si="22"/>
        <v>19337</v>
      </c>
      <c r="P509" s="29">
        <f t="shared" si="23"/>
        <v>2423223</v>
      </c>
    </row>
    <row r="510" spans="1:16" ht="14.45" customHeight="1" x14ac:dyDescent="0.25">
      <c r="A510" s="12">
        <v>617</v>
      </c>
      <c r="B510" s="64"/>
      <c r="C510" s="8" t="s">
        <v>943</v>
      </c>
      <c r="D510" s="9">
        <v>45028</v>
      </c>
      <c r="E510" s="10" t="s">
        <v>28</v>
      </c>
      <c r="F510" s="11">
        <v>1848396</v>
      </c>
      <c r="G510" s="10" t="s">
        <v>29</v>
      </c>
      <c r="H510" s="11">
        <v>194082</v>
      </c>
      <c r="I510" s="65"/>
      <c r="J510" s="66"/>
      <c r="K510" s="67"/>
      <c r="L510" s="68"/>
      <c r="M510" s="69"/>
      <c r="N510" t="str">
        <f t="shared" si="21"/>
        <v>20720</v>
      </c>
      <c r="O510">
        <f t="shared" si="22"/>
        <v>20720</v>
      </c>
      <c r="P510" s="29">
        <f t="shared" si="23"/>
        <v>1848396</v>
      </c>
    </row>
    <row r="511" spans="1:16" ht="14.45" customHeight="1" x14ac:dyDescent="0.25">
      <c r="A511" s="13">
        <v>618</v>
      </c>
      <c r="B511" s="53"/>
      <c r="C511" s="8" t="s">
        <v>944</v>
      </c>
      <c r="D511" s="9">
        <v>45038</v>
      </c>
      <c r="E511" s="10" t="s">
        <v>38</v>
      </c>
      <c r="F511" s="11">
        <v>4038705</v>
      </c>
      <c r="G511" s="10" t="s">
        <v>29</v>
      </c>
      <c r="H511" s="11">
        <v>424064</v>
      </c>
      <c r="I511" s="57"/>
      <c r="J511" s="58"/>
      <c r="K511" s="59"/>
      <c r="L511" s="62"/>
      <c r="M511" s="63"/>
      <c r="N511" t="str">
        <f t="shared" si="21"/>
        <v>23563</v>
      </c>
      <c r="O511">
        <f t="shared" si="22"/>
        <v>23563</v>
      </c>
      <c r="P511" s="29">
        <f t="shared" si="23"/>
        <v>4038705</v>
      </c>
    </row>
    <row r="512" spans="1:16" ht="14.45" customHeight="1" x14ac:dyDescent="0.25">
      <c r="A512" s="7">
        <v>620</v>
      </c>
      <c r="B512" s="52" t="s">
        <v>948</v>
      </c>
      <c r="C512" s="8" t="s">
        <v>949</v>
      </c>
      <c r="D512" s="9">
        <v>45042</v>
      </c>
      <c r="E512" s="10" t="s">
        <v>28</v>
      </c>
      <c r="F512" s="11">
        <v>1801228</v>
      </c>
      <c r="G512" s="10" t="s">
        <v>29</v>
      </c>
      <c r="H512" s="11">
        <v>189129</v>
      </c>
      <c r="I512" s="54">
        <v>2746507</v>
      </c>
      <c r="J512" s="55"/>
      <c r="K512" s="56"/>
      <c r="L512" s="60" t="s">
        <v>950</v>
      </c>
      <c r="M512" s="61"/>
      <c r="N512" t="str">
        <f t="shared" si="21"/>
        <v>24970</v>
      </c>
      <c r="O512">
        <f t="shared" si="22"/>
        <v>24970</v>
      </c>
      <c r="P512" s="29">
        <f t="shared" si="23"/>
        <v>1801228</v>
      </c>
    </row>
    <row r="513" spans="1:16" ht="14.45" customHeight="1" x14ac:dyDescent="0.25">
      <c r="A513" s="12">
        <v>621</v>
      </c>
      <c r="B513" s="64"/>
      <c r="C513" s="8" t="s">
        <v>951</v>
      </c>
      <c r="D513" s="9">
        <v>45021</v>
      </c>
      <c r="E513" s="10" t="s">
        <v>38</v>
      </c>
      <c r="F513" s="11">
        <v>504268</v>
      </c>
      <c r="G513" s="10" t="s">
        <v>29</v>
      </c>
      <c r="H513" s="11">
        <v>52948</v>
      </c>
      <c r="I513" s="65"/>
      <c r="J513" s="66"/>
      <c r="K513" s="67"/>
      <c r="L513" s="68"/>
      <c r="M513" s="69"/>
      <c r="N513" t="str">
        <f t="shared" si="21"/>
        <v>19332</v>
      </c>
      <c r="O513">
        <f t="shared" si="22"/>
        <v>19332</v>
      </c>
      <c r="P513" s="29">
        <f t="shared" si="23"/>
        <v>504268</v>
      </c>
    </row>
    <row r="514" spans="1:16" ht="14.45" customHeight="1" x14ac:dyDescent="0.25">
      <c r="A514" s="13">
        <v>622</v>
      </c>
      <c r="B514" s="53"/>
      <c r="C514" s="8" t="s">
        <v>952</v>
      </c>
      <c r="D514" s="9">
        <v>45028</v>
      </c>
      <c r="E514" s="10" t="s">
        <v>28</v>
      </c>
      <c r="F514" s="11">
        <v>763227</v>
      </c>
      <c r="G514" s="10" t="s">
        <v>29</v>
      </c>
      <c r="H514" s="11">
        <v>80139</v>
      </c>
      <c r="I514" s="57"/>
      <c r="J514" s="58"/>
      <c r="K514" s="59"/>
      <c r="L514" s="62"/>
      <c r="M514" s="63"/>
      <c r="N514" t="str">
        <f t="shared" si="21"/>
        <v>20716</v>
      </c>
      <c r="O514">
        <f t="shared" si="22"/>
        <v>20716</v>
      </c>
      <c r="P514" s="29">
        <f t="shared" si="23"/>
        <v>763227</v>
      </c>
    </row>
    <row r="515" spans="1:16" ht="16.149999999999999" customHeight="1" x14ac:dyDescent="0.25">
      <c r="A515" s="14">
        <v>625</v>
      </c>
      <c r="B515" s="14" t="s">
        <v>959</v>
      </c>
      <c r="C515" s="8" t="s">
        <v>960</v>
      </c>
      <c r="D515" s="9">
        <v>45027</v>
      </c>
      <c r="E515" s="10" t="s">
        <v>591</v>
      </c>
      <c r="F515" s="11">
        <v>807741</v>
      </c>
      <c r="G515" s="10" t="s">
        <v>29</v>
      </c>
      <c r="H515" s="11">
        <v>84813</v>
      </c>
      <c r="I515" s="46">
        <v>722928</v>
      </c>
      <c r="J515" s="47"/>
      <c r="K515" s="48"/>
      <c r="L515" s="71" t="s">
        <v>961</v>
      </c>
      <c r="M515" s="72"/>
      <c r="N515" t="str">
        <f t="shared" si="21"/>
        <v>20579</v>
      </c>
      <c r="O515">
        <f t="shared" si="22"/>
        <v>20579</v>
      </c>
      <c r="P515" s="29">
        <f t="shared" si="23"/>
        <v>807741</v>
      </c>
    </row>
    <row r="516" spans="1:16" ht="14.65" customHeight="1" x14ac:dyDescent="0.25">
      <c r="A516" s="7">
        <v>626</v>
      </c>
      <c r="B516" s="52" t="s">
        <v>962</v>
      </c>
      <c r="C516" s="8" t="s">
        <v>963</v>
      </c>
      <c r="D516" s="9">
        <v>45040</v>
      </c>
      <c r="E516" s="10" t="s">
        <v>38</v>
      </c>
      <c r="F516" s="11">
        <v>403871</v>
      </c>
      <c r="G516" s="10" t="s">
        <v>29</v>
      </c>
      <c r="H516" s="11">
        <v>42406</v>
      </c>
      <c r="I516" s="54">
        <v>1164305</v>
      </c>
      <c r="J516" s="55"/>
      <c r="K516" s="56"/>
      <c r="L516" s="60" t="s">
        <v>964</v>
      </c>
      <c r="M516" s="61"/>
      <c r="N516" t="str">
        <f t="shared" si="21"/>
        <v>23673</v>
      </c>
      <c r="O516">
        <f t="shared" si="22"/>
        <v>23673</v>
      </c>
      <c r="P516" s="29">
        <f t="shared" si="23"/>
        <v>403871</v>
      </c>
    </row>
    <row r="517" spans="1:16" ht="14.65" customHeight="1" x14ac:dyDescent="0.25">
      <c r="A517" s="13">
        <v>627</v>
      </c>
      <c r="B517" s="53"/>
      <c r="C517" s="8" t="s">
        <v>965</v>
      </c>
      <c r="D517" s="9">
        <v>45040</v>
      </c>
      <c r="E517" s="10" t="s">
        <v>28</v>
      </c>
      <c r="F517" s="11">
        <v>897028</v>
      </c>
      <c r="G517" s="10" t="s">
        <v>29</v>
      </c>
      <c r="H517" s="11">
        <v>94188</v>
      </c>
      <c r="I517" s="57"/>
      <c r="J517" s="58"/>
      <c r="K517" s="59"/>
      <c r="L517" s="62"/>
      <c r="M517" s="63"/>
      <c r="N517" t="str">
        <f t="shared" si="21"/>
        <v>23674</v>
      </c>
      <c r="O517">
        <f t="shared" si="22"/>
        <v>23674</v>
      </c>
      <c r="P517" s="29">
        <f t="shared" si="23"/>
        <v>897028</v>
      </c>
    </row>
    <row r="518" spans="1:16" ht="16.149999999999999" customHeight="1" x14ac:dyDescent="0.25">
      <c r="A518" s="14">
        <v>628</v>
      </c>
      <c r="B518" s="14" t="s">
        <v>966</v>
      </c>
      <c r="C518" s="8" t="s">
        <v>967</v>
      </c>
      <c r="D518" s="9">
        <v>45028</v>
      </c>
      <c r="E518" s="10" t="s">
        <v>28</v>
      </c>
      <c r="F518" s="11">
        <v>3404792</v>
      </c>
      <c r="G518" s="10" t="s">
        <v>29</v>
      </c>
      <c r="H518" s="11">
        <v>357503</v>
      </c>
      <c r="I518" s="46">
        <v>3047289</v>
      </c>
      <c r="J518" s="47"/>
      <c r="K518" s="48"/>
      <c r="L518" s="71" t="s">
        <v>968</v>
      </c>
      <c r="M518" s="72"/>
      <c r="N518" t="str">
        <f t="shared" si="21"/>
        <v>20717</v>
      </c>
      <c r="O518">
        <f t="shared" si="22"/>
        <v>20717</v>
      </c>
      <c r="P518" s="29">
        <f t="shared" si="23"/>
        <v>3404792</v>
      </c>
    </row>
    <row r="519" spans="1:16" ht="14.65" customHeight="1" x14ac:dyDescent="0.25">
      <c r="A519" s="7">
        <v>630</v>
      </c>
      <c r="B519" s="52" t="s">
        <v>972</v>
      </c>
      <c r="C519" s="8" t="s">
        <v>973</v>
      </c>
      <c r="D519" s="9">
        <v>45027</v>
      </c>
      <c r="E519" s="10" t="s">
        <v>38</v>
      </c>
      <c r="F519" s="11">
        <v>654863</v>
      </c>
      <c r="G519" s="10" t="s">
        <v>29</v>
      </c>
      <c r="H519" s="11">
        <v>68761</v>
      </c>
      <c r="I519" s="54">
        <v>2677761</v>
      </c>
      <c r="J519" s="55"/>
      <c r="K519" s="56"/>
      <c r="L519" s="60" t="s">
        <v>974</v>
      </c>
      <c r="M519" s="61"/>
      <c r="N519" t="str">
        <f t="shared" si="21"/>
        <v>20644</v>
      </c>
      <c r="O519">
        <f t="shared" si="22"/>
        <v>20644</v>
      </c>
      <c r="P519" s="29">
        <f t="shared" si="23"/>
        <v>654863</v>
      </c>
    </row>
    <row r="520" spans="1:16" ht="14.65" customHeight="1" x14ac:dyDescent="0.25">
      <c r="A520" s="13">
        <v>631</v>
      </c>
      <c r="B520" s="53"/>
      <c r="C520" s="8" t="s">
        <v>975</v>
      </c>
      <c r="D520" s="9">
        <v>45034</v>
      </c>
      <c r="E520" s="10" t="s">
        <v>28</v>
      </c>
      <c r="F520" s="11">
        <v>2337049</v>
      </c>
      <c r="G520" s="10" t="s">
        <v>29</v>
      </c>
      <c r="H520" s="11">
        <v>245390</v>
      </c>
      <c r="I520" s="57"/>
      <c r="J520" s="58"/>
      <c r="K520" s="59"/>
      <c r="L520" s="62"/>
      <c r="M520" s="63"/>
      <c r="N520" t="str">
        <f t="shared" si="21"/>
        <v>22381</v>
      </c>
      <c r="O520">
        <f t="shared" si="22"/>
        <v>22381</v>
      </c>
      <c r="P520" s="29">
        <f t="shared" si="23"/>
        <v>2337049</v>
      </c>
    </row>
    <row r="521" spans="1:16" ht="16.149999999999999" customHeight="1" x14ac:dyDescent="0.25">
      <c r="A521" s="14">
        <v>634</v>
      </c>
      <c r="B521" s="14" t="s">
        <v>981</v>
      </c>
      <c r="C521" s="8" t="s">
        <v>982</v>
      </c>
      <c r="D521" s="9">
        <v>45041</v>
      </c>
      <c r="E521" s="10" t="s">
        <v>28</v>
      </c>
      <c r="F521" s="11">
        <v>488653</v>
      </c>
      <c r="G521" s="10" t="s">
        <v>29</v>
      </c>
      <c r="H521" s="11">
        <v>51309</v>
      </c>
      <c r="I521" s="46">
        <v>437344</v>
      </c>
      <c r="J521" s="47"/>
      <c r="K521" s="48"/>
      <c r="L521" s="71" t="s">
        <v>983</v>
      </c>
      <c r="M521" s="72"/>
      <c r="N521" t="str">
        <f t="shared" si="21"/>
        <v>23777</v>
      </c>
      <c r="O521">
        <f t="shared" si="22"/>
        <v>23777</v>
      </c>
      <c r="P521" s="29">
        <f t="shared" si="23"/>
        <v>488653</v>
      </c>
    </row>
    <row r="522" spans="1:16" ht="14.65" customHeight="1" x14ac:dyDescent="0.25">
      <c r="A522" s="7">
        <v>635</v>
      </c>
      <c r="B522" s="52" t="s">
        <v>984</v>
      </c>
      <c r="C522" s="8" t="s">
        <v>985</v>
      </c>
      <c r="D522" s="9">
        <v>45041</v>
      </c>
      <c r="E522" s="10" t="s">
        <v>591</v>
      </c>
      <c r="F522" s="11">
        <v>3477210</v>
      </c>
      <c r="G522" s="10" t="s">
        <v>29</v>
      </c>
      <c r="H522" s="11">
        <v>365107</v>
      </c>
      <c r="I522" s="54">
        <v>5638104</v>
      </c>
      <c r="J522" s="55"/>
      <c r="K522" s="56"/>
      <c r="L522" s="60" t="s">
        <v>986</v>
      </c>
      <c r="M522" s="61"/>
      <c r="N522" t="str">
        <f t="shared" si="21"/>
        <v>23752</v>
      </c>
      <c r="O522">
        <f t="shared" si="22"/>
        <v>23752</v>
      </c>
      <c r="P522" s="29">
        <f t="shared" si="23"/>
        <v>3477210</v>
      </c>
    </row>
    <row r="523" spans="1:16" ht="14.65" customHeight="1" x14ac:dyDescent="0.25">
      <c r="A523" s="13">
        <v>636</v>
      </c>
      <c r="B523" s="53"/>
      <c r="C523" s="8" t="s">
        <v>987</v>
      </c>
      <c r="D523" s="9">
        <v>45026</v>
      </c>
      <c r="E523" s="10" t="s">
        <v>591</v>
      </c>
      <c r="F523" s="11">
        <v>2822347</v>
      </c>
      <c r="G523" s="10" t="s">
        <v>29</v>
      </c>
      <c r="H523" s="11">
        <v>296346</v>
      </c>
      <c r="I523" s="57"/>
      <c r="J523" s="58"/>
      <c r="K523" s="59"/>
      <c r="L523" s="62"/>
      <c r="M523" s="63"/>
      <c r="N523" t="str">
        <f t="shared" si="21"/>
        <v>20523</v>
      </c>
      <c r="O523">
        <f t="shared" si="22"/>
        <v>20523</v>
      </c>
      <c r="P523" s="29">
        <f t="shared" si="23"/>
        <v>2822347</v>
      </c>
    </row>
    <row r="524" spans="1:16" ht="14.65" customHeight="1" x14ac:dyDescent="0.25">
      <c r="A524" s="7">
        <v>637</v>
      </c>
      <c r="B524" s="52" t="s">
        <v>988</v>
      </c>
      <c r="C524" s="8" t="s">
        <v>989</v>
      </c>
      <c r="D524" s="9">
        <v>45034</v>
      </c>
      <c r="E524" s="10" t="s">
        <v>38</v>
      </c>
      <c r="F524" s="11">
        <v>2117467</v>
      </c>
      <c r="G524" s="10" t="s">
        <v>29</v>
      </c>
      <c r="H524" s="11">
        <v>222334</v>
      </c>
      <c r="I524" s="54">
        <v>3790266</v>
      </c>
      <c r="J524" s="55"/>
      <c r="K524" s="56"/>
      <c r="L524" s="60" t="s">
        <v>990</v>
      </c>
      <c r="M524" s="61"/>
      <c r="N524" t="str">
        <f t="shared" si="21"/>
        <v>22378</v>
      </c>
      <c r="O524">
        <f t="shared" si="22"/>
        <v>22378</v>
      </c>
      <c r="P524" s="29">
        <f t="shared" si="23"/>
        <v>2117467</v>
      </c>
    </row>
    <row r="525" spans="1:16" ht="14.65" customHeight="1" x14ac:dyDescent="0.25">
      <c r="A525" s="13">
        <v>638</v>
      </c>
      <c r="B525" s="53"/>
      <c r="C525" s="8" t="s">
        <v>991</v>
      </c>
      <c r="D525" s="9">
        <v>45017</v>
      </c>
      <c r="E525" s="10" t="s">
        <v>38</v>
      </c>
      <c r="F525" s="11">
        <v>2117467</v>
      </c>
      <c r="G525" s="10" t="s">
        <v>29</v>
      </c>
      <c r="H525" s="11">
        <v>222334</v>
      </c>
      <c r="I525" s="57"/>
      <c r="J525" s="58"/>
      <c r="K525" s="59"/>
      <c r="L525" s="62"/>
      <c r="M525" s="63"/>
      <c r="N525" t="str">
        <f t="shared" si="21"/>
        <v>19056</v>
      </c>
      <c r="O525">
        <f t="shared" si="22"/>
        <v>19056</v>
      </c>
      <c r="P525" s="29">
        <f t="shared" si="23"/>
        <v>2117467</v>
      </c>
    </row>
    <row r="526" spans="1:16" ht="14.45" customHeight="1" x14ac:dyDescent="0.25">
      <c r="A526" s="7">
        <v>639</v>
      </c>
      <c r="B526" s="52" t="s">
        <v>992</v>
      </c>
      <c r="C526" s="8" t="s">
        <v>993</v>
      </c>
      <c r="D526" s="9">
        <v>45037</v>
      </c>
      <c r="E526" s="10" t="s">
        <v>28</v>
      </c>
      <c r="F526" s="11">
        <v>2592788</v>
      </c>
      <c r="G526" s="10" t="s">
        <v>29</v>
      </c>
      <c r="H526" s="11">
        <v>272243</v>
      </c>
      <c r="I526" s="54">
        <v>6250640</v>
      </c>
      <c r="J526" s="55"/>
      <c r="K526" s="56"/>
      <c r="L526" s="60" t="s">
        <v>994</v>
      </c>
      <c r="M526" s="61"/>
      <c r="N526" t="str">
        <f t="shared" si="21"/>
        <v>23479</v>
      </c>
      <c r="O526">
        <f t="shared" si="22"/>
        <v>23479</v>
      </c>
      <c r="P526" s="29">
        <f t="shared" si="23"/>
        <v>2592788</v>
      </c>
    </row>
    <row r="527" spans="1:16" ht="14.45" customHeight="1" x14ac:dyDescent="0.25">
      <c r="A527" s="12">
        <v>640</v>
      </c>
      <c r="B527" s="64"/>
      <c r="C527" s="8" t="s">
        <v>995</v>
      </c>
      <c r="D527" s="9">
        <v>45027</v>
      </c>
      <c r="E527" s="10" t="s">
        <v>38</v>
      </c>
      <c r="F527" s="11">
        <v>2925208</v>
      </c>
      <c r="G527" s="10" t="s">
        <v>29</v>
      </c>
      <c r="H527" s="11">
        <v>307147</v>
      </c>
      <c r="I527" s="65"/>
      <c r="J527" s="66"/>
      <c r="K527" s="67"/>
      <c r="L527" s="68"/>
      <c r="M527" s="69"/>
      <c r="N527" t="str">
        <f t="shared" si="21"/>
        <v>20647</v>
      </c>
      <c r="O527">
        <f t="shared" si="22"/>
        <v>20647</v>
      </c>
      <c r="P527" s="29">
        <f t="shared" si="23"/>
        <v>2925208</v>
      </c>
    </row>
    <row r="528" spans="1:16" ht="14.45" customHeight="1" x14ac:dyDescent="0.25">
      <c r="A528" s="13">
        <v>641</v>
      </c>
      <c r="B528" s="53"/>
      <c r="C528" s="8" t="s">
        <v>996</v>
      </c>
      <c r="D528" s="9">
        <v>45034</v>
      </c>
      <c r="E528" s="10" t="s">
        <v>28</v>
      </c>
      <c r="F528" s="11">
        <v>1465959</v>
      </c>
      <c r="G528" s="10" t="s">
        <v>29</v>
      </c>
      <c r="H528" s="11">
        <v>153926</v>
      </c>
      <c r="I528" s="57"/>
      <c r="J528" s="58"/>
      <c r="K528" s="59"/>
      <c r="L528" s="62"/>
      <c r="M528" s="63"/>
      <c r="N528" t="str">
        <f t="shared" si="21"/>
        <v>22377</v>
      </c>
      <c r="O528">
        <f t="shared" si="22"/>
        <v>22377</v>
      </c>
      <c r="P528" s="29">
        <f t="shared" si="23"/>
        <v>1465959</v>
      </c>
    </row>
    <row r="529" spans="1:16" ht="14.45" customHeight="1" x14ac:dyDescent="0.25">
      <c r="A529" s="7">
        <v>642</v>
      </c>
      <c r="B529" s="52" t="s">
        <v>997</v>
      </c>
      <c r="C529" s="8" t="s">
        <v>998</v>
      </c>
      <c r="D529" s="9">
        <v>45028</v>
      </c>
      <c r="E529" s="10" t="s">
        <v>28</v>
      </c>
      <c r="F529" s="11">
        <v>2606120</v>
      </c>
      <c r="G529" s="10" t="s">
        <v>29</v>
      </c>
      <c r="H529" s="11">
        <v>273643</v>
      </c>
      <c r="I529" s="54">
        <v>6997432</v>
      </c>
      <c r="J529" s="55"/>
      <c r="K529" s="56"/>
      <c r="L529" s="60" t="s">
        <v>999</v>
      </c>
      <c r="M529" s="61"/>
      <c r="N529" t="str">
        <f t="shared" si="21"/>
        <v>20721</v>
      </c>
      <c r="O529">
        <f t="shared" si="22"/>
        <v>20721</v>
      </c>
      <c r="P529" s="29">
        <f t="shared" si="23"/>
        <v>2606120</v>
      </c>
    </row>
    <row r="530" spans="1:16" ht="14.45" customHeight="1" x14ac:dyDescent="0.25">
      <c r="A530" s="12">
        <v>643</v>
      </c>
      <c r="B530" s="64"/>
      <c r="C530" s="8" t="s">
        <v>1000</v>
      </c>
      <c r="D530" s="9">
        <v>45042</v>
      </c>
      <c r="E530" s="10" t="s">
        <v>28</v>
      </c>
      <c r="F530" s="11">
        <v>3094773</v>
      </c>
      <c r="G530" s="10" t="s">
        <v>29</v>
      </c>
      <c r="H530" s="11">
        <v>324951</v>
      </c>
      <c r="I530" s="65"/>
      <c r="J530" s="66"/>
      <c r="K530" s="67"/>
      <c r="L530" s="68"/>
      <c r="M530" s="69"/>
      <c r="N530" t="str">
        <f t="shared" si="21"/>
        <v>24974</v>
      </c>
      <c r="O530">
        <f t="shared" si="22"/>
        <v>24974</v>
      </c>
      <c r="P530" s="29">
        <f t="shared" si="23"/>
        <v>3094773</v>
      </c>
    </row>
    <row r="531" spans="1:16" ht="14.45" customHeight="1" x14ac:dyDescent="0.25">
      <c r="A531" s="13">
        <v>644</v>
      </c>
      <c r="B531" s="53"/>
      <c r="C531" s="8" t="s">
        <v>1001</v>
      </c>
      <c r="D531" s="9">
        <v>45021</v>
      </c>
      <c r="E531" s="10" t="s">
        <v>38</v>
      </c>
      <c r="F531" s="11">
        <v>2117467</v>
      </c>
      <c r="G531" s="10" t="s">
        <v>29</v>
      </c>
      <c r="H531" s="11">
        <v>222334</v>
      </c>
      <c r="I531" s="57"/>
      <c r="J531" s="58"/>
      <c r="K531" s="59"/>
      <c r="L531" s="62"/>
      <c r="M531" s="63"/>
      <c r="N531" t="str">
        <f t="shared" si="21"/>
        <v>19335</v>
      </c>
      <c r="O531">
        <f t="shared" si="22"/>
        <v>19335</v>
      </c>
      <c r="P531" s="29">
        <f t="shared" si="23"/>
        <v>2117467</v>
      </c>
    </row>
    <row r="532" spans="1:16" ht="14.45" customHeight="1" x14ac:dyDescent="0.25">
      <c r="A532" s="7">
        <v>645</v>
      </c>
      <c r="B532" s="52" t="s">
        <v>1002</v>
      </c>
      <c r="C532" s="8" t="s">
        <v>1003</v>
      </c>
      <c r="D532" s="9">
        <v>45019</v>
      </c>
      <c r="E532" s="10" t="s">
        <v>28</v>
      </c>
      <c r="F532" s="11">
        <v>3044069</v>
      </c>
      <c r="G532" s="10" t="s">
        <v>29</v>
      </c>
      <c r="H532" s="11">
        <v>319627</v>
      </c>
      <c r="I532" s="54">
        <v>5995557</v>
      </c>
      <c r="J532" s="55"/>
      <c r="K532" s="56"/>
      <c r="L532" s="60" t="s">
        <v>1004</v>
      </c>
      <c r="M532" s="61"/>
      <c r="N532" t="str">
        <f t="shared" si="21"/>
        <v>19174</v>
      </c>
      <c r="O532">
        <f t="shared" si="22"/>
        <v>19174</v>
      </c>
      <c r="P532" s="29">
        <f t="shared" si="23"/>
        <v>3044069</v>
      </c>
    </row>
    <row r="533" spans="1:16" ht="14.45" customHeight="1" x14ac:dyDescent="0.25">
      <c r="A533" s="12">
        <v>646</v>
      </c>
      <c r="B533" s="64"/>
      <c r="C533" s="8" t="s">
        <v>1005</v>
      </c>
      <c r="D533" s="9">
        <v>45040</v>
      </c>
      <c r="E533" s="10" t="s">
        <v>28</v>
      </c>
      <c r="F533" s="11">
        <v>1465959</v>
      </c>
      <c r="G533" s="10" t="s">
        <v>29</v>
      </c>
      <c r="H533" s="11">
        <v>153926</v>
      </c>
      <c r="I533" s="65"/>
      <c r="J533" s="66"/>
      <c r="K533" s="67"/>
      <c r="L533" s="68"/>
      <c r="M533" s="69"/>
      <c r="N533" t="str">
        <f t="shared" ref="N533:N596" si="24">+RIGHT(C533,5)</f>
        <v>23669</v>
      </c>
      <c r="O533">
        <f t="shared" ref="O533:O596" si="25">+N533*1</f>
        <v>23669</v>
      </c>
      <c r="P533" s="29">
        <f t="shared" ref="P533:P596" si="26">+F533</f>
        <v>1465959</v>
      </c>
    </row>
    <row r="534" spans="1:16" ht="14.45" customHeight="1" x14ac:dyDescent="0.25">
      <c r="A534" s="13">
        <v>647</v>
      </c>
      <c r="B534" s="53"/>
      <c r="C534" s="8" t="s">
        <v>1006</v>
      </c>
      <c r="D534" s="9">
        <v>45033</v>
      </c>
      <c r="E534" s="10" t="s">
        <v>28</v>
      </c>
      <c r="F534" s="11">
        <v>2188918</v>
      </c>
      <c r="G534" s="10" t="s">
        <v>29</v>
      </c>
      <c r="H534" s="11">
        <v>229836</v>
      </c>
      <c r="I534" s="57"/>
      <c r="J534" s="58"/>
      <c r="K534" s="59"/>
      <c r="L534" s="62"/>
      <c r="M534" s="63"/>
      <c r="N534" t="str">
        <f t="shared" si="24"/>
        <v>22303</v>
      </c>
      <c r="O534">
        <f t="shared" si="25"/>
        <v>22303</v>
      </c>
      <c r="P534" s="29">
        <f t="shared" si="26"/>
        <v>2188918</v>
      </c>
    </row>
    <row r="535" spans="1:16" ht="14.45" customHeight="1" x14ac:dyDescent="0.25">
      <c r="A535" s="7">
        <v>649</v>
      </c>
      <c r="B535" s="52" t="s">
        <v>1010</v>
      </c>
      <c r="C535" s="8" t="s">
        <v>1011</v>
      </c>
      <c r="D535" s="9">
        <v>45022</v>
      </c>
      <c r="E535" s="10" t="s">
        <v>28</v>
      </c>
      <c r="F535" s="11">
        <v>3339105</v>
      </c>
      <c r="G535" s="10" t="s">
        <v>29</v>
      </c>
      <c r="H535" s="11">
        <v>350606</v>
      </c>
      <c r="I535" s="54">
        <v>8115332</v>
      </c>
      <c r="J535" s="55"/>
      <c r="K535" s="56"/>
      <c r="L535" s="60" t="s">
        <v>1012</v>
      </c>
      <c r="M535" s="61"/>
      <c r="N535" t="str">
        <f t="shared" si="24"/>
        <v>19600</v>
      </c>
      <c r="O535">
        <f t="shared" si="25"/>
        <v>19600</v>
      </c>
      <c r="P535" s="29">
        <f t="shared" si="26"/>
        <v>3339105</v>
      </c>
    </row>
    <row r="536" spans="1:16" ht="14.45" customHeight="1" x14ac:dyDescent="0.25">
      <c r="A536" s="12">
        <v>650</v>
      </c>
      <c r="B536" s="64"/>
      <c r="C536" s="8" t="s">
        <v>1013</v>
      </c>
      <c r="D536" s="9">
        <v>45043</v>
      </c>
      <c r="E536" s="10" t="s">
        <v>28</v>
      </c>
      <c r="F536" s="11">
        <v>2601797</v>
      </c>
      <c r="G536" s="10" t="s">
        <v>29</v>
      </c>
      <c r="H536" s="11">
        <v>273189</v>
      </c>
      <c r="I536" s="65"/>
      <c r="J536" s="66"/>
      <c r="K536" s="67"/>
      <c r="L536" s="68"/>
      <c r="M536" s="69"/>
      <c r="N536" t="str">
        <f t="shared" si="24"/>
        <v>25022</v>
      </c>
      <c r="O536">
        <f t="shared" si="25"/>
        <v>25022</v>
      </c>
      <c r="P536" s="29">
        <f t="shared" si="26"/>
        <v>2601797</v>
      </c>
    </row>
    <row r="537" spans="1:16" ht="14.45" customHeight="1" x14ac:dyDescent="0.25">
      <c r="A537" s="13">
        <v>651</v>
      </c>
      <c r="B537" s="53"/>
      <c r="C537" s="8" t="s">
        <v>1014</v>
      </c>
      <c r="D537" s="9">
        <v>45035</v>
      </c>
      <c r="E537" s="10" t="s">
        <v>28</v>
      </c>
      <c r="F537" s="11">
        <v>3126508</v>
      </c>
      <c r="G537" s="10" t="s">
        <v>29</v>
      </c>
      <c r="H537" s="11">
        <v>328283</v>
      </c>
      <c r="I537" s="57"/>
      <c r="J537" s="58"/>
      <c r="K537" s="59"/>
      <c r="L537" s="62"/>
      <c r="M537" s="63"/>
      <c r="N537" t="str">
        <f t="shared" si="24"/>
        <v>22412</v>
      </c>
      <c r="O537">
        <f t="shared" si="25"/>
        <v>22412</v>
      </c>
      <c r="P537" s="29">
        <f t="shared" si="26"/>
        <v>3126508</v>
      </c>
    </row>
    <row r="538" spans="1:16" ht="14.45" customHeight="1" x14ac:dyDescent="0.25">
      <c r="A538" s="7">
        <v>652</v>
      </c>
      <c r="B538" s="52" t="s">
        <v>1015</v>
      </c>
      <c r="C538" s="8" t="s">
        <v>1016</v>
      </c>
      <c r="D538" s="9">
        <v>45013</v>
      </c>
      <c r="E538" s="10" t="s">
        <v>38</v>
      </c>
      <c r="F538" s="11">
        <v>5092692</v>
      </c>
      <c r="G538" s="10" t="s">
        <v>29</v>
      </c>
      <c r="H538" s="11">
        <v>534733</v>
      </c>
      <c r="I538" s="54">
        <v>17253825</v>
      </c>
      <c r="J538" s="55"/>
      <c r="K538" s="56"/>
      <c r="L538" s="60" t="s">
        <v>1017</v>
      </c>
      <c r="M538" s="61"/>
      <c r="N538" t="str">
        <f t="shared" si="24"/>
        <v>17696</v>
      </c>
      <c r="O538">
        <f t="shared" si="25"/>
        <v>17696</v>
      </c>
      <c r="P538" s="29">
        <f t="shared" si="26"/>
        <v>5092692</v>
      </c>
    </row>
    <row r="539" spans="1:16" ht="14.45" customHeight="1" x14ac:dyDescent="0.25">
      <c r="A539" s="12">
        <v>653</v>
      </c>
      <c r="B539" s="64"/>
      <c r="C539" s="8" t="s">
        <v>1018</v>
      </c>
      <c r="D539" s="9">
        <v>44986</v>
      </c>
      <c r="E539" s="10" t="s">
        <v>591</v>
      </c>
      <c r="F539" s="11">
        <v>4284951</v>
      </c>
      <c r="G539" s="10" t="s">
        <v>29</v>
      </c>
      <c r="H539" s="11">
        <v>449920</v>
      </c>
      <c r="I539" s="65"/>
      <c r="J539" s="66"/>
      <c r="K539" s="67"/>
      <c r="L539" s="68"/>
      <c r="M539" s="69"/>
      <c r="N539" t="str">
        <f t="shared" si="24"/>
        <v>09122</v>
      </c>
      <c r="O539">
        <f t="shared" si="25"/>
        <v>9122</v>
      </c>
      <c r="P539" s="29">
        <f t="shared" si="26"/>
        <v>4284951</v>
      </c>
    </row>
    <row r="540" spans="1:16" ht="14.45" customHeight="1" x14ac:dyDescent="0.25">
      <c r="A540" s="12">
        <v>654</v>
      </c>
      <c r="B540" s="64"/>
      <c r="C540" s="8" t="s">
        <v>1019</v>
      </c>
      <c r="D540" s="9">
        <v>44999</v>
      </c>
      <c r="E540" s="10" t="s">
        <v>28</v>
      </c>
      <c r="F540" s="11">
        <v>4807682</v>
      </c>
      <c r="G540" s="10" t="s">
        <v>29</v>
      </c>
      <c r="H540" s="11">
        <v>504807</v>
      </c>
      <c r="I540" s="65"/>
      <c r="J540" s="66"/>
      <c r="K540" s="67"/>
      <c r="L540" s="68"/>
      <c r="M540" s="69"/>
      <c r="N540" t="str">
        <f t="shared" si="24"/>
        <v>13581</v>
      </c>
      <c r="O540">
        <f t="shared" si="25"/>
        <v>13581</v>
      </c>
      <c r="P540" s="29">
        <f t="shared" si="26"/>
        <v>4807682</v>
      </c>
    </row>
    <row r="541" spans="1:16" ht="14.45" customHeight="1" x14ac:dyDescent="0.25">
      <c r="A541" s="13">
        <v>655</v>
      </c>
      <c r="B541" s="53"/>
      <c r="C541" s="8" t="s">
        <v>1020</v>
      </c>
      <c r="D541" s="9">
        <v>45006</v>
      </c>
      <c r="E541" s="10" t="s">
        <v>38</v>
      </c>
      <c r="F541" s="11">
        <v>5092692</v>
      </c>
      <c r="G541" s="10" t="s">
        <v>29</v>
      </c>
      <c r="H541" s="11">
        <v>534733</v>
      </c>
      <c r="I541" s="57"/>
      <c r="J541" s="58"/>
      <c r="K541" s="59"/>
      <c r="L541" s="62"/>
      <c r="M541" s="63"/>
      <c r="N541" t="str">
        <f t="shared" si="24"/>
        <v>15846</v>
      </c>
      <c r="O541">
        <f t="shared" si="25"/>
        <v>15846</v>
      </c>
      <c r="P541" s="29">
        <f t="shared" si="26"/>
        <v>5092692</v>
      </c>
    </row>
    <row r="542" spans="1:16" ht="14.45" customHeight="1" x14ac:dyDescent="0.25">
      <c r="A542" s="7">
        <v>656</v>
      </c>
      <c r="B542" s="52" t="s">
        <v>1021</v>
      </c>
      <c r="C542" s="8" t="s">
        <v>1022</v>
      </c>
      <c r="D542" s="9">
        <v>45020</v>
      </c>
      <c r="E542" s="10" t="s">
        <v>28</v>
      </c>
      <c r="F542" s="11">
        <v>4196863</v>
      </c>
      <c r="G542" s="10" t="s">
        <v>29</v>
      </c>
      <c r="H542" s="11">
        <v>440671</v>
      </c>
      <c r="I542" s="54">
        <v>14773249</v>
      </c>
      <c r="J542" s="55"/>
      <c r="K542" s="56"/>
      <c r="L542" s="60" t="s">
        <v>1017</v>
      </c>
      <c r="M542" s="61"/>
      <c r="N542" t="str">
        <f t="shared" si="24"/>
        <v>19265</v>
      </c>
      <c r="O542">
        <f t="shared" si="25"/>
        <v>19265</v>
      </c>
      <c r="P542" s="29">
        <f t="shared" si="26"/>
        <v>4196863</v>
      </c>
    </row>
    <row r="543" spans="1:16" ht="14.45" customHeight="1" x14ac:dyDescent="0.25">
      <c r="A543" s="12">
        <v>657</v>
      </c>
      <c r="B543" s="64"/>
      <c r="C543" s="8" t="s">
        <v>1023</v>
      </c>
      <c r="D543" s="9">
        <v>45027</v>
      </c>
      <c r="E543" s="10" t="s">
        <v>28</v>
      </c>
      <c r="F543" s="11">
        <v>3144790</v>
      </c>
      <c r="G543" s="10" t="s">
        <v>29</v>
      </c>
      <c r="H543" s="11">
        <v>330203</v>
      </c>
      <c r="I543" s="65"/>
      <c r="J543" s="66"/>
      <c r="K543" s="67"/>
      <c r="L543" s="68"/>
      <c r="M543" s="69"/>
      <c r="N543" t="str">
        <f t="shared" si="24"/>
        <v>20640</v>
      </c>
      <c r="O543">
        <f t="shared" si="25"/>
        <v>20640</v>
      </c>
      <c r="P543" s="29">
        <f t="shared" si="26"/>
        <v>3144790</v>
      </c>
    </row>
    <row r="544" spans="1:16" ht="14.45" customHeight="1" x14ac:dyDescent="0.25">
      <c r="A544" s="13">
        <v>658</v>
      </c>
      <c r="B544" s="53"/>
      <c r="C544" s="8" t="s">
        <v>1024</v>
      </c>
      <c r="D544" s="9">
        <v>45041</v>
      </c>
      <c r="E544" s="10" t="s">
        <v>28</v>
      </c>
      <c r="F544" s="11">
        <v>9164771</v>
      </c>
      <c r="G544" s="10" t="s">
        <v>29</v>
      </c>
      <c r="H544" s="11">
        <v>962301</v>
      </c>
      <c r="I544" s="57"/>
      <c r="J544" s="58"/>
      <c r="K544" s="59"/>
      <c r="L544" s="62"/>
      <c r="M544" s="63"/>
      <c r="N544" t="str">
        <f t="shared" si="24"/>
        <v>23770</v>
      </c>
      <c r="O544">
        <f t="shared" si="25"/>
        <v>23770</v>
      </c>
      <c r="P544" s="29">
        <f t="shared" si="26"/>
        <v>9164771</v>
      </c>
    </row>
    <row r="545" spans="1:16" ht="14.45" customHeight="1" x14ac:dyDescent="0.25">
      <c r="A545" s="7">
        <v>660</v>
      </c>
      <c r="B545" s="52" t="s">
        <v>1028</v>
      </c>
      <c r="C545" s="8" t="s">
        <v>1029</v>
      </c>
      <c r="D545" s="9">
        <v>45022</v>
      </c>
      <c r="E545" s="10" t="s">
        <v>591</v>
      </c>
      <c r="F545" s="11">
        <v>2140571</v>
      </c>
      <c r="G545" s="10" t="s">
        <v>29</v>
      </c>
      <c r="H545" s="11">
        <v>224760</v>
      </c>
      <c r="I545" s="54">
        <v>13658693</v>
      </c>
      <c r="J545" s="55"/>
      <c r="K545" s="56"/>
      <c r="L545" s="60" t="s">
        <v>1030</v>
      </c>
      <c r="M545" s="61"/>
      <c r="N545" t="str">
        <f t="shared" si="24"/>
        <v>20191</v>
      </c>
      <c r="O545">
        <f t="shared" si="25"/>
        <v>20191</v>
      </c>
      <c r="P545" s="29">
        <f t="shared" si="26"/>
        <v>2140571</v>
      </c>
    </row>
    <row r="546" spans="1:16" ht="14.45" customHeight="1" x14ac:dyDescent="0.25">
      <c r="A546" s="12">
        <v>661</v>
      </c>
      <c r="B546" s="64"/>
      <c r="C546" s="8" t="s">
        <v>1031</v>
      </c>
      <c r="D546" s="9">
        <v>45040</v>
      </c>
      <c r="E546" s="10" t="s">
        <v>28</v>
      </c>
      <c r="F546" s="11">
        <v>2630305</v>
      </c>
      <c r="G546" s="10" t="s">
        <v>29</v>
      </c>
      <c r="H546" s="11">
        <v>276182</v>
      </c>
      <c r="I546" s="65"/>
      <c r="J546" s="66"/>
      <c r="K546" s="67"/>
      <c r="L546" s="68"/>
      <c r="M546" s="69"/>
      <c r="N546" t="str">
        <f t="shared" si="24"/>
        <v>23613</v>
      </c>
      <c r="O546">
        <f t="shared" si="25"/>
        <v>23613</v>
      </c>
      <c r="P546" s="29">
        <f t="shared" si="26"/>
        <v>2630305</v>
      </c>
    </row>
    <row r="547" spans="1:16" ht="14.45" customHeight="1" x14ac:dyDescent="0.25">
      <c r="A547" s="12">
        <v>662</v>
      </c>
      <c r="B547" s="64"/>
      <c r="C547" s="8" t="s">
        <v>1032</v>
      </c>
      <c r="D547" s="9">
        <v>45030</v>
      </c>
      <c r="E547" s="10" t="s">
        <v>38</v>
      </c>
      <c r="F547" s="11">
        <v>2090176</v>
      </c>
      <c r="G547" s="10" t="s">
        <v>29</v>
      </c>
      <c r="H547" s="11">
        <v>219468</v>
      </c>
      <c r="I547" s="65"/>
      <c r="J547" s="66"/>
      <c r="K547" s="67"/>
      <c r="L547" s="68"/>
      <c r="M547" s="69"/>
      <c r="N547" t="str">
        <f t="shared" si="24"/>
        <v>22137</v>
      </c>
      <c r="O547">
        <f t="shared" si="25"/>
        <v>22137</v>
      </c>
      <c r="P547" s="29">
        <f t="shared" si="26"/>
        <v>2090176</v>
      </c>
    </row>
    <row r="548" spans="1:16" ht="14.45" customHeight="1" x14ac:dyDescent="0.25">
      <c r="A548" s="12">
        <v>663</v>
      </c>
      <c r="B548" s="64"/>
      <c r="C548" s="8" t="s">
        <v>1033</v>
      </c>
      <c r="D548" s="9">
        <v>45024</v>
      </c>
      <c r="E548" s="10" t="s">
        <v>591</v>
      </c>
      <c r="F548" s="11">
        <v>1624491</v>
      </c>
      <c r="G548" s="10" t="s">
        <v>29</v>
      </c>
      <c r="H548" s="11">
        <v>170572</v>
      </c>
      <c r="I548" s="65"/>
      <c r="J548" s="66"/>
      <c r="K548" s="67"/>
      <c r="L548" s="68"/>
      <c r="M548" s="69"/>
      <c r="N548" t="str">
        <f t="shared" si="24"/>
        <v>20468</v>
      </c>
      <c r="O548">
        <f t="shared" si="25"/>
        <v>20468</v>
      </c>
      <c r="P548" s="29">
        <f t="shared" si="26"/>
        <v>1624491</v>
      </c>
    </row>
    <row r="549" spans="1:16" ht="14.45" customHeight="1" x14ac:dyDescent="0.25">
      <c r="A549" s="13">
        <v>664</v>
      </c>
      <c r="B549" s="53"/>
      <c r="C549" s="8" t="s">
        <v>1034</v>
      </c>
      <c r="D549" s="9">
        <v>45040</v>
      </c>
      <c r="E549" s="10" t="s">
        <v>28</v>
      </c>
      <c r="F549" s="11">
        <v>6775566</v>
      </c>
      <c r="G549" s="10" t="s">
        <v>29</v>
      </c>
      <c r="H549" s="11">
        <v>711434</v>
      </c>
      <c r="I549" s="57"/>
      <c r="J549" s="58"/>
      <c r="K549" s="59"/>
      <c r="L549" s="62"/>
      <c r="M549" s="63"/>
      <c r="N549" t="str">
        <f t="shared" si="24"/>
        <v>23638</v>
      </c>
      <c r="O549">
        <f t="shared" si="25"/>
        <v>23638</v>
      </c>
      <c r="P549" s="29">
        <f t="shared" si="26"/>
        <v>6775566</v>
      </c>
    </row>
    <row r="550" spans="1:16" ht="16.149999999999999" customHeight="1" x14ac:dyDescent="0.25">
      <c r="A550" s="14">
        <v>665</v>
      </c>
      <c r="B550" s="14" t="s">
        <v>1035</v>
      </c>
      <c r="C550" s="8" t="s">
        <v>1036</v>
      </c>
      <c r="D550" s="9">
        <v>45030</v>
      </c>
      <c r="E550" s="10" t="s">
        <v>28</v>
      </c>
      <c r="F550" s="11">
        <v>2337049</v>
      </c>
      <c r="G550" s="10" t="s">
        <v>29</v>
      </c>
      <c r="H550" s="11">
        <v>245390</v>
      </c>
      <c r="I550" s="46">
        <v>2091659</v>
      </c>
      <c r="J550" s="47"/>
      <c r="K550" s="48"/>
      <c r="L550" s="71" t="s">
        <v>1037</v>
      </c>
      <c r="M550" s="72"/>
      <c r="N550" t="str">
        <f t="shared" si="24"/>
        <v>22132</v>
      </c>
      <c r="O550">
        <f t="shared" si="25"/>
        <v>22132</v>
      </c>
      <c r="P550" s="29">
        <f t="shared" si="26"/>
        <v>2337049</v>
      </c>
    </row>
    <row r="551" spans="1:16" ht="14.45" customHeight="1" x14ac:dyDescent="0.25">
      <c r="A551" s="7">
        <v>668</v>
      </c>
      <c r="B551" s="52" t="s">
        <v>1043</v>
      </c>
      <c r="C551" s="8" t="s">
        <v>1044</v>
      </c>
      <c r="D551" s="9">
        <v>45021</v>
      </c>
      <c r="E551" s="10" t="s">
        <v>28</v>
      </c>
      <c r="F551" s="11">
        <v>9091940</v>
      </c>
      <c r="G551" s="10" t="s">
        <v>29</v>
      </c>
      <c r="H551" s="11">
        <v>954654</v>
      </c>
      <c r="I551" s="54">
        <v>33276563</v>
      </c>
      <c r="J551" s="55"/>
      <c r="K551" s="56"/>
      <c r="L551" s="60" t="s">
        <v>1045</v>
      </c>
      <c r="M551" s="61"/>
      <c r="N551" t="str">
        <f t="shared" si="24"/>
        <v>19341</v>
      </c>
      <c r="O551">
        <f t="shared" si="25"/>
        <v>19341</v>
      </c>
      <c r="P551" s="29">
        <f t="shared" si="26"/>
        <v>9091940</v>
      </c>
    </row>
    <row r="552" spans="1:16" ht="14.45" customHeight="1" x14ac:dyDescent="0.25">
      <c r="A552" s="12">
        <v>669</v>
      </c>
      <c r="B552" s="64"/>
      <c r="C552" s="8" t="s">
        <v>1046</v>
      </c>
      <c r="D552" s="9">
        <v>45042</v>
      </c>
      <c r="E552" s="10" t="s">
        <v>28</v>
      </c>
      <c r="F552" s="11">
        <v>8927050</v>
      </c>
      <c r="G552" s="10" t="s">
        <v>29</v>
      </c>
      <c r="H552" s="11">
        <v>937340</v>
      </c>
      <c r="I552" s="65"/>
      <c r="J552" s="66"/>
      <c r="K552" s="67"/>
      <c r="L552" s="68"/>
      <c r="M552" s="69"/>
      <c r="N552" t="str">
        <f t="shared" si="24"/>
        <v>24966</v>
      </c>
      <c r="O552">
        <f t="shared" si="25"/>
        <v>24966</v>
      </c>
      <c r="P552" s="29">
        <f t="shared" si="26"/>
        <v>8927050</v>
      </c>
    </row>
    <row r="553" spans="1:16" ht="14.45" customHeight="1" x14ac:dyDescent="0.25">
      <c r="A553" s="13">
        <v>670</v>
      </c>
      <c r="B553" s="53"/>
      <c r="C553" s="8" t="s">
        <v>1047</v>
      </c>
      <c r="D553" s="9">
        <v>45035</v>
      </c>
      <c r="E553" s="10" t="s">
        <v>28</v>
      </c>
      <c r="F553" s="11">
        <v>19161527</v>
      </c>
      <c r="G553" s="10" t="s">
        <v>29</v>
      </c>
      <c r="H553" s="11">
        <v>2011960</v>
      </c>
      <c r="I553" s="57"/>
      <c r="J553" s="58"/>
      <c r="K553" s="59"/>
      <c r="L553" s="62"/>
      <c r="M553" s="63"/>
      <c r="N553" t="str">
        <f t="shared" si="24"/>
        <v>22454</v>
      </c>
      <c r="O553">
        <f t="shared" si="25"/>
        <v>22454</v>
      </c>
      <c r="P553" s="29">
        <f t="shared" si="26"/>
        <v>19161527</v>
      </c>
    </row>
    <row r="554" spans="1:16" ht="16.149999999999999" customHeight="1" x14ac:dyDescent="0.25">
      <c r="A554" s="14">
        <v>673</v>
      </c>
      <c r="B554" s="14" t="s">
        <v>1054</v>
      </c>
      <c r="C554" s="8" t="s">
        <v>1055</v>
      </c>
      <c r="D554" s="9">
        <v>45041</v>
      </c>
      <c r="E554" s="10" t="s">
        <v>605</v>
      </c>
      <c r="F554" s="11">
        <v>1104004</v>
      </c>
      <c r="G554" s="10" t="s">
        <v>29</v>
      </c>
      <c r="H554" s="11">
        <v>115920</v>
      </c>
      <c r="I554" s="46">
        <v>988084</v>
      </c>
      <c r="J554" s="47"/>
      <c r="K554" s="48"/>
      <c r="L554" s="71" t="s">
        <v>1056</v>
      </c>
      <c r="M554" s="72"/>
      <c r="N554" t="str">
        <f t="shared" si="24"/>
        <v>23772</v>
      </c>
      <c r="O554">
        <f t="shared" si="25"/>
        <v>23772</v>
      </c>
      <c r="P554" s="29">
        <f t="shared" si="26"/>
        <v>1104004</v>
      </c>
    </row>
    <row r="555" spans="1:16" ht="14.45" customHeight="1" x14ac:dyDescent="0.25">
      <c r="A555" s="7">
        <v>675</v>
      </c>
      <c r="B555" s="52" t="s">
        <v>1060</v>
      </c>
      <c r="C555" s="8" t="s">
        <v>1061</v>
      </c>
      <c r="D555" s="9">
        <v>45017</v>
      </c>
      <c r="E555" s="10" t="s">
        <v>28</v>
      </c>
      <c r="F555" s="11">
        <v>2531364</v>
      </c>
      <c r="G555" s="10" t="s">
        <v>29</v>
      </c>
      <c r="H555" s="11">
        <v>265793</v>
      </c>
      <c r="I555" s="54">
        <v>6898165</v>
      </c>
      <c r="J555" s="55"/>
      <c r="K555" s="56"/>
      <c r="L555" s="60" t="s">
        <v>1062</v>
      </c>
      <c r="M555" s="61"/>
      <c r="N555" t="str">
        <f t="shared" si="24"/>
        <v>19107</v>
      </c>
      <c r="O555">
        <f t="shared" si="25"/>
        <v>19107</v>
      </c>
      <c r="P555" s="29">
        <f t="shared" si="26"/>
        <v>2531364</v>
      </c>
    </row>
    <row r="556" spans="1:16" ht="14.45" customHeight="1" x14ac:dyDescent="0.25">
      <c r="A556" s="12">
        <v>676</v>
      </c>
      <c r="B556" s="64"/>
      <c r="C556" s="8" t="s">
        <v>1063</v>
      </c>
      <c r="D556" s="9">
        <v>45031</v>
      </c>
      <c r="E556" s="10" t="s">
        <v>38</v>
      </c>
      <c r="F556" s="11">
        <v>1359743</v>
      </c>
      <c r="G556" s="10" t="s">
        <v>29</v>
      </c>
      <c r="H556" s="11">
        <v>142773</v>
      </c>
      <c r="I556" s="65"/>
      <c r="J556" s="66"/>
      <c r="K556" s="67"/>
      <c r="L556" s="68"/>
      <c r="M556" s="69"/>
      <c r="N556" t="str">
        <f t="shared" si="24"/>
        <v>22208</v>
      </c>
      <c r="O556">
        <f t="shared" si="25"/>
        <v>22208</v>
      </c>
      <c r="P556" s="29">
        <f t="shared" si="26"/>
        <v>1359743</v>
      </c>
    </row>
    <row r="557" spans="1:16" ht="14.45" customHeight="1" x14ac:dyDescent="0.25">
      <c r="A557" s="13">
        <v>677</v>
      </c>
      <c r="B557" s="53"/>
      <c r="C557" s="8" t="s">
        <v>1064</v>
      </c>
      <c r="D557" s="9">
        <v>45038</v>
      </c>
      <c r="E557" s="10" t="s">
        <v>28</v>
      </c>
      <c r="F557" s="11">
        <v>3816340</v>
      </c>
      <c r="G557" s="10" t="s">
        <v>29</v>
      </c>
      <c r="H557" s="11">
        <v>400716</v>
      </c>
      <c r="I557" s="57"/>
      <c r="J557" s="58"/>
      <c r="K557" s="59"/>
      <c r="L557" s="62"/>
      <c r="M557" s="63"/>
      <c r="N557" t="str">
        <f t="shared" si="24"/>
        <v>23568</v>
      </c>
      <c r="O557">
        <f t="shared" si="25"/>
        <v>23568</v>
      </c>
      <c r="P557" s="29">
        <f t="shared" si="26"/>
        <v>3816340</v>
      </c>
    </row>
    <row r="558" spans="1:16" ht="14.45" customHeight="1" x14ac:dyDescent="0.25">
      <c r="A558" s="7">
        <v>678</v>
      </c>
      <c r="B558" s="52" t="s">
        <v>1065</v>
      </c>
      <c r="C558" s="8" t="s">
        <v>1066</v>
      </c>
      <c r="D558" s="9">
        <v>45037</v>
      </c>
      <c r="E558" s="10" t="s">
        <v>44</v>
      </c>
      <c r="F558" s="11">
        <v>4261015</v>
      </c>
      <c r="G558" s="10" t="s">
        <v>29</v>
      </c>
      <c r="H558" s="11">
        <v>447407</v>
      </c>
      <c r="I558" s="54">
        <v>17053770</v>
      </c>
      <c r="J558" s="55"/>
      <c r="K558" s="56"/>
      <c r="L558" s="60" t="s">
        <v>1067</v>
      </c>
      <c r="M558" s="61"/>
      <c r="N558" t="str">
        <f t="shared" si="24"/>
        <v>23467</v>
      </c>
      <c r="O558">
        <f t="shared" si="25"/>
        <v>23467</v>
      </c>
      <c r="P558" s="29">
        <f t="shared" si="26"/>
        <v>4261015</v>
      </c>
    </row>
    <row r="559" spans="1:16" ht="14.45" customHeight="1" x14ac:dyDescent="0.25">
      <c r="A559" s="12">
        <v>679</v>
      </c>
      <c r="B559" s="64"/>
      <c r="C559" s="8" t="s">
        <v>1068</v>
      </c>
      <c r="D559" s="9">
        <v>45033</v>
      </c>
      <c r="E559" s="10" t="s">
        <v>44</v>
      </c>
      <c r="F559" s="11">
        <v>1661682</v>
      </c>
      <c r="G559" s="10" t="s">
        <v>29</v>
      </c>
      <c r="H559" s="11">
        <v>174477</v>
      </c>
      <c r="I559" s="65"/>
      <c r="J559" s="66"/>
      <c r="K559" s="67"/>
      <c r="L559" s="68"/>
      <c r="M559" s="69"/>
      <c r="N559" t="str">
        <f t="shared" si="24"/>
        <v>22243</v>
      </c>
      <c r="O559">
        <f t="shared" si="25"/>
        <v>22243</v>
      </c>
      <c r="P559" s="29">
        <f t="shared" si="26"/>
        <v>1661682</v>
      </c>
    </row>
    <row r="560" spans="1:16" ht="14.45" customHeight="1" x14ac:dyDescent="0.25">
      <c r="A560" s="12">
        <v>680</v>
      </c>
      <c r="B560" s="64"/>
      <c r="C560" s="8" t="s">
        <v>1069</v>
      </c>
      <c r="D560" s="9">
        <v>45044</v>
      </c>
      <c r="E560" s="10" t="s">
        <v>44</v>
      </c>
      <c r="F560" s="11">
        <v>1954612</v>
      </c>
      <c r="G560" s="10" t="s">
        <v>29</v>
      </c>
      <c r="H560" s="11">
        <v>205234</v>
      </c>
      <c r="I560" s="65"/>
      <c r="J560" s="66"/>
      <c r="K560" s="67"/>
      <c r="L560" s="68"/>
      <c r="M560" s="69"/>
      <c r="N560" t="str">
        <f t="shared" si="24"/>
        <v>25181</v>
      </c>
      <c r="O560">
        <f t="shared" si="25"/>
        <v>25181</v>
      </c>
      <c r="P560" s="29">
        <f t="shared" si="26"/>
        <v>1954612</v>
      </c>
    </row>
    <row r="561" spans="1:16" ht="14.45" customHeight="1" x14ac:dyDescent="0.25">
      <c r="A561" s="12">
        <v>681</v>
      </c>
      <c r="B561" s="64"/>
      <c r="C561" s="8" t="s">
        <v>1070</v>
      </c>
      <c r="D561" s="9">
        <v>45020</v>
      </c>
      <c r="E561" s="10" t="s">
        <v>44</v>
      </c>
      <c r="F561" s="11">
        <v>2029379</v>
      </c>
      <c r="G561" s="10" t="s">
        <v>29</v>
      </c>
      <c r="H561" s="11">
        <v>213085</v>
      </c>
      <c r="I561" s="65"/>
      <c r="J561" s="66"/>
      <c r="K561" s="67"/>
      <c r="L561" s="68"/>
      <c r="M561" s="69"/>
      <c r="N561" t="str">
        <f t="shared" si="24"/>
        <v>19203</v>
      </c>
      <c r="O561">
        <f t="shared" si="25"/>
        <v>19203</v>
      </c>
      <c r="P561" s="29">
        <f t="shared" si="26"/>
        <v>2029379</v>
      </c>
    </row>
    <row r="562" spans="1:16" ht="14.45" customHeight="1" x14ac:dyDescent="0.25">
      <c r="A562" s="12">
        <v>682</v>
      </c>
      <c r="B562" s="64"/>
      <c r="C562" s="8" t="s">
        <v>1071</v>
      </c>
      <c r="D562" s="9">
        <v>45027</v>
      </c>
      <c r="E562" s="10" t="s">
        <v>591</v>
      </c>
      <c r="F562" s="11">
        <v>1496622</v>
      </c>
      <c r="G562" s="10" t="s">
        <v>29</v>
      </c>
      <c r="H562" s="11">
        <v>157145</v>
      </c>
      <c r="I562" s="65"/>
      <c r="J562" s="66"/>
      <c r="K562" s="67"/>
      <c r="L562" s="68"/>
      <c r="M562" s="69"/>
      <c r="N562" t="str">
        <f t="shared" si="24"/>
        <v>20570</v>
      </c>
      <c r="O562">
        <f t="shared" si="25"/>
        <v>20570</v>
      </c>
      <c r="P562" s="29">
        <f t="shared" si="26"/>
        <v>1496622</v>
      </c>
    </row>
    <row r="563" spans="1:16" ht="14.45" customHeight="1" x14ac:dyDescent="0.25">
      <c r="A563" s="13">
        <v>683</v>
      </c>
      <c r="B563" s="53"/>
      <c r="C563" s="8" t="s">
        <v>1072</v>
      </c>
      <c r="D563" s="9">
        <v>45040</v>
      </c>
      <c r="E563" s="10" t="s">
        <v>44</v>
      </c>
      <c r="F563" s="11">
        <v>7651182</v>
      </c>
      <c r="G563" s="10" t="s">
        <v>29</v>
      </c>
      <c r="H563" s="11">
        <v>803374</v>
      </c>
      <c r="I563" s="57"/>
      <c r="J563" s="58"/>
      <c r="K563" s="59"/>
      <c r="L563" s="62"/>
      <c r="M563" s="63"/>
      <c r="N563" t="str">
        <f t="shared" si="24"/>
        <v>23626</v>
      </c>
      <c r="O563">
        <f t="shared" si="25"/>
        <v>23626</v>
      </c>
      <c r="P563" s="29">
        <f t="shared" si="26"/>
        <v>7651182</v>
      </c>
    </row>
    <row r="564" spans="1:16" ht="14.45" customHeight="1" x14ac:dyDescent="0.25">
      <c r="A564" s="7">
        <v>686</v>
      </c>
      <c r="B564" s="52" t="s">
        <v>1078</v>
      </c>
      <c r="C564" s="8" t="s">
        <v>1079</v>
      </c>
      <c r="D564" s="9">
        <v>45001</v>
      </c>
      <c r="E564" s="10" t="s">
        <v>1080</v>
      </c>
      <c r="F564" s="11">
        <v>1529568</v>
      </c>
      <c r="G564" s="10" t="s">
        <v>29</v>
      </c>
      <c r="H564" s="11">
        <v>160605</v>
      </c>
      <c r="I564" s="54">
        <v>5234489</v>
      </c>
      <c r="J564" s="55"/>
      <c r="K564" s="56"/>
      <c r="L564" s="60" t="s">
        <v>1081</v>
      </c>
      <c r="M564" s="61"/>
      <c r="N564" t="str">
        <f t="shared" si="24"/>
        <v>13733</v>
      </c>
      <c r="O564">
        <f t="shared" si="25"/>
        <v>13733</v>
      </c>
      <c r="P564" s="29">
        <f t="shared" si="26"/>
        <v>1529568</v>
      </c>
    </row>
    <row r="565" spans="1:16" ht="14.45" customHeight="1" x14ac:dyDescent="0.25">
      <c r="A565" s="12">
        <v>687</v>
      </c>
      <c r="B565" s="64"/>
      <c r="C565" s="8" t="s">
        <v>1082</v>
      </c>
      <c r="D565" s="9">
        <v>45006</v>
      </c>
      <c r="E565" s="10" t="s">
        <v>1080</v>
      </c>
      <c r="F565" s="11">
        <v>1047156</v>
      </c>
      <c r="G565" s="10" t="s">
        <v>29</v>
      </c>
      <c r="H565" s="11">
        <v>109951</v>
      </c>
      <c r="I565" s="65"/>
      <c r="J565" s="66"/>
      <c r="K565" s="67"/>
      <c r="L565" s="68"/>
      <c r="M565" s="69"/>
      <c r="N565" t="str">
        <f t="shared" si="24"/>
        <v>15832</v>
      </c>
      <c r="O565">
        <f t="shared" si="25"/>
        <v>15832</v>
      </c>
      <c r="P565" s="29">
        <f t="shared" si="26"/>
        <v>1047156</v>
      </c>
    </row>
    <row r="566" spans="1:16" ht="14.45" customHeight="1" x14ac:dyDescent="0.25">
      <c r="A566" s="12">
        <v>688</v>
      </c>
      <c r="B566" s="64"/>
      <c r="C566" s="8" t="s">
        <v>1083</v>
      </c>
      <c r="D566" s="9">
        <v>45012</v>
      </c>
      <c r="E566" s="10" t="s">
        <v>1080</v>
      </c>
      <c r="F566" s="11">
        <v>807741</v>
      </c>
      <c r="G566" s="10" t="s">
        <v>29</v>
      </c>
      <c r="H566" s="11">
        <v>84813</v>
      </c>
      <c r="I566" s="65"/>
      <c r="J566" s="66"/>
      <c r="K566" s="67"/>
      <c r="L566" s="68"/>
      <c r="M566" s="69"/>
      <c r="N566" t="str">
        <f t="shared" si="24"/>
        <v>17565</v>
      </c>
      <c r="O566">
        <f t="shared" si="25"/>
        <v>17565</v>
      </c>
      <c r="P566" s="29">
        <f t="shared" si="26"/>
        <v>807741</v>
      </c>
    </row>
    <row r="567" spans="1:16" ht="14.45" customHeight="1" x14ac:dyDescent="0.25">
      <c r="A567" s="12">
        <v>689</v>
      </c>
      <c r="B567" s="64"/>
      <c r="C567" s="8" t="s">
        <v>1084</v>
      </c>
      <c r="D567" s="9">
        <v>45009</v>
      </c>
      <c r="E567" s="10" t="s">
        <v>1080</v>
      </c>
      <c r="F567" s="11">
        <v>1501737</v>
      </c>
      <c r="G567" s="10" t="s">
        <v>29</v>
      </c>
      <c r="H567" s="11">
        <v>157682</v>
      </c>
      <c r="I567" s="65"/>
      <c r="J567" s="66"/>
      <c r="K567" s="67"/>
      <c r="L567" s="68"/>
      <c r="M567" s="69"/>
      <c r="N567" t="str">
        <f t="shared" si="24"/>
        <v>17457</v>
      </c>
      <c r="O567">
        <f t="shared" si="25"/>
        <v>17457</v>
      </c>
      <c r="P567" s="29">
        <f t="shared" si="26"/>
        <v>1501737</v>
      </c>
    </row>
    <row r="568" spans="1:16" ht="14.45" customHeight="1" x14ac:dyDescent="0.25">
      <c r="A568" s="13">
        <v>690</v>
      </c>
      <c r="B568" s="53"/>
      <c r="C568" s="8" t="s">
        <v>1085</v>
      </c>
      <c r="D568" s="9">
        <v>45008</v>
      </c>
      <c r="E568" s="10" t="s">
        <v>1080</v>
      </c>
      <c r="F568" s="11">
        <v>962389</v>
      </c>
      <c r="G568" s="10" t="s">
        <v>29</v>
      </c>
      <c r="H568" s="11">
        <v>101051</v>
      </c>
      <c r="I568" s="57"/>
      <c r="J568" s="58"/>
      <c r="K568" s="59"/>
      <c r="L568" s="62"/>
      <c r="M568" s="63"/>
      <c r="N568" t="str">
        <f t="shared" si="24"/>
        <v>16837</v>
      </c>
      <c r="O568">
        <f t="shared" si="25"/>
        <v>16837</v>
      </c>
      <c r="P568" s="29">
        <f t="shared" si="26"/>
        <v>962389</v>
      </c>
    </row>
    <row r="569" spans="1:16" ht="14.45" customHeight="1" x14ac:dyDescent="0.25">
      <c r="A569" s="7">
        <v>691</v>
      </c>
      <c r="B569" s="52" t="s">
        <v>1086</v>
      </c>
      <c r="C569" s="8" t="s">
        <v>1087</v>
      </c>
      <c r="D569" s="9">
        <v>45012</v>
      </c>
      <c r="E569" s="10" t="s">
        <v>1080</v>
      </c>
      <c r="F569" s="11">
        <v>1776843</v>
      </c>
      <c r="G569" s="10" t="s">
        <v>29</v>
      </c>
      <c r="H569" s="11">
        <v>186568</v>
      </c>
      <c r="I569" s="54">
        <v>5418718</v>
      </c>
      <c r="J569" s="55"/>
      <c r="K569" s="56"/>
      <c r="L569" s="60" t="s">
        <v>1081</v>
      </c>
      <c r="M569" s="61"/>
      <c r="N569" t="str">
        <f t="shared" si="24"/>
        <v>17595</v>
      </c>
      <c r="O569">
        <f t="shared" si="25"/>
        <v>17595</v>
      </c>
      <c r="P569" s="29">
        <f t="shared" si="26"/>
        <v>1776843</v>
      </c>
    </row>
    <row r="570" spans="1:16" ht="14.45" customHeight="1" x14ac:dyDescent="0.25">
      <c r="A570" s="12">
        <v>692</v>
      </c>
      <c r="B570" s="64"/>
      <c r="C570" s="8" t="s">
        <v>1088</v>
      </c>
      <c r="D570" s="9">
        <v>45006</v>
      </c>
      <c r="E570" s="10" t="s">
        <v>1080</v>
      </c>
      <c r="F570" s="11">
        <v>1348323</v>
      </c>
      <c r="G570" s="10" t="s">
        <v>29</v>
      </c>
      <c r="H570" s="11">
        <v>141574</v>
      </c>
      <c r="I570" s="65"/>
      <c r="J570" s="66"/>
      <c r="K570" s="67"/>
      <c r="L570" s="68"/>
      <c r="M570" s="69"/>
      <c r="N570" t="str">
        <f t="shared" si="24"/>
        <v>15841</v>
      </c>
      <c r="O570">
        <f t="shared" si="25"/>
        <v>15841</v>
      </c>
      <c r="P570" s="29">
        <f t="shared" si="26"/>
        <v>1348323</v>
      </c>
    </row>
    <row r="571" spans="1:16" ht="14.45" customHeight="1" x14ac:dyDescent="0.25">
      <c r="A571" s="13">
        <v>693</v>
      </c>
      <c r="B571" s="53"/>
      <c r="C571" s="8" t="s">
        <v>1089</v>
      </c>
      <c r="D571" s="9">
        <v>45014</v>
      </c>
      <c r="E571" s="10" t="s">
        <v>1080</v>
      </c>
      <c r="F571" s="11">
        <v>2929267</v>
      </c>
      <c r="G571" s="10" t="s">
        <v>29</v>
      </c>
      <c r="H571" s="11">
        <v>307573</v>
      </c>
      <c r="I571" s="57"/>
      <c r="J571" s="58"/>
      <c r="K571" s="59"/>
      <c r="L571" s="62"/>
      <c r="M571" s="63"/>
      <c r="N571" t="str">
        <f t="shared" si="24"/>
        <v>17766</v>
      </c>
      <c r="O571">
        <f t="shared" si="25"/>
        <v>17766</v>
      </c>
      <c r="P571" s="29">
        <f t="shared" si="26"/>
        <v>2929267</v>
      </c>
    </row>
    <row r="572" spans="1:16" ht="14.45" customHeight="1" x14ac:dyDescent="0.25">
      <c r="A572" s="7">
        <v>694</v>
      </c>
      <c r="B572" s="52" t="s">
        <v>1090</v>
      </c>
      <c r="C572" s="8" t="s">
        <v>1091</v>
      </c>
      <c r="D572" s="9">
        <v>45023</v>
      </c>
      <c r="E572" s="10" t="s">
        <v>1080</v>
      </c>
      <c r="F572" s="11">
        <v>2029379</v>
      </c>
      <c r="G572" s="10" t="s">
        <v>29</v>
      </c>
      <c r="H572" s="11">
        <v>213085</v>
      </c>
      <c r="I572" s="54">
        <v>51540562</v>
      </c>
      <c r="J572" s="55"/>
      <c r="K572" s="56"/>
      <c r="L572" s="60" t="s">
        <v>1081</v>
      </c>
      <c r="M572" s="61"/>
      <c r="N572" t="str">
        <f t="shared" si="24"/>
        <v>20379</v>
      </c>
      <c r="O572">
        <f t="shared" si="25"/>
        <v>20379</v>
      </c>
      <c r="P572" s="29">
        <f t="shared" si="26"/>
        <v>2029379</v>
      </c>
    </row>
    <row r="573" spans="1:16" ht="14.45" customHeight="1" x14ac:dyDescent="0.25">
      <c r="A573" s="12">
        <v>695</v>
      </c>
      <c r="B573" s="64"/>
      <c r="C573" s="8" t="s">
        <v>1092</v>
      </c>
      <c r="D573" s="9">
        <v>45022</v>
      </c>
      <c r="E573" s="10" t="s">
        <v>1080</v>
      </c>
      <c r="F573" s="11">
        <v>1418560</v>
      </c>
      <c r="G573" s="10" t="s">
        <v>29</v>
      </c>
      <c r="H573" s="11">
        <v>148949</v>
      </c>
      <c r="I573" s="65"/>
      <c r="J573" s="66"/>
      <c r="K573" s="67"/>
      <c r="L573" s="68"/>
      <c r="M573" s="69"/>
      <c r="N573" t="str">
        <f t="shared" si="24"/>
        <v>20361</v>
      </c>
      <c r="O573">
        <f t="shared" si="25"/>
        <v>20361</v>
      </c>
      <c r="P573" s="29">
        <f t="shared" si="26"/>
        <v>1418560</v>
      </c>
    </row>
    <row r="574" spans="1:16" ht="14.45" customHeight="1" x14ac:dyDescent="0.25">
      <c r="A574" s="12">
        <v>696</v>
      </c>
      <c r="B574" s="64"/>
      <c r="C574" s="8" t="s">
        <v>1093</v>
      </c>
      <c r="D574" s="9">
        <v>45026</v>
      </c>
      <c r="E574" s="10" t="s">
        <v>1080</v>
      </c>
      <c r="F574" s="11">
        <v>1693816</v>
      </c>
      <c r="G574" s="10" t="s">
        <v>29</v>
      </c>
      <c r="H574" s="11">
        <v>177851</v>
      </c>
      <c r="I574" s="65"/>
      <c r="J574" s="66"/>
      <c r="K574" s="67"/>
      <c r="L574" s="68"/>
      <c r="M574" s="69"/>
      <c r="N574" t="str">
        <f t="shared" si="24"/>
        <v>20522</v>
      </c>
      <c r="O574">
        <f t="shared" si="25"/>
        <v>20522</v>
      </c>
      <c r="P574" s="29">
        <f t="shared" si="26"/>
        <v>1693816</v>
      </c>
    </row>
    <row r="575" spans="1:16" ht="14.45" customHeight="1" x14ac:dyDescent="0.25">
      <c r="A575" s="12">
        <v>697</v>
      </c>
      <c r="B575" s="64"/>
      <c r="C575" s="8" t="s">
        <v>1094</v>
      </c>
      <c r="D575" s="9">
        <v>45019</v>
      </c>
      <c r="E575" s="10" t="s">
        <v>1080</v>
      </c>
      <c r="F575" s="11">
        <v>3504706</v>
      </c>
      <c r="G575" s="10" t="s">
        <v>29</v>
      </c>
      <c r="H575" s="11">
        <v>367994</v>
      </c>
      <c r="I575" s="65"/>
      <c r="J575" s="66"/>
      <c r="K575" s="67"/>
      <c r="L575" s="68"/>
      <c r="M575" s="69"/>
      <c r="N575" t="str">
        <f t="shared" si="24"/>
        <v>19155</v>
      </c>
      <c r="O575">
        <f t="shared" si="25"/>
        <v>19155</v>
      </c>
      <c r="P575" s="29">
        <f t="shared" si="26"/>
        <v>3504706</v>
      </c>
    </row>
    <row r="576" spans="1:16" ht="14.45" customHeight="1" x14ac:dyDescent="0.25">
      <c r="A576" s="12">
        <v>698</v>
      </c>
      <c r="B576" s="64"/>
      <c r="C576" s="8" t="s">
        <v>1095</v>
      </c>
      <c r="D576" s="9">
        <v>45041</v>
      </c>
      <c r="E576" s="10" t="s">
        <v>1080</v>
      </c>
      <c r="F576" s="11">
        <v>1244968</v>
      </c>
      <c r="G576" s="10" t="s">
        <v>29</v>
      </c>
      <c r="H576" s="11">
        <v>130722</v>
      </c>
      <c r="I576" s="65"/>
      <c r="J576" s="66"/>
      <c r="K576" s="67"/>
      <c r="L576" s="68"/>
      <c r="M576" s="69"/>
      <c r="N576" t="str">
        <f t="shared" si="24"/>
        <v>23757</v>
      </c>
      <c r="O576">
        <f t="shared" si="25"/>
        <v>23757</v>
      </c>
      <c r="P576" s="29">
        <f t="shared" si="26"/>
        <v>1244968</v>
      </c>
    </row>
    <row r="577" spans="1:16" ht="14.45" customHeight="1" x14ac:dyDescent="0.25">
      <c r="A577" s="12">
        <v>699</v>
      </c>
      <c r="B577" s="64"/>
      <c r="C577" s="8" t="s">
        <v>1096</v>
      </c>
      <c r="D577" s="9">
        <v>45042</v>
      </c>
      <c r="E577" s="10" t="s">
        <v>1080</v>
      </c>
      <c r="F577" s="11">
        <v>1406008</v>
      </c>
      <c r="G577" s="10" t="s">
        <v>29</v>
      </c>
      <c r="H577" s="11">
        <v>147631</v>
      </c>
      <c r="I577" s="65"/>
      <c r="J577" s="66"/>
      <c r="K577" s="67"/>
      <c r="L577" s="68"/>
      <c r="M577" s="69"/>
      <c r="N577" t="str">
        <f t="shared" si="24"/>
        <v>24649</v>
      </c>
      <c r="O577">
        <f t="shared" si="25"/>
        <v>24649</v>
      </c>
      <c r="P577" s="29">
        <f t="shared" si="26"/>
        <v>1406008</v>
      </c>
    </row>
    <row r="578" spans="1:16" ht="14.45" customHeight="1" x14ac:dyDescent="0.25">
      <c r="A578" s="12">
        <v>700</v>
      </c>
      <c r="B578" s="64"/>
      <c r="C578" s="8" t="s">
        <v>1097</v>
      </c>
      <c r="D578" s="9">
        <v>45017</v>
      </c>
      <c r="E578" s="10" t="s">
        <v>1080</v>
      </c>
      <c r="F578" s="11">
        <v>1257012</v>
      </c>
      <c r="G578" s="10" t="s">
        <v>29</v>
      </c>
      <c r="H578" s="11">
        <v>131986</v>
      </c>
      <c r="I578" s="65"/>
      <c r="J578" s="66"/>
      <c r="K578" s="67"/>
      <c r="L578" s="68"/>
      <c r="M578" s="69"/>
      <c r="N578" t="str">
        <f t="shared" si="24"/>
        <v>19083</v>
      </c>
      <c r="O578">
        <f t="shared" si="25"/>
        <v>19083</v>
      </c>
      <c r="P578" s="29">
        <f t="shared" si="26"/>
        <v>1257012</v>
      </c>
    </row>
    <row r="579" spans="1:16" ht="14.45" customHeight="1" x14ac:dyDescent="0.25">
      <c r="A579" s="12">
        <v>701</v>
      </c>
      <c r="B579" s="64"/>
      <c r="C579" s="8" t="s">
        <v>1098</v>
      </c>
      <c r="D579" s="9">
        <v>45024</v>
      </c>
      <c r="E579" s="10" t="s">
        <v>1080</v>
      </c>
      <c r="F579" s="11">
        <v>1377936</v>
      </c>
      <c r="G579" s="10" t="s">
        <v>29</v>
      </c>
      <c r="H579" s="11">
        <v>144683</v>
      </c>
      <c r="I579" s="65"/>
      <c r="J579" s="66"/>
      <c r="K579" s="67"/>
      <c r="L579" s="68"/>
      <c r="M579" s="69"/>
      <c r="N579" t="str">
        <f t="shared" si="24"/>
        <v>20485</v>
      </c>
      <c r="O579">
        <f t="shared" si="25"/>
        <v>20485</v>
      </c>
      <c r="P579" s="29">
        <f t="shared" si="26"/>
        <v>1377936</v>
      </c>
    </row>
    <row r="580" spans="1:16" ht="14.45" customHeight="1" x14ac:dyDescent="0.25">
      <c r="A580" s="12">
        <v>702</v>
      </c>
      <c r="B580" s="64"/>
      <c r="C580" s="8" t="s">
        <v>1099</v>
      </c>
      <c r="D580" s="9">
        <v>45026</v>
      </c>
      <c r="E580" s="10" t="s">
        <v>1080</v>
      </c>
      <c r="F580" s="11">
        <v>2396823</v>
      </c>
      <c r="G580" s="10" t="s">
        <v>29</v>
      </c>
      <c r="H580" s="11">
        <v>251666</v>
      </c>
      <c r="I580" s="65"/>
      <c r="J580" s="66"/>
      <c r="K580" s="67"/>
      <c r="L580" s="68"/>
      <c r="M580" s="69"/>
      <c r="N580" t="str">
        <f t="shared" si="24"/>
        <v>20520</v>
      </c>
      <c r="O580">
        <f t="shared" si="25"/>
        <v>20520</v>
      </c>
      <c r="P580" s="29">
        <f t="shared" si="26"/>
        <v>2396823</v>
      </c>
    </row>
    <row r="581" spans="1:16" ht="14.45" customHeight="1" x14ac:dyDescent="0.25">
      <c r="A581" s="12">
        <v>703</v>
      </c>
      <c r="B581" s="64"/>
      <c r="C581" s="8" t="s">
        <v>1100</v>
      </c>
      <c r="D581" s="9">
        <v>45042</v>
      </c>
      <c r="E581" s="10" t="s">
        <v>1080</v>
      </c>
      <c r="F581" s="11">
        <v>2588376</v>
      </c>
      <c r="G581" s="10" t="s">
        <v>29</v>
      </c>
      <c r="H581" s="11">
        <v>271779</v>
      </c>
      <c r="I581" s="65"/>
      <c r="J581" s="66"/>
      <c r="K581" s="67"/>
      <c r="L581" s="68"/>
      <c r="M581" s="69"/>
      <c r="N581" t="str">
        <f t="shared" si="24"/>
        <v>24726</v>
      </c>
      <c r="O581">
        <f t="shared" si="25"/>
        <v>24726</v>
      </c>
      <c r="P581" s="29">
        <f t="shared" si="26"/>
        <v>2588376</v>
      </c>
    </row>
    <row r="582" spans="1:16" ht="14.45" customHeight="1" x14ac:dyDescent="0.25">
      <c r="A582" s="12">
        <v>704</v>
      </c>
      <c r="B582" s="64"/>
      <c r="C582" s="8" t="s">
        <v>1101</v>
      </c>
      <c r="D582" s="9">
        <v>45041</v>
      </c>
      <c r="E582" s="10" t="s">
        <v>1080</v>
      </c>
      <c r="F582" s="11">
        <v>892524</v>
      </c>
      <c r="G582" s="10" t="s">
        <v>29</v>
      </c>
      <c r="H582" s="11">
        <v>93715</v>
      </c>
      <c r="I582" s="65"/>
      <c r="J582" s="66"/>
      <c r="K582" s="67"/>
      <c r="L582" s="68"/>
      <c r="M582" s="69"/>
      <c r="N582" t="str">
        <f t="shared" si="24"/>
        <v>23739</v>
      </c>
      <c r="O582">
        <f t="shared" si="25"/>
        <v>23739</v>
      </c>
      <c r="P582" s="29">
        <f t="shared" si="26"/>
        <v>892524</v>
      </c>
    </row>
    <row r="583" spans="1:16" ht="14.45" customHeight="1" x14ac:dyDescent="0.25">
      <c r="A583" s="12">
        <v>705</v>
      </c>
      <c r="B583" s="64"/>
      <c r="C583" s="8" t="s">
        <v>1102</v>
      </c>
      <c r="D583" s="9">
        <v>45020</v>
      </c>
      <c r="E583" s="10" t="s">
        <v>1080</v>
      </c>
      <c r="F583" s="11">
        <v>1732456</v>
      </c>
      <c r="G583" s="10" t="s">
        <v>29</v>
      </c>
      <c r="H583" s="11">
        <v>181908</v>
      </c>
      <c r="I583" s="65"/>
      <c r="J583" s="66"/>
      <c r="K583" s="67"/>
      <c r="L583" s="68"/>
      <c r="M583" s="69"/>
      <c r="N583" t="str">
        <f t="shared" si="24"/>
        <v>19227</v>
      </c>
      <c r="O583">
        <f t="shared" si="25"/>
        <v>19227</v>
      </c>
      <c r="P583" s="29">
        <f t="shared" si="26"/>
        <v>1732456</v>
      </c>
    </row>
    <row r="584" spans="1:16" ht="14.45" customHeight="1" x14ac:dyDescent="0.25">
      <c r="A584" s="12">
        <v>706</v>
      </c>
      <c r="B584" s="64"/>
      <c r="C584" s="8" t="s">
        <v>1103</v>
      </c>
      <c r="D584" s="9">
        <v>45017</v>
      </c>
      <c r="E584" s="10" t="s">
        <v>1080</v>
      </c>
      <c r="F584" s="11">
        <v>610819</v>
      </c>
      <c r="G584" s="10" t="s">
        <v>29</v>
      </c>
      <c r="H584" s="11">
        <v>64136</v>
      </c>
      <c r="I584" s="65"/>
      <c r="J584" s="66"/>
      <c r="K584" s="67"/>
      <c r="L584" s="68"/>
      <c r="M584" s="69"/>
      <c r="N584" t="str">
        <f t="shared" si="24"/>
        <v>19077</v>
      </c>
      <c r="O584">
        <f t="shared" si="25"/>
        <v>19077</v>
      </c>
      <c r="P584" s="29">
        <f t="shared" si="26"/>
        <v>610819</v>
      </c>
    </row>
    <row r="585" spans="1:16" ht="14.45" customHeight="1" x14ac:dyDescent="0.25">
      <c r="A585" s="12">
        <v>707</v>
      </c>
      <c r="B585" s="64"/>
      <c r="C585" s="8" t="s">
        <v>1104</v>
      </c>
      <c r="D585" s="9">
        <v>45017</v>
      </c>
      <c r="E585" s="10" t="s">
        <v>1080</v>
      </c>
      <c r="F585" s="11">
        <v>3328588</v>
      </c>
      <c r="G585" s="10" t="s">
        <v>29</v>
      </c>
      <c r="H585" s="11">
        <v>349502</v>
      </c>
      <c r="I585" s="65"/>
      <c r="J585" s="66"/>
      <c r="K585" s="67"/>
      <c r="L585" s="68"/>
      <c r="M585" s="69"/>
      <c r="N585" t="str">
        <f t="shared" si="24"/>
        <v>19078</v>
      </c>
      <c r="O585">
        <f t="shared" si="25"/>
        <v>19078</v>
      </c>
      <c r="P585" s="29">
        <f t="shared" si="26"/>
        <v>3328588</v>
      </c>
    </row>
    <row r="586" spans="1:16" ht="14.45" customHeight="1" x14ac:dyDescent="0.25">
      <c r="A586" s="12">
        <v>708</v>
      </c>
      <c r="B586" s="64"/>
      <c r="C586" s="8" t="s">
        <v>1105</v>
      </c>
      <c r="D586" s="9">
        <v>45023</v>
      </c>
      <c r="E586" s="10" t="s">
        <v>1080</v>
      </c>
      <c r="F586" s="11">
        <v>1802884</v>
      </c>
      <c r="G586" s="10" t="s">
        <v>29</v>
      </c>
      <c r="H586" s="11">
        <v>189303</v>
      </c>
      <c r="I586" s="65"/>
      <c r="J586" s="66"/>
      <c r="K586" s="67"/>
      <c r="L586" s="68"/>
      <c r="M586" s="69"/>
      <c r="N586" t="str">
        <f t="shared" si="24"/>
        <v>20390</v>
      </c>
      <c r="O586">
        <f t="shared" si="25"/>
        <v>20390</v>
      </c>
      <c r="P586" s="29">
        <f t="shared" si="26"/>
        <v>1802884</v>
      </c>
    </row>
    <row r="587" spans="1:16" ht="14.45" customHeight="1" x14ac:dyDescent="0.25">
      <c r="A587" s="12">
        <v>709</v>
      </c>
      <c r="B587" s="64"/>
      <c r="C587" s="8" t="s">
        <v>1106</v>
      </c>
      <c r="D587" s="9">
        <v>45040</v>
      </c>
      <c r="E587" s="10" t="s">
        <v>1080</v>
      </c>
      <c r="F587" s="11">
        <v>1370224</v>
      </c>
      <c r="G587" s="10" t="s">
        <v>29</v>
      </c>
      <c r="H587" s="11">
        <v>143874</v>
      </c>
      <c r="I587" s="65"/>
      <c r="J587" s="66"/>
      <c r="K587" s="67"/>
      <c r="L587" s="68"/>
      <c r="M587" s="69"/>
      <c r="N587" t="str">
        <f t="shared" si="24"/>
        <v>23604</v>
      </c>
      <c r="O587">
        <f t="shared" si="25"/>
        <v>23604</v>
      </c>
      <c r="P587" s="29">
        <f t="shared" si="26"/>
        <v>1370224</v>
      </c>
    </row>
    <row r="588" spans="1:16" ht="14.45" customHeight="1" x14ac:dyDescent="0.25">
      <c r="A588" s="12">
        <v>710</v>
      </c>
      <c r="B588" s="64"/>
      <c r="C588" s="8" t="s">
        <v>1107</v>
      </c>
      <c r="D588" s="9">
        <v>45040</v>
      </c>
      <c r="E588" s="10" t="s">
        <v>1080</v>
      </c>
      <c r="F588" s="11">
        <v>1780301</v>
      </c>
      <c r="G588" s="10" t="s">
        <v>29</v>
      </c>
      <c r="H588" s="11">
        <v>186932</v>
      </c>
      <c r="I588" s="65"/>
      <c r="J588" s="66"/>
      <c r="K588" s="67"/>
      <c r="L588" s="68"/>
      <c r="M588" s="69"/>
      <c r="N588" t="str">
        <f t="shared" si="24"/>
        <v>23641</v>
      </c>
      <c r="O588">
        <f t="shared" si="25"/>
        <v>23641</v>
      </c>
      <c r="P588" s="29">
        <f t="shared" si="26"/>
        <v>1780301</v>
      </c>
    </row>
    <row r="589" spans="1:16" ht="14.45" customHeight="1" x14ac:dyDescent="0.25">
      <c r="A589" s="12">
        <v>711</v>
      </c>
      <c r="B589" s="64"/>
      <c r="C589" s="8" t="s">
        <v>1108</v>
      </c>
      <c r="D589" s="9">
        <v>45019</v>
      </c>
      <c r="E589" s="10" t="s">
        <v>1080</v>
      </c>
      <c r="F589" s="11">
        <v>3074467</v>
      </c>
      <c r="G589" s="10" t="s">
        <v>29</v>
      </c>
      <c r="H589" s="11">
        <v>322819</v>
      </c>
      <c r="I589" s="65"/>
      <c r="J589" s="66"/>
      <c r="K589" s="67"/>
      <c r="L589" s="68"/>
      <c r="M589" s="69"/>
      <c r="N589" t="str">
        <f t="shared" si="24"/>
        <v>19127</v>
      </c>
      <c r="O589">
        <f t="shared" si="25"/>
        <v>19127</v>
      </c>
      <c r="P589" s="29">
        <f t="shared" si="26"/>
        <v>3074467</v>
      </c>
    </row>
    <row r="590" spans="1:16" ht="14.45" customHeight="1" x14ac:dyDescent="0.25">
      <c r="A590" s="12">
        <v>712</v>
      </c>
      <c r="B590" s="64"/>
      <c r="C590" s="8" t="s">
        <v>1109</v>
      </c>
      <c r="D590" s="9">
        <v>45023</v>
      </c>
      <c r="E590" s="10" t="s">
        <v>1080</v>
      </c>
      <c r="F590" s="11">
        <v>1721856</v>
      </c>
      <c r="G590" s="10" t="s">
        <v>29</v>
      </c>
      <c r="H590" s="11">
        <v>180795</v>
      </c>
      <c r="I590" s="65"/>
      <c r="J590" s="66"/>
      <c r="K590" s="67"/>
      <c r="L590" s="68"/>
      <c r="M590" s="69"/>
      <c r="N590" t="str">
        <f t="shared" si="24"/>
        <v>20439</v>
      </c>
      <c r="O590">
        <f t="shared" si="25"/>
        <v>20439</v>
      </c>
      <c r="P590" s="29">
        <f t="shared" si="26"/>
        <v>1721856</v>
      </c>
    </row>
    <row r="591" spans="1:16" ht="14.45" customHeight="1" x14ac:dyDescent="0.25">
      <c r="A591" s="12">
        <v>713</v>
      </c>
      <c r="B591" s="64"/>
      <c r="C591" s="8" t="s">
        <v>1110</v>
      </c>
      <c r="D591" s="9">
        <v>45020</v>
      </c>
      <c r="E591" s="10" t="s">
        <v>1080</v>
      </c>
      <c r="F591" s="11">
        <v>2129090</v>
      </c>
      <c r="G591" s="10" t="s">
        <v>29</v>
      </c>
      <c r="H591" s="11">
        <v>223554</v>
      </c>
      <c r="I591" s="65"/>
      <c r="J591" s="66"/>
      <c r="K591" s="67"/>
      <c r="L591" s="68"/>
      <c r="M591" s="69"/>
      <c r="N591" t="str">
        <f t="shared" si="24"/>
        <v>19226</v>
      </c>
      <c r="O591">
        <f t="shared" si="25"/>
        <v>19226</v>
      </c>
      <c r="P591" s="29">
        <f t="shared" si="26"/>
        <v>2129090</v>
      </c>
    </row>
    <row r="592" spans="1:16" ht="14.45" customHeight="1" x14ac:dyDescent="0.25">
      <c r="A592" s="12">
        <v>714</v>
      </c>
      <c r="B592" s="64"/>
      <c r="C592" s="8" t="s">
        <v>1111</v>
      </c>
      <c r="D592" s="9">
        <v>45033</v>
      </c>
      <c r="E592" s="10" t="s">
        <v>1080</v>
      </c>
      <c r="F592" s="11">
        <v>3469481</v>
      </c>
      <c r="G592" s="10" t="s">
        <v>29</v>
      </c>
      <c r="H592" s="11">
        <v>364295</v>
      </c>
      <c r="I592" s="65"/>
      <c r="J592" s="66"/>
      <c r="K592" s="67"/>
      <c r="L592" s="68"/>
      <c r="M592" s="69"/>
      <c r="N592" t="str">
        <f t="shared" si="24"/>
        <v>22250</v>
      </c>
      <c r="O592">
        <f t="shared" si="25"/>
        <v>22250</v>
      </c>
      <c r="P592" s="29">
        <f t="shared" si="26"/>
        <v>3469481</v>
      </c>
    </row>
    <row r="593" spans="1:16" ht="14.45" customHeight="1" x14ac:dyDescent="0.25">
      <c r="A593" s="12">
        <v>715</v>
      </c>
      <c r="B593" s="64"/>
      <c r="C593" s="8" t="s">
        <v>1112</v>
      </c>
      <c r="D593" s="9">
        <v>45020</v>
      </c>
      <c r="E593" s="10" t="s">
        <v>1080</v>
      </c>
      <c r="F593" s="11">
        <v>1937287</v>
      </c>
      <c r="G593" s="10" t="s">
        <v>29</v>
      </c>
      <c r="H593" s="11">
        <v>203415</v>
      </c>
      <c r="I593" s="65"/>
      <c r="J593" s="66"/>
      <c r="K593" s="67"/>
      <c r="L593" s="68"/>
      <c r="M593" s="69"/>
      <c r="N593" t="str">
        <f t="shared" si="24"/>
        <v>19251</v>
      </c>
      <c r="O593">
        <f t="shared" si="25"/>
        <v>19251</v>
      </c>
      <c r="P593" s="29">
        <f t="shared" si="26"/>
        <v>1937287</v>
      </c>
    </row>
    <row r="594" spans="1:16" ht="14.45" customHeight="1" x14ac:dyDescent="0.25">
      <c r="A594" s="12">
        <v>716</v>
      </c>
      <c r="B594" s="64"/>
      <c r="C594" s="8" t="s">
        <v>1113</v>
      </c>
      <c r="D594" s="9">
        <v>45028</v>
      </c>
      <c r="E594" s="10" t="s">
        <v>1080</v>
      </c>
      <c r="F594" s="11">
        <v>1545471</v>
      </c>
      <c r="G594" s="10" t="s">
        <v>29</v>
      </c>
      <c r="H594" s="11">
        <v>162274</v>
      </c>
      <c r="I594" s="65"/>
      <c r="J594" s="66"/>
      <c r="K594" s="67"/>
      <c r="L594" s="68"/>
      <c r="M594" s="69"/>
      <c r="N594" t="str">
        <f t="shared" si="24"/>
        <v>20708</v>
      </c>
      <c r="O594">
        <f t="shared" si="25"/>
        <v>20708</v>
      </c>
      <c r="P594" s="29">
        <f t="shared" si="26"/>
        <v>1545471</v>
      </c>
    </row>
    <row r="595" spans="1:16" ht="14.45" customHeight="1" x14ac:dyDescent="0.25">
      <c r="A595" s="12">
        <v>717</v>
      </c>
      <c r="B595" s="64"/>
      <c r="C595" s="8" t="s">
        <v>1114</v>
      </c>
      <c r="D595" s="9">
        <v>45037</v>
      </c>
      <c r="E595" s="10" t="s">
        <v>1080</v>
      </c>
      <c r="F595" s="11">
        <v>1133264</v>
      </c>
      <c r="G595" s="10" t="s">
        <v>29</v>
      </c>
      <c r="H595" s="11">
        <v>118993</v>
      </c>
      <c r="I595" s="65"/>
      <c r="J595" s="66"/>
      <c r="K595" s="67"/>
      <c r="L595" s="68"/>
      <c r="M595" s="69"/>
      <c r="N595" t="str">
        <f t="shared" si="24"/>
        <v>23476</v>
      </c>
      <c r="O595">
        <f t="shared" si="25"/>
        <v>23476</v>
      </c>
      <c r="P595" s="29">
        <f t="shared" si="26"/>
        <v>1133264</v>
      </c>
    </row>
    <row r="596" spans="1:16" ht="14.45" customHeight="1" x14ac:dyDescent="0.25">
      <c r="A596" s="12">
        <v>718</v>
      </c>
      <c r="B596" s="64"/>
      <c r="C596" s="8" t="s">
        <v>1115</v>
      </c>
      <c r="D596" s="9">
        <v>45033</v>
      </c>
      <c r="E596" s="10" t="s">
        <v>1080</v>
      </c>
      <c r="F596" s="11">
        <v>1396593</v>
      </c>
      <c r="G596" s="10" t="s">
        <v>29</v>
      </c>
      <c r="H596" s="11">
        <v>146642</v>
      </c>
      <c r="I596" s="65"/>
      <c r="J596" s="66"/>
      <c r="K596" s="67"/>
      <c r="L596" s="68"/>
      <c r="M596" s="69"/>
      <c r="N596" t="str">
        <f t="shared" si="24"/>
        <v>22249</v>
      </c>
      <c r="O596">
        <f t="shared" si="25"/>
        <v>22249</v>
      </c>
      <c r="P596" s="29">
        <f t="shared" si="26"/>
        <v>1396593</v>
      </c>
    </row>
    <row r="597" spans="1:16" ht="14.45" customHeight="1" x14ac:dyDescent="0.25">
      <c r="A597" s="12">
        <v>719</v>
      </c>
      <c r="B597" s="64"/>
      <c r="C597" s="8" t="s">
        <v>1116</v>
      </c>
      <c r="D597" s="9">
        <v>45033</v>
      </c>
      <c r="E597" s="10" t="s">
        <v>1080</v>
      </c>
      <c r="F597" s="11">
        <v>2188918</v>
      </c>
      <c r="G597" s="10" t="s">
        <v>29</v>
      </c>
      <c r="H597" s="11">
        <v>229836</v>
      </c>
      <c r="I597" s="65"/>
      <c r="J597" s="66"/>
      <c r="K597" s="67"/>
      <c r="L597" s="68"/>
      <c r="M597" s="69"/>
      <c r="N597" t="str">
        <f t="shared" ref="N597:N650" si="27">+RIGHT(C597,5)</f>
        <v>22222</v>
      </c>
      <c r="O597">
        <f t="shared" ref="O597:O651" si="28">+N597*1</f>
        <v>22222</v>
      </c>
      <c r="P597" s="29">
        <f t="shared" ref="P597:P651" si="29">+F597</f>
        <v>2188918</v>
      </c>
    </row>
    <row r="598" spans="1:16" ht="14.45" customHeight="1" x14ac:dyDescent="0.25">
      <c r="A598" s="12">
        <v>720</v>
      </c>
      <c r="B598" s="64"/>
      <c r="C598" s="8" t="s">
        <v>1117</v>
      </c>
      <c r="D598" s="9">
        <v>45019</v>
      </c>
      <c r="E598" s="10" t="s">
        <v>1080</v>
      </c>
      <c r="F598" s="11">
        <v>560940</v>
      </c>
      <c r="G598" s="10" t="s">
        <v>29</v>
      </c>
      <c r="H598" s="11">
        <v>58899</v>
      </c>
      <c r="I598" s="65"/>
      <c r="J598" s="66"/>
      <c r="K598" s="67"/>
      <c r="L598" s="68"/>
      <c r="M598" s="69"/>
      <c r="N598" t="str">
        <f t="shared" si="27"/>
        <v>19148</v>
      </c>
      <c r="O598">
        <f t="shared" si="28"/>
        <v>19148</v>
      </c>
      <c r="P598" s="29">
        <f t="shared" si="29"/>
        <v>560940</v>
      </c>
    </row>
    <row r="599" spans="1:16" ht="14.45" customHeight="1" x14ac:dyDescent="0.25">
      <c r="A599" s="12">
        <v>721</v>
      </c>
      <c r="B599" s="64"/>
      <c r="C599" s="8" t="s">
        <v>1118</v>
      </c>
      <c r="D599" s="9">
        <v>45022</v>
      </c>
      <c r="E599" s="10" t="s">
        <v>1080</v>
      </c>
      <c r="F599" s="11">
        <v>1526207</v>
      </c>
      <c r="G599" s="10" t="s">
        <v>29</v>
      </c>
      <c r="H599" s="11">
        <v>160252</v>
      </c>
      <c r="I599" s="65"/>
      <c r="J599" s="66"/>
      <c r="K599" s="67"/>
      <c r="L599" s="68"/>
      <c r="M599" s="69"/>
      <c r="N599" t="str">
        <f t="shared" si="27"/>
        <v>20366</v>
      </c>
      <c r="O599">
        <f t="shared" si="28"/>
        <v>20366</v>
      </c>
      <c r="P599" s="29">
        <f t="shared" si="29"/>
        <v>1526207</v>
      </c>
    </row>
    <row r="600" spans="1:16" ht="14.45" customHeight="1" x14ac:dyDescent="0.25">
      <c r="A600" s="12">
        <v>722</v>
      </c>
      <c r="B600" s="64"/>
      <c r="C600" s="8" t="s">
        <v>1119</v>
      </c>
      <c r="D600" s="9">
        <v>45026</v>
      </c>
      <c r="E600" s="10" t="s">
        <v>1080</v>
      </c>
      <c r="F600" s="11">
        <v>488653</v>
      </c>
      <c r="G600" s="10" t="s">
        <v>29</v>
      </c>
      <c r="H600" s="11">
        <v>51309</v>
      </c>
      <c r="I600" s="65"/>
      <c r="J600" s="66"/>
      <c r="K600" s="67"/>
      <c r="L600" s="68"/>
      <c r="M600" s="69"/>
      <c r="N600" t="str">
        <f t="shared" si="27"/>
        <v>20521</v>
      </c>
      <c r="O600">
        <f t="shared" si="28"/>
        <v>20521</v>
      </c>
      <c r="P600" s="29">
        <f t="shared" si="29"/>
        <v>488653</v>
      </c>
    </row>
    <row r="601" spans="1:16" ht="14.45" customHeight="1" x14ac:dyDescent="0.25">
      <c r="A601" s="12">
        <v>723</v>
      </c>
      <c r="B601" s="64"/>
      <c r="C601" s="8" t="s">
        <v>1120</v>
      </c>
      <c r="D601" s="9">
        <v>45028</v>
      </c>
      <c r="E601" s="10" t="s">
        <v>1080</v>
      </c>
      <c r="F601" s="11">
        <v>2361501</v>
      </c>
      <c r="G601" s="10" t="s">
        <v>29</v>
      </c>
      <c r="H601" s="11">
        <v>247958</v>
      </c>
      <c r="I601" s="65"/>
      <c r="J601" s="66"/>
      <c r="K601" s="67"/>
      <c r="L601" s="68"/>
      <c r="M601" s="69"/>
      <c r="N601" t="str">
        <f t="shared" si="27"/>
        <v>20699</v>
      </c>
      <c r="O601">
        <f t="shared" si="28"/>
        <v>20699</v>
      </c>
      <c r="P601" s="29">
        <f t="shared" si="29"/>
        <v>2361501</v>
      </c>
    </row>
    <row r="602" spans="1:16" ht="14.45" customHeight="1" x14ac:dyDescent="0.25">
      <c r="A602" s="12">
        <v>724</v>
      </c>
      <c r="B602" s="64"/>
      <c r="C602" s="8" t="s">
        <v>1121</v>
      </c>
      <c r="D602" s="9">
        <v>45019</v>
      </c>
      <c r="E602" s="10" t="s">
        <v>1080</v>
      </c>
      <c r="F602" s="11">
        <v>1038365</v>
      </c>
      <c r="G602" s="10" t="s">
        <v>29</v>
      </c>
      <c r="H602" s="11">
        <v>109028</v>
      </c>
      <c r="I602" s="65"/>
      <c r="J602" s="66"/>
      <c r="K602" s="67"/>
      <c r="L602" s="68"/>
      <c r="M602" s="69"/>
      <c r="N602" t="str">
        <f t="shared" si="27"/>
        <v>19156</v>
      </c>
      <c r="O602">
        <f t="shared" si="28"/>
        <v>19156</v>
      </c>
      <c r="P602" s="29">
        <f t="shared" si="29"/>
        <v>1038365</v>
      </c>
    </row>
    <row r="603" spans="1:16" ht="14.45" customHeight="1" x14ac:dyDescent="0.25">
      <c r="A603" s="12">
        <v>725</v>
      </c>
      <c r="B603" s="64"/>
      <c r="C603" s="8" t="s">
        <v>1122</v>
      </c>
      <c r="D603" s="9">
        <v>45019</v>
      </c>
      <c r="E603" s="10" t="s">
        <v>1080</v>
      </c>
      <c r="F603" s="11">
        <v>1019439</v>
      </c>
      <c r="G603" s="10" t="s">
        <v>29</v>
      </c>
      <c r="H603" s="11">
        <v>107041</v>
      </c>
      <c r="I603" s="65"/>
      <c r="J603" s="66"/>
      <c r="K603" s="67"/>
      <c r="L603" s="68"/>
      <c r="M603" s="69"/>
      <c r="N603" t="str">
        <f t="shared" si="27"/>
        <v>19154</v>
      </c>
      <c r="O603">
        <f t="shared" si="28"/>
        <v>19154</v>
      </c>
      <c r="P603" s="29">
        <f t="shared" si="29"/>
        <v>1019439</v>
      </c>
    </row>
    <row r="604" spans="1:16" ht="14.45" customHeight="1" x14ac:dyDescent="0.25">
      <c r="A604" s="13">
        <v>726</v>
      </c>
      <c r="B604" s="53"/>
      <c r="C604" s="8" t="s">
        <v>1123</v>
      </c>
      <c r="D604" s="9">
        <v>45034</v>
      </c>
      <c r="E604" s="10" t="s">
        <v>1080</v>
      </c>
      <c r="F604" s="11">
        <v>1560308</v>
      </c>
      <c r="G604" s="10" t="s">
        <v>29</v>
      </c>
      <c r="H604" s="11">
        <v>163832</v>
      </c>
      <c r="I604" s="57"/>
      <c r="J604" s="58"/>
      <c r="K604" s="59"/>
      <c r="L604" s="62"/>
      <c r="M604" s="63"/>
      <c r="N604" t="str">
        <f t="shared" si="27"/>
        <v>22349</v>
      </c>
      <c r="O604">
        <f t="shared" si="28"/>
        <v>22349</v>
      </c>
      <c r="P604" s="29">
        <f t="shared" si="29"/>
        <v>1560308</v>
      </c>
    </row>
    <row r="605" spans="1:16" ht="14.45" customHeight="1" x14ac:dyDescent="0.25">
      <c r="A605" s="7">
        <v>750</v>
      </c>
      <c r="B605" s="52" t="s">
        <v>1173</v>
      </c>
      <c r="C605" s="8" t="s">
        <v>1174</v>
      </c>
      <c r="D605" s="9">
        <v>45035</v>
      </c>
      <c r="E605" s="10" t="s">
        <v>51</v>
      </c>
      <c r="F605" s="11">
        <v>1037661</v>
      </c>
      <c r="G605" s="10" t="s">
        <v>29</v>
      </c>
      <c r="H605" s="11">
        <v>108954</v>
      </c>
      <c r="I605" s="54">
        <v>8766829</v>
      </c>
      <c r="J605" s="55"/>
      <c r="K605" s="56"/>
      <c r="L605" s="60" t="s">
        <v>1175</v>
      </c>
      <c r="M605" s="61"/>
      <c r="N605" t="str">
        <f t="shared" si="27"/>
        <v>22404</v>
      </c>
      <c r="O605">
        <f t="shared" si="28"/>
        <v>22404</v>
      </c>
      <c r="P605" s="29">
        <f t="shared" si="29"/>
        <v>1037661</v>
      </c>
    </row>
    <row r="606" spans="1:16" ht="14.45" customHeight="1" x14ac:dyDescent="0.25">
      <c r="A606" s="12">
        <v>751</v>
      </c>
      <c r="B606" s="64"/>
      <c r="C606" s="8" t="s">
        <v>1176</v>
      </c>
      <c r="D606" s="9">
        <v>45044</v>
      </c>
      <c r="E606" s="10" t="s">
        <v>51</v>
      </c>
      <c r="F606" s="11">
        <v>638006</v>
      </c>
      <c r="G606" s="10" t="s">
        <v>29</v>
      </c>
      <c r="H606" s="11">
        <v>66991</v>
      </c>
      <c r="I606" s="65"/>
      <c r="J606" s="66"/>
      <c r="K606" s="67"/>
      <c r="L606" s="68"/>
      <c r="M606" s="69"/>
      <c r="N606" t="str">
        <f t="shared" si="27"/>
        <v>25176</v>
      </c>
      <c r="O606">
        <f t="shared" si="28"/>
        <v>25176</v>
      </c>
      <c r="P606" s="29">
        <f t="shared" si="29"/>
        <v>638006</v>
      </c>
    </row>
    <row r="607" spans="1:16" ht="14.45" customHeight="1" x14ac:dyDescent="0.25">
      <c r="A607" s="12">
        <v>752</v>
      </c>
      <c r="B607" s="64"/>
      <c r="C607" s="8" t="s">
        <v>1177</v>
      </c>
      <c r="D607" s="9">
        <v>45023</v>
      </c>
      <c r="E607" s="10" t="s">
        <v>51</v>
      </c>
      <c r="F607" s="11">
        <v>1404915</v>
      </c>
      <c r="G607" s="10" t="s">
        <v>29</v>
      </c>
      <c r="H607" s="11">
        <v>147516</v>
      </c>
      <c r="I607" s="65"/>
      <c r="J607" s="66"/>
      <c r="K607" s="67"/>
      <c r="L607" s="68"/>
      <c r="M607" s="69"/>
      <c r="N607" t="str">
        <f t="shared" si="27"/>
        <v>20394</v>
      </c>
      <c r="O607">
        <f t="shared" si="28"/>
        <v>20394</v>
      </c>
      <c r="P607" s="29">
        <f t="shared" si="29"/>
        <v>1404915</v>
      </c>
    </row>
    <row r="608" spans="1:16" ht="14.45" customHeight="1" x14ac:dyDescent="0.25">
      <c r="A608" s="12">
        <v>753</v>
      </c>
      <c r="B608" s="64"/>
      <c r="C608" s="8" t="s">
        <v>1178</v>
      </c>
      <c r="D608" s="9">
        <v>45035</v>
      </c>
      <c r="E608" s="10" t="s">
        <v>51</v>
      </c>
      <c r="F608" s="11">
        <v>490050</v>
      </c>
      <c r="G608" s="10" t="s">
        <v>29</v>
      </c>
      <c r="H608" s="11">
        <v>51455</v>
      </c>
      <c r="I608" s="65"/>
      <c r="J608" s="66"/>
      <c r="K608" s="67"/>
      <c r="L608" s="68"/>
      <c r="M608" s="69"/>
      <c r="N608" t="str">
        <f t="shared" si="27"/>
        <v>22401</v>
      </c>
      <c r="O608">
        <f t="shared" si="28"/>
        <v>22401</v>
      </c>
      <c r="P608" s="29">
        <f t="shared" si="29"/>
        <v>490050</v>
      </c>
    </row>
    <row r="609" spans="1:16" ht="14.45" customHeight="1" x14ac:dyDescent="0.25">
      <c r="A609" s="12">
        <v>754</v>
      </c>
      <c r="B609" s="64"/>
      <c r="C609" s="8" t="s">
        <v>1179</v>
      </c>
      <c r="D609" s="9">
        <v>45044</v>
      </c>
      <c r="E609" s="10" t="s">
        <v>51</v>
      </c>
      <c r="F609" s="11">
        <v>2426265</v>
      </c>
      <c r="G609" s="10" t="s">
        <v>29</v>
      </c>
      <c r="H609" s="11">
        <v>254758</v>
      </c>
      <c r="I609" s="65"/>
      <c r="J609" s="66"/>
      <c r="K609" s="67"/>
      <c r="L609" s="68"/>
      <c r="M609" s="69"/>
      <c r="N609" t="str">
        <f t="shared" si="27"/>
        <v>25177</v>
      </c>
      <c r="O609">
        <f t="shared" si="28"/>
        <v>25177</v>
      </c>
      <c r="P609" s="29">
        <f t="shared" si="29"/>
        <v>2426265</v>
      </c>
    </row>
    <row r="610" spans="1:16" ht="14.45" customHeight="1" x14ac:dyDescent="0.25">
      <c r="A610" s="12">
        <v>755</v>
      </c>
      <c r="B610" s="64"/>
      <c r="C610" s="8" t="s">
        <v>1180</v>
      </c>
      <c r="D610" s="9">
        <v>45035</v>
      </c>
      <c r="E610" s="10" t="s">
        <v>51</v>
      </c>
      <c r="F610" s="11">
        <v>458792</v>
      </c>
      <c r="G610" s="10" t="s">
        <v>29</v>
      </c>
      <c r="H610" s="11">
        <v>48173</v>
      </c>
      <c r="I610" s="65"/>
      <c r="J610" s="66"/>
      <c r="K610" s="67"/>
      <c r="L610" s="68"/>
      <c r="M610" s="69"/>
      <c r="N610" t="str">
        <f t="shared" si="27"/>
        <v>22402</v>
      </c>
      <c r="O610">
        <f t="shared" si="28"/>
        <v>22402</v>
      </c>
      <c r="P610" s="29">
        <f t="shared" si="29"/>
        <v>458792</v>
      </c>
    </row>
    <row r="611" spans="1:16" ht="14.45" customHeight="1" x14ac:dyDescent="0.25">
      <c r="A611" s="12">
        <v>756</v>
      </c>
      <c r="B611" s="64"/>
      <c r="C611" s="8" t="s">
        <v>1181</v>
      </c>
      <c r="D611" s="9">
        <v>45027</v>
      </c>
      <c r="E611" s="10" t="s">
        <v>51</v>
      </c>
      <c r="F611" s="11">
        <v>1691124</v>
      </c>
      <c r="G611" s="10" t="s">
        <v>29</v>
      </c>
      <c r="H611" s="11">
        <v>177568</v>
      </c>
      <c r="I611" s="65"/>
      <c r="J611" s="66"/>
      <c r="K611" s="67"/>
      <c r="L611" s="68"/>
      <c r="M611" s="69"/>
      <c r="N611" t="str">
        <f t="shared" si="27"/>
        <v>20597</v>
      </c>
      <c r="O611">
        <f t="shared" si="28"/>
        <v>20597</v>
      </c>
      <c r="P611" s="29">
        <f t="shared" si="29"/>
        <v>1691124</v>
      </c>
    </row>
    <row r="612" spans="1:16" ht="14.45" customHeight="1" x14ac:dyDescent="0.25">
      <c r="A612" s="12">
        <v>757</v>
      </c>
      <c r="B612" s="64"/>
      <c r="C612" s="8" t="s">
        <v>1182</v>
      </c>
      <c r="D612" s="9">
        <v>45027</v>
      </c>
      <c r="E612" s="10" t="s">
        <v>51</v>
      </c>
      <c r="F612" s="11">
        <v>769649</v>
      </c>
      <c r="G612" s="10" t="s">
        <v>29</v>
      </c>
      <c r="H612" s="11">
        <v>80813</v>
      </c>
      <c r="I612" s="65"/>
      <c r="J612" s="66"/>
      <c r="K612" s="67"/>
      <c r="L612" s="68"/>
      <c r="M612" s="69"/>
      <c r="N612" t="str">
        <f t="shared" si="27"/>
        <v>20598</v>
      </c>
      <c r="O612">
        <f t="shared" si="28"/>
        <v>20598</v>
      </c>
      <c r="P612" s="29">
        <f t="shared" si="29"/>
        <v>769649</v>
      </c>
    </row>
    <row r="613" spans="1:16" ht="14.45" customHeight="1" x14ac:dyDescent="0.25">
      <c r="A613" s="13">
        <v>758</v>
      </c>
      <c r="B613" s="53"/>
      <c r="C613" s="8" t="s">
        <v>1183</v>
      </c>
      <c r="D613" s="9">
        <v>45035</v>
      </c>
      <c r="E613" s="10" t="s">
        <v>51</v>
      </c>
      <c r="F613" s="11">
        <v>878878</v>
      </c>
      <c r="G613" s="10" t="s">
        <v>29</v>
      </c>
      <c r="H613" s="11">
        <v>92282</v>
      </c>
      <c r="I613" s="57"/>
      <c r="J613" s="58"/>
      <c r="K613" s="59"/>
      <c r="L613" s="62"/>
      <c r="M613" s="63"/>
      <c r="N613" t="str">
        <f t="shared" si="27"/>
        <v>22403</v>
      </c>
      <c r="O613">
        <f t="shared" si="28"/>
        <v>22403</v>
      </c>
      <c r="P613" s="29">
        <f t="shared" si="29"/>
        <v>878878</v>
      </c>
    </row>
    <row r="614" spans="1:16" ht="16.149999999999999" customHeight="1" x14ac:dyDescent="0.25">
      <c r="A614" s="14">
        <v>759</v>
      </c>
      <c r="B614" s="14" t="s">
        <v>1184</v>
      </c>
      <c r="C614" s="8" t="s">
        <v>1185</v>
      </c>
      <c r="D614" s="9">
        <v>44929</v>
      </c>
      <c r="E614" s="10" t="s">
        <v>51</v>
      </c>
      <c r="F614" s="11">
        <v>2204084</v>
      </c>
      <c r="G614" s="10" t="s">
        <v>29</v>
      </c>
      <c r="H614" s="11">
        <v>231429</v>
      </c>
      <c r="I614" s="46">
        <v>1972655</v>
      </c>
      <c r="J614" s="47"/>
      <c r="K614" s="48"/>
      <c r="L614" s="71" t="s">
        <v>1186</v>
      </c>
      <c r="M614" s="72"/>
      <c r="N614" t="str">
        <f t="shared" si="27"/>
        <v>00096</v>
      </c>
      <c r="O614">
        <f t="shared" si="28"/>
        <v>96</v>
      </c>
      <c r="P614" s="29">
        <f t="shared" si="29"/>
        <v>2204084</v>
      </c>
    </row>
    <row r="615" spans="1:16" ht="16.149999999999999" customHeight="1" x14ac:dyDescent="0.25">
      <c r="A615" s="14">
        <v>760</v>
      </c>
      <c r="B615" s="14" t="s">
        <v>1187</v>
      </c>
      <c r="C615" s="8" t="s">
        <v>1188</v>
      </c>
      <c r="D615" s="9">
        <v>44971</v>
      </c>
      <c r="E615" s="10" t="s">
        <v>51</v>
      </c>
      <c r="F615" s="11">
        <v>1086532</v>
      </c>
      <c r="G615" s="10" t="s">
        <v>29</v>
      </c>
      <c r="H615" s="11">
        <v>114086</v>
      </c>
      <c r="I615" s="46">
        <v>972446</v>
      </c>
      <c r="J615" s="47"/>
      <c r="K615" s="48"/>
      <c r="L615" s="71" t="s">
        <v>1186</v>
      </c>
      <c r="M615" s="72"/>
      <c r="N615" t="str">
        <f t="shared" si="27"/>
        <v>04069</v>
      </c>
      <c r="O615">
        <f t="shared" si="28"/>
        <v>4069</v>
      </c>
      <c r="P615" s="29">
        <f t="shared" si="29"/>
        <v>1086532</v>
      </c>
    </row>
    <row r="616" spans="1:16" ht="14.65" customHeight="1" x14ac:dyDescent="0.25">
      <c r="A616" s="7">
        <v>761</v>
      </c>
      <c r="B616" s="52" t="s">
        <v>1189</v>
      </c>
      <c r="C616" s="8" t="s">
        <v>1190</v>
      </c>
      <c r="D616" s="9">
        <v>44989</v>
      </c>
      <c r="E616" s="10" t="s">
        <v>51</v>
      </c>
      <c r="F616" s="11">
        <v>731445</v>
      </c>
      <c r="G616" s="10" t="s">
        <v>29</v>
      </c>
      <c r="H616" s="11">
        <v>76802</v>
      </c>
      <c r="I616" s="54">
        <v>2497420</v>
      </c>
      <c r="J616" s="55"/>
      <c r="K616" s="56"/>
      <c r="L616" s="60" t="s">
        <v>1186</v>
      </c>
      <c r="M616" s="61"/>
      <c r="N616" t="str">
        <f t="shared" si="27"/>
        <v>11310</v>
      </c>
      <c r="O616">
        <f t="shared" si="28"/>
        <v>11310</v>
      </c>
      <c r="P616" s="29">
        <f t="shared" si="29"/>
        <v>731445</v>
      </c>
    </row>
    <row r="617" spans="1:16" ht="14.65" customHeight="1" x14ac:dyDescent="0.25">
      <c r="A617" s="13">
        <v>762</v>
      </c>
      <c r="B617" s="53"/>
      <c r="C617" s="8" t="s">
        <v>1191</v>
      </c>
      <c r="D617" s="9">
        <v>45005</v>
      </c>
      <c r="E617" s="10" t="s">
        <v>51</v>
      </c>
      <c r="F617" s="11">
        <v>2058968</v>
      </c>
      <c r="G617" s="10" t="s">
        <v>29</v>
      </c>
      <c r="H617" s="11">
        <v>216191</v>
      </c>
      <c r="I617" s="57"/>
      <c r="J617" s="58"/>
      <c r="K617" s="59"/>
      <c r="L617" s="62"/>
      <c r="M617" s="63"/>
      <c r="N617" t="str">
        <f t="shared" si="27"/>
        <v>15750</v>
      </c>
      <c r="O617">
        <f t="shared" si="28"/>
        <v>15750</v>
      </c>
      <c r="P617" s="29">
        <f t="shared" si="29"/>
        <v>2058968</v>
      </c>
    </row>
    <row r="618" spans="1:16" ht="14.45" customHeight="1" x14ac:dyDescent="0.25">
      <c r="A618" s="7">
        <v>763</v>
      </c>
      <c r="B618" s="52" t="s">
        <v>1192</v>
      </c>
      <c r="C618" s="8" t="s">
        <v>1193</v>
      </c>
      <c r="D618" s="9">
        <v>45030</v>
      </c>
      <c r="E618" s="10" t="s">
        <v>51</v>
      </c>
      <c r="F618" s="11">
        <v>1110274</v>
      </c>
      <c r="G618" s="10" t="s">
        <v>29</v>
      </c>
      <c r="H618" s="11">
        <v>116579</v>
      </c>
      <c r="I618" s="54">
        <v>24642028</v>
      </c>
      <c r="J618" s="55"/>
      <c r="K618" s="56"/>
      <c r="L618" s="60" t="s">
        <v>1186</v>
      </c>
      <c r="M618" s="61"/>
      <c r="N618" t="str">
        <f t="shared" si="27"/>
        <v>22131</v>
      </c>
      <c r="O618">
        <f t="shared" si="28"/>
        <v>22131</v>
      </c>
      <c r="P618" s="29">
        <f t="shared" si="29"/>
        <v>1110274</v>
      </c>
    </row>
    <row r="619" spans="1:16" ht="14.45" customHeight="1" x14ac:dyDescent="0.25">
      <c r="A619" s="12">
        <v>764</v>
      </c>
      <c r="B619" s="64"/>
      <c r="C619" s="8" t="s">
        <v>1194</v>
      </c>
      <c r="D619" s="9">
        <v>45027</v>
      </c>
      <c r="E619" s="10" t="s">
        <v>51</v>
      </c>
      <c r="F619" s="11">
        <v>1801034</v>
      </c>
      <c r="G619" s="10" t="s">
        <v>29</v>
      </c>
      <c r="H619" s="11">
        <v>189109</v>
      </c>
      <c r="I619" s="65"/>
      <c r="J619" s="66"/>
      <c r="K619" s="67"/>
      <c r="L619" s="68"/>
      <c r="M619" s="69"/>
      <c r="N619" t="str">
        <f t="shared" si="27"/>
        <v>20602</v>
      </c>
      <c r="O619">
        <f t="shared" si="28"/>
        <v>20602</v>
      </c>
      <c r="P619" s="29">
        <f t="shared" si="29"/>
        <v>1801034</v>
      </c>
    </row>
    <row r="620" spans="1:16" ht="14.45" customHeight="1" x14ac:dyDescent="0.25">
      <c r="A620" s="12">
        <v>765</v>
      </c>
      <c r="B620" s="64"/>
      <c r="C620" s="8" t="s">
        <v>1195</v>
      </c>
      <c r="D620" s="9">
        <v>45023</v>
      </c>
      <c r="E620" s="10" t="s">
        <v>51</v>
      </c>
      <c r="F620" s="11">
        <v>1507446</v>
      </c>
      <c r="G620" s="10" t="s">
        <v>29</v>
      </c>
      <c r="H620" s="11">
        <v>158282</v>
      </c>
      <c r="I620" s="65"/>
      <c r="J620" s="66"/>
      <c r="K620" s="67"/>
      <c r="L620" s="68"/>
      <c r="M620" s="69"/>
      <c r="N620" t="str">
        <f t="shared" si="27"/>
        <v>20395</v>
      </c>
      <c r="O620">
        <f t="shared" si="28"/>
        <v>20395</v>
      </c>
      <c r="P620" s="29">
        <f t="shared" si="29"/>
        <v>1507446</v>
      </c>
    </row>
    <row r="621" spans="1:16" ht="14.45" customHeight="1" x14ac:dyDescent="0.25">
      <c r="A621" s="12">
        <v>766</v>
      </c>
      <c r="B621" s="64"/>
      <c r="C621" s="8" t="s">
        <v>1196</v>
      </c>
      <c r="D621" s="9">
        <v>45020</v>
      </c>
      <c r="E621" s="10" t="s">
        <v>51</v>
      </c>
      <c r="F621" s="11">
        <v>1583833</v>
      </c>
      <c r="G621" s="10" t="s">
        <v>29</v>
      </c>
      <c r="H621" s="11">
        <v>166302</v>
      </c>
      <c r="I621" s="65"/>
      <c r="J621" s="66"/>
      <c r="K621" s="67"/>
      <c r="L621" s="68"/>
      <c r="M621" s="69"/>
      <c r="N621" t="str">
        <f t="shared" si="27"/>
        <v>19206</v>
      </c>
      <c r="O621">
        <f t="shared" si="28"/>
        <v>19206</v>
      </c>
      <c r="P621" s="29">
        <f t="shared" si="29"/>
        <v>1583833</v>
      </c>
    </row>
    <row r="622" spans="1:16" ht="14.45" customHeight="1" x14ac:dyDescent="0.25">
      <c r="A622" s="12">
        <v>767</v>
      </c>
      <c r="B622" s="64"/>
      <c r="C622" s="8" t="s">
        <v>1197</v>
      </c>
      <c r="D622" s="9">
        <v>45023</v>
      </c>
      <c r="E622" s="10" t="s">
        <v>51</v>
      </c>
      <c r="F622" s="11">
        <v>2057172</v>
      </c>
      <c r="G622" s="10" t="s">
        <v>29</v>
      </c>
      <c r="H622" s="11">
        <v>216003</v>
      </c>
      <c r="I622" s="65"/>
      <c r="J622" s="66"/>
      <c r="K622" s="67"/>
      <c r="L622" s="68"/>
      <c r="M622" s="69"/>
      <c r="N622" t="str">
        <f t="shared" si="27"/>
        <v>20396</v>
      </c>
      <c r="O622">
        <f t="shared" si="28"/>
        <v>20396</v>
      </c>
      <c r="P622" s="29">
        <f t="shared" si="29"/>
        <v>2057172</v>
      </c>
    </row>
    <row r="623" spans="1:16" ht="14.45" customHeight="1" x14ac:dyDescent="0.25">
      <c r="A623" s="12">
        <v>768</v>
      </c>
      <c r="B623" s="64"/>
      <c r="C623" s="8" t="s">
        <v>1198</v>
      </c>
      <c r="D623" s="9">
        <v>45019</v>
      </c>
      <c r="E623" s="10" t="s">
        <v>51</v>
      </c>
      <c r="F623" s="11">
        <v>2923253</v>
      </c>
      <c r="G623" s="10" t="s">
        <v>29</v>
      </c>
      <c r="H623" s="11">
        <v>306942</v>
      </c>
      <c r="I623" s="65"/>
      <c r="J623" s="66"/>
      <c r="K623" s="67"/>
      <c r="L623" s="68"/>
      <c r="M623" s="69"/>
      <c r="N623" t="str">
        <f t="shared" si="27"/>
        <v>19120</v>
      </c>
      <c r="O623">
        <f t="shared" si="28"/>
        <v>19120</v>
      </c>
      <c r="P623" s="29">
        <f t="shared" si="29"/>
        <v>2923253</v>
      </c>
    </row>
    <row r="624" spans="1:16" ht="14.45" customHeight="1" x14ac:dyDescent="0.25">
      <c r="A624" s="12">
        <v>769</v>
      </c>
      <c r="B624" s="64"/>
      <c r="C624" s="8" t="s">
        <v>1199</v>
      </c>
      <c r="D624" s="9">
        <v>45027</v>
      </c>
      <c r="E624" s="10" t="s">
        <v>51</v>
      </c>
      <c r="F624" s="11">
        <v>961910</v>
      </c>
      <c r="G624" s="10" t="s">
        <v>29</v>
      </c>
      <c r="H624" s="11">
        <v>101001</v>
      </c>
      <c r="I624" s="65"/>
      <c r="J624" s="66"/>
      <c r="K624" s="67"/>
      <c r="L624" s="68"/>
      <c r="M624" s="69"/>
      <c r="N624" t="str">
        <f t="shared" si="27"/>
        <v>20600</v>
      </c>
      <c r="O624">
        <f t="shared" si="28"/>
        <v>20600</v>
      </c>
      <c r="P624" s="29">
        <f t="shared" si="29"/>
        <v>961910</v>
      </c>
    </row>
    <row r="625" spans="1:16" ht="14.45" customHeight="1" x14ac:dyDescent="0.25">
      <c r="A625" s="12">
        <v>770</v>
      </c>
      <c r="B625" s="64"/>
      <c r="C625" s="8" t="s">
        <v>1200</v>
      </c>
      <c r="D625" s="9">
        <v>45034</v>
      </c>
      <c r="E625" s="10" t="s">
        <v>51</v>
      </c>
      <c r="F625" s="11">
        <v>3132107</v>
      </c>
      <c r="G625" s="10" t="s">
        <v>29</v>
      </c>
      <c r="H625" s="11">
        <v>328871</v>
      </c>
      <c r="I625" s="65"/>
      <c r="J625" s="66"/>
      <c r="K625" s="67"/>
      <c r="L625" s="68"/>
      <c r="M625" s="69"/>
      <c r="N625" t="str">
        <f t="shared" si="27"/>
        <v>22351</v>
      </c>
      <c r="O625">
        <f t="shared" si="28"/>
        <v>22351</v>
      </c>
      <c r="P625" s="29">
        <f t="shared" si="29"/>
        <v>3132107</v>
      </c>
    </row>
    <row r="626" spans="1:16" ht="14.45" customHeight="1" x14ac:dyDescent="0.25">
      <c r="A626" s="12">
        <v>771</v>
      </c>
      <c r="B626" s="64"/>
      <c r="C626" s="8" t="s">
        <v>1201</v>
      </c>
      <c r="D626" s="9">
        <v>45044</v>
      </c>
      <c r="E626" s="10" t="s">
        <v>51</v>
      </c>
      <c r="F626" s="11">
        <v>2594451</v>
      </c>
      <c r="G626" s="10" t="s">
        <v>29</v>
      </c>
      <c r="H626" s="11">
        <v>272417</v>
      </c>
      <c r="I626" s="65"/>
      <c r="J626" s="66"/>
      <c r="K626" s="67"/>
      <c r="L626" s="68"/>
      <c r="M626" s="69"/>
      <c r="N626" t="str">
        <f t="shared" si="27"/>
        <v>25238</v>
      </c>
      <c r="O626">
        <f t="shared" si="28"/>
        <v>25238</v>
      </c>
      <c r="P626" s="29">
        <f t="shared" si="29"/>
        <v>2594451</v>
      </c>
    </row>
    <row r="627" spans="1:16" ht="14.45" customHeight="1" x14ac:dyDescent="0.25">
      <c r="A627" s="12">
        <v>772</v>
      </c>
      <c r="B627" s="64"/>
      <c r="C627" s="8" t="s">
        <v>1202</v>
      </c>
      <c r="D627" s="9">
        <v>45017</v>
      </c>
      <c r="E627" s="10" t="s">
        <v>51</v>
      </c>
      <c r="F627" s="11">
        <v>1575212</v>
      </c>
      <c r="G627" s="10" t="s">
        <v>29</v>
      </c>
      <c r="H627" s="11">
        <v>165397</v>
      </c>
      <c r="I627" s="65"/>
      <c r="J627" s="66"/>
      <c r="K627" s="67"/>
      <c r="L627" s="68"/>
      <c r="M627" s="69"/>
      <c r="N627" t="str">
        <f t="shared" si="27"/>
        <v>19097</v>
      </c>
      <c r="O627">
        <f t="shared" si="28"/>
        <v>19097</v>
      </c>
      <c r="P627" s="29">
        <f t="shared" si="29"/>
        <v>1575212</v>
      </c>
    </row>
    <row r="628" spans="1:16" ht="14.45" customHeight="1" x14ac:dyDescent="0.25">
      <c r="A628" s="12">
        <v>773</v>
      </c>
      <c r="B628" s="64"/>
      <c r="C628" s="8" t="s">
        <v>1203</v>
      </c>
      <c r="D628" s="9">
        <v>45027</v>
      </c>
      <c r="E628" s="10" t="s">
        <v>51</v>
      </c>
      <c r="F628" s="11">
        <v>488653</v>
      </c>
      <c r="G628" s="10" t="s">
        <v>29</v>
      </c>
      <c r="H628" s="11">
        <v>51309</v>
      </c>
      <c r="I628" s="65"/>
      <c r="J628" s="66"/>
      <c r="K628" s="67"/>
      <c r="L628" s="68"/>
      <c r="M628" s="69"/>
      <c r="N628" t="str">
        <f t="shared" si="27"/>
        <v>20595</v>
      </c>
      <c r="O628">
        <f t="shared" si="28"/>
        <v>20595</v>
      </c>
      <c r="P628" s="29">
        <f t="shared" si="29"/>
        <v>488653</v>
      </c>
    </row>
    <row r="629" spans="1:16" ht="14.45" customHeight="1" x14ac:dyDescent="0.25">
      <c r="A629" s="12">
        <v>774</v>
      </c>
      <c r="B629" s="64"/>
      <c r="C629" s="8" t="s">
        <v>1204</v>
      </c>
      <c r="D629" s="9">
        <v>45035</v>
      </c>
      <c r="E629" s="10" t="s">
        <v>51</v>
      </c>
      <c r="F629" s="11">
        <v>1038558</v>
      </c>
      <c r="G629" s="10" t="s">
        <v>29</v>
      </c>
      <c r="H629" s="11">
        <v>109049</v>
      </c>
      <c r="I629" s="65"/>
      <c r="J629" s="66"/>
      <c r="K629" s="67"/>
      <c r="L629" s="68"/>
      <c r="M629" s="69"/>
      <c r="N629" t="str">
        <f t="shared" si="27"/>
        <v>22416</v>
      </c>
      <c r="O629">
        <f t="shared" si="28"/>
        <v>22416</v>
      </c>
      <c r="P629" s="29">
        <f t="shared" si="29"/>
        <v>1038558</v>
      </c>
    </row>
    <row r="630" spans="1:16" ht="14.45" customHeight="1" x14ac:dyDescent="0.25">
      <c r="A630" s="12">
        <v>775</v>
      </c>
      <c r="B630" s="64"/>
      <c r="C630" s="8" t="s">
        <v>1205</v>
      </c>
      <c r="D630" s="9">
        <v>45044</v>
      </c>
      <c r="E630" s="10" t="s">
        <v>51</v>
      </c>
      <c r="F630" s="11">
        <v>586384</v>
      </c>
      <c r="G630" s="10" t="s">
        <v>29</v>
      </c>
      <c r="H630" s="11">
        <v>61570</v>
      </c>
      <c r="I630" s="65"/>
      <c r="J630" s="66"/>
      <c r="K630" s="67"/>
      <c r="L630" s="68"/>
      <c r="M630" s="69"/>
      <c r="N630" t="str">
        <f t="shared" si="27"/>
        <v>25239</v>
      </c>
      <c r="O630">
        <f t="shared" si="28"/>
        <v>25239</v>
      </c>
      <c r="P630" s="29">
        <f t="shared" si="29"/>
        <v>586384</v>
      </c>
    </row>
    <row r="631" spans="1:16" ht="14.45" customHeight="1" x14ac:dyDescent="0.25">
      <c r="A631" s="12">
        <v>776</v>
      </c>
      <c r="B631" s="64"/>
      <c r="C631" s="8" t="s">
        <v>1206</v>
      </c>
      <c r="D631" s="9">
        <v>45026</v>
      </c>
      <c r="E631" s="10" t="s">
        <v>51</v>
      </c>
      <c r="F631" s="11">
        <v>743647</v>
      </c>
      <c r="G631" s="10" t="s">
        <v>29</v>
      </c>
      <c r="H631" s="11">
        <v>78083</v>
      </c>
      <c r="I631" s="65"/>
      <c r="J631" s="66"/>
      <c r="K631" s="67"/>
      <c r="L631" s="68"/>
      <c r="M631" s="69"/>
      <c r="N631" t="str">
        <f t="shared" si="27"/>
        <v>20512</v>
      </c>
      <c r="O631">
        <f t="shared" si="28"/>
        <v>20512</v>
      </c>
      <c r="P631" s="29">
        <f t="shared" si="29"/>
        <v>743647</v>
      </c>
    </row>
    <row r="632" spans="1:16" ht="14.45" customHeight="1" x14ac:dyDescent="0.25">
      <c r="A632" s="12">
        <v>777</v>
      </c>
      <c r="B632" s="64"/>
      <c r="C632" s="8" t="s">
        <v>1207</v>
      </c>
      <c r="D632" s="9">
        <v>45027</v>
      </c>
      <c r="E632" s="10" t="s">
        <v>51</v>
      </c>
      <c r="F632" s="11">
        <v>982004</v>
      </c>
      <c r="G632" s="10" t="s">
        <v>29</v>
      </c>
      <c r="H632" s="11">
        <v>103110</v>
      </c>
      <c r="I632" s="65"/>
      <c r="J632" s="66"/>
      <c r="K632" s="67"/>
      <c r="L632" s="68"/>
      <c r="M632" s="69"/>
      <c r="N632" t="str">
        <f t="shared" si="27"/>
        <v>20603</v>
      </c>
      <c r="O632">
        <f t="shared" si="28"/>
        <v>20603</v>
      </c>
      <c r="P632" s="29">
        <f t="shared" si="29"/>
        <v>982004</v>
      </c>
    </row>
    <row r="633" spans="1:16" ht="14.45" customHeight="1" x14ac:dyDescent="0.25">
      <c r="A633" s="12">
        <v>778</v>
      </c>
      <c r="B633" s="64"/>
      <c r="C633" s="8" t="s">
        <v>1208</v>
      </c>
      <c r="D633" s="9">
        <v>45027</v>
      </c>
      <c r="E633" s="10" t="s">
        <v>51</v>
      </c>
      <c r="F633" s="11">
        <v>1352896</v>
      </c>
      <c r="G633" s="10" t="s">
        <v>29</v>
      </c>
      <c r="H633" s="11">
        <v>142054</v>
      </c>
      <c r="I633" s="65"/>
      <c r="J633" s="66"/>
      <c r="K633" s="67"/>
      <c r="L633" s="68"/>
      <c r="M633" s="69"/>
      <c r="N633" t="str">
        <f t="shared" si="27"/>
        <v>20591</v>
      </c>
      <c r="O633">
        <f t="shared" si="28"/>
        <v>20591</v>
      </c>
      <c r="P633" s="29">
        <f t="shared" si="29"/>
        <v>1352896</v>
      </c>
    </row>
    <row r="634" spans="1:16" ht="14.45" customHeight="1" x14ac:dyDescent="0.25">
      <c r="A634" s="12">
        <v>779</v>
      </c>
      <c r="B634" s="64"/>
      <c r="C634" s="8" t="s">
        <v>1209</v>
      </c>
      <c r="D634" s="9">
        <v>45036</v>
      </c>
      <c r="E634" s="10" t="s">
        <v>51</v>
      </c>
      <c r="F634" s="11">
        <v>1239022</v>
      </c>
      <c r="G634" s="10" t="s">
        <v>29</v>
      </c>
      <c r="H634" s="11">
        <v>130097</v>
      </c>
      <c r="I634" s="65"/>
      <c r="J634" s="66"/>
      <c r="K634" s="67"/>
      <c r="L634" s="68"/>
      <c r="M634" s="69"/>
      <c r="N634" t="str">
        <f t="shared" si="27"/>
        <v>22954</v>
      </c>
      <c r="O634">
        <f t="shared" si="28"/>
        <v>22954</v>
      </c>
      <c r="P634" s="29">
        <f t="shared" si="29"/>
        <v>1239022</v>
      </c>
    </row>
    <row r="635" spans="1:16" ht="14.45" customHeight="1" x14ac:dyDescent="0.25">
      <c r="A635" s="13">
        <v>780</v>
      </c>
      <c r="B635" s="53"/>
      <c r="C635" s="8" t="s">
        <v>1210</v>
      </c>
      <c r="D635" s="9">
        <v>45044</v>
      </c>
      <c r="E635" s="10" t="s">
        <v>51</v>
      </c>
      <c r="F635" s="11">
        <v>1855136</v>
      </c>
      <c r="G635" s="10" t="s">
        <v>29</v>
      </c>
      <c r="H635" s="11">
        <v>194789</v>
      </c>
      <c r="I635" s="57"/>
      <c r="J635" s="58"/>
      <c r="K635" s="59"/>
      <c r="L635" s="62"/>
      <c r="M635" s="63"/>
      <c r="N635" t="str">
        <f t="shared" si="27"/>
        <v>25244</v>
      </c>
      <c r="O635">
        <f t="shared" si="28"/>
        <v>25244</v>
      </c>
      <c r="P635" s="29">
        <f t="shared" si="29"/>
        <v>1855136</v>
      </c>
    </row>
    <row r="636" spans="1:16" ht="14.45" customHeight="1" x14ac:dyDescent="0.25">
      <c r="A636" s="7">
        <v>793</v>
      </c>
      <c r="B636" s="52" t="s">
        <v>1234</v>
      </c>
      <c r="C636" s="8" t="s">
        <v>1235</v>
      </c>
      <c r="D636" s="9">
        <v>45026</v>
      </c>
      <c r="E636" s="10" t="s">
        <v>1236</v>
      </c>
      <c r="F636" s="11">
        <v>773953</v>
      </c>
      <c r="G636" s="10" t="s">
        <v>29</v>
      </c>
      <c r="H636" s="11">
        <v>81265</v>
      </c>
      <c r="I636" s="54">
        <v>13744368</v>
      </c>
      <c r="J636" s="55"/>
      <c r="K636" s="56"/>
      <c r="L636" s="60" t="s">
        <v>1237</v>
      </c>
      <c r="M636" s="61"/>
      <c r="N636" t="str">
        <f t="shared" si="27"/>
        <v>20541</v>
      </c>
      <c r="O636">
        <f t="shared" si="28"/>
        <v>20541</v>
      </c>
      <c r="P636" s="29">
        <f t="shared" si="29"/>
        <v>773953</v>
      </c>
    </row>
    <row r="637" spans="1:16" ht="14.45" customHeight="1" x14ac:dyDescent="0.25">
      <c r="A637" s="12">
        <v>794</v>
      </c>
      <c r="B637" s="64"/>
      <c r="C637" s="8" t="s">
        <v>1238</v>
      </c>
      <c r="D637" s="9">
        <v>45033</v>
      </c>
      <c r="E637" s="10" t="s">
        <v>1236</v>
      </c>
      <c r="F637" s="11">
        <v>862214</v>
      </c>
      <c r="G637" s="10" t="s">
        <v>29</v>
      </c>
      <c r="H637" s="11">
        <v>90532</v>
      </c>
      <c r="I637" s="65"/>
      <c r="J637" s="66"/>
      <c r="K637" s="67"/>
      <c r="L637" s="68"/>
      <c r="M637" s="69"/>
      <c r="N637" t="str">
        <f t="shared" si="27"/>
        <v>22307</v>
      </c>
      <c r="O637">
        <f t="shared" si="28"/>
        <v>22307</v>
      </c>
      <c r="P637" s="29">
        <f t="shared" si="29"/>
        <v>862214</v>
      </c>
    </row>
    <row r="638" spans="1:16" ht="14.45" customHeight="1" x14ac:dyDescent="0.25">
      <c r="A638" s="12">
        <v>795</v>
      </c>
      <c r="B638" s="64"/>
      <c r="C638" s="8" t="s">
        <v>1239</v>
      </c>
      <c r="D638" s="9">
        <v>45026</v>
      </c>
      <c r="E638" s="10" t="s">
        <v>1236</v>
      </c>
      <c r="F638" s="11">
        <v>679872</v>
      </c>
      <c r="G638" s="10" t="s">
        <v>29</v>
      </c>
      <c r="H638" s="11">
        <v>71387</v>
      </c>
      <c r="I638" s="65"/>
      <c r="J638" s="66"/>
      <c r="K638" s="67"/>
      <c r="L638" s="68"/>
      <c r="M638" s="69"/>
      <c r="N638" t="str">
        <f t="shared" si="27"/>
        <v>20542</v>
      </c>
      <c r="O638">
        <f t="shared" si="28"/>
        <v>20542</v>
      </c>
      <c r="P638" s="29">
        <f t="shared" si="29"/>
        <v>679872</v>
      </c>
    </row>
    <row r="639" spans="1:16" ht="14.45" customHeight="1" x14ac:dyDescent="0.25">
      <c r="A639" s="12">
        <v>796</v>
      </c>
      <c r="B639" s="64"/>
      <c r="C639" s="8" t="s">
        <v>1240</v>
      </c>
      <c r="D639" s="9">
        <v>45028</v>
      </c>
      <c r="E639" s="10" t="s">
        <v>1236</v>
      </c>
      <c r="F639" s="11">
        <v>331964</v>
      </c>
      <c r="G639" s="10" t="s">
        <v>29</v>
      </c>
      <c r="H639" s="11">
        <v>34856</v>
      </c>
      <c r="I639" s="65"/>
      <c r="J639" s="66"/>
      <c r="K639" s="67"/>
      <c r="L639" s="68"/>
      <c r="M639" s="69"/>
      <c r="N639" t="str">
        <f t="shared" si="27"/>
        <v>20723</v>
      </c>
      <c r="O639">
        <f t="shared" si="28"/>
        <v>20723</v>
      </c>
      <c r="P639" s="29">
        <f t="shared" si="29"/>
        <v>331964</v>
      </c>
    </row>
    <row r="640" spans="1:16" ht="14.45" customHeight="1" x14ac:dyDescent="0.25">
      <c r="A640" s="12">
        <v>797</v>
      </c>
      <c r="B640" s="64"/>
      <c r="C640" s="8" t="s">
        <v>1241</v>
      </c>
      <c r="D640" s="9">
        <v>45040</v>
      </c>
      <c r="E640" s="10" t="s">
        <v>1236</v>
      </c>
      <c r="F640" s="11">
        <v>592667</v>
      </c>
      <c r="G640" s="10" t="s">
        <v>29</v>
      </c>
      <c r="H640" s="11">
        <v>62230</v>
      </c>
      <c r="I640" s="65"/>
      <c r="J640" s="66"/>
      <c r="K640" s="67"/>
      <c r="L640" s="68"/>
      <c r="M640" s="69"/>
      <c r="N640" t="str">
        <f t="shared" si="27"/>
        <v>23676</v>
      </c>
      <c r="O640">
        <f t="shared" si="28"/>
        <v>23676</v>
      </c>
      <c r="P640" s="29">
        <f t="shared" si="29"/>
        <v>592667</v>
      </c>
    </row>
    <row r="641" spans="1:16" ht="14.45" customHeight="1" x14ac:dyDescent="0.25">
      <c r="A641" s="12">
        <v>798</v>
      </c>
      <c r="B641" s="64"/>
      <c r="C641" s="8" t="s">
        <v>1242</v>
      </c>
      <c r="D641" s="9">
        <v>45040</v>
      </c>
      <c r="E641" s="10" t="s">
        <v>1236</v>
      </c>
      <c r="F641" s="11">
        <v>1632169</v>
      </c>
      <c r="G641" s="10" t="s">
        <v>29</v>
      </c>
      <c r="H641" s="11">
        <v>171378</v>
      </c>
      <c r="I641" s="65"/>
      <c r="J641" s="66"/>
      <c r="K641" s="67"/>
      <c r="L641" s="68"/>
      <c r="M641" s="69"/>
      <c r="N641" t="str">
        <f t="shared" si="27"/>
        <v>23679</v>
      </c>
      <c r="O641">
        <f t="shared" si="28"/>
        <v>23679</v>
      </c>
      <c r="P641" s="29">
        <f t="shared" si="29"/>
        <v>1632169</v>
      </c>
    </row>
    <row r="642" spans="1:16" ht="14.45" customHeight="1" x14ac:dyDescent="0.25">
      <c r="A642" s="12">
        <v>799</v>
      </c>
      <c r="B642" s="64"/>
      <c r="C642" s="8" t="s">
        <v>1243</v>
      </c>
      <c r="D642" s="9">
        <v>45019</v>
      </c>
      <c r="E642" s="10" t="s">
        <v>1236</v>
      </c>
      <c r="F642" s="11">
        <v>1359252</v>
      </c>
      <c r="G642" s="10" t="s">
        <v>29</v>
      </c>
      <c r="H642" s="11">
        <v>142721</v>
      </c>
      <c r="I642" s="65"/>
      <c r="J642" s="66"/>
      <c r="K642" s="67"/>
      <c r="L642" s="68"/>
      <c r="M642" s="69"/>
      <c r="N642" t="str">
        <f t="shared" si="27"/>
        <v>19171</v>
      </c>
      <c r="O642">
        <f t="shared" si="28"/>
        <v>19171</v>
      </c>
      <c r="P642" s="29">
        <f t="shared" si="29"/>
        <v>1359252</v>
      </c>
    </row>
    <row r="643" spans="1:16" ht="14.45" customHeight="1" x14ac:dyDescent="0.25">
      <c r="A643" s="12">
        <v>800</v>
      </c>
      <c r="B643" s="64"/>
      <c r="C643" s="8" t="s">
        <v>1244</v>
      </c>
      <c r="D643" s="9">
        <v>45026</v>
      </c>
      <c r="E643" s="10" t="s">
        <v>1236</v>
      </c>
      <c r="F643" s="11">
        <v>1325594</v>
      </c>
      <c r="G643" s="10" t="s">
        <v>29</v>
      </c>
      <c r="H643" s="11">
        <v>139187</v>
      </c>
      <c r="I643" s="65"/>
      <c r="J643" s="66"/>
      <c r="K643" s="67"/>
      <c r="L643" s="68"/>
      <c r="M643" s="69"/>
      <c r="N643" t="str">
        <f t="shared" si="27"/>
        <v>20543</v>
      </c>
      <c r="O643">
        <f t="shared" si="28"/>
        <v>20543</v>
      </c>
      <c r="P643" s="29">
        <f t="shared" si="29"/>
        <v>1325594</v>
      </c>
    </row>
    <row r="644" spans="1:16" ht="14.45" customHeight="1" x14ac:dyDescent="0.25">
      <c r="A644" s="12">
        <v>801</v>
      </c>
      <c r="B644" s="64"/>
      <c r="C644" s="8" t="s">
        <v>1245</v>
      </c>
      <c r="D644" s="9">
        <v>45040</v>
      </c>
      <c r="E644" s="10" t="s">
        <v>1236</v>
      </c>
      <c r="F644" s="11">
        <v>565140</v>
      </c>
      <c r="G644" s="10" t="s">
        <v>29</v>
      </c>
      <c r="H644" s="11">
        <v>59340</v>
      </c>
      <c r="I644" s="65"/>
      <c r="J644" s="66"/>
      <c r="K644" s="67"/>
      <c r="L644" s="68"/>
      <c r="M644" s="69"/>
      <c r="N644" t="str">
        <f t="shared" si="27"/>
        <v>23677</v>
      </c>
      <c r="O644">
        <f t="shared" si="28"/>
        <v>23677</v>
      </c>
      <c r="P644" s="29">
        <f t="shared" si="29"/>
        <v>565140</v>
      </c>
    </row>
    <row r="645" spans="1:16" ht="14.45" customHeight="1" x14ac:dyDescent="0.25">
      <c r="A645" s="12">
        <v>802</v>
      </c>
      <c r="B645" s="64"/>
      <c r="C645" s="8" t="s">
        <v>1246</v>
      </c>
      <c r="D645" s="9">
        <v>45040</v>
      </c>
      <c r="E645" s="10" t="s">
        <v>1236</v>
      </c>
      <c r="F645" s="11">
        <v>1471410</v>
      </c>
      <c r="G645" s="10" t="s">
        <v>29</v>
      </c>
      <c r="H645" s="11">
        <v>154498</v>
      </c>
      <c r="I645" s="65"/>
      <c r="J645" s="66"/>
      <c r="K645" s="67"/>
      <c r="L645" s="68"/>
      <c r="M645" s="69"/>
      <c r="N645" t="str">
        <f t="shared" si="27"/>
        <v>23678</v>
      </c>
      <c r="O645">
        <f t="shared" si="28"/>
        <v>23678</v>
      </c>
      <c r="P645" s="29">
        <f t="shared" si="29"/>
        <v>1471410</v>
      </c>
    </row>
    <row r="646" spans="1:16" ht="14.45" customHeight="1" x14ac:dyDescent="0.25">
      <c r="A646" s="12">
        <v>803</v>
      </c>
      <c r="B646" s="64"/>
      <c r="C646" s="8" t="s">
        <v>1247</v>
      </c>
      <c r="D646" s="9">
        <v>45019</v>
      </c>
      <c r="E646" s="10" t="s">
        <v>1236</v>
      </c>
      <c r="F646" s="11">
        <v>1199913</v>
      </c>
      <c r="G646" s="10" t="s">
        <v>29</v>
      </c>
      <c r="H646" s="11">
        <v>125991</v>
      </c>
      <c r="I646" s="65"/>
      <c r="J646" s="66"/>
      <c r="K646" s="67"/>
      <c r="L646" s="68"/>
      <c r="M646" s="69"/>
      <c r="N646" t="str">
        <f t="shared" si="27"/>
        <v>19172</v>
      </c>
      <c r="O646">
        <f t="shared" si="28"/>
        <v>19172</v>
      </c>
      <c r="P646" s="29">
        <f t="shared" si="29"/>
        <v>1199913</v>
      </c>
    </row>
    <row r="647" spans="1:16" ht="14.45" customHeight="1" x14ac:dyDescent="0.25">
      <c r="A647" s="12">
        <v>804</v>
      </c>
      <c r="B647" s="64"/>
      <c r="C647" s="8" t="s">
        <v>1248</v>
      </c>
      <c r="D647" s="9">
        <v>45041</v>
      </c>
      <c r="E647" s="10" t="s">
        <v>1236</v>
      </c>
      <c r="F647" s="11">
        <v>3882816</v>
      </c>
      <c r="G647" s="10" t="s">
        <v>29</v>
      </c>
      <c r="H647" s="11">
        <v>407696</v>
      </c>
      <c r="I647" s="65"/>
      <c r="J647" s="66"/>
      <c r="K647" s="67"/>
      <c r="L647" s="68"/>
      <c r="M647" s="69"/>
      <c r="N647" t="str">
        <f t="shared" si="27"/>
        <v>23732</v>
      </c>
      <c r="O647">
        <f t="shared" si="28"/>
        <v>23732</v>
      </c>
      <c r="P647" s="29">
        <f t="shared" si="29"/>
        <v>3882816</v>
      </c>
    </row>
    <row r="648" spans="1:16" ht="14.45" customHeight="1" x14ac:dyDescent="0.25">
      <c r="A648" s="13">
        <v>805</v>
      </c>
      <c r="B648" s="53"/>
      <c r="C648" s="8" t="s">
        <v>1249</v>
      </c>
      <c r="D648" s="9">
        <v>45033</v>
      </c>
      <c r="E648" s="10" t="s">
        <v>1236</v>
      </c>
      <c r="F648" s="11">
        <v>679872</v>
      </c>
      <c r="G648" s="10" t="s">
        <v>29</v>
      </c>
      <c r="H648" s="11">
        <v>71387</v>
      </c>
      <c r="I648" s="57"/>
      <c r="J648" s="58"/>
      <c r="K648" s="59"/>
      <c r="L648" s="62"/>
      <c r="M648" s="63"/>
      <c r="N648" t="str">
        <f t="shared" si="27"/>
        <v>22308</v>
      </c>
      <c r="O648">
        <f t="shared" si="28"/>
        <v>22308</v>
      </c>
      <c r="P648" s="29">
        <f t="shared" si="29"/>
        <v>679872</v>
      </c>
    </row>
    <row r="649" spans="1:16" ht="14.65" customHeight="1" x14ac:dyDescent="0.25">
      <c r="A649" s="7">
        <v>822</v>
      </c>
      <c r="B649" s="52" t="s">
        <v>1284</v>
      </c>
      <c r="C649" s="8" t="s">
        <v>1285</v>
      </c>
      <c r="D649" s="9">
        <v>45035</v>
      </c>
      <c r="E649" s="10" t="s">
        <v>51</v>
      </c>
      <c r="F649" s="11">
        <v>1576447</v>
      </c>
      <c r="G649" s="10" t="s">
        <v>29</v>
      </c>
      <c r="H649" s="11">
        <v>165527</v>
      </c>
      <c r="I649" s="54">
        <v>2313961</v>
      </c>
      <c r="J649" s="55"/>
      <c r="K649" s="56"/>
      <c r="L649" s="60" t="s">
        <v>1286</v>
      </c>
      <c r="M649" s="61"/>
      <c r="N649" t="str">
        <f t="shared" si="27"/>
        <v>22451</v>
      </c>
      <c r="O649">
        <f t="shared" si="28"/>
        <v>22451</v>
      </c>
      <c r="P649" s="29">
        <f t="shared" si="29"/>
        <v>1576447</v>
      </c>
    </row>
    <row r="650" spans="1:16" ht="14.65" customHeight="1" x14ac:dyDescent="0.25">
      <c r="A650" s="13">
        <v>823</v>
      </c>
      <c r="B650" s="53"/>
      <c r="C650" s="8" t="s">
        <v>1287</v>
      </c>
      <c r="D650" s="9">
        <v>45021</v>
      </c>
      <c r="E650" s="10" t="s">
        <v>51</v>
      </c>
      <c r="F650" s="11">
        <v>1008984</v>
      </c>
      <c r="G650" s="10" t="s">
        <v>29</v>
      </c>
      <c r="H650" s="11">
        <v>105943</v>
      </c>
      <c r="I650" s="57"/>
      <c r="J650" s="58"/>
      <c r="K650" s="59"/>
      <c r="L650" s="62"/>
      <c r="M650" s="63"/>
      <c r="N650" t="str">
        <f t="shared" si="27"/>
        <v>19338</v>
      </c>
      <c r="O650">
        <f t="shared" si="28"/>
        <v>19338</v>
      </c>
      <c r="P650" s="29">
        <f t="shared" si="29"/>
        <v>1008984</v>
      </c>
    </row>
    <row r="651" spans="1:16" ht="14.1" customHeight="1" x14ac:dyDescent="0.25">
      <c r="A651" s="15"/>
      <c r="B651" s="15"/>
      <c r="C651" s="41" t="s">
        <v>1288</v>
      </c>
      <c r="D651" s="42"/>
      <c r="E651" s="42"/>
      <c r="F651" s="43"/>
      <c r="G651" s="44">
        <v>105843322</v>
      </c>
      <c r="H651" s="45"/>
      <c r="I651" s="46">
        <v>902188368</v>
      </c>
      <c r="J651" s="47"/>
      <c r="K651" s="48"/>
      <c r="L651" s="49"/>
      <c r="M651" s="50"/>
      <c r="O651">
        <f t="shared" si="28"/>
        <v>0</v>
      </c>
      <c r="P651" s="29">
        <f t="shared" si="29"/>
        <v>0</v>
      </c>
    </row>
    <row r="652" spans="1:16" ht="11.65" customHeight="1" x14ac:dyDescent="0.25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</row>
    <row r="653" spans="1:16" ht="11.25" customHeight="1" x14ac:dyDescent="0.25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</row>
    <row r="654" spans="1:16" ht="17.649999999999999" customHeight="1" x14ac:dyDescent="0.25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40" t="s">
        <v>1289</v>
      </c>
      <c r="L654" s="40"/>
      <c r="M654" s="40"/>
    </row>
    <row r="655" spans="1:16" ht="17.649999999999999" customHeight="1" x14ac:dyDescent="0.25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40" t="s">
        <v>1290</v>
      </c>
      <c r="L655" s="40"/>
      <c r="M655" s="40"/>
    </row>
    <row r="662" spans="1:1" x14ac:dyDescent="0.25">
      <c r="A662" s="16" t="s">
        <v>1291</v>
      </c>
    </row>
  </sheetData>
  <autoFilter ref="A20:P651" xr:uid="{00000000-0001-0000-0000-000000000000}">
    <filterColumn colId="3">
      <filters blank="1">
        <dateGroupItem year="2023" dateTimeGrouping="year"/>
      </filters>
    </filterColumn>
    <filterColumn colId="8" showButton="0"/>
    <filterColumn colId="9" showButton="0"/>
    <filterColumn colId="11" showButton="0"/>
  </autoFilter>
  <mergeCells count="327">
    <mergeCell ref="A1:H1"/>
    <mergeCell ref="I1:K1"/>
    <mergeCell ref="L1:M1"/>
    <mergeCell ref="A2:H2"/>
    <mergeCell ref="I2:K2"/>
    <mergeCell ref="L2:M2"/>
    <mergeCell ref="A6:H6"/>
    <mergeCell ref="I6:M6"/>
    <mergeCell ref="A7:H7"/>
    <mergeCell ref="I7:M7"/>
    <mergeCell ref="A8:C8"/>
    <mergeCell ref="D8:M8"/>
    <mergeCell ref="A3:H3"/>
    <mergeCell ref="I3:K3"/>
    <mergeCell ref="L3:M3"/>
    <mergeCell ref="A4:H4"/>
    <mergeCell ref="I4:M4"/>
    <mergeCell ref="A5:H5"/>
    <mergeCell ref="I5:M5"/>
    <mergeCell ref="A14:H14"/>
    <mergeCell ref="J14:L14"/>
    <mergeCell ref="A15:H15"/>
    <mergeCell ref="J15:L15"/>
    <mergeCell ref="A16:C16"/>
    <mergeCell ref="D16:M16"/>
    <mergeCell ref="A9:M9"/>
    <mergeCell ref="A10:M10"/>
    <mergeCell ref="A11:M11"/>
    <mergeCell ref="A12:C12"/>
    <mergeCell ref="D12:M12"/>
    <mergeCell ref="A13:H13"/>
    <mergeCell ref="J13:L13"/>
    <mergeCell ref="B21:B24"/>
    <mergeCell ref="I21:K24"/>
    <mergeCell ref="L21:M24"/>
    <mergeCell ref="B25:B27"/>
    <mergeCell ref="I25:K27"/>
    <mergeCell ref="L25:M27"/>
    <mergeCell ref="A17:C17"/>
    <mergeCell ref="D17:M17"/>
    <mergeCell ref="A19:A20"/>
    <mergeCell ref="B19:B20"/>
    <mergeCell ref="C19:F19"/>
    <mergeCell ref="G19:H19"/>
    <mergeCell ref="I19:K19"/>
    <mergeCell ref="L19:M20"/>
    <mergeCell ref="I20:K20"/>
    <mergeCell ref="B36:B42"/>
    <mergeCell ref="I36:K42"/>
    <mergeCell ref="L36:M42"/>
    <mergeCell ref="B43:B53"/>
    <mergeCell ref="I43:K53"/>
    <mergeCell ref="L43:M53"/>
    <mergeCell ref="B28:B33"/>
    <mergeCell ref="I28:K33"/>
    <mergeCell ref="L28:M33"/>
    <mergeCell ref="I34:K34"/>
    <mergeCell ref="L34:M34"/>
    <mergeCell ref="I35:K35"/>
    <mergeCell ref="L35:M35"/>
    <mergeCell ref="I333:K333"/>
    <mergeCell ref="L333:M333"/>
    <mergeCell ref="B334:B335"/>
    <mergeCell ref="I334:K335"/>
    <mergeCell ref="L334:M335"/>
    <mergeCell ref="I54:K54"/>
    <mergeCell ref="L54:M54"/>
    <mergeCell ref="B55:B59"/>
    <mergeCell ref="I55:K59"/>
    <mergeCell ref="L55:M59"/>
    <mergeCell ref="B60:B332"/>
    <mergeCell ref="I60:K332"/>
    <mergeCell ref="L60:M332"/>
    <mergeCell ref="B339:B341"/>
    <mergeCell ref="I339:K341"/>
    <mergeCell ref="L339:M341"/>
    <mergeCell ref="B342:B345"/>
    <mergeCell ref="I342:K345"/>
    <mergeCell ref="L342:M345"/>
    <mergeCell ref="B336:B338"/>
    <mergeCell ref="I336:K338"/>
    <mergeCell ref="L336:M338"/>
    <mergeCell ref="I351:K351"/>
    <mergeCell ref="L351:M351"/>
    <mergeCell ref="B346:B347"/>
    <mergeCell ref="I346:K347"/>
    <mergeCell ref="L346:M347"/>
    <mergeCell ref="B348:B350"/>
    <mergeCell ref="I348:K350"/>
    <mergeCell ref="L348:M350"/>
    <mergeCell ref="B360:B362"/>
    <mergeCell ref="I360:K362"/>
    <mergeCell ref="L360:M362"/>
    <mergeCell ref="B363:B364"/>
    <mergeCell ref="I363:K364"/>
    <mergeCell ref="L363:M364"/>
    <mergeCell ref="B352:B353"/>
    <mergeCell ref="I352:K353"/>
    <mergeCell ref="L352:M353"/>
    <mergeCell ref="B354:B359"/>
    <mergeCell ref="I354:K359"/>
    <mergeCell ref="L354:M359"/>
    <mergeCell ref="B373:B375"/>
    <mergeCell ref="I373:K375"/>
    <mergeCell ref="L373:M375"/>
    <mergeCell ref="B376:B379"/>
    <mergeCell ref="I376:K379"/>
    <mergeCell ref="L376:M379"/>
    <mergeCell ref="B365:B367"/>
    <mergeCell ref="I365:K367"/>
    <mergeCell ref="L365:M367"/>
    <mergeCell ref="B368:B372"/>
    <mergeCell ref="I368:K372"/>
    <mergeCell ref="L368:M372"/>
    <mergeCell ref="B387:B388"/>
    <mergeCell ref="I387:K388"/>
    <mergeCell ref="L387:M388"/>
    <mergeCell ref="B389:B392"/>
    <mergeCell ref="I389:K392"/>
    <mergeCell ref="L389:M392"/>
    <mergeCell ref="B380:B382"/>
    <mergeCell ref="I380:K382"/>
    <mergeCell ref="L380:M382"/>
    <mergeCell ref="B383:B386"/>
    <mergeCell ref="I383:K386"/>
    <mergeCell ref="L383:M386"/>
    <mergeCell ref="B395:B398"/>
    <mergeCell ref="I395:K398"/>
    <mergeCell ref="L395:M398"/>
    <mergeCell ref="B393:B394"/>
    <mergeCell ref="I393:K394"/>
    <mergeCell ref="L393:M394"/>
    <mergeCell ref="B404:B406"/>
    <mergeCell ref="I404:K406"/>
    <mergeCell ref="L404:M406"/>
    <mergeCell ref="I399:K399"/>
    <mergeCell ref="L399:M399"/>
    <mergeCell ref="B400:B403"/>
    <mergeCell ref="I400:K403"/>
    <mergeCell ref="L400:M403"/>
    <mergeCell ref="B414:B420"/>
    <mergeCell ref="I414:K420"/>
    <mergeCell ref="L414:M420"/>
    <mergeCell ref="B421:B424"/>
    <mergeCell ref="I421:K424"/>
    <mergeCell ref="L421:M424"/>
    <mergeCell ref="B407:B409"/>
    <mergeCell ref="I407:K409"/>
    <mergeCell ref="L407:M409"/>
    <mergeCell ref="B410:B413"/>
    <mergeCell ref="I410:K413"/>
    <mergeCell ref="L410:M413"/>
    <mergeCell ref="B431:B432"/>
    <mergeCell ref="I431:K432"/>
    <mergeCell ref="L431:M432"/>
    <mergeCell ref="B433:B436"/>
    <mergeCell ref="I433:K436"/>
    <mergeCell ref="L433:M436"/>
    <mergeCell ref="I425:K425"/>
    <mergeCell ref="L425:M425"/>
    <mergeCell ref="B426:B428"/>
    <mergeCell ref="I426:K428"/>
    <mergeCell ref="L426:M428"/>
    <mergeCell ref="B429:B430"/>
    <mergeCell ref="I429:K430"/>
    <mergeCell ref="L429:M430"/>
    <mergeCell ref="B445:B447"/>
    <mergeCell ref="I445:K447"/>
    <mergeCell ref="L445:M447"/>
    <mergeCell ref="B448:B450"/>
    <mergeCell ref="I448:K450"/>
    <mergeCell ref="L448:M450"/>
    <mergeCell ref="B437:B438"/>
    <mergeCell ref="I437:K438"/>
    <mergeCell ref="L437:M438"/>
    <mergeCell ref="B439:B444"/>
    <mergeCell ref="I439:K444"/>
    <mergeCell ref="L439:M444"/>
    <mergeCell ref="B456:B459"/>
    <mergeCell ref="I456:K459"/>
    <mergeCell ref="L456:M459"/>
    <mergeCell ref="B460:B462"/>
    <mergeCell ref="I460:K462"/>
    <mergeCell ref="L460:M462"/>
    <mergeCell ref="B451:B455"/>
    <mergeCell ref="I451:K455"/>
    <mergeCell ref="L451:M455"/>
    <mergeCell ref="B469:B470"/>
    <mergeCell ref="I469:K470"/>
    <mergeCell ref="L469:M470"/>
    <mergeCell ref="B471:B475"/>
    <mergeCell ref="I471:K475"/>
    <mergeCell ref="L471:M475"/>
    <mergeCell ref="B463:B465"/>
    <mergeCell ref="I463:K465"/>
    <mergeCell ref="L463:M465"/>
    <mergeCell ref="B466:B468"/>
    <mergeCell ref="I466:K468"/>
    <mergeCell ref="L466:M468"/>
    <mergeCell ref="B479:B482"/>
    <mergeCell ref="I479:K482"/>
    <mergeCell ref="L479:M482"/>
    <mergeCell ref="B483:B485"/>
    <mergeCell ref="I483:K485"/>
    <mergeCell ref="L483:M485"/>
    <mergeCell ref="B476:B478"/>
    <mergeCell ref="I476:K478"/>
    <mergeCell ref="L476:M478"/>
    <mergeCell ref="B490:B491"/>
    <mergeCell ref="I490:K491"/>
    <mergeCell ref="L490:M491"/>
    <mergeCell ref="B492:B493"/>
    <mergeCell ref="I492:K493"/>
    <mergeCell ref="L492:M493"/>
    <mergeCell ref="B486:B489"/>
    <mergeCell ref="I486:K489"/>
    <mergeCell ref="L486:M489"/>
    <mergeCell ref="B502:B503"/>
    <mergeCell ref="I502:K503"/>
    <mergeCell ref="L502:M503"/>
    <mergeCell ref="B504:B507"/>
    <mergeCell ref="I504:K507"/>
    <mergeCell ref="L504:M507"/>
    <mergeCell ref="B494:B501"/>
    <mergeCell ref="I494:K501"/>
    <mergeCell ref="L494:M501"/>
    <mergeCell ref="B512:B514"/>
    <mergeCell ref="I512:K514"/>
    <mergeCell ref="L512:M514"/>
    <mergeCell ref="I508:K508"/>
    <mergeCell ref="L508:M508"/>
    <mergeCell ref="B509:B511"/>
    <mergeCell ref="I509:K511"/>
    <mergeCell ref="L509:M511"/>
    <mergeCell ref="I518:K518"/>
    <mergeCell ref="L518:M518"/>
    <mergeCell ref="B519:B520"/>
    <mergeCell ref="I519:K520"/>
    <mergeCell ref="L519:M520"/>
    <mergeCell ref="I515:K515"/>
    <mergeCell ref="L515:M515"/>
    <mergeCell ref="B516:B517"/>
    <mergeCell ref="I516:K517"/>
    <mergeCell ref="L516:M517"/>
    <mergeCell ref="B524:B525"/>
    <mergeCell ref="I524:K525"/>
    <mergeCell ref="L524:M525"/>
    <mergeCell ref="B526:B528"/>
    <mergeCell ref="I526:K528"/>
    <mergeCell ref="L526:M528"/>
    <mergeCell ref="I521:K521"/>
    <mergeCell ref="L521:M521"/>
    <mergeCell ref="B522:B523"/>
    <mergeCell ref="I522:K523"/>
    <mergeCell ref="L522:M523"/>
    <mergeCell ref="B535:B537"/>
    <mergeCell ref="I535:K537"/>
    <mergeCell ref="L535:M537"/>
    <mergeCell ref="B538:B541"/>
    <mergeCell ref="I538:K541"/>
    <mergeCell ref="L538:M541"/>
    <mergeCell ref="B529:B531"/>
    <mergeCell ref="I529:K531"/>
    <mergeCell ref="L529:M531"/>
    <mergeCell ref="B532:B534"/>
    <mergeCell ref="I532:K534"/>
    <mergeCell ref="L532:M534"/>
    <mergeCell ref="I550:K550"/>
    <mergeCell ref="L550:M550"/>
    <mergeCell ref="B551:B553"/>
    <mergeCell ref="I551:K553"/>
    <mergeCell ref="L551:M553"/>
    <mergeCell ref="B542:B544"/>
    <mergeCell ref="I542:K544"/>
    <mergeCell ref="L542:M544"/>
    <mergeCell ref="B545:B549"/>
    <mergeCell ref="I545:K549"/>
    <mergeCell ref="L545:M549"/>
    <mergeCell ref="B555:B557"/>
    <mergeCell ref="I555:K557"/>
    <mergeCell ref="L555:M557"/>
    <mergeCell ref="B558:B563"/>
    <mergeCell ref="I558:K563"/>
    <mergeCell ref="L558:M563"/>
    <mergeCell ref="I554:K554"/>
    <mergeCell ref="L554:M554"/>
    <mergeCell ref="B569:B571"/>
    <mergeCell ref="I569:K571"/>
    <mergeCell ref="L569:M571"/>
    <mergeCell ref="B572:B604"/>
    <mergeCell ref="I572:K604"/>
    <mergeCell ref="L572:M604"/>
    <mergeCell ref="B564:B568"/>
    <mergeCell ref="I564:K568"/>
    <mergeCell ref="L564:M568"/>
    <mergeCell ref="B605:B613"/>
    <mergeCell ref="I605:K613"/>
    <mergeCell ref="L605:M613"/>
    <mergeCell ref="B618:B635"/>
    <mergeCell ref="I618:K635"/>
    <mergeCell ref="L618:M635"/>
    <mergeCell ref="I614:K614"/>
    <mergeCell ref="L614:M614"/>
    <mergeCell ref="I615:K615"/>
    <mergeCell ref="L615:M615"/>
    <mergeCell ref="B616:B617"/>
    <mergeCell ref="I616:K617"/>
    <mergeCell ref="L616:M617"/>
    <mergeCell ref="B649:B650"/>
    <mergeCell ref="I649:K650"/>
    <mergeCell ref="L649:M650"/>
    <mergeCell ref="B636:B648"/>
    <mergeCell ref="I636:K648"/>
    <mergeCell ref="L636:M648"/>
    <mergeCell ref="A653:F653"/>
    <mergeCell ref="G653:J653"/>
    <mergeCell ref="K653:M653"/>
    <mergeCell ref="A654:F655"/>
    <mergeCell ref="G654:J655"/>
    <mergeCell ref="K654:M654"/>
    <mergeCell ref="K655:M655"/>
    <mergeCell ref="C651:F651"/>
    <mergeCell ref="G651:H651"/>
    <mergeCell ref="I651:K651"/>
    <mergeCell ref="L651:M651"/>
    <mergeCell ref="A652:C652"/>
    <mergeCell ref="D652:M6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62887-6503-4392-A92E-EF60455BD141}">
  <dimension ref="A1:L348"/>
  <sheetViews>
    <sheetView tabSelected="1" workbookViewId="0">
      <selection activeCell="N26" sqref="N26"/>
    </sheetView>
  </sheetViews>
  <sheetFormatPr defaultRowHeight="15" x14ac:dyDescent="0.25"/>
  <cols>
    <col min="3" max="3" width="37" customWidth="1"/>
    <col min="4" max="4" width="13.7109375" customWidth="1"/>
    <col min="7" max="9" width="14.85546875" customWidth="1"/>
  </cols>
  <sheetData>
    <row r="1" spans="1:11" ht="18.75" x14ac:dyDescent="0.3">
      <c r="A1" s="94" t="s">
        <v>1292</v>
      </c>
      <c r="B1" s="94"/>
      <c r="C1" s="94"/>
      <c r="D1" s="94"/>
      <c r="E1" s="94"/>
      <c r="F1" s="94"/>
      <c r="G1" s="94"/>
      <c r="H1" s="94"/>
      <c r="I1" s="94"/>
    </row>
    <row r="2" spans="1:11" x14ac:dyDescent="0.25">
      <c r="A2" s="95" t="s">
        <v>3561</v>
      </c>
      <c r="B2" s="95"/>
      <c r="C2" s="95"/>
      <c r="D2" s="95"/>
      <c r="E2" s="95"/>
      <c r="F2" s="95"/>
      <c r="G2" s="95"/>
      <c r="H2" s="95"/>
      <c r="I2" s="95"/>
    </row>
    <row r="3" spans="1:11" x14ac:dyDescent="0.25">
      <c r="I3" s="21">
        <f>+SUBTOTAL(9,I5:I348)</f>
        <v>534506093</v>
      </c>
    </row>
    <row r="4" spans="1:11" ht="31.5" x14ac:dyDescent="0.25">
      <c r="A4" s="22" t="s">
        <v>1294</v>
      </c>
      <c r="B4" s="23" t="s">
        <v>1295</v>
      </c>
      <c r="C4" s="23" t="s">
        <v>1296</v>
      </c>
      <c r="D4" s="24" t="s">
        <v>1299</v>
      </c>
      <c r="E4" s="38" t="s">
        <v>1297</v>
      </c>
      <c r="F4" s="23" t="s">
        <v>1298</v>
      </c>
      <c r="G4" s="23" t="s">
        <v>1300</v>
      </c>
      <c r="H4" s="24" t="s">
        <v>1301</v>
      </c>
      <c r="I4" s="24" t="s">
        <v>1302</v>
      </c>
    </row>
    <row r="5" spans="1:11" x14ac:dyDescent="0.25">
      <c r="A5" s="25">
        <v>44564</v>
      </c>
      <c r="B5" s="26" t="s">
        <v>3562</v>
      </c>
      <c r="C5" s="26" t="s">
        <v>3563</v>
      </c>
      <c r="D5" s="27">
        <v>2573910</v>
      </c>
      <c r="E5" s="26" t="s">
        <v>3564</v>
      </c>
      <c r="F5" s="26" t="s">
        <v>1793</v>
      </c>
      <c r="G5" s="28" t="s">
        <v>1307</v>
      </c>
      <c r="H5" s="27">
        <v>257391</v>
      </c>
      <c r="I5" s="27">
        <v>2831301</v>
      </c>
      <c r="J5">
        <f>+B5*1</f>
        <v>6254</v>
      </c>
      <c r="K5" t="e">
        <f>+VLOOKUP(J5,'Thanh toán '!O$333:P$335,2,0)</f>
        <v>#N/A</v>
      </c>
    </row>
    <row r="6" spans="1:11" x14ac:dyDescent="0.25">
      <c r="A6" s="25">
        <v>44567</v>
      </c>
      <c r="B6" s="26" t="s">
        <v>3565</v>
      </c>
      <c r="C6" s="26" t="s">
        <v>3566</v>
      </c>
      <c r="D6" s="27">
        <v>1014186</v>
      </c>
      <c r="E6" s="26" t="s">
        <v>3567</v>
      </c>
      <c r="F6" s="26" t="s">
        <v>1306</v>
      </c>
      <c r="G6" s="28" t="s">
        <v>1307</v>
      </c>
      <c r="H6" s="27">
        <v>101419</v>
      </c>
      <c r="I6" s="27">
        <v>1115605</v>
      </c>
      <c r="J6">
        <f t="shared" ref="J6:J69" si="0">+B6*1</f>
        <v>6693</v>
      </c>
      <c r="K6" t="e">
        <f>+VLOOKUP(J6,'Thanh toán '!O$333:P$335,2,0)</f>
        <v>#N/A</v>
      </c>
    </row>
    <row r="7" spans="1:11" x14ac:dyDescent="0.25">
      <c r="A7" s="25">
        <v>44587</v>
      </c>
      <c r="B7" s="26" t="s">
        <v>3568</v>
      </c>
      <c r="C7" s="26" t="s">
        <v>3569</v>
      </c>
      <c r="D7" s="27">
        <v>4007150</v>
      </c>
      <c r="E7" s="26" t="s">
        <v>2298</v>
      </c>
      <c r="F7" s="26" t="s">
        <v>2299</v>
      </c>
      <c r="G7" s="28" t="s">
        <v>1307</v>
      </c>
      <c r="H7" s="27">
        <v>400715</v>
      </c>
      <c r="I7" s="27">
        <v>4407865</v>
      </c>
      <c r="J7">
        <f t="shared" si="0"/>
        <v>10330</v>
      </c>
      <c r="K7" t="e">
        <f>+VLOOKUP(J7,'Thanh toán '!O$333:P$335,2,0)</f>
        <v>#N/A</v>
      </c>
    </row>
    <row r="8" spans="1:11" x14ac:dyDescent="0.25">
      <c r="A8" s="25">
        <v>44589</v>
      </c>
      <c r="B8" s="26" t="s">
        <v>3570</v>
      </c>
      <c r="C8" s="26" t="s">
        <v>3571</v>
      </c>
      <c r="D8" s="27">
        <v>2776450</v>
      </c>
      <c r="E8" s="26" t="s">
        <v>3572</v>
      </c>
      <c r="F8" s="26">
        <v>316074368</v>
      </c>
      <c r="G8" s="28" t="s">
        <v>1307</v>
      </c>
      <c r="H8" s="27">
        <v>277645</v>
      </c>
      <c r="I8" s="27">
        <v>3054095</v>
      </c>
      <c r="J8">
        <f t="shared" si="0"/>
        <v>10417</v>
      </c>
      <c r="K8" t="e">
        <f>+VLOOKUP(J8,'Thanh toán '!O$333:P$335,2,0)</f>
        <v>#N/A</v>
      </c>
    </row>
    <row r="9" spans="1:11" x14ac:dyDescent="0.25">
      <c r="A9" s="25">
        <v>44590</v>
      </c>
      <c r="B9" s="26" t="s">
        <v>3573</v>
      </c>
      <c r="C9" s="26" t="s">
        <v>3574</v>
      </c>
      <c r="D9" s="27">
        <v>372662</v>
      </c>
      <c r="E9" s="26" t="s">
        <v>3567</v>
      </c>
      <c r="F9" s="26" t="s">
        <v>1306</v>
      </c>
      <c r="G9" s="28" t="s">
        <v>1307</v>
      </c>
      <c r="H9" s="27">
        <v>37266</v>
      </c>
      <c r="I9" s="27">
        <v>409928</v>
      </c>
      <c r="J9">
        <f t="shared" si="0"/>
        <v>10494</v>
      </c>
      <c r="K9" t="e">
        <f>+VLOOKUP(J9,'Thanh toán '!O$333:P$335,2,0)</f>
        <v>#N/A</v>
      </c>
    </row>
    <row r="10" spans="1:11" x14ac:dyDescent="0.25">
      <c r="A10" s="25">
        <v>44600</v>
      </c>
      <c r="B10" s="26" t="s">
        <v>3575</v>
      </c>
      <c r="C10" s="26" t="s">
        <v>3576</v>
      </c>
      <c r="D10" s="27">
        <v>2982080</v>
      </c>
      <c r="E10" s="26" t="s">
        <v>3567</v>
      </c>
      <c r="F10" s="26" t="s">
        <v>1306</v>
      </c>
      <c r="G10" s="28" t="s">
        <v>3062</v>
      </c>
      <c r="H10" s="27">
        <v>238566</v>
      </c>
      <c r="I10" s="27">
        <v>3220646</v>
      </c>
      <c r="J10">
        <f t="shared" si="0"/>
        <v>10680</v>
      </c>
      <c r="K10" t="e">
        <f>+VLOOKUP(J10,'Thanh toán '!O$333:P$335,2,0)</f>
        <v>#N/A</v>
      </c>
    </row>
    <row r="11" spans="1:11" x14ac:dyDescent="0.25">
      <c r="A11" s="25">
        <v>44600</v>
      </c>
      <c r="B11" s="26" t="s">
        <v>3577</v>
      </c>
      <c r="C11" s="26" t="s">
        <v>3578</v>
      </c>
      <c r="D11" s="27">
        <v>1443395</v>
      </c>
      <c r="E11" s="26" t="s">
        <v>3567</v>
      </c>
      <c r="F11" s="26" t="s">
        <v>1306</v>
      </c>
      <c r="G11" s="28" t="s">
        <v>3062</v>
      </c>
      <c r="H11" s="27">
        <v>115472</v>
      </c>
      <c r="I11" s="27">
        <v>1558867</v>
      </c>
      <c r="J11">
        <f t="shared" si="0"/>
        <v>10712</v>
      </c>
      <c r="K11" t="e">
        <f>+VLOOKUP(J11,'Thanh toán '!O$333:P$335,2,0)</f>
        <v>#N/A</v>
      </c>
    </row>
    <row r="12" spans="1:11" x14ac:dyDescent="0.25">
      <c r="A12" s="25">
        <v>44602</v>
      </c>
      <c r="B12" s="26" t="s">
        <v>3579</v>
      </c>
      <c r="C12" s="26" t="s">
        <v>3580</v>
      </c>
      <c r="D12" s="27">
        <v>910665</v>
      </c>
      <c r="E12" s="26" t="s">
        <v>3567</v>
      </c>
      <c r="F12" s="26" t="s">
        <v>1306</v>
      </c>
      <c r="G12" s="28" t="s">
        <v>3062</v>
      </c>
      <c r="H12" s="27">
        <v>72853</v>
      </c>
      <c r="I12" s="27">
        <v>983518</v>
      </c>
      <c r="J12">
        <f t="shared" si="0"/>
        <v>11274</v>
      </c>
      <c r="K12" t="e">
        <f>+VLOOKUP(J12,'Thanh toán '!O$333:P$335,2,0)</f>
        <v>#N/A</v>
      </c>
    </row>
    <row r="13" spans="1:11" x14ac:dyDescent="0.25">
      <c r="A13" s="25">
        <v>44608</v>
      </c>
      <c r="B13" s="26" t="s">
        <v>3581</v>
      </c>
      <c r="C13" s="26" t="s">
        <v>3582</v>
      </c>
      <c r="D13" s="27">
        <v>982930</v>
      </c>
      <c r="E13" s="26" t="s">
        <v>3567</v>
      </c>
      <c r="F13" s="26" t="s">
        <v>1306</v>
      </c>
      <c r="G13" s="28" t="s">
        <v>3062</v>
      </c>
      <c r="H13" s="27">
        <v>78634</v>
      </c>
      <c r="I13" s="27">
        <v>1061564</v>
      </c>
      <c r="J13">
        <f t="shared" si="0"/>
        <v>12791</v>
      </c>
      <c r="K13" t="e">
        <f>+VLOOKUP(J13,'Thanh toán '!O$333:P$335,2,0)</f>
        <v>#N/A</v>
      </c>
    </row>
    <row r="14" spans="1:11" x14ac:dyDescent="0.25">
      <c r="A14" s="25">
        <v>44609</v>
      </c>
      <c r="B14" s="26" t="s">
        <v>3583</v>
      </c>
      <c r="C14" s="26" t="s">
        <v>3584</v>
      </c>
      <c r="D14" s="27">
        <v>1793243</v>
      </c>
      <c r="E14" s="26" t="s">
        <v>3567</v>
      </c>
      <c r="F14" s="26" t="s">
        <v>1306</v>
      </c>
      <c r="G14" s="28" t="s">
        <v>3062</v>
      </c>
      <c r="H14" s="27">
        <v>143459</v>
      </c>
      <c r="I14" s="27">
        <v>1936702</v>
      </c>
      <c r="J14">
        <f t="shared" si="0"/>
        <v>12835</v>
      </c>
      <c r="K14" t="e">
        <f>+VLOOKUP(J14,'Thanh toán '!O$333:P$335,2,0)</f>
        <v>#N/A</v>
      </c>
    </row>
    <row r="15" spans="1:11" x14ac:dyDescent="0.25">
      <c r="A15" s="25">
        <v>44611</v>
      </c>
      <c r="B15" s="26" t="s">
        <v>3585</v>
      </c>
      <c r="C15" s="26" t="s">
        <v>3586</v>
      </c>
      <c r="D15" s="27">
        <v>1822661</v>
      </c>
      <c r="E15" s="26" t="s">
        <v>3567</v>
      </c>
      <c r="F15" s="26" t="s">
        <v>1306</v>
      </c>
      <c r="G15" s="28" t="s">
        <v>3062</v>
      </c>
      <c r="H15" s="27">
        <v>145813</v>
      </c>
      <c r="I15" s="27">
        <v>1968474</v>
      </c>
      <c r="J15">
        <f t="shared" si="0"/>
        <v>13135</v>
      </c>
      <c r="K15" t="e">
        <f>+VLOOKUP(J15,'Thanh toán '!O$333:P$335,2,0)</f>
        <v>#N/A</v>
      </c>
    </row>
    <row r="16" spans="1:11" x14ac:dyDescent="0.25">
      <c r="A16" s="25">
        <v>44613</v>
      </c>
      <c r="B16" s="26" t="s">
        <v>3587</v>
      </c>
      <c r="C16" s="26" t="s">
        <v>3588</v>
      </c>
      <c r="D16" s="27">
        <v>444232</v>
      </c>
      <c r="E16" s="26" t="s">
        <v>3567</v>
      </c>
      <c r="F16" s="26" t="s">
        <v>1306</v>
      </c>
      <c r="G16" s="28" t="s">
        <v>3062</v>
      </c>
      <c r="H16" s="27">
        <v>35539</v>
      </c>
      <c r="I16" s="27">
        <v>479771</v>
      </c>
      <c r="J16">
        <f t="shared" si="0"/>
        <v>13258</v>
      </c>
      <c r="K16" t="e">
        <f>+VLOOKUP(J16,'Thanh toán '!O$333:P$335,2,0)</f>
        <v>#N/A</v>
      </c>
    </row>
    <row r="17" spans="1:11" x14ac:dyDescent="0.25">
      <c r="A17" s="25">
        <v>44624</v>
      </c>
      <c r="B17" s="26" t="s">
        <v>3589</v>
      </c>
      <c r="C17" s="26" t="s">
        <v>3590</v>
      </c>
      <c r="D17" s="27">
        <v>1768685</v>
      </c>
      <c r="E17" s="26" t="s">
        <v>3567</v>
      </c>
      <c r="F17" s="26" t="s">
        <v>1306</v>
      </c>
      <c r="G17" s="28" t="s">
        <v>3062</v>
      </c>
      <c r="H17" s="27">
        <v>141495</v>
      </c>
      <c r="I17" s="27">
        <v>1910180</v>
      </c>
      <c r="J17">
        <f t="shared" si="0"/>
        <v>36</v>
      </c>
      <c r="K17" t="e">
        <f>+VLOOKUP(J17,'Thanh toán '!O$333:P$335,2,0)</f>
        <v>#N/A</v>
      </c>
    </row>
    <row r="18" spans="1:11" x14ac:dyDescent="0.25">
      <c r="A18" s="25">
        <v>44625</v>
      </c>
      <c r="B18" s="26" t="s">
        <v>3591</v>
      </c>
      <c r="C18" s="26" t="s">
        <v>3592</v>
      </c>
      <c r="D18" s="27">
        <v>1924970</v>
      </c>
      <c r="E18" s="26" t="s">
        <v>3593</v>
      </c>
      <c r="F18" s="26" t="s">
        <v>2241</v>
      </c>
      <c r="G18" s="28" t="s">
        <v>3062</v>
      </c>
      <c r="H18" s="27">
        <v>153998</v>
      </c>
      <c r="I18" s="27">
        <v>2078968</v>
      </c>
      <c r="J18">
        <f t="shared" si="0"/>
        <v>262</v>
      </c>
      <c r="K18" t="e">
        <f>+VLOOKUP(J18,'Thanh toán '!O$333:P$335,2,0)</f>
        <v>#N/A</v>
      </c>
    </row>
    <row r="19" spans="1:11" x14ac:dyDescent="0.25">
      <c r="A19" s="25">
        <v>44627</v>
      </c>
      <c r="B19" s="26" t="s">
        <v>3594</v>
      </c>
      <c r="C19" s="26" t="s">
        <v>3595</v>
      </c>
      <c r="D19" s="27">
        <v>1973960</v>
      </c>
      <c r="E19" s="26" t="s">
        <v>3567</v>
      </c>
      <c r="F19" s="26" t="s">
        <v>1306</v>
      </c>
      <c r="G19" s="28" t="s">
        <v>3062</v>
      </c>
      <c r="H19" s="27">
        <v>157917</v>
      </c>
      <c r="I19" s="27">
        <v>2131877</v>
      </c>
      <c r="J19">
        <f t="shared" si="0"/>
        <v>467</v>
      </c>
      <c r="K19" t="e">
        <f>+VLOOKUP(J19,'Thanh toán '!O$333:P$335,2,0)</f>
        <v>#N/A</v>
      </c>
    </row>
    <row r="20" spans="1:11" x14ac:dyDescent="0.25">
      <c r="A20" s="25">
        <v>44628</v>
      </c>
      <c r="B20" s="26" t="s">
        <v>3596</v>
      </c>
      <c r="C20" s="26" t="s">
        <v>3597</v>
      </c>
      <c r="D20" s="27">
        <v>2887455</v>
      </c>
      <c r="E20" s="26" t="s">
        <v>1396</v>
      </c>
      <c r="F20" s="26" t="s">
        <v>1397</v>
      </c>
      <c r="G20" s="28" t="s">
        <v>3062</v>
      </c>
      <c r="H20" s="27">
        <v>230996</v>
      </c>
      <c r="I20" s="27">
        <v>3118451</v>
      </c>
      <c r="J20">
        <f t="shared" si="0"/>
        <v>672</v>
      </c>
      <c r="K20" t="e">
        <f>+VLOOKUP(J20,'Thanh toán '!O$333:P$335,2,0)</f>
        <v>#N/A</v>
      </c>
    </row>
    <row r="21" spans="1:11" x14ac:dyDescent="0.25">
      <c r="A21" s="25">
        <v>44641</v>
      </c>
      <c r="B21" s="26" t="s">
        <v>3598</v>
      </c>
      <c r="C21" s="26" t="s">
        <v>3599</v>
      </c>
      <c r="D21" s="27">
        <v>922445</v>
      </c>
      <c r="E21" s="26" t="s">
        <v>3567</v>
      </c>
      <c r="F21" s="26" t="s">
        <v>1306</v>
      </c>
      <c r="G21" s="28" t="s">
        <v>3062</v>
      </c>
      <c r="H21" s="27">
        <v>73796</v>
      </c>
      <c r="I21" s="27">
        <v>996241</v>
      </c>
      <c r="J21">
        <f t="shared" si="0"/>
        <v>3070</v>
      </c>
      <c r="K21" t="e">
        <f>+VLOOKUP(J21,'Thanh toán '!O$333:P$335,2,0)</f>
        <v>#N/A</v>
      </c>
    </row>
    <row r="22" spans="1:11" x14ac:dyDescent="0.25">
      <c r="A22" s="25">
        <v>44650</v>
      </c>
      <c r="B22" s="26" t="s">
        <v>3600</v>
      </c>
      <c r="C22" s="26" t="s">
        <v>3601</v>
      </c>
      <c r="D22" s="27">
        <v>734310</v>
      </c>
      <c r="E22" s="26" t="s">
        <v>3602</v>
      </c>
      <c r="F22" s="26" t="s">
        <v>1949</v>
      </c>
      <c r="G22" s="28" t="s">
        <v>3062</v>
      </c>
      <c r="H22" s="27">
        <v>58745</v>
      </c>
      <c r="I22" s="27">
        <v>793055</v>
      </c>
      <c r="J22">
        <f t="shared" si="0"/>
        <v>4681</v>
      </c>
      <c r="K22" t="e">
        <f>+VLOOKUP(J22,'Thanh toán '!O$333:P$335,2,0)</f>
        <v>#N/A</v>
      </c>
    </row>
    <row r="23" spans="1:11" x14ac:dyDescent="0.25">
      <c r="A23" s="25">
        <v>44650</v>
      </c>
      <c r="B23" s="26" t="s">
        <v>3603</v>
      </c>
      <c r="C23" s="26" t="s">
        <v>3604</v>
      </c>
      <c r="D23" s="27">
        <v>2773470</v>
      </c>
      <c r="E23" s="26" t="s">
        <v>3564</v>
      </c>
      <c r="F23" s="26" t="s">
        <v>1793</v>
      </c>
      <c r="G23" s="28" t="s">
        <v>3062</v>
      </c>
      <c r="H23" s="27">
        <v>221878</v>
      </c>
      <c r="I23" s="27">
        <v>2995348</v>
      </c>
      <c r="J23">
        <f t="shared" si="0"/>
        <v>4689</v>
      </c>
      <c r="K23" t="e">
        <f>+VLOOKUP(J23,'Thanh toán '!O$333:P$335,2,0)</f>
        <v>#N/A</v>
      </c>
    </row>
    <row r="24" spans="1:11" x14ac:dyDescent="0.25">
      <c r="A24" s="25">
        <v>44650</v>
      </c>
      <c r="B24" s="26" t="s">
        <v>3605</v>
      </c>
      <c r="C24" s="26" t="s">
        <v>3606</v>
      </c>
      <c r="D24" s="27">
        <v>3500720</v>
      </c>
      <c r="E24" s="26" t="s">
        <v>3607</v>
      </c>
      <c r="F24" s="26" t="s">
        <v>2395</v>
      </c>
      <c r="G24" s="28" t="s">
        <v>3062</v>
      </c>
      <c r="H24" s="27">
        <v>280058</v>
      </c>
      <c r="I24" s="27">
        <v>3780778</v>
      </c>
      <c r="J24">
        <f t="shared" si="0"/>
        <v>4690</v>
      </c>
      <c r="K24" t="e">
        <f>+VLOOKUP(J24,'Thanh toán '!O$333:P$335,2,0)</f>
        <v>#N/A</v>
      </c>
    </row>
    <row r="25" spans="1:11" x14ac:dyDescent="0.25">
      <c r="A25" s="25">
        <v>44658</v>
      </c>
      <c r="B25" s="26" t="s">
        <v>3608</v>
      </c>
      <c r="C25" s="26" t="s">
        <v>3609</v>
      </c>
      <c r="D25" s="27">
        <v>1173355</v>
      </c>
      <c r="E25" s="26" t="s">
        <v>3567</v>
      </c>
      <c r="F25" s="26" t="s">
        <v>1306</v>
      </c>
      <c r="G25" s="28" t="s">
        <v>3062</v>
      </c>
      <c r="H25" s="27">
        <v>93868</v>
      </c>
      <c r="I25" s="27">
        <v>1267223</v>
      </c>
      <c r="J25">
        <f t="shared" si="0"/>
        <v>5660</v>
      </c>
      <c r="K25" t="e">
        <f>+VLOOKUP(J25,'Thanh toán '!O$333:P$335,2,0)</f>
        <v>#N/A</v>
      </c>
    </row>
    <row r="26" spans="1:11" x14ac:dyDescent="0.25">
      <c r="A26" s="25">
        <v>44670</v>
      </c>
      <c r="B26" s="26" t="s">
        <v>3610</v>
      </c>
      <c r="C26" s="26" t="s">
        <v>3611</v>
      </c>
      <c r="D26" s="27">
        <v>349385</v>
      </c>
      <c r="E26" s="26" t="s">
        <v>3567</v>
      </c>
      <c r="F26" s="26" t="s">
        <v>1306</v>
      </c>
      <c r="G26" s="28" t="s">
        <v>3062</v>
      </c>
      <c r="H26" s="27">
        <v>27951</v>
      </c>
      <c r="I26" s="27">
        <v>377336</v>
      </c>
      <c r="J26">
        <f t="shared" si="0"/>
        <v>8465</v>
      </c>
      <c r="K26" t="e">
        <f>+VLOOKUP(J26,'Thanh toán '!O$333:P$335,2,0)</f>
        <v>#N/A</v>
      </c>
    </row>
    <row r="27" spans="1:11" x14ac:dyDescent="0.25">
      <c r="A27" s="25">
        <v>44671</v>
      </c>
      <c r="B27" s="26" t="s">
        <v>3612</v>
      </c>
      <c r="C27" s="26" t="s">
        <v>3613</v>
      </c>
      <c r="D27" s="27">
        <v>349385</v>
      </c>
      <c r="E27" s="26" t="s">
        <v>3567</v>
      </c>
      <c r="F27" s="26" t="s">
        <v>1306</v>
      </c>
      <c r="G27" s="28" t="s">
        <v>3062</v>
      </c>
      <c r="H27" s="27">
        <v>27951</v>
      </c>
      <c r="I27" s="27">
        <v>377336</v>
      </c>
      <c r="J27">
        <f t="shared" si="0"/>
        <v>8766</v>
      </c>
      <c r="K27" t="e">
        <f>+VLOOKUP(J27,'Thanh toán '!O$333:P$335,2,0)</f>
        <v>#N/A</v>
      </c>
    </row>
    <row r="28" spans="1:11" x14ac:dyDescent="0.25">
      <c r="A28" s="25">
        <v>44672</v>
      </c>
      <c r="B28" s="26" t="s">
        <v>3614</v>
      </c>
      <c r="C28" s="26" t="s">
        <v>3615</v>
      </c>
      <c r="D28" s="27">
        <v>349385</v>
      </c>
      <c r="E28" s="26" t="s">
        <v>3567</v>
      </c>
      <c r="F28" s="26" t="s">
        <v>1306</v>
      </c>
      <c r="G28" s="28" t="s">
        <v>3062</v>
      </c>
      <c r="H28" s="27">
        <v>27951</v>
      </c>
      <c r="I28" s="27">
        <v>377336</v>
      </c>
      <c r="J28">
        <f t="shared" si="0"/>
        <v>9043</v>
      </c>
      <c r="K28" t="e">
        <f>+VLOOKUP(J28,'Thanh toán '!O$333:P$335,2,0)</f>
        <v>#N/A</v>
      </c>
    </row>
    <row r="29" spans="1:11" x14ac:dyDescent="0.25">
      <c r="A29" s="25">
        <v>44672</v>
      </c>
      <c r="B29" s="26" t="s">
        <v>3616</v>
      </c>
      <c r="C29" s="26" t="s">
        <v>3617</v>
      </c>
      <c r="D29" s="27">
        <v>1182330</v>
      </c>
      <c r="E29" s="26" t="s">
        <v>3564</v>
      </c>
      <c r="F29" s="26" t="s">
        <v>1793</v>
      </c>
      <c r="G29" s="28" t="s">
        <v>3062</v>
      </c>
      <c r="H29" s="27">
        <v>94586</v>
      </c>
      <c r="I29" s="27">
        <v>1276916</v>
      </c>
      <c r="J29">
        <f t="shared" si="0"/>
        <v>9192</v>
      </c>
      <c r="K29" t="e">
        <f>+VLOOKUP(J29,'Thanh toán '!O$333:P$335,2,0)</f>
        <v>#N/A</v>
      </c>
    </row>
    <row r="30" spans="1:11" x14ac:dyDescent="0.25">
      <c r="A30" s="25">
        <v>44672</v>
      </c>
      <c r="B30" s="26" t="s">
        <v>3618</v>
      </c>
      <c r="C30" s="26" t="s">
        <v>3619</v>
      </c>
      <c r="D30" s="27">
        <v>1252208</v>
      </c>
      <c r="E30" s="26" t="s">
        <v>3564</v>
      </c>
      <c r="F30" s="26" t="s">
        <v>1793</v>
      </c>
      <c r="G30" s="28" t="s">
        <v>3062</v>
      </c>
      <c r="H30" s="27">
        <v>100177</v>
      </c>
      <c r="I30" s="27">
        <v>1352385</v>
      </c>
      <c r="J30">
        <f t="shared" si="0"/>
        <v>9199</v>
      </c>
      <c r="K30" t="e">
        <f>+VLOOKUP(J30,'Thanh toán '!O$333:P$335,2,0)</f>
        <v>#N/A</v>
      </c>
    </row>
    <row r="31" spans="1:11" x14ac:dyDescent="0.25">
      <c r="A31" s="25">
        <v>44674</v>
      </c>
      <c r="B31" s="26" t="s">
        <v>3620</v>
      </c>
      <c r="C31" s="26" t="s">
        <v>3621</v>
      </c>
      <c r="D31" s="27">
        <v>851856</v>
      </c>
      <c r="E31" s="26" t="s">
        <v>3622</v>
      </c>
      <c r="F31" s="26" t="s">
        <v>3623</v>
      </c>
      <c r="G31" s="28" t="s">
        <v>3062</v>
      </c>
      <c r="H31" s="27">
        <v>68148</v>
      </c>
      <c r="I31" s="27">
        <v>920004</v>
      </c>
      <c r="J31">
        <f t="shared" si="0"/>
        <v>9466</v>
      </c>
      <c r="K31" t="e">
        <f>+VLOOKUP(J31,'Thanh toán '!O$333:P$335,2,0)</f>
        <v>#N/A</v>
      </c>
    </row>
    <row r="32" spans="1:11" x14ac:dyDescent="0.25">
      <c r="A32" s="25">
        <v>44680</v>
      </c>
      <c r="B32" s="26" t="s">
        <v>3624</v>
      </c>
      <c r="C32" s="26" t="s">
        <v>3625</v>
      </c>
      <c r="D32" s="27">
        <v>720057</v>
      </c>
      <c r="E32" s="26" t="s">
        <v>3626</v>
      </c>
      <c r="F32" s="26" t="s">
        <v>1333</v>
      </c>
      <c r="G32" s="28" t="s">
        <v>3062</v>
      </c>
      <c r="H32" s="27">
        <v>57605</v>
      </c>
      <c r="I32" s="27">
        <v>777662</v>
      </c>
      <c r="J32">
        <f t="shared" si="0"/>
        <v>10474</v>
      </c>
      <c r="K32" t="e">
        <f>+VLOOKUP(J32,'Thanh toán '!O$333:P$335,2,0)</f>
        <v>#N/A</v>
      </c>
    </row>
    <row r="33" spans="1:11" x14ac:dyDescent="0.25">
      <c r="A33" s="25">
        <v>44687</v>
      </c>
      <c r="B33" s="26" t="s">
        <v>3627</v>
      </c>
      <c r="C33" s="26" t="s">
        <v>3628</v>
      </c>
      <c r="D33" s="27">
        <v>1983720</v>
      </c>
      <c r="E33" s="26" t="s">
        <v>3629</v>
      </c>
      <c r="F33" s="26" t="s">
        <v>1496</v>
      </c>
      <c r="G33" s="28" t="s">
        <v>3062</v>
      </c>
      <c r="H33" s="27">
        <v>158698</v>
      </c>
      <c r="I33" s="27">
        <v>2142418</v>
      </c>
      <c r="J33">
        <f t="shared" si="0"/>
        <v>11574</v>
      </c>
      <c r="K33" t="e">
        <f>+VLOOKUP(J33,'Thanh toán '!O$333:P$335,2,0)</f>
        <v>#N/A</v>
      </c>
    </row>
    <row r="34" spans="1:11" x14ac:dyDescent="0.25">
      <c r="A34" s="25">
        <v>44687</v>
      </c>
      <c r="B34" s="26" t="s">
        <v>3630</v>
      </c>
      <c r="C34" s="26" t="s">
        <v>3631</v>
      </c>
      <c r="D34" s="27">
        <v>1235102</v>
      </c>
      <c r="E34" s="26" t="s">
        <v>3626</v>
      </c>
      <c r="F34" s="26" t="s">
        <v>1333</v>
      </c>
      <c r="G34" s="28" t="s">
        <v>3062</v>
      </c>
      <c r="H34" s="27">
        <v>98808</v>
      </c>
      <c r="I34" s="27">
        <v>1333910</v>
      </c>
      <c r="J34">
        <f t="shared" si="0"/>
        <v>11629</v>
      </c>
      <c r="K34" t="e">
        <f>+VLOOKUP(J34,'Thanh toán '!O$333:P$335,2,0)</f>
        <v>#N/A</v>
      </c>
    </row>
    <row r="35" spans="1:11" x14ac:dyDescent="0.25">
      <c r="A35" s="25">
        <v>44687</v>
      </c>
      <c r="B35" s="26" t="s">
        <v>3632</v>
      </c>
      <c r="C35" s="26" t="s">
        <v>3633</v>
      </c>
      <c r="D35" s="27">
        <v>838971</v>
      </c>
      <c r="E35" s="26" t="s">
        <v>3564</v>
      </c>
      <c r="F35" s="26" t="s">
        <v>1793</v>
      </c>
      <c r="G35" s="28" t="s">
        <v>3062</v>
      </c>
      <c r="H35" s="27">
        <v>67118</v>
      </c>
      <c r="I35" s="27">
        <v>906089</v>
      </c>
      <c r="J35">
        <f t="shared" si="0"/>
        <v>11630</v>
      </c>
      <c r="K35" t="e">
        <f>+VLOOKUP(J35,'Thanh toán '!O$333:P$335,2,0)</f>
        <v>#N/A</v>
      </c>
    </row>
    <row r="36" spans="1:11" x14ac:dyDescent="0.25">
      <c r="A36" s="25">
        <v>44687</v>
      </c>
      <c r="B36" s="26" t="s">
        <v>3634</v>
      </c>
      <c r="C36" s="26" t="s">
        <v>3635</v>
      </c>
      <c r="D36" s="27">
        <v>2154970</v>
      </c>
      <c r="E36" s="26" t="s">
        <v>3564</v>
      </c>
      <c r="F36" s="26" t="s">
        <v>1793</v>
      </c>
      <c r="G36" s="28" t="s">
        <v>3062</v>
      </c>
      <c r="H36" s="27">
        <v>172398</v>
      </c>
      <c r="I36" s="27">
        <v>2327368</v>
      </c>
      <c r="J36">
        <f t="shared" si="0"/>
        <v>11631</v>
      </c>
      <c r="K36" t="e">
        <f>+VLOOKUP(J36,'Thanh toán '!O$333:P$335,2,0)</f>
        <v>#N/A</v>
      </c>
    </row>
    <row r="37" spans="1:11" x14ac:dyDescent="0.25">
      <c r="A37" s="25">
        <v>44687</v>
      </c>
      <c r="B37" s="26" t="s">
        <v>3636</v>
      </c>
      <c r="C37" s="26" t="s">
        <v>3637</v>
      </c>
      <c r="D37" s="27">
        <v>790164</v>
      </c>
      <c r="E37" s="26" t="s">
        <v>3564</v>
      </c>
      <c r="F37" s="26" t="s">
        <v>1793</v>
      </c>
      <c r="G37" s="28" t="s">
        <v>3062</v>
      </c>
      <c r="H37" s="27">
        <v>63213</v>
      </c>
      <c r="I37" s="27">
        <v>853377</v>
      </c>
      <c r="J37">
        <f t="shared" si="0"/>
        <v>11632</v>
      </c>
      <c r="K37" t="e">
        <f>+VLOOKUP(J37,'Thanh toán '!O$333:P$335,2,0)</f>
        <v>#N/A</v>
      </c>
    </row>
    <row r="38" spans="1:11" x14ac:dyDescent="0.25">
      <c r="A38" s="25">
        <v>44688</v>
      </c>
      <c r="B38" s="26" t="s">
        <v>3638</v>
      </c>
      <c r="C38" s="26" t="s">
        <v>3639</v>
      </c>
      <c r="D38" s="27">
        <v>1138404</v>
      </c>
      <c r="E38" s="26" t="s">
        <v>3567</v>
      </c>
      <c r="F38" s="26" t="s">
        <v>1306</v>
      </c>
      <c r="G38" s="28" t="s">
        <v>3062</v>
      </c>
      <c r="H38" s="27">
        <v>91072</v>
      </c>
      <c r="I38" s="27">
        <v>1229476</v>
      </c>
      <c r="J38">
        <f t="shared" si="0"/>
        <v>11684</v>
      </c>
      <c r="K38" t="e">
        <f>+VLOOKUP(J38,'Thanh toán '!O$333:P$335,2,0)</f>
        <v>#N/A</v>
      </c>
    </row>
    <row r="39" spans="1:11" x14ac:dyDescent="0.25">
      <c r="A39" s="25">
        <v>44690</v>
      </c>
      <c r="B39" s="26" t="s">
        <v>3640</v>
      </c>
      <c r="C39" s="26" t="s">
        <v>3641</v>
      </c>
      <c r="D39" s="27">
        <v>1034535</v>
      </c>
      <c r="E39" s="26" t="s">
        <v>3567</v>
      </c>
      <c r="F39" s="26" t="s">
        <v>1306</v>
      </c>
      <c r="G39" s="28" t="s">
        <v>3062</v>
      </c>
      <c r="H39" s="27">
        <v>82763</v>
      </c>
      <c r="I39" s="27">
        <v>1117298</v>
      </c>
      <c r="J39">
        <f t="shared" si="0"/>
        <v>12090</v>
      </c>
      <c r="K39" t="e">
        <f>+VLOOKUP(J39,'Thanh toán '!O$333:P$335,2,0)</f>
        <v>#N/A</v>
      </c>
    </row>
    <row r="40" spans="1:11" x14ac:dyDescent="0.25">
      <c r="A40" s="25">
        <v>44693</v>
      </c>
      <c r="B40" s="26" t="s">
        <v>3642</v>
      </c>
      <c r="C40" s="26" t="s">
        <v>3643</v>
      </c>
      <c r="D40" s="27">
        <v>2173115</v>
      </c>
      <c r="E40" s="26" t="s">
        <v>3567</v>
      </c>
      <c r="F40" s="26" t="s">
        <v>1306</v>
      </c>
      <c r="G40" s="28" t="s">
        <v>3062</v>
      </c>
      <c r="H40" s="27">
        <v>173849</v>
      </c>
      <c r="I40" s="27">
        <v>2346964</v>
      </c>
      <c r="J40">
        <f t="shared" si="0"/>
        <v>12463</v>
      </c>
      <c r="K40" t="e">
        <f>+VLOOKUP(J40,'Thanh toán '!O$333:P$335,2,0)</f>
        <v>#N/A</v>
      </c>
    </row>
    <row r="41" spans="1:11" x14ac:dyDescent="0.25">
      <c r="A41" s="25">
        <v>44695</v>
      </c>
      <c r="B41" s="26" t="s">
        <v>3644</v>
      </c>
      <c r="C41" s="26" t="s">
        <v>3645</v>
      </c>
      <c r="D41" s="27">
        <v>387882</v>
      </c>
      <c r="E41" s="26" t="s">
        <v>3567</v>
      </c>
      <c r="F41" s="26" t="s">
        <v>1306</v>
      </c>
      <c r="G41" s="28" t="s">
        <v>3062</v>
      </c>
      <c r="H41" s="27">
        <v>31031</v>
      </c>
      <c r="I41" s="27">
        <v>418913</v>
      </c>
      <c r="J41">
        <f t="shared" si="0"/>
        <v>12969</v>
      </c>
      <c r="K41" t="e">
        <f>+VLOOKUP(J41,'Thanh toán '!O$333:P$335,2,0)</f>
        <v>#N/A</v>
      </c>
    </row>
    <row r="42" spans="1:11" x14ac:dyDescent="0.25">
      <c r="A42" s="25">
        <v>44701</v>
      </c>
      <c r="B42" s="26" t="s">
        <v>3646</v>
      </c>
      <c r="C42" s="26" t="s">
        <v>3647</v>
      </c>
      <c r="D42" s="27">
        <v>499764</v>
      </c>
      <c r="E42" s="26" t="s">
        <v>3567</v>
      </c>
      <c r="F42" s="26" t="s">
        <v>1306</v>
      </c>
      <c r="G42" s="28" t="s">
        <v>3062</v>
      </c>
      <c r="H42" s="27">
        <v>39981</v>
      </c>
      <c r="I42" s="27">
        <v>539745</v>
      </c>
      <c r="J42">
        <f t="shared" si="0"/>
        <v>13495</v>
      </c>
      <c r="K42" t="e">
        <f>+VLOOKUP(J42,'Thanh toán '!O$333:P$335,2,0)</f>
        <v>#N/A</v>
      </c>
    </row>
    <row r="43" spans="1:11" x14ac:dyDescent="0.25">
      <c r="A43" s="25">
        <v>44702</v>
      </c>
      <c r="B43" s="26" t="s">
        <v>3648</v>
      </c>
      <c r="C43" s="26" t="s">
        <v>3649</v>
      </c>
      <c r="D43" s="27">
        <v>1495835</v>
      </c>
      <c r="E43" s="26" t="s">
        <v>3567</v>
      </c>
      <c r="F43" s="26" t="s">
        <v>1306</v>
      </c>
      <c r="G43" s="28" t="s">
        <v>3062</v>
      </c>
      <c r="H43" s="27">
        <v>119667</v>
      </c>
      <c r="I43" s="27">
        <v>1615502</v>
      </c>
      <c r="J43">
        <f t="shared" si="0"/>
        <v>13564</v>
      </c>
      <c r="K43" t="e">
        <f>+VLOOKUP(J43,'Thanh toán '!O$333:P$335,2,0)</f>
        <v>#N/A</v>
      </c>
    </row>
    <row r="44" spans="1:11" x14ac:dyDescent="0.25">
      <c r="A44" s="25">
        <v>44707</v>
      </c>
      <c r="B44" s="26" t="s">
        <v>3650</v>
      </c>
      <c r="C44" s="26" t="s">
        <v>3651</v>
      </c>
      <c r="D44" s="27">
        <v>1505277</v>
      </c>
      <c r="E44" s="26" t="s">
        <v>3567</v>
      </c>
      <c r="F44" s="26" t="s">
        <v>1306</v>
      </c>
      <c r="G44" s="28" t="s">
        <v>3062</v>
      </c>
      <c r="H44" s="27">
        <v>120422</v>
      </c>
      <c r="I44" s="27">
        <v>1625699</v>
      </c>
      <c r="J44">
        <f t="shared" si="0"/>
        <v>14426</v>
      </c>
      <c r="K44" t="e">
        <f>+VLOOKUP(J44,'Thanh toán '!O$333:P$335,2,0)</f>
        <v>#N/A</v>
      </c>
    </row>
    <row r="45" spans="1:11" x14ac:dyDescent="0.25">
      <c r="A45" s="25">
        <v>44709</v>
      </c>
      <c r="B45" s="26" t="s">
        <v>3652</v>
      </c>
      <c r="C45" s="26" t="s">
        <v>3653</v>
      </c>
      <c r="D45" s="27">
        <v>1098101</v>
      </c>
      <c r="E45" s="26" t="s">
        <v>3567</v>
      </c>
      <c r="F45" s="26" t="s">
        <v>1306</v>
      </c>
      <c r="G45" s="28" t="s">
        <v>3062</v>
      </c>
      <c r="H45" s="27">
        <v>87848</v>
      </c>
      <c r="I45" s="27">
        <v>1185949</v>
      </c>
      <c r="J45">
        <f t="shared" si="0"/>
        <v>14754</v>
      </c>
      <c r="K45" t="e">
        <f>+VLOOKUP(J45,'Thanh toán '!O$333:P$335,2,0)</f>
        <v>#N/A</v>
      </c>
    </row>
    <row r="46" spans="1:11" x14ac:dyDescent="0.25">
      <c r="A46" s="25">
        <v>44712</v>
      </c>
      <c r="B46" s="26" t="s">
        <v>3654</v>
      </c>
      <c r="C46" s="26" t="s">
        <v>3655</v>
      </c>
      <c r="D46" s="27">
        <v>555290</v>
      </c>
      <c r="E46" s="26" t="s">
        <v>3567</v>
      </c>
      <c r="F46" s="26" t="s">
        <v>1306</v>
      </c>
      <c r="G46" s="28" t="s">
        <v>3062</v>
      </c>
      <c r="H46" s="27">
        <v>44423</v>
      </c>
      <c r="I46" s="27">
        <v>599713</v>
      </c>
      <c r="J46">
        <f t="shared" si="0"/>
        <v>15140</v>
      </c>
      <c r="K46" t="e">
        <f>+VLOOKUP(J46,'Thanh toán '!O$333:P$335,2,0)</f>
        <v>#N/A</v>
      </c>
    </row>
    <row r="47" spans="1:11" x14ac:dyDescent="0.25">
      <c r="A47" s="25">
        <v>44716</v>
      </c>
      <c r="B47" s="26" t="s">
        <v>3656</v>
      </c>
      <c r="C47" s="26" t="s">
        <v>3657</v>
      </c>
      <c r="D47" s="27">
        <v>2276225</v>
      </c>
      <c r="E47" s="26" t="s">
        <v>3564</v>
      </c>
      <c r="F47" s="26" t="s">
        <v>1793</v>
      </c>
      <c r="G47" s="28" t="s">
        <v>3062</v>
      </c>
      <c r="H47" s="27">
        <v>182098</v>
      </c>
      <c r="I47" s="27">
        <v>2458323</v>
      </c>
      <c r="J47">
        <f t="shared" si="0"/>
        <v>16437</v>
      </c>
      <c r="K47" t="e">
        <f>+VLOOKUP(J47,'Thanh toán '!O$333:P$335,2,0)</f>
        <v>#N/A</v>
      </c>
    </row>
    <row r="48" spans="1:11" x14ac:dyDescent="0.25">
      <c r="A48" s="25">
        <v>44718</v>
      </c>
      <c r="B48" s="26" t="s">
        <v>3658</v>
      </c>
      <c r="C48" s="26" t="s">
        <v>3659</v>
      </c>
      <c r="D48" s="27">
        <v>2167890</v>
      </c>
      <c r="E48" s="26" t="s">
        <v>1449</v>
      </c>
      <c r="F48" s="26" t="s">
        <v>1450</v>
      </c>
      <c r="G48" s="28" t="s">
        <v>3062</v>
      </c>
      <c r="H48" s="27">
        <v>173431</v>
      </c>
      <c r="I48" s="27">
        <v>2341321</v>
      </c>
      <c r="J48">
        <f t="shared" si="0"/>
        <v>16489</v>
      </c>
      <c r="K48" t="e">
        <f>+VLOOKUP(J48,'Thanh toán '!O$333:P$335,2,0)</f>
        <v>#N/A</v>
      </c>
    </row>
    <row r="49" spans="1:11" x14ac:dyDescent="0.25">
      <c r="A49" s="25">
        <v>44729</v>
      </c>
      <c r="B49" s="26" t="s">
        <v>3660</v>
      </c>
      <c r="C49" s="26" t="s">
        <v>3661</v>
      </c>
      <c r="D49" s="27">
        <v>301092</v>
      </c>
      <c r="E49" s="26" t="s">
        <v>3567</v>
      </c>
      <c r="F49" s="26" t="s">
        <v>1306</v>
      </c>
      <c r="G49" s="28" t="s">
        <v>3062</v>
      </c>
      <c r="H49" s="27">
        <v>24087</v>
      </c>
      <c r="I49" s="27">
        <v>325179</v>
      </c>
      <c r="J49">
        <f t="shared" si="0"/>
        <v>18288</v>
      </c>
      <c r="K49" t="e">
        <f>+VLOOKUP(J49,'Thanh toán '!O$333:P$335,2,0)</f>
        <v>#N/A</v>
      </c>
    </row>
    <row r="50" spans="1:11" x14ac:dyDescent="0.25">
      <c r="A50" s="25">
        <v>44730</v>
      </c>
      <c r="B50" s="26" t="s">
        <v>3662</v>
      </c>
      <c r="C50" s="26" t="s">
        <v>3663</v>
      </c>
      <c r="D50" s="27">
        <v>1406165</v>
      </c>
      <c r="E50" s="26" t="s">
        <v>3567</v>
      </c>
      <c r="F50" s="26" t="s">
        <v>1306</v>
      </c>
      <c r="G50" s="28" t="s">
        <v>3062</v>
      </c>
      <c r="H50" s="27">
        <v>112493</v>
      </c>
      <c r="I50" s="27">
        <v>1518658</v>
      </c>
      <c r="J50">
        <f t="shared" si="0"/>
        <v>18621</v>
      </c>
      <c r="K50" t="e">
        <f>+VLOOKUP(J50,'Thanh toán '!O$333:P$335,2,0)</f>
        <v>#N/A</v>
      </c>
    </row>
    <row r="51" spans="1:11" x14ac:dyDescent="0.25">
      <c r="A51" s="25">
        <v>44735</v>
      </c>
      <c r="B51" s="26" t="s">
        <v>3664</v>
      </c>
      <c r="C51" s="26" t="s">
        <v>3665</v>
      </c>
      <c r="D51" s="27">
        <v>2180141</v>
      </c>
      <c r="E51" s="26" t="s">
        <v>3567</v>
      </c>
      <c r="F51" s="26" t="s">
        <v>1306</v>
      </c>
      <c r="G51" s="28" t="s">
        <v>3062</v>
      </c>
      <c r="H51" s="27">
        <v>174411</v>
      </c>
      <c r="I51" s="27">
        <v>2354552</v>
      </c>
      <c r="J51">
        <f t="shared" si="0"/>
        <v>19831</v>
      </c>
      <c r="K51" t="e">
        <f>+VLOOKUP(J51,'Thanh toán '!O$333:P$335,2,0)</f>
        <v>#N/A</v>
      </c>
    </row>
    <row r="52" spans="1:11" x14ac:dyDescent="0.25">
      <c r="A52" s="25">
        <v>44737</v>
      </c>
      <c r="B52" s="26" t="s">
        <v>3666</v>
      </c>
      <c r="C52" s="26" t="s">
        <v>3667</v>
      </c>
      <c r="D52" s="27">
        <v>1385514</v>
      </c>
      <c r="E52" s="26" t="s">
        <v>3567</v>
      </c>
      <c r="F52" s="26" t="s">
        <v>1306</v>
      </c>
      <c r="G52" s="28" t="s">
        <v>3062</v>
      </c>
      <c r="H52" s="27">
        <v>110841</v>
      </c>
      <c r="I52" s="27">
        <v>1496355</v>
      </c>
      <c r="J52">
        <f t="shared" si="0"/>
        <v>20481</v>
      </c>
      <c r="K52" t="e">
        <f>+VLOOKUP(J52,'Thanh toán '!O$333:P$335,2,0)</f>
        <v>#N/A</v>
      </c>
    </row>
    <row r="53" spans="1:11" x14ac:dyDescent="0.25">
      <c r="A53" s="25">
        <v>44739</v>
      </c>
      <c r="B53" s="26" t="s">
        <v>2450</v>
      </c>
      <c r="C53" s="26" t="s">
        <v>3668</v>
      </c>
      <c r="D53" s="27">
        <v>674232</v>
      </c>
      <c r="E53" s="26" t="s">
        <v>3564</v>
      </c>
      <c r="F53" s="26" t="s">
        <v>1793</v>
      </c>
      <c r="G53" s="28" t="s">
        <v>3062</v>
      </c>
      <c r="H53" s="27">
        <v>53939</v>
      </c>
      <c r="I53" s="27">
        <v>728171</v>
      </c>
      <c r="J53">
        <f t="shared" si="0"/>
        <v>20626</v>
      </c>
      <c r="K53" t="e">
        <f>+VLOOKUP(J53,'Thanh toán '!O$333:P$335,2,0)</f>
        <v>#N/A</v>
      </c>
    </row>
    <row r="54" spans="1:11" x14ac:dyDescent="0.25">
      <c r="A54" s="25">
        <v>44742</v>
      </c>
      <c r="B54" s="26" t="s">
        <v>3669</v>
      </c>
      <c r="C54" s="26" t="s">
        <v>2038</v>
      </c>
      <c r="D54" s="27">
        <v>1519600</v>
      </c>
      <c r="E54" s="26" t="s">
        <v>1305</v>
      </c>
      <c r="F54" s="26" t="s">
        <v>1306</v>
      </c>
      <c r="G54" s="28" t="s">
        <v>3062</v>
      </c>
      <c r="H54" s="27">
        <v>121568</v>
      </c>
      <c r="I54" s="27">
        <v>1641168</v>
      </c>
      <c r="J54">
        <f t="shared" si="0"/>
        <v>21734</v>
      </c>
      <c r="K54" t="e">
        <f>+VLOOKUP(J54,'Thanh toán '!O$333:P$335,2,0)</f>
        <v>#N/A</v>
      </c>
    </row>
    <row r="55" spans="1:11" x14ac:dyDescent="0.25">
      <c r="A55" s="25">
        <v>44742</v>
      </c>
      <c r="B55" s="26" t="s">
        <v>3670</v>
      </c>
      <c r="C55" s="26" t="s">
        <v>2080</v>
      </c>
      <c r="D55" s="27">
        <v>700329</v>
      </c>
      <c r="E55" s="26" t="s">
        <v>1305</v>
      </c>
      <c r="F55" s="26" t="s">
        <v>1306</v>
      </c>
      <c r="G55" s="28" t="s">
        <v>3062</v>
      </c>
      <c r="H55" s="27">
        <v>56026</v>
      </c>
      <c r="I55" s="27">
        <v>756355</v>
      </c>
      <c r="J55">
        <f t="shared" si="0"/>
        <v>21736</v>
      </c>
      <c r="K55" t="e">
        <f>+VLOOKUP(J55,'Thanh toán '!O$333:P$335,2,0)</f>
        <v>#N/A</v>
      </c>
    </row>
    <row r="56" spans="1:11" x14ac:dyDescent="0.25">
      <c r="A56" s="25">
        <v>44743</v>
      </c>
      <c r="B56" s="26" t="s">
        <v>3671</v>
      </c>
      <c r="C56" s="26" t="s">
        <v>3672</v>
      </c>
      <c r="D56" s="27">
        <v>1401530</v>
      </c>
      <c r="E56" s="26" t="s">
        <v>1305</v>
      </c>
      <c r="F56" s="26" t="s">
        <v>1306</v>
      </c>
      <c r="G56" s="28" t="s">
        <v>3062</v>
      </c>
      <c r="H56" s="27">
        <v>112122</v>
      </c>
      <c r="I56" s="27">
        <v>1513652</v>
      </c>
      <c r="J56">
        <f t="shared" si="0"/>
        <v>21906</v>
      </c>
      <c r="K56" t="e">
        <f>+VLOOKUP(J56,'Thanh toán '!O$333:P$335,2,0)</f>
        <v>#N/A</v>
      </c>
    </row>
    <row r="57" spans="1:11" x14ac:dyDescent="0.25">
      <c r="A57" s="25">
        <v>44743</v>
      </c>
      <c r="B57" s="26" t="s">
        <v>3673</v>
      </c>
      <c r="C57" s="26" t="s">
        <v>3657</v>
      </c>
      <c r="D57" s="27">
        <v>1149029</v>
      </c>
      <c r="E57" s="26" t="s">
        <v>3564</v>
      </c>
      <c r="F57" s="26" t="s">
        <v>1793</v>
      </c>
      <c r="G57" s="28" t="s">
        <v>3062</v>
      </c>
      <c r="H57" s="27">
        <v>91922</v>
      </c>
      <c r="I57" s="27">
        <v>1240951</v>
      </c>
      <c r="J57">
        <f t="shared" si="0"/>
        <v>21925</v>
      </c>
      <c r="K57" t="e">
        <f>+VLOOKUP(J57,'Thanh toán '!O$333:P$335,2,0)</f>
        <v>#N/A</v>
      </c>
    </row>
    <row r="58" spans="1:11" x14ac:dyDescent="0.25">
      <c r="A58" s="25">
        <v>44743</v>
      </c>
      <c r="B58" s="26" t="s">
        <v>3674</v>
      </c>
      <c r="C58" s="26" t="s">
        <v>3675</v>
      </c>
      <c r="D58" s="27">
        <v>656382</v>
      </c>
      <c r="E58" s="26" t="s">
        <v>1305</v>
      </c>
      <c r="F58" s="26" t="s">
        <v>1306</v>
      </c>
      <c r="G58" s="28" t="s">
        <v>3062</v>
      </c>
      <c r="H58" s="27">
        <v>52511</v>
      </c>
      <c r="I58" s="27">
        <v>708893</v>
      </c>
      <c r="J58">
        <f t="shared" si="0"/>
        <v>21933</v>
      </c>
      <c r="K58" t="e">
        <f>+VLOOKUP(J58,'Thanh toán '!O$333:P$335,2,0)</f>
        <v>#N/A</v>
      </c>
    </row>
    <row r="59" spans="1:11" x14ac:dyDescent="0.25">
      <c r="A59" s="25">
        <v>44744</v>
      </c>
      <c r="B59" s="26" t="s">
        <v>3676</v>
      </c>
      <c r="C59" s="26" t="s">
        <v>3677</v>
      </c>
      <c r="D59" s="27">
        <v>1026493</v>
      </c>
      <c r="E59" s="26" t="s">
        <v>1305</v>
      </c>
      <c r="F59" s="26" t="s">
        <v>1306</v>
      </c>
      <c r="G59" s="28" t="s">
        <v>3062</v>
      </c>
      <c r="H59" s="27">
        <v>82119</v>
      </c>
      <c r="I59" s="27">
        <v>1108612</v>
      </c>
      <c r="J59">
        <f t="shared" si="0"/>
        <v>21968</v>
      </c>
      <c r="K59" t="e">
        <f>+VLOOKUP(J59,'Thanh toán '!O$333:P$335,2,0)</f>
        <v>#N/A</v>
      </c>
    </row>
    <row r="60" spans="1:11" x14ac:dyDescent="0.25">
      <c r="A60" s="25">
        <v>44744</v>
      </c>
      <c r="B60" s="26" t="s">
        <v>3678</v>
      </c>
      <c r="C60" s="26" t="s">
        <v>3679</v>
      </c>
      <c r="D60" s="27">
        <v>854559</v>
      </c>
      <c r="E60" s="26" t="s">
        <v>1305</v>
      </c>
      <c r="F60" s="26" t="s">
        <v>1306</v>
      </c>
      <c r="G60" s="28" t="s">
        <v>3062</v>
      </c>
      <c r="H60" s="27">
        <v>68365</v>
      </c>
      <c r="I60" s="27">
        <v>922924</v>
      </c>
      <c r="J60">
        <f t="shared" si="0"/>
        <v>22006</v>
      </c>
      <c r="K60" t="e">
        <f>+VLOOKUP(J60,'Thanh toán '!O$333:P$335,2,0)</f>
        <v>#N/A</v>
      </c>
    </row>
    <row r="61" spans="1:11" x14ac:dyDescent="0.25">
      <c r="A61" s="25">
        <v>44747</v>
      </c>
      <c r="B61" s="26" t="s">
        <v>3680</v>
      </c>
      <c r="C61" s="26" t="s">
        <v>3681</v>
      </c>
      <c r="D61" s="27">
        <v>480910</v>
      </c>
      <c r="E61" s="26" t="s">
        <v>1305</v>
      </c>
      <c r="F61" s="26" t="s">
        <v>1306</v>
      </c>
      <c r="G61" s="28" t="s">
        <v>3062</v>
      </c>
      <c r="H61" s="27">
        <v>38473</v>
      </c>
      <c r="I61" s="27">
        <v>519383</v>
      </c>
      <c r="J61">
        <f t="shared" si="0"/>
        <v>22975</v>
      </c>
      <c r="K61" t="e">
        <f>+VLOOKUP(J61,'Thanh toán '!O$333:P$335,2,0)</f>
        <v>#N/A</v>
      </c>
    </row>
    <row r="62" spans="1:11" x14ac:dyDescent="0.25">
      <c r="A62" s="25">
        <v>44747</v>
      </c>
      <c r="B62" s="26" t="s">
        <v>3682</v>
      </c>
      <c r="C62" s="26" t="s">
        <v>3683</v>
      </c>
      <c r="D62" s="27">
        <v>553467</v>
      </c>
      <c r="E62" s="26" t="s">
        <v>1305</v>
      </c>
      <c r="F62" s="26" t="s">
        <v>1306</v>
      </c>
      <c r="G62" s="28" t="s">
        <v>3062</v>
      </c>
      <c r="H62" s="27">
        <v>44277</v>
      </c>
      <c r="I62" s="27">
        <v>597744</v>
      </c>
      <c r="J62">
        <f t="shared" si="0"/>
        <v>22985</v>
      </c>
      <c r="K62" t="e">
        <f>+VLOOKUP(J62,'Thanh toán '!O$333:P$335,2,0)</f>
        <v>#N/A</v>
      </c>
    </row>
    <row r="63" spans="1:11" x14ac:dyDescent="0.25">
      <c r="A63" s="25">
        <v>44747</v>
      </c>
      <c r="B63" s="26" t="s">
        <v>3684</v>
      </c>
      <c r="C63" s="26" t="s">
        <v>3685</v>
      </c>
      <c r="D63" s="27">
        <v>920372</v>
      </c>
      <c r="E63" s="26" t="s">
        <v>1305</v>
      </c>
      <c r="F63" s="26" t="s">
        <v>1306</v>
      </c>
      <c r="G63" s="28" t="s">
        <v>3062</v>
      </c>
      <c r="H63" s="27">
        <v>73630</v>
      </c>
      <c r="I63" s="27">
        <v>994002</v>
      </c>
      <c r="J63">
        <f t="shared" si="0"/>
        <v>22989</v>
      </c>
      <c r="K63" t="e">
        <f>+VLOOKUP(J63,'Thanh toán '!O$333:P$335,2,0)</f>
        <v>#N/A</v>
      </c>
    </row>
    <row r="64" spans="1:11" x14ac:dyDescent="0.25">
      <c r="A64" s="25">
        <v>44747</v>
      </c>
      <c r="B64" s="26" t="s">
        <v>3686</v>
      </c>
      <c r="C64" s="26" t="s">
        <v>3687</v>
      </c>
      <c r="D64" s="27">
        <v>577491</v>
      </c>
      <c r="E64" s="26" t="s">
        <v>1305</v>
      </c>
      <c r="F64" s="26" t="s">
        <v>1306</v>
      </c>
      <c r="G64" s="28" t="s">
        <v>3062</v>
      </c>
      <c r="H64" s="27">
        <v>46199</v>
      </c>
      <c r="I64" s="27">
        <v>623690</v>
      </c>
      <c r="J64">
        <f t="shared" si="0"/>
        <v>23048</v>
      </c>
      <c r="K64" t="e">
        <f>+VLOOKUP(J64,'Thanh toán '!O$333:P$335,2,0)</f>
        <v>#N/A</v>
      </c>
    </row>
    <row r="65" spans="1:11" x14ac:dyDescent="0.25">
      <c r="A65" s="25">
        <v>44749</v>
      </c>
      <c r="B65" s="26" t="s">
        <v>3688</v>
      </c>
      <c r="C65" s="26" t="s">
        <v>3689</v>
      </c>
      <c r="D65" s="27">
        <v>691467</v>
      </c>
      <c r="E65" s="26" t="s">
        <v>1305</v>
      </c>
      <c r="F65" s="26" t="s">
        <v>1306</v>
      </c>
      <c r="G65" s="28" t="s">
        <v>3062</v>
      </c>
      <c r="H65" s="27">
        <v>55317</v>
      </c>
      <c r="I65" s="27">
        <v>746784</v>
      </c>
      <c r="J65">
        <f t="shared" si="0"/>
        <v>23689</v>
      </c>
      <c r="K65" t="e">
        <f>+VLOOKUP(J65,'Thanh toán '!O$333:P$335,2,0)</f>
        <v>#N/A</v>
      </c>
    </row>
    <row r="66" spans="1:11" x14ac:dyDescent="0.25">
      <c r="A66" s="25">
        <v>44749</v>
      </c>
      <c r="B66" s="26" t="s">
        <v>3690</v>
      </c>
      <c r="C66" s="26" t="s">
        <v>3691</v>
      </c>
      <c r="D66" s="27">
        <v>666348</v>
      </c>
      <c r="E66" s="26" t="s">
        <v>1305</v>
      </c>
      <c r="F66" s="26" t="s">
        <v>1306</v>
      </c>
      <c r="G66" s="28" t="s">
        <v>3062</v>
      </c>
      <c r="H66" s="27">
        <v>53308</v>
      </c>
      <c r="I66" s="27">
        <v>719656</v>
      </c>
      <c r="J66">
        <f t="shared" si="0"/>
        <v>23705</v>
      </c>
      <c r="K66" t="e">
        <f>+VLOOKUP(J66,'Thanh toán '!O$333:P$335,2,0)</f>
        <v>#N/A</v>
      </c>
    </row>
    <row r="67" spans="1:11" x14ac:dyDescent="0.25">
      <c r="A67" s="25">
        <v>44751</v>
      </c>
      <c r="B67" s="26" t="s">
        <v>3692</v>
      </c>
      <c r="C67" s="26" t="s">
        <v>3693</v>
      </c>
      <c r="D67" s="27">
        <v>1072991</v>
      </c>
      <c r="E67" s="26" t="s">
        <v>1305</v>
      </c>
      <c r="F67" s="26" t="s">
        <v>1306</v>
      </c>
      <c r="G67" s="28" t="s">
        <v>3062</v>
      </c>
      <c r="H67" s="27">
        <v>85839</v>
      </c>
      <c r="I67" s="27">
        <v>1158830</v>
      </c>
      <c r="J67">
        <f t="shared" si="0"/>
        <v>24218</v>
      </c>
      <c r="K67" t="e">
        <f>+VLOOKUP(J67,'Thanh toán '!O$333:P$335,2,0)</f>
        <v>#N/A</v>
      </c>
    </row>
    <row r="68" spans="1:11" x14ac:dyDescent="0.25">
      <c r="A68" s="25">
        <v>44754</v>
      </c>
      <c r="B68" s="26" t="s">
        <v>3694</v>
      </c>
      <c r="C68" s="26" t="s">
        <v>3695</v>
      </c>
      <c r="D68" s="27">
        <v>879177</v>
      </c>
      <c r="E68" s="26" t="s">
        <v>1305</v>
      </c>
      <c r="F68" s="26" t="s">
        <v>1306</v>
      </c>
      <c r="G68" s="28" t="s">
        <v>3062</v>
      </c>
      <c r="H68" s="27">
        <v>70334</v>
      </c>
      <c r="I68" s="27">
        <v>949511</v>
      </c>
      <c r="J68">
        <f t="shared" si="0"/>
        <v>24300</v>
      </c>
      <c r="K68" t="e">
        <f>+VLOOKUP(J68,'Thanh toán '!O$333:P$335,2,0)</f>
        <v>#N/A</v>
      </c>
    </row>
    <row r="69" spans="1:11" x14ac:dyDescent="0.25">
      <c r="A69" s="25">
        <v>44754</v>
      </c>
      <c r="B69" s="26" t="s">
        <v>3696</v>
      </c>
      <c r="C69" s="26" t="s">
        <v>3697</v>
      </c>
      <c r="D69" s="27">
        <v>555290</v>
      </c>
      <c r="E69" s="26" t="s">
        <v>1305</v>
      </c>
      <c r="F69" s="26" t="s">
        <v>1306</v>
      </c>
      <c r="G69" s="28" t="s">
        <v>3062</v>
      </c>
      <c r="H69" s="27">
        <v>44423</v>
      </c>
      <c r="I69" s="27">
        <v>599713</v>
      </c>
      <c r="J69">
        <f t="shared" si="0"/>
        <v>24306</v>
      </c>
      <c r="K69" t="e">
        <f>+VLOOKUP(J69,'Thanh toán '!O$333:P$335,2,0)</f>
        <v>#N/A</v>
      </c>
    </row>
    <row r="70" spans="1:11" x14ac:dyDescent="0.25">
      <c r="A70" s="25">
        <v>44754</v>
      </c>
      <c r="B70" s="26" t="s">
        <v>3698</v>
      </c>
      <c r="C70" s="26" t="s">
        <v>3699</v>
      </c>
      <c r="D70" s="27">
        <v>1834534</v>
      </c>
      <c r="E70" s="26" t="s">
        <v>1305</v>
      </c>
      <c r="F70" s="26" t="s">
        <v>1306</v>
      </c>
      <c r="G70" s="28" t="s">
        <v>3062</v>
      </c>
      <c r="H70" s="27">
        <v>146763</v>
      </c>
      <c r="I70" s="27">
        <v>1981297</v>
      </c>
      <c r="J70">
        <f t="shared" ref="J70:J133" si="1">+B70*1</f>
        <v>24344</v>
      </c>
      <c r="K70" t="e">
        <f>+VLOOKUP(J70,'Thanh toán '!O$333:P$335,2,0)</f>
        <v>#N/A</v>
      </c>
    </row>
    <row r="71" spans="1:11" x14ac:dyDescent="0.25">
      <c r="A71" s="25">
        <v>44760</v>
      </c>
      <c r="B71" s="26" t="s">
        <v>3700</v>
      </c>
      <c r="C71" s="26" t="s">
        <v>3701</v>
      </c>
      <c r="D71" s="27">
        <v>2212045</v>
      </c>
      <c r="E71" s="26" t="s">
        <v>1305</v>
      </c>
      <c r="F71" s="26" t="s">
        <v>1306</v>
      </c>
      <c r="G71" s="28" t="s">
        <v>3062</v>
      </c>
      <c r="H71" s="27">
        <v>176964</v>
      </c>
      <c r="I71" s="27">
        <v>2389009</v>
      </c>
      <c r="J71">
        <f t="shared" si="1"/>
        <v>25957</v>
      </c>
      <c r="K71" t="e">
        <f>+VLOOKUP(J71,'Thanh toán '!O$333:P$335,2,0)</f>
        <v>#N/A</v>
      </c>
    </row>
    <row r="72" spans="1:11" x14ac:dyDescent="0.25">
      <c r="A72" s="25">
        <v>44764</v>
      </c>
      <c r="B72" s="26" t="s">
        <v>3702</v>
      </c>
      <c r="C72" s="26" t="s">
        <v>3703</v>
      </c>
      <c r="D72" s="27">
        <v>873926</v>
      </c>
      <c r="E72" s="26" t="s">
        <v>1305</v>
      </c>
      <c r="F72" s="26" t="s">
        <v>1306</v>
      </c>
      <c r="G72" s="28" t="s">
        <v>3062</v>
      </c>
      <c r="H72" s="27">
        <v>69914</v>
      </c>
      <c r="I72" s="27">
        <v>943840</v>
      </c>
      <c r="J72">
        <f t="shared" si="1"/>
        <v>26244</v>
      </c>
      <c r="K72" t="e">
        <f>+VLOOKUP(J72,'Thanh toán '!O$333:P$335,2,0)</f>
        <v>#N/A</v>
      </c>
    </row>
    <row r="73" spans="1:11" x14ac:dyDescent="0.25">
      <c r="A73" s="25">
        <v>44764</v>
      </c>
      <c r="B73" s="26" t="s">
        <v>3704</v>
      </c>
      <c r="C73" s="26" t="s">
        <v>3705</v>
      </c>
      <c r="D73" s="27">
        <v>806200</v>
      </c>
      <c r="E73" s="26" t="s">
        <v>1305</v>
      </c>
      <c r="F73" s="26" t="s">
        <v>1306</v>
      </c>
      <c r="G73" s="28" t="s">
        <v>3062</v>
      </c>
      <c r="H73" s="27">
        <v>64496</v>
      </c>
      <c r="I73" s="27">
        <v>870696</v>
      </c>
      <c r="J73">
        <f t="shared" si="1"/>
        <v>26850</v>
      </c>
      <c r="K73" t="e">
        <f>+VLOOKUP(J73,'Thanh toán '!O$333:P$335,2,0)</f>
        <v>#N/A</v>
      </c>
    </row>
    <row r="74" spans="1:11" x14ac:dyDescent="0.25">
      <c r="A74" s="25">
        <v>44765</v>
      </c>
      <c r="B74" s="26" t="s">
        <v>3706</v>
      </c>
      <c r="C74" s="26" t="s">
        <v>3707</v>
      </c>
      <c r="D74" s="27">
        <v>804377</v>
      </c>
      <c r="E74" s="26" t="s">
        <v>1305</v>
      </c>
      <c r="F74" s="26" t="s">
        <v>1306</v>
      </c>
      <c r="G74" s="28" t="s">
        <v>3062</v>
      </c>
      <c r="H74" s="27">
        <v>64350</v>
      </c>
      <c r="I74" s="27">
        <v>868727</v>
      </c>
      <c r="J74">
        <f t="shared" si="1"/>
        <v>27072</v>
      </c>
      <c r="K74" t="e">
        <f>+VLOOKUP(J74,'Thanh toán '!O$333:P$335,2,0)</f>
        <v>#N/A</v>
      </c>
    </row>
    <row r="75" spans="1:11" x14ac:dyDescent="0.25">
      <c r="A75" s="25">
        <v>44765</v>
      </c>
      <c r="B75" s="26" t="s">
        <v>3708</v>
      </c>
      <c r="C75" s="26" t="s">
        <v>3709</v>
      </c>
      <c r="D75" s="27">
        <v>1475912</v>
      </c>
      <c r="E75" s="26" t="s">
        <v>1305</v>
      </c>
      <c r="F75" s="26" t="s">
        <v>1306</v>
      </c>
      <c r="G75" s="28" t="s">
        <v>3062</v>
      </c>
      <c r="H75" s="27">
        <v>118073</v>
      </c>
      <c r="I75" s="27">
        <v>1593985</v>
      </c>
      <c r="J75">
        <f t="shared" si="1"/>
        <v>27269</v>
      </c>
      <c r="K75" t="e">
        <f>+VLOOKUP(J75,'Thanh toán '!O$333:P$335,2,0)</f>
        <v>#N/A</v>
      </c>
    </row>
    <row r="76" spans="1:11" x14ac:dyDescent="0.25">
      <c r="A76" s="25">
        <v>44768</v>
      </c>
      <c r="B76" s="26" t="s">
        <v>3710</v>
      </c>
      <c r="C76" s="26" t="s">
        <v>3711</v>
      </c>
      <c r="D76" s="27">
        <v>1584680</v>
      </c>
      <c r="E76" s="26" t="s">
        <v>1305</v>
      </c>
      <c r="F76" s="26" t="s">
        <v>1306</v>
      </c>
      <c r="G76" s="28" t="s">
        <v>3062</v>
      </c>
      <c r="H76" s="27">
        <v>126774</v>
      </c>
      <c r="I76" s="27">
        <v>1711454</v>
      </c>
      <c r="J76">
        <f t="shared" si="1"/>
        <v>27370</v>
      </c>
      <c r="K76" t="e">
        <f>+VLOOKUP(J76,'Thanh toán '!O$333:P$335,2,0)</f>
        <v>#N/A</v>
      </c>
    </row>
    <row r="77" spans="1:11" x14ac:dyDescent="0.25">
      <c r="A77" s="25">
        <v>44770</v>
      </c>
      <c r="B77" s="26" t="s">
        <v>3712</v>
      </c>
      <c r="C77" s="26" t="s">
        <v>3713</v>
      </c>
      <c r="D77" s="27">
        <v>501820</v>
      </c>
      <c r="E77" s="26" t="s">
        <v>2243</v>
      </c>
      <c r="F77" s="26" t="s">
        <v>2244</v>
      </c>
      <c r="G77" s="28" t="s">
        <v>3062</v>
      </c>
      <c r="H77" s="27">
        <v>40146</v>
      </c>
      <c r="I77" s="27">
        <v>541966</v>
      </c>
      <c r="J77">
        <f t="shared" si="1"/>
        <v>27510</v>
      </c>
      <c r="K77" t="e">
        <f>+VLOOKUP(J77,'Thanh toán '!O$333:P$335,2,0)</f>
        <v>#N/A</v>
      </c>
    </row>
    <row r="78" spans="1:11" x14ac:dyDescent="0.25">
      <c r="A78" s="25">
        <v>44770</v>
      </c>
      <c r="B78" s="26" t="s">
        <v>3714</v>
      </c>
      <c r="C78" s="26" t="s">
        <v>3715</v>
      </c>
      <c r="D78" s="27">
        <v>1856263</v>
      </c>
      <c r="E78" s="26" t="s">
        <v>1332</v>
      </c>
      <c r="F78" s="26" t="s">
        <v>1333</v>
      </c>
      <c r="G78" s="28" t="s">
        <v>3062</v>
      </c>
      <c r="H78" s="27">
        <v>148501</v>
      </c>
      <c r="I78" s="27">
        <v>2004764</v>
      </c>
      <c r="J78">
        <f t="shared" si="1"/>
        <v>27525</v>
      </c>
      <c r="K78" t="e">
        <f>+VLOOKUP(J78,'Thanh toán '!O$333:P$335,2,0)</f>
        <v>#N/A</v>
      </c>
    </row>
    <row r="79" spans="1:11" x14ac:dyDescent="0.25">
      <c r="A79" s="25">
        <v>44783</v>
      </c>
      <c r="B79" s="26" t="s">
        <v>3716</v>
      </c>
      <c r="C79" s="26" t="s">
        <v>3717</v>
      </c>
      <c r="D79" s="27">
        <v>695142</v>
      </c>
      <c r="E79" s="26" t="s">
        <v>1332</v>
      </c>
      <c r="F79" s="26" t="s">
        <v>1333</v>
      </c>
      <c r="G79" s="28" t="s">
        <v>3062</v>
      </c>
      <c r="H79" s="27">
        <v>55611</v>
      </c>
      <c r="I79" s="27">
        <v>750753</v>
      </c>
      <c r="J79">
        <f t="shared" si="1"/>
        <v>29682</v>
      </c>
      <c r="K79" t="e">
        <f>+VLOOKUP(J79,'Thanh toán '!O$333:P$335,2,0)</f>
        <v>#N/A</v>
      </c>
    </row>
    <row r="80" spans="1:11" x14ac:dyDescent="0.25">
      <c r="A80" s="25">
        <v>44785</v>
      </c>
      <c r="B80" s="26" t="s">
        <v>3718</v>
      </c>
      <c r="C80" s="26" t="s">
        <v>3719</v>
      </c>
      <c r="D80" s="27">
        <v>1525088</v>
      </c>
      <c r="E80" s="26" t="s">
        <v>1332</v>
      </c>
      <c r="F80" s="26" t="s">
        <v>1333</v>
      </c>
      <c r="G80" s="28" t="s">
        <v>3062</v>
      </c>
      <c r="H80" s="27">
        <v>122007</v>
      </c>
      <c r="I80" s="27">
        <v>1647095</v>
      </c>
      <c r="J80">
        <f t="shared" si="1"/>
        <v>29777</v>
      </c>
      <c r="K80" t="e">
        <f>+VLOOKUP(J80,'Thanh toán '!O$333:P$335,2,0)</f>
        <v>#N/A</v>
      </c>
    </row>
    <row r="81" spans="1:11" x14ac:dyDescent="0.25">
      <c r="A81" s="25">
        <v>44785</v>
      </c>
      <c r="B81" s="26" t="s">
        <v>3720</v>
      </c>
      <c r="C81" s="26" t="s">
        <v>3721</v>
      </c>
      <c r="D81" s="27">
        <v>935358</v>
      </c>
      <c r="E81" s="26" t="s">
        <v>1332</v>
      </c>
      <c r="F81" s="26" t="s">
        <v>1333</v>
      </c>
      <c r="G81" s="28" t="s">
        <v>3062</v>
      </c>
      <c r="H81" s="27">
        <v>74829</v>
      </c>
      <c r="I81" s="27">
        <v>1010187</v>
      </c>
      <c r="J81">
        <f t="shared" si="1"/>
        <v>29778</v>
      </c>
      <c r="K81" t="e">
        <f>+VLOOKUP(J81,'Thanh toán '!O$333:P$335,2,0)</f>
        <v>#N/A</v>
      </c>
    </row>
    <row r="82" spans="1:11" x14ac:dyDescent="0.25">
      <c r="A82" s="25">
        <v>44788</v>
      </c>
      <c r="B82" s="26" t="s">
        <v>3722</v>
      </c>
      <c r="C82" s="26" t="s">
        <v>3723</v>
      </c>
      <c r="D82" s="27">
        <v>3881730</v>
      </c>
      <c r="E82" s="26" t="s">
        <v>1305</v>
      </c>
      <c r="F82" s="26" t="s">
        <v>1306</v>
      </c>
      <c r="G82" s="28" t="s">
        <v>3062</v>
      </c>
      <c r="H82" s="27">
        <v>310538</v>
      </c>
      <c r="I82" s="27">
        <v>4192268</v>
      </c>
      <c r="J82">
        <f t="shared" si="1"/>
        <v>31622</v>
      </c>
      <c r="K82" t="e">
        <f>+VLOOKUP(J82,'Thanh toán '!O$333:P$335,2,0)</f>
        <v>#N/A</v>
      </c>
    </row>
    <row r="83" spans="1:11" x14ac:dyDescent="0.25">
      <c r="A83" s="25">
        <v>44790</v>
      </c>
      <c r="B83" s="26" t="s">
        <v>3724</v>
      </c>
      <c r="C83" s="26" t="s">
        <v>3725</v>
      </c>
      <c r="D83" s="27">
        <v>3041565</v>
      </c>
      <c r="E83" s="26" t="s">
        <v>1792</v>
      </c>
      <c r="F83" s="26" t="s">
        <v>1793</v>
      </c>
      <c r="G83" s="28" t="s">
        <v>3062</v>
      </c>
      <c r="H83" s="27">
        <v>243325</v>
      </c>
      <c r="I83" s="27">
        <v>3284890</v>
      </c>
      <c r="J83">
        <f t="shared" si="1"/>
        <v>31737</v>
      </c>
      <c r="K83" t="e">
        <f>+VLOOKUP(J83,'Thanh toán '!O$333:P$335,2,0)</f>
        <v>#N/A</v>
      </c>
    </row>
    <row r="84" spans="1:11" x14ac:dyDescent="0.25">
      <c r="A84" s="25">
        <v>44793</v>
      </c>
      <c r="B84" s="26" t="s">
        <v>3726</v>
      </c>
      <c r="C84" s="26" t="s">
        <v>3727</v>
      </c>
      <c r="D84" s="27">
        <v>555290</v>
      </c>
      <c r="E84" s="26" t="s">
        <v>1332</v>
      </c>
      <c r="F84" s="26" t="s">
        <v>1333</v>
      </c>
      <c r="G84" s="28" t="s">
        <v>3062</v>
      </c>
      <c r="H84" s="27">
        <v>44423</v>
      </c>
      <c r="I84" s="27">
        <v>599713</v>
      </c>
      <c r="J84">
        <f t="shared" si="1"/>
        <v>34122</v>
      </c>
      <c r="K84" t="e">
        <f>+VLOOKUP(J84,'Thanh toán '!O$333:P$335,2,0)</f>
        <v>#N/A</v>
      </c>
    </row>
    <row r="85" spans="1:11" x14ac:dyDescent="0.25">
      <c r="A85" s="25">
        <v>44796</v>
      </c>
      <c r="B85" s="26" t="s">
        <v>3728</v>
      </c>
      <c r="C85" s="26" t="s">
        <v>3729</v>
      </c>
      <c r="D85" s="27">
        <v>893085</v>
      </c>
      <c r="E85" s="26" t="s">
        <v>1305</v>
      </c>
      <c r="F85" s="26" t="s">
        <v>1306</v>
      </c>
      <c r="G85" s="28" t="s">
        <v>3062</v>
      </c>
      <c r="H85" s="27">
        <v>71447</v>
      </c>
      <c r="I85" s="27">
        <v>964532</v>
      </c>
      <c r="J85">
        <f t="shared" si="1"/>
        <v>34283</v>
      </c>
      <c r="K85" t="e">
        <f>+VLOOKUP(J85,'Thanh toán '!O$333:P$335,2,0)</f>
        <v>#N/A</v>
      </c>
    </row>
    <row r="86" spans="1:11" x14ac:dyDescent="0.25">
      <c r="A86" s="25">
        <v>44798</v>
      </c>
      <c r="B86" s="26" t="s">
        <v>3730</v>
      </c>
      <c r="C86" s="26" t="s">
        <v>3731</v>
      </c>
      <c r="D86" s="27">
        <v>806200</v>
      </c>
      <c r="E86" s="26" t="s">
        <v>1332</v>
      </c>
      <c r="F86" s="26" t="s">
        <v>1333</v>
      </c>
      <c r="G86" s="28" t="s">
        <v>3062</v>
      </c>
      <c r="H86" s="27">
        <v>64496</v>
      </c>
      <c r="I86" s="27">
        <v>870696</v>
      </c>
      <c r="J86">
        <f t="shared" si="1"/>
        <v>35351</v>
      </c>
      <c r="K86" t="e">
        <f>+VLOOKUP(J86,'Thanh toán '!O$333:P$335,2,0)</f>
        <v>#N/A</v>
      </c>
    </row>
    <row r="87" spans="1:11" x14ac:dyDescent="0.25">
      <c r="A87" s="25">
        <v>44802</v>
      </c>
      <c r="B87" s="26" t="s">
        <v>3732</v>
      </c>
      <c r="C87" s="26" t="s">
        <v>3733</v>
      </c>
      <c r="D87" s="27">
        <v>3055477</v>
      </c>
      <c r="E87" s="26" t="s">
        <v>1332</v>
      </c>
      <c r="F87" s="26" t="s">
        <v>1333</v>
      </c>
      <c r="G87" s="28" t="s">
        <v>3062</v>
      </c>
      <c r="H87" s="27">
        <v>244438</v>
      </c>
      <c r="I87" s="27">
        <v>3299915</v>
      </c>
      <c r="J87">
        <f t="shared" si="1"/>
        <v>36337</v>
      </c>
      <c r="K87" t="e">
        <f>+VLOOKUP(J87,'Thanh toán '!O$333:P$335,2,0)</f>
        <v>#N/A</v>
      </c>
    </row>
    <row r="88" spans="1:11" x14ac:dyDescent="0.25">
      <c r="A88" s="25">
        <v>44803</v>
      </c>
      <c r="B88" s="26" t="s">
        <v>3734</v>
      </c>
      <c r="C88" s="26" t="s">
        <v>3735</v>
      </c>
      <c r="D88" s="27">
        <v>2626723</v>
      </c>
      <c r="E88" s="26" t="s">
        <v>1305</v>
      </c>
      <c r="F88" s="26" t="s">
        <v>1306</v>
      </c>
      <c r="G88" s="28" t="s">
        <v>3062</v>
      </c>
      <c r="H88" s="27">
        <v>210138</v>
      </c>
      <c r="I88" s="27">
        <v>2836861</v>
      </c>
      <c r="J88">
        <f t="shared" si="1"/>
        <v>36428</v>
      </c>
      <c r="K88" t="e">
        <f>+VLOOKUP(J88,'Thanh toán '!O$333:P$335,2,0)</f>
        <v>#N/A</v>
      </c>
    </row>
    <row r="89" spans="1:11" x14ac:dyDescent="0.25">
      <c r="A89" s="25">
        <v>44803</v>
      </c>
      <c r="B89" s="26" t="s">
        <v>3736</v>
      </c>
      <c r="C89" s="26" t="s">
        <v>3737</v>
      </c>
      <c r="D89" s="27">
        <v>2362702</v>
      </c>
      <c r="E89" s="26" t="s">
        <v>1332</v>
      </c>
      <c r="F89" s="26" t="s">
        <v>1333</v>
      </c>
      <c r="G89" s="28" t="s">
        <v>3062</v>
      </c>
      <c r="H89" s="27">
        <v>189016</v>
      </c>
      <c r="I89" s="27">
        <v>2551718</v>
      </c>
      <c r="J89">
        <f t="shared" si="1"/>
        <v>36439</v>
      </c>
      <c r="K89" t="e">
        <f>+VLOOKUP(J89,'Thanh toán '!O$333:P$335,2,0)</f>
        <v>#N/A</v>
      </c>
    </row>
    <row r="90" spans="1:11" x14ac:dyDescent="0.25">
      <c r="A90" s="25">
        <v>44804</v>
      </c>
      <c r="B90" s="26" t="s">
        <v>3738</v>
      </c>
      <c r="C90" s="26" t="s">
        <v>3739</v>
      </c>
      <c r="D90" s="27">
        <v>312082</v>
      </c>
      <c r="E90" s="26" t="s">
        <v>1305</v>
      </c>
      <c r="F90" s="26" t="s">
        <v>1306</v>
      </c>
      <c r="G90" s="28" t="s">
        <v>3062</v>
      </c>
      <c r="H90" s="27">
        <v>24967</v>
      </c>
      <c r="I90" s="27">
        <v>337049</v>
      </c>
      <c r="J90">
        <f t="shared" si="1"/>
        <v>36581</v>
      </c>
      <c r="K90" t="e">
        <f>+VLOOKUP(J90,'Thanh toán '!O$333:P$335,2,0)</f>
        <v>#N/A</v>
      </c>
    </row>
    <row r="91" spans="1:11" x14ac:dyDescent="0.25">
      <c r="A91" s="25">
        <v>44809</v>
      </c>
      <c r="B91" s="26" t="s">
        <v>3740</v>
      </c>
      <c r="C91" s="26" t="s">
        <v>3741</v>
      </c>
      <c r="D91" s="27">
        <v>1281290</v>
      </c>
      <c r="E91" s="26" t="s">
        <v>1332</v>
      </c>
      <c r="F91" s="26" t="s">
        <v>1333</v>
      </c>
      <c r="G91" s="28" t="s">
        <v>3062</v>
      </c>
      <c r="H91" s="27">
        <v>102503</v>
      </c>
      <c r="I91" s="27">
        <v>1383793</v>
      </c>
      <c r="J91">
        <f t="shared" si="1"/>
        <v>37201</v>
      </c>
      <c r="K91" t="e">
        <f>+VLOOKUP(J91,'Thanh toán '!O$333:P$335,2,0)</f>
        <v>#N/A</v>
      </c>
    </row>
    <row r="92" spans="1:11" x14ac:dyDescent="0.25">
      <c r="A92" s="25">
        <v>44809</v>
      </c>
      <c r="B92" s="26" t="s">
        <v>3742</v>
      </c>
      <c r="C92" s="26" t="s">
        <v>3743</v>
      </c>
      <c r="D92" s="27">
        <v>1100161</v>
      </c>
      <c r="E92" s="26" t="s">
        <v>1332</v>
      </c>
      <c r="F92" s="26" t="s">
        <v>1333</v>
      </c>
      <c r="G92" s="28" t="s">
        <v>3062</v>
      </c>
      <c r="H92" s="27">
        <v>88013</v>
      </c>
      <c r="I92" s="27">
        <v>1188174</v>
      </c>
      <c r="J92">
        <f t="shared" si="1"/>
        <v>37207</v>
      </c>
      <c r="K92" t="e">
        <f>+VLOOKUP(J92,'Thanh toán '!O$333:P$335,2,0)</f>
        <v>#N/A</v>
      </c>
    </row>
    <row r="93" spans="1:11" x14ac:dyDescent="0.25">
      <c r="A93" s="25">
        <v>44810</v>
      </c>
      <c r="B93" s="26" t="s">
        <v>3744</v>
      </c>
      <c r="C93" s="26" t="s">
        <v>3745</v>
      </c>
      <c r="D93" s="27">
        <v>1915232</v>
      </c>
      <c r="E93" s="26" t="s">
        <v>1332</v>
      </c>
      <c r="F93" s="26" t="s">
        <v>1333</v>
      </c>
      <c r="G93" s="28" t="s">
        <v>3062</v>
      </c>
      <c r="H93" s="27">
        <v>153219</v>
      </c>
      <c r="I93" s="27">
        <v>2068451</v>
      </c>
      <c r="J93">
        <f t="shared" si="1"/>
        <v>37298</v>
      </c>
      <c r="K93" t="e">
        <f>+VLOOKUP(J93,'Thanh toán '!O$333:P$335,2,0)</f>
        <v>#N/A</v>
      </c>
    </row>
    <row r="94" spans="1:11" x14ac:dyDescent="0.25">
      <c r="A94" s="25">
        <v>44813</v>
      </c>
      <c r="B94" s="26" t="s">
        <v>3746</v>
      </c>
      <c r="C94" s="26" t="s">
        <v>3747</v>
      </c>
      <c r="D94" s="27">
        <v>934242</v>
      </c>
      <c r="E94" s="26" t="s">
        <v>1332</v>
      </c>
      <c r="F94" s="26" t="s">
        <v>1333</v>
      </c>
      <c r="G94" s="28" t="s">
        <v>3062</v>
      </c>
      <c r="H94" s="27">
        <v>74739</v>
      </c>
      <c r="I94" s="27">
        <v>1008981</v>
      </c>
      <c r="J94">
        <f t="shared" si="1"/>
        <v>39087</v>
      </c>
      <c r="K94" t="e">
        <f>+VLOOKUP(J94,'Thanh toán '!O$333:P$335,2,0)</f>
        <v>#N/A</v>
      </c>
    </row>
    <row r="95" spans="1:11" x14ac:dyDescent="0.25">
      <c r="A95" s="25">
        <v>44816</v>
      </c>
      <c r="B95" s="26" t="s">
        <v>3748</v>
      </c>
      <c r="C95" s="26" t="s">
        <v>3749</v>
      </c>
      <c r="D95" s="27">
        <v>2232690</v>
      </c>
      <c r="E95" s="26" t="s">
        <v>1332</v>
      </c>
      <c r="F95" s="26" t="s">
        <v>1333</v>
      </c>
      <c r="G95" s="28" t="s">
        <v>3062</v>
      </c>
      <c r="H95" s="27">
        <v>178615</v>
      </c>
      <c r="I95" s="27">
        <v>2411305</v>
      </c>
      <c r="J95">
        <f t="shared" si="1"/>
        <v>40180</v>
      </c>
      <c r="K95" t="e">
        <f>+VLOOKUP(J95,'Thanh toán '!O$333:P$335,2,0)</f>
        <v>#N/A</v>
      </c>
    </row>
    <row r="96" spans="1:11" x14ac:dyDescent="0.25">
      <c r="A96" s="25">
        <v>44817</v>
      </c>
      <c r="B96" s="26" t="s">
        <v>3750</v>
      </c>
      <c r="C96" s="26" t="s">
        <v>3751</v>
      </c>
      <c r="D96" s="27">
        <v>817423</v>
      </c>
      <c r="E96" s="26" t="s">
        <v>1305</v>
      </c>
      <c r="F96" s="26" t="s">
        <v>1306</v>
      </c>
      <c r="G96" s="28" t="s">
        <v>3062</v>
      </c>
      <c r="H96" s="27">
        <v>65394</v>
      </c>
      <c r="I96" s="27">
        <v>882817</v>
      </c>
      <c r="J96">
        <f t="shared" si="1"/>
        <v>40197</v>
      </c>
      <c r="K96" t="e">
        <f>+VLOOKUP(J96,'Thanh toán '!O$333:P$335,2,0)</f>
        <v>#N/A</v>
      </c>
    </row>
    <row r="97" spans="1:12" x14ac:dyDescent="0.25">
      <c r="A97" s="25">
        <v>44821</v>
      </c>
      <c r="B97" s="26" t="s">
        <v>3752</v>
      </c>
      <c r="C97" s="26" t="s">
        <v>3753</v>
      </c>
      <c r="D97" s="27">
        <v>851286</v>
      </c>
      <c r="E97" s="26" t="s">
        <v>1305</v>
      </c>
      <c r="F97" s="26" t="s">
        <v>1306</v>
      </c>
      <c r="G97" s="28" t="s">
        <v>3062</v>
      </c>
      <c r="H97" s="27">
        <v>68103</v>
      </c>
      <c r="I97" s="27">
        <v>919389</v>
      </c>
      <c r="J97">
        <f t="shared" si="1"/>
        <v>42040</v>
      </c>
      <c r="K97" t="e">
        <f>+VLOOKUP(J97,'Thanh toán '!O$333:P$335,2,0)</f>
        <v>#N/A</v>
      </c>
    </row>
    <row r="98" spans="1:12" x14ac:dyDescent="0.25">
      <c r="A98" s="25">
        <v>44821</v>
      </c>
      <c r="B98" s="26" t="s">
        <v>3754</v>
      </c>
      <c r="C98" s="26" t="s">
        <v>3755</v>
      </c>
      <c r="D98" s="27">
        <v>222116</v>
      </c>
      <c r="E98" s="26" t="s">
        <v>1305</v>
      </c>
      <c r="F98" s="26" t="s">
        <v>1306</v>
      </c>
      <c r="G98" s="28" t="s">
        <v>3062</v>
      </c>
      <c r="H98" s="27">
        <v>17769</v>
      </c>
      <c r="I98" s="27">
        <v>239885</v>
      </c>
      <c r="J98">
        <f t="shared" si="1"/>
        <v>42042</v>
      </c>
      <c r="K98" t="e">
        <f>+VLOOKUP(J98,'Thanh toán '!O$333:P$335,2,0)</f>
        <v>#N/A</v>
      </c>
    </row>
    <row r="99" spans="1:12" x14ac:dyDescent="0.25">
      <c r="A99" s="25">
        <v>44821</v>
      </c>
      <c r="B99" s="26" t="s">
        <v>3756</v>
      </c>
      <c r="C99" s="26" t="s">
        <v>3757</v>
      </c>
      <c r="D99" s="27">
        <v>922445</v>
      </c>
      <c r="E99" s="26" t="s">
        <v>1305</v>
      </c>
      <c r="F99" s="26" t="s">
        <v>1306</v>
      </c>
      <c r="G99" s="28" t="s">
        <v>3062</v>
      </c>
      <c r="H99" s="27">
        <v>73796</v>
      </c>
      <c r="I99" s="27">
        <v>996241</v>
      </c>
      <c r="J99">
        <f t="shared" si="1"/>
        <v>42056</v>
      </c>
      <c r="K99">
        <f>+VLOOKUP(J99,'Thanh toán '!O$333:P$335,2,0)</f>
        <v>996241</v>
      </c>
      <c r="L99" s="34">
        <f>+K99-I99</f>
        <v>0</v>
      </c>
    </row>
    <row r="100" spans="1:12" x14ac:dyDescent="0.25">
      <c r="A100" s="25">
        <v>44824</v>
      </c>
      <c r="B100" s="26" t="s">
        <v>3758</v>
      </c>
      <c r="C100" s="26" t="s">
        <v>3759</v>
      </c>
      <c r="D100" s="27">
        <v>1362140</v>
      </c>
      <c r="E100" s="26" t="s">
        <v>1332</v>
      </c>
      <c r="F100" s="26" t="s">
        <v>1333</v>
      </c>
      <c r="G100" s="28" t="s">
        <v>3062</v>
      </c>
      <c r="H100" s="27">
        <v>108971</v>
      </c>
      <c r="I100" s="27">
        <v>1471111</v>
      </c>
      <c r="J100">
        <f t="shared" si="1"/>
        <v>42381</v>
      </c>
      <c r="K100" t="e">
        <f>+VLOOKUP(J100,'Thanh toán '!O$333:P$335,2,0)</f>
        <v>#N/A</v>
      </c>
    </row>
    <row r="101" spans="1:12" x14ac:dyDescent="0.25">
      <c r="A101" s="25">
        <v>44824</v>
      </c>
      <c r="B101" s="26" t="s">
        <v>3760</v>
      </c>
      <c r="C101" s="26" t="s">
        <v>3761</v>
      </c>
      <c r="D101" s="27">
        <v>370839</v>
      </c>
      <c r="E101" s="26" t="s">
        <v>1305</v>
      </c>
      <c r="F101" s="26" t="s">
        <v>1306</v>
      </c>
      <c r="G101" s="28" t="s">
        <v>3062</v>
      </c>
      <c r="H101" s="27">
        <v>29667</v>
      </c>
      <c r="I101" s="27">
        <v>400506</v>
      </c>
      <c r="J101">
        <f t="shared" si="1"/>
        <v>42386</v>
      </c>
      <c r="K101" t="e">
        <f>+VLOOKUP(J101,'Thanh toán '!O$333:P$335,2,0)</f>
        <v>#N/A</v>
      </c>
    </row>
    <row r="102" spans="1:12" x14ac:dyDescent="0.25">
      <c r="A102" s="25">
        <v>44826</v>
      </c>
      <c r="B102" s="26" t="s">
        <v>3762</v>
      </c>
      <c r="C102" s="26" t="s">
        <v>3763</v>
      </c>
      <c r="D102" s="27">
        <v>1665870</v>
      </c>
      <c r="E102" s="26" t="s">
        <v>1305</v>
      </c>
      <c r="F102" s="26" t="s">
        <v>1306</v>
      </c>
      <c r="G102" s="28" t="s">
        <v>3062</v>
      </c>
      <c r="H102" s="27">
        <v>133270</v>
      </c>
      <c r="I102" s="27">
        <v>1799140</v>
      </c>
      <c r="J102">
        <f t="shared" si="1"/>
        <v>43629</v>
      </c>
      <c r="K102" t="e">
        <f>+VLOOKUP(J102,'Thanh toán '!O$333:P$335,2,0)</f>
        <v>#N/A</v>
      </c>
    </row>
    <row r="103" spans="1:12" x14ac:dyDescent="0.25">
      <c r="A103" s="25">
        <v>44828</v>
      </c>
      <c r="B103" s="26" t="s">
        <v>3764</v>
      </c>
      <c r="C103" s="26" t="s">
        <v>3765</v>
      </c>
      <c r="D103" s="27">
        <v>1372389</v>
      </c>
      <c r="E103" s="26" t="s">
        <v>1332</v>
      </c>
      <c r="F103" s="26" t="s">
        <v>1333</v>
      </c>
      <c r="G103" s="28" t="s">
        <v>3062</v>
      </c>
      <c r="H103" s="27">
        <v>109791</v>
      </c>
      <c r="I103" s="27">
        <v>1482180</v>
      </c>
      <c r="J103">
        <f t="shared" si="1"/>
        <v>44055</v>
      </c>
      <c r="K103" t="e">
        <f>+VLOOKUP(J103,'Thanh toán '!O$333:P$335,2,0)</f>
        <v>#N/A</v>
      </c>
    </row>
    <row r="104" spans="1:12" x14ac:dyDescent="0.25">
      <c r="A104" s="25">
        <v>44828</v>
      </c>
      <c r="B104" s="26" t="s">
        <v>3766</v>
      </c>
      <c r="C104" s="26" t="s">
        <v>3767</v>
      </c>
      <c r="D104" s="27">
        <v>922445</v>
      </c>
      <c r="E104" s="26" t="s">
        <v>1305</v>
      </c>
      <c r="F104" s="26" t="s">
        <v>1306</v>
      </c>
      <c r="G104" s="28" t="s">
        <v>3062</v>
      </c>
      <c r="H104" s="27">
        <v>73796</v>
      </c>
      <c r="I104" s="27">
        <v>996241</v>
      </c>
      <c r="J104">
        <f t="shared" si="1"/>
        <v>44062</v>
      </c>
      <c r="K104" t="e">
        <f>+VLOOKUP(J104,'Thanh toán '!O$333:P$335,2,0)</f>
        <v>#N/A</v>
      </c>
    </row>
    <row r="105" spans="1:12" x14ac:dyDescent="0.25">
      <c r="A105" s="25">
        <v>44830</v>
      </c>
      <c r="B105" s="26" t="s">
        <v>3768</v>
      </c>
      <c r="C105" s="26" t="s">
        <v>3769</v>
      </c>
      <c r="D105" s="27">
        <v>922445</v>
      </c>
      <c r="E105" s="26" t="s">
        <v>1305</v>
      </c>
      <c r="F105" s="26" t="s">
        <v>1306</v>
      </c>
      <c r="G105" s="28" t="s">
        <v>3062</v>
      </c>
      <c r="H105" s="27">
        <v>73796</v>
      </c>
      <c r="I105" s="27">
        <v>996241</v>
      </c>
      <c r="J105">
        <f t="shared" si="1"/>
        <v>44152</v>
      </c>
      <c r="K105" t="e">
        <f>+VLOOKUP(J105,'Thanh toán '!O$333:P$335,2,0)</f>
        <v>#N/A</v>
      </c>
    </row>
    <row r="106" spans="1:12" x14ac:dyDescent="0.25">
      <c r="A106" s="25">
        <v>44831</v>
      </c>
      <c r="B106" s="26" t="s">
        <v>3770</v>
      </c>
      <c r="C106" s="26" t="s">
        <v>3771</v>
      </c>
      <c r="D106" s="27">
        <v>250910</v>
      </c>
      <c r="E106" s="26" t="s">
        <v>1305</v>
      </c>
      <c r="F106" s="26" t="s">
        <v>1306</v>
      </c>
      <c r="G106" s="28" t="s">
        <v>3062</v>
      </c>
      <c r="H106" s="27">
        <v>20073</v>
      </c>
      <c r="I106" s="27">
        <v>270983</v>
      </c>
      <c r="J106">
        <f t="shared" si="1"/>
        <v>44251</v>
      </c>
      <c r="K106" t="e">
        <f>+VLOOKUP(J106,'Thanh toán '!O$333:P$335,2,0)</f>
        <v>#N/A</v>
      </c>
    </row>
    <row r="107" spans="1:12" x14ac:dyDescent="0.25">
      <c r="A107" s="25">
        <v>44831</v>
      </c>
      <c r="B107" s="26" t="s">
        <v>3772</v>
      </c>
      <c r="C107" s="26" t="s">
        <v>3773</v>
      </c>
      <c r="D107" s="27">
        <v>1084010</v>
      </c>
      <c r="E107" s="26" t="s">
        <v>1332</v>
      </c>
      <c r="F107" s="26" t="s">
        <v>1333</v>
      </c>
      <c r="G107" s="28" t="s">
        <v>3062</v>
      </c>
      <c r="H107" s="27">
        <v>86721</v>
      </c>
      <c r="I107" s="27">
        <v>1170731</v>
      </c>
      <c r="J107">
        <f t="shared" si="1"/>
        <v>44252</v>
      </c>
      <c r="K107" t="e">
        <f>+VLOOKUP(J107,'Thanh toán '!O$333:P$335,2,0)</f>
        <v>#N/A</v>
      </c>
    </row>
    <row r="108" spans="1:12" x14ac:dyDescent="0.25">
      <c r="A108" s="25">
        <v>44831</v>
      </c>
      <c r="B108" s="26" t="s">
        <v>3774</v>
      </c>
      <c r="C108" s="26" t="s">
        <v>3775</v>
      </c>
      <c r="D108" s="27">
        <v>1556080</v>
      </c>
      <c r="E108" s="26" t="s">
        <v>1332</v>
      </c>
      <c r="F108" s="26" t="s">
        <v>1333</v>
      </c>
      <c r="G108" s="28" t="s">
        <v>3062</v>
      </c>
      <c r="H108" s="27">
        <v>124486</v>
      </c>
      <c r="I108" s="27">
        <v>1680566</v>
      </c>
      <c r="J108">
        <f t="shared" si="1"/>
        <v>44253</v>
      </c>
      <c r="K108" t="e">
        <f>+VLOOKUP(J108,'Thanh toán '!O$333:P$335,2,0)</f>
        <v>#N/A</v>
      </c>
    </row>
    <row r="109" spans="1:12" x14ac:dyDescent="0.25">
      <c r="A109" s="25">
        <v>44833</v>
      </c>
      <c r="B109" s="26" t="s">
        <v>3776</v>
      </c>
      <c r="C109" s="26" t="s">
        <v>3777</v>
      </c>
      <c r="D109" s="27">
        <v>902553</v>
      </c>
      <c r="E109" s="26" t="s">
        <v>1332</v>
      </c>
      <c r="F109" s="26" t="s">
        <v>1333</v>
      </c>
      <c r="G109" s="28" t="s">
        <v>3062</v>
      </c>
      <c r="H109" s="27">
        <v>72204</v>
      </c>
      <c r="I109" s="27">
        <v>974757</v>
      </c>
      <c r="J109">
        <f t="shared" si="1"/>
        <v>44630</v>
      </c>
      <c r="K109" t="e">
        <f>+VLOOKUP(J109,'Thanh toán '!O$333:P$335,2,0)</f>
        <v>#N/A</v>
      </c>
    </row>
    <row r="110" spans="1:12" x14ac:dyDescent="0.25">
      <c r="A110" s="25">
        <v>44838</v>
      </c>
      <c r="B110" s="26" t="s">
        <v>3778</v>
      </c>
      <c r="C110" s="26" t="s">
        <v>3779</v>
      </c>
      <c r="D110" s="27">
        <v>1070034</v>
      </c>
      <c r="E110" s="26" t="s">
        <v>1305</v>
      </c>
      <c r="F110" s="26" t="s">
        <v>1306</v>
      </c>
      <c r="G110" s="28" t="s">
        <v>3062</v>
      </c>
      <c r="H110" s="27">
        <v>85603</v>
      </c>
      <c r="I110" s="27">
        <v>1155637</v>
      </c>
      <c r="J110">
        <f t="shared" si="1"/>
        <v>45859</v>
      </c>
      <c r="K110" t="e">
        <f>+VLOOKUP(J110,'Thanh toán '!O$333:P$335,2,0)</f>
        <v>#N/A</v>
      </c>
    </row>
    <row r="111" spans="1:12" x14ac:dyDescent="0.25">
      <c r="A111" s="25">
        <v>44842</v>
      </c>
      <c r="B111" s="26" t="s">
        <v>3780</v>
      </c>
      <c r="C111" s="26" t="s">
        <v>3781</v>
      </c>
      <c r="D111" s="27">
        <v>741678</v>
      </c>
      <c r="E111" s="26" t="s">
        <v>1305</v>
      </c>
      <c r="F111" s="26" t="s">
        <v>1306</v>
      </c>
      <c r="G111" s="28" t="s">
        <v>3062</v>
      </c>
      <c r="H111" s="27">
        <v>59334</v>
      </c>
      <c r="I111" s="27">
        <v>801012</v>
      </c>
      <c r="J111">
        <f t="shared" si="1"/>
        <v>46862</v>
      </c>
      <c r="K111" t="e">
        <f>+VLOOKUP(J111,'Thanh toán '!O$333:P$335,2,0)</f>
        <v>#N/A</v>
      </c>
    </row>
    <row r="112" spans="1:12" x14ac:dyDescent="0.25">
      <c r="A112" s="25">
        <v>44845</v>
      </c>
      <c r="B112" s="26" t="s">
        <v>3782</v>
      </c>
      <c r="C112" s="26" t="s">
        <v>3783</v>
      </c>
      <c r="D112" s="27">
        <v>1396105</v>
      </c>
      <c r="E112" s="26" t="s">
        <v>1305</v>
      </c>
      <c r="F112" s="26" t="s">
        <v>1306</v>
      </c>
      <c r="G112" s="28" t="s">
        <v>3062</v>
      </c>
      <c r="H112" s="27">
        <v>111688</v>
      </c>
      <c r="I112" s="27">
        <v>1507793</v>
      </c>
      <c r="J112">
        <f t="shared" si="1"/>
        <v>47033</v>
      </c>
      <c r="K112" t="e">
        <f>+VLOOKUP(J112,'Thanh toán '!O$333:P$335,2,0)</f>
        <v>#N/A</v>
      </c>
    </row>
    <row r="113" spans="1:12" x14ac:dyDescent="0.25">
      <c r="A113" s="25">
        <v>44845</v>
      </c>
      <c r="B113" s="26" t="s">
        <v>3784</v>
      </c>
      <c r="C113" s="26" t="s">
        <v>3785</v>
      </c>
      <c r="D113" s="27">
        <v>1657091</v>
      </c>
      <c r="E113" s="26" t="s">
        <v>1305</v>
      </c>
      <c r="F113" s="26" t="s">
        <v>1306</v>
      </c>
      <c r="G113" s="28" t="s">
        <v>3062</v>
      </c>
      <c r="H113" s="27">
        <v>132567</v>
      </c>
      <c r="I113" s="27">
        <v>1789658</v>
      </c>
      <c r="J113">
        <f t="shared" si="1"/>
        <v>47044</v>
      </c>
      <c r="K113" t="e">
        <f>+VLOOKUP(J113,'Thanh toán '!O$333:P$335,2,0)</f>
        <v>#N/A</v>
      </c>
    </row>
    <row r="114" spans="1:12" x14ac:dyDescent="0.25">
      <c r="A114" s="25">
        <v>44846</v>
      </c>
      <c r="B114" s="26" t="s">
        <v>3786</v>
      </c>
      <c r="C114" s="26" t="s">
        <v>3787</v>
      </c>
      <c r="D114" s="27">
        <v>1481830</v>
      </c>
      <c r="E114" s="26" t="s">
        <v>1305</v>
      </c>
      <c r="F114" s="26" t="s">
        <v>1306</v>
      </c>
      <c r="G114" s="28" t="s">
        <v>3062</v>
      </c>
      <c r="H114" s="27">
        <v>118546</v>
      </c>
      <c r="I114" s="27">
        <v>1600376</v>
      </c>
      <c r="J114">
        <f t="shared" si="1"/>
        <v>47123</v>
      </c>
      <c r="K114" t="e">
        <f>+VLOOKUP(J114,'Thanh toán '!O$333:P$335,2,0)</f>
        <v>#N/A</v>
      </c>
    </row>
    <row r="115" spans="1:12" x14ac:dyDescent="0.25">
      <c r="A115" s="25">
        <v>44848</v>
      </c>
      <c r="B115" s="26" t="s">
        <v>3788</v>
      </c>
      <c r="C115" s="26" t="s">
        <v>3789</v>
      </c>
      <c r="D115" s="27">
        <v>1664069</v>
      </c>
      <c r="E115" s="26" t="s">
        <v>1305</v>
      </c>
      <c r="F115" s="26" t="s">
        <v>1306</v>
      </c>
      <c r="G115" s="28" t="s">
        <v>3062</v>
      </c>
      <c r="H115" s="27">
        <v>133126</v>
      </c>
      <c r="I115" s="27">
        <v>1797195</v>
      </c>
      <c r="J115">
        <f t="shared" si="1"/>
        <v>47727</v>
      </c>
      <c r="K115" t="e">
        <f>+VLOOKUP(J115,'Thanh toán '!O$333:P$335,2,0)</f>
        <v>#N/A</v>
      </c>
    </row>
    <row r="116" spans="1:12" x14ac:dyDescent="0.25">
      <c r="A116" s="25">
        <v>44851</v>
      </c>
      <c r="B116" s="26" t="s">
        <v>3790</v>
      </c>
      <c r="C116" s="26" t="s">
        <v>3791</v>
      </c>
      <c r="D116" s="27">
        <v>1191634</v>
      </c>
      <c r="E116" s="26" t="s">
        <v>1792</v>
      </c>
      <c r="F116" s="26" t="s">
        <v>1793</v>
      </c>
      <c r="G116" s="28" t="s">
        <v>3062</v>
      </c>
      <c r="H116" s="27">
        <v>95331</v>
      </c>
      <c r="I116" s="27">
        <v>1286965</v>
      </c>
      <c r="J116">
        <f t="shared" si="1"/>
        <v>47788</v>
      </c>
      <c r="K116" t="e">
        <f>+VLOOKUP(J116,'Thanh toán '!O$333:P$335,2,0)</f>
        <v>#N/A</v>
      </c>
    </row>
    <row r="117" spans="1:12" x14ac:dyDescent="0.25">
      <c r="A117" s="25">
        <v>44851</v>
      </c>
      <c r="B117" s="26" t="s">
        <v>3792</v>
      </c>
      <c r="C117" s="26" t="s">
        <v>3793</v>
      </c>
      <c r="D117" s="27">
        <v>2363926</v>
      </c>
      <c r="E117" s="26" t="s">
        <v>1521</v>
      </c>
      <c r="F117" s="26" t="s">
        <v>1522</v>
      </c>
      <c r="G117" s="28" t="s">
        <v>3062</v>
      </c>
      <c r="H117" s="27">
        <v>189114</v>
      </c>
      <c r="I117" s="27">
        <v>2553040</v>
      </c>
      <c r="J117">
        <f t="shared" si="1"/>
        <v>47815</v>
      </c>
      <c r="K117" t="e">
        <f>+VLOOKUP(J117,'Thanh toán '!O$333:P$335,2,0)</f>
        <v>#N/A</v>
      </c>
    </row>
    <row r="118" spans="1:12" x14ac:dyDescent="0.25">
      <c r="A118" s="25">
        <v>44851</v>
      </c>
      <c r="B118" s="26" t="s">
        <v>3794</v>
      </c>
      <c r="C118" s="26" t="s">
        <v>3795</v>
      </c>
      <c r="D118" s="27">
        <v>2269415</v>
      </c>
      <c r="E118" s="26" t="s">
        <v>1305</v>
      </c>
      <c r="F118" s="26" t="s">
        <v>1306</v>
      </c>
      <c r="G118" s="28" t="s">
        <v>3062</v>
      </c>
      <c r="H118" s="27">
        <v>181553</v>
      </c>
      <c r="I118" s="27">
        <v>2450968</v>
      </c>
      <c r="J118">
        <f t="shared" si="1"/>
        <v>47847</v>
      </c>
      <c r="K118" t="e">
        <f>+VLOOKUP(J118,'Thanh toán '!O$333:P$335,2,0)</f>
        <v>#N/A</v>
      </c>
    </row>
    <row r="119" spans="1:12" x14ac:dyDescent="0.25">
      <c r="A119" s="25">
        <v>44851</v>
      </c>
      <c r="B119" s="26" t="s">
        <v>3796</v>
      </c>
      <c r="C119" s="26" t="s">
        <v>3797</v>
      </c>
      <c r="D119" s="27">
        <v>388703</v>
      </c>
      <c r="E119" s="26" t="s">
        <v>1305</v>
      </c>
      <c r="F119" s="26" t="s">
        <v>1306</v>
      </c>
      <c r="G119" s="28" t="s">
        <v>3062</v>
      </c>
      <c r="H119" s="27">
        <v>31096</v>
      </c>
      <c r="I119" s="27">
        <v>419799</v>
      </c>
      <c r="J119">
        <f t="shared" si="1"/>
        <v>47867</v>
      </c>
      <c r="K119" t="e">
        <f>+VLOOKUP(J119,'Thanh toán '!O$333:P$335,2,0)</f>
        <v>#N/A</v>
      </c>
    </row>
    <row r="120" spans="1:12" x14ac:dyDescent="0.25">
      <c r="A120" s="25">
        <v>44852</v>
      </c>
      <c r="B120" s="26" t="s">
        <v>3798</v>
      </c>
      <c r="C120" s="26" t="s">
        <v>3799</v>
      </c>
      <c r="D120" s="27">
        <v>544184</v>
      </c>
      <c r="E120" s="26" t="s">
        <v>1305</v>
      </c>
      <c r="F120" s="26" t="s">
        <v>1306</v>
      </c>
      <c r="G120" s="28" t="s">
        <v>3062</v>
      </c>
      <c r="H120" s="27">
        <v>43535</v>
      </c>
      <c r="I120" s="27">
        <v>587719</v>
      </c>
      <c r="J120">
        <f t="shared" si="1"/>
        <v>47946</v>
      </c>
      <c r="K120" t="e">
        <f>+VLOOKUP(J120,'Thanh toán '!O$333:P$335,2,0)</f>
        <v>#N/A</v>
      </c>
    </row>
    <row r="121" spans="1:12" x14ac:dyDescent="0.25">
      <c r="A121" s="25">
        <v>44852</v>
      </c>
      <c r="B121" s="26" t="s">
        <v>3800</v>
      </c>
      <c r="C121" s="26" t="s">
        <v>3801</v>
      </c>
      <c r="D121" s="27">
        <v>388703</v>
      </c>
      <c r="E121" s="26" t="s">
        <v>1305</v>
      </c>
      <c r="F121" s="26" t="s">
        <v>1306</v>
      </c>
      <c r="G121" s="28" t="s">
        <v>3062</v>
      </c>
      <c r="H121" s="27">
        <v>31096</v>
      </c>
      <c r="I121" s="27">
        <v>419799</v>
      </c>
      <c r="J121">
        <f t="shared" si="1"/>
        <v>48003</v>
      </c>
      <c r="K121" t="e">
        <f>+VLOOKUP(J121,'Thanh toán '!O$333:P$335,2,0)</f>
        <v>#N/A</v>
      </c>
    </row>
    <row r="122" spans="1:12" x14ac:dyDescent="0.25">
      <c r="A122" s="25">
        <v>44859</v>
      </c>
      <c r="B122" s="26" t="s">
        <v>3802</v>
      </c>
      <c r="C122" s="26" t="s">
        <v>3803</v>
      </c>
      <c r="D122" s="27">
        <v>734310</v>
      </c>
      <c r="E122" s="26" t="s">
        <v>1305</v>
      </c>
      <c r="F122" s="26" t="s">
        <v>1306</v>
      </c>
      <c r="G122" s="28" t="s">
        <v>3062</v>
      </c>
      <c r="H122" s="27">
        <v>58745</v>
      </c>
      <c r="I122" s="27">
        <v>793055</v>
      </c>
      <c r="J122">
        <f t="shared" si="1"/>
        <v>48817</v>
      </c>
      <c r="K122">
        <f>+VLOOKUP(J122,'Thanh toán '!O$333:P$335,2,0)</f>
        <v>793055</v>
      </c>
      <c r="L122" s="34">
        <f t="shared" ref="L122:L123" si="2">+K122-I122</f>
        <v>0</v>
      </c>
    </row>
    <row r="123" spans="1:12" x14ac:dyDescent="0.25">
      <c r="A123" s="25">
        <v>44862</v>
      </c>
      <c r="B123" s="26" t="s">
        <v>3804</v>
      </c>
      <c r="C123" s="26" t="s">
        <v>3805</v>
      </c>
      <c r="D123" s="27">
        <v>777406</v>
      </c>
      <c r="E123" s="26" t="s">
        <v>1305</v>
      </c>
      <c r="F123" s="26" t="s">
        <v>1306</v>
      </c>
      <c r="G123" s="28" t="s">
        <v>3062</v>
      </c>
      <c r="H123" s="27">
        <v>62192</v>
      </c>
      <c r="I123" s="27">
        <v>839598</v>
      </c>
      <c r="J123">
        <f t="shared" si="1"/>
        <v>49340</v>
      </c>
      <c r="K123">
        <f>+VLOOKUP(J123,'Thanh toán '!O$333:P$335,2,0)</f>
        <v>839598</v>
      </c>
      <c r="L123" s="34">
        <f t="shared" si="2"/>
        <v>0</v>
      </c>
    </row>
    <row r="124" spans="1:12" x14ac:dyDescent="0.25">
      <c r="A124" s="25">
        <v>44863</v>
      </c>
      <c r="B124" s="26" t="s">
        <v>3806</v>
      </c>
      <c r="C124" s="26" t="s">
        <v>3807</v>
      </c>
      <c r="D124" s="27">
        <v>1433349</v>
      </c>
      <c r="E124" s="26" t="s">
        <v>1305</v>
      </c>
      <c r="F124" s="26" t="s">
        <v>1306</v>
      </c>
      <c r="G124" s="28" t="s">
        <v>3062</v>
      </c>
      <c r="H124" s="27">
        <v>114668</v>
      </c>
      <c r="I124" s="27">
        <v>1548017</v>
      </c>
      <c r="J124">
        <f t="shared" si="1"/>
        <v>49376</v>
      </c>
      <c r="K124" t="e">
        <f>+VLOOKUP(J124,'Thanh toán '!O$333:P$335,2,0)</f>
        <v>#N/A</v>
      </c>
    </row>
    <row r="125" spans="1:12" x14ac:dyDescent="0.25">
      <c r="A125" s="25">
        <v>44866</v>
      </c>
      <c r="B125" s="26" t="s">
        <v>3808</v>
      </c>
      <c r="C125" s="26" t="s">
        <v>3809</v>
      </c>
      <c r="D125" s="27">
        <v>608996</v>
      </c>
      <c r="E125" s="26" t="s">
        <v>1305</v>
      </c>
      <c r="F125" s="26" t="s">
        <v>1306</v>
      </c>
      <c r="G125" s="28" t="s">
        <v>3062</v>
      </c>
      <c r="H125" s="27">
        <v>48720</v>
      </c>
      <c r="I125" s="27">
        <v>657716</v>
      </c>
      <c r="J125">
        <f t="shared" si="1"/>
        <v>49573</v>
      </c>
      <c r="K125" t="e">
        <f>+VLOOKUP(J125,'Thanh toán '!O$333:P$335,2,0)</f>
        <v>#N/A</v>
      </c>
    </row>
    <row r="126" spans="1:12" x14ac:dyDescent="0.25">
      <c r="A126" s="25">
        <v>44870</v>
      </c>
      <c r="B126" s="26" t="s">
        <v>3810</v>
      </c>
      <c r="C126" s="26" t="s">
        <v>3811</v>
      </c>
      <c r="D126" s="27">
        <v>777406</v>
      </c>
      <c r="E126" s="26" t="s">
        <v>1305</v>
      </c>
      <c r="F126" s="26" t="s">
        <v>1306</v>
      </c>
      <c r="G126" s="28" t="s">
        <v>3062</v>
      </c>
      <c r="H126" s="27">
        <v>62192</v>
      </c>
      <c r="I126" s="27">
        <v>839598</v>
      </c>
      <c r="J126">
        <f t="shared" si="1"/>
        <v>50248</v>
      </c>
      <c r="K126" t="e">
        <f>+VLOOKUP(J126,'Thanh toán '!O$333:P$335,2,0)</f>
        <v>#N/A</v>
      </c>
    </row>
    <row r="127" spans="1:12" x14ac:dyDescent="0.25">
      <c r="A127" s="25">
        <v>44874</v>
      </c>
      <c r="B127" s="26" t="s">
        <v>3812</v>
      </c>
      <c r="C127" s="26" t="s">
        <v>3813</v>
      </c>
      <c r="D127" s="27">
        <v>621925</v>
      </c>
      <c r="E127" s="26" t="s">
        <v>1792</v>
      </c>
      <c r="F127" s="26" t="s">
        <v>1793</v>
      </c>
      <c r="G127" s="28" t="s">
        <v>3062</v>
      </c>
      <c r="H127" s="27">
        <v>49754</v>
      </c>
      <c r="I127" s="27">
        <v>671679</v>
      </c>
      <c r="J127">
        <f t="shared" si="1"/>
        <v>50638</v>
      </c>
      <c r="K127" t="e">
        <f>+VLOOKUP(J127,'Thanh toán '!O$333:P$335,2,0)</f>
        <v>#N/A</v>
      </c>
    </row>
    <row r="128" spans="1:12" x14ac:dyDescent="0.25">
      <c r="A128" s="25">
        <v>44876</v>
      </c>
      <c r="B128" s="26" t="s">
        <v>3814</v>
      </c>
      <c r="C128" s="26" t="s">
        <v>3815</v>
      </c>
      <c r="D128" s="27">
        <v>1891663</v>
      </c>
      <c r="E128" s="26" t="s">
        <v>1332</v>
      </c>
      <c r="F128" s="26" t="s">
        <v>1333</v>
      </c>
      <c r="G128" s="28" t="s">
        <v>3062</v>
      </c>
      <c r="H128" s="27">
        <v>151333</v>
      </c>
      <c r="I128" s="27">
        <v>2042996</v>
      </c>
      <c r="J128">
        <f t="shared" si="1"/>
        <v>50725</v>
      </c>
      <c r="K128" t="e">
        <f>+VLOOKUP(J128,'Thanh toán '!O$333:P$335,2,0)</f>
        <v>#N/A</v>
      </c>
    </row>
    <row r="129" spans="1:11" x14ac:dyDescent="0.25">
      <c r="A129" s="25">
        <v>44876</v>
      </c>
      <c r="B129" s="26" t="s">
        <v>3816</v>
      </c>
      <c r="C129" s="26" t="s">
        <v>3817</v>
      </c>
      <c r="D129" s="27">
        <v>1676289</v>
      </c>
      <c r="E129" s="26" t="s">
        <v>1332</v>
      </c>
      <c r="F129" s="26" t="s">
        <v>1333</v>
      </c>
      <c r="G129" s="28" t="s">
        <v>3062</v>
      </c>
      <c r="H129" s="27">
        <v>134103</v>
      </c>
      <c r="I129" s="27">
        <v>1810392</v>
      </c>
      <c r="J129">
        <f t="shared" si="1"/>
        <v>50728</v>
      </c>
      <c r="K129" t="e">
        <f>+VLOOKUP(J129,'Thanh toán '!O$333:P$335,2,0)</f>
        <v>#N/A</v>
      </c>
    </row>
    <row r="130" spans="1:11" x14ac:dyDescent="0.25">
      <c r="A130" s="25">
        <v>44876</v>
      </c>
      <c r="B130" s="26" t="s">
        <v>3818</v>
      </c>
      <c r="C130" s="26" t="s">
        <v>3819</v>
      </c>
      <c r="D130" s="27">
        <v>783527</v>
      </c>
      <c r="E130" s="26" t="s">
        <v>1305</v>
      </c>
      <c r="F130" s="26" t="s">
        <v>1306</v>
      </c>
      <c r="G130" s="28" t="s">
        <v>3062</v>
      </c>
      <c r="H130" s="27">
        <v>62682</v>
      </c>
      <c r="I130" s="27">
        <v>846209</v>
      </c>
      <c r="J130">
        <f t="shared" si="1"/>
        <v>50759</v>
      </c>
      <c r="K130" t="e">
        <f>+VLOOKUP(J130,'Thanh toán '!O$333:P$335,2,0)</f>
        <v>#N/A</v>
      </c>
    </row>
    <row r="131" spans="1:11" x14ac:dyDescent="0.25">
      <c r="A131" s="25">
        <v>44877</v>
      </c>
      <c r="B131" s="26" t="s">
        <v>3820</v>
      </c>
      <c r="C131" s="26" t="s">
        <v>3821</v>
      </c>
      <c r="D131" s="27">
        <v>1289600</v>
      </c>
      <c r="E131" s="26" t="s">
        <v>1332</v>
      </c>
      <c r="F131" s="26" t="s">
        <v>1333</v>
      </c>
      <c r="G131" s="28" t="s">
        <v>3062</v>
      </c>
      <c r="H131" s="27">
        <v>103168</v>
      </c>
      <c r="I131" s="27">
        <v>1392768</v>
      </c>
      <c r="J131">
        <f t="shared" si="1"/>
        <v>50895</v>
      </c>
      <c r="K131" t="e">
        <f>+VLOOKUP(J131,'Thanh toán '!O$333:P$335,2,0)</f>
        <v>#N/A</v>
      </c>
    </row>
    <row r="132" spans="1:11" x14ac:dyDescent="0.25">
      <c r="A132" s="25">
        <v>44877</v>
      </c>
      <c r="B132" s="26" t="s">
        <v>3822</v>
      </c>
      <c r="C132" s="26" t="s">
        <v>3823</v>
      </c>
      <c r="D132" s="27">
        <v>445500</v>
      </c>
      <c r="E132" s="26" t="s">
        <v>1332</v>
      </c>
      <c r="F132" s="26" t="s">
        <v>1333</v>
      </c>
      <c r="G132" s="28" t="s">
        <v>3062</v>
      </c>
      <c r="H132" s="27">
        <v>35640</v>
      </c>
      <c r="I132" s="27">
        <v>481140</v>
      </c>
      <c r="J132">
        <f t="shared" si="1"/>
        <v>50896</v>
      </c>
      <c r="K132" t="e">
        <f>+VLOOKUP(J132,'Thanh toán '!O$333:P$335,2,0)</f>
        <v>#N/A</v>
      </c>
    </row>
    <row r="133" spans="1:11" x14ac:dyDescent="0.25">
      <c r="A133" s="25">
        <v>44879</v>
      </c>
      <c r="B133" s="26" t="s">
        <v>3824</v>
      </c>
      <c r="C133" s="26" t="s">
        <v>3825</v>
      </c>
      <c r="D133" s="27">
        <v>594798</v>
      </c>
      <c r="E133" s="26" t="s">
        <v>1332</v>
      </c>
      <c r="F133" s="26" t="s">
        <v>1333</v>
      </c>
      <c r="G133" s="28" t="s">
        <v>3062</v>
      </c>
      <c r="H133" s="27">
        <v>47584</v>
      </c>
      <c r="I133" s="27">
        <v>642382</v>
      </c>
      <c r="J133">
        <f t="shared" si="1"/>
        <v>50908</v>
      </c>
      <c r="K133" t="e">
        <f>+VLOOKUP(J133,'Thanh toán '!O$333:P$335,2,0)</f>
        <v>#N/A</v>
      </c>
    </row>
    <row r="134" spans="1:11" x14ac:dyDescent="0.25">
      <c r="A134" s="25">
        <v>44879</v>
      </c>
      <c r="B134" s="26" t="s">
        <v>3826</v>
      </c>
      <c r="C134" s="26" t="s">
        <v>3827</v>
      </c>
      <c r="D134" s="27">
        <v>1289600</v>
      </c>
      <c r="E134" s="26" t="s">
        <v>1332</v>
      </c>
      <c r="F134" s="26" t="s">
        <v>1333</v>
      </c>
      <c r="G134" s="28" t="s">
        <v>3062</v>
      </c>
      <c r="H134" s="27">
        <v>103168</v>
      </c>
      <c r="I134" s="27">
        <v>1392768</v>
      </c>
      <c r="J134">
        <f t="shared" ref="J134:J197" si="3">+B134*1</f>
        <v>50909</v>
      </c>
      <c r="K134" t="e">
        <f>+VLOOKUP(J134,'Thanh toán '!O$333:P$335,2,0)</f>
        <v>#N/A</v>
      </c>
    </row>
    <row r="135" spans="1:11" x14ac:dyDescent="0.25">
      <c r="A135" s="25">
        <v>44882</v>
      </c>
      <c r="B135" s="26" t="s">
        <v>3828</v>
      </c>
      <c r="C135" s="26" t="s">
        <v>3829</v>
      </c>
      <c r="D135" s="27">
        <v>4191600</v>
      </c>
      <c r="E135" s="26" t="s">
        <v>1638</v>
      </c>
      <c r="F135" s="26" t="s">
        <v>1639</v>
      </c>
      <c r="G135" s="28" t="s">
        <v>3062</v>
      </c>
      <c r="H135" s="27">
        <v>335328</v>
      </c>
      <c r="I135" s="27">
        <v>4526928</v>
      </c>
      <c r="J135">
        <f t="shared" si="3"/>
        <v>51093</v>
      </c>
      <c r="K135" t="e">
        <f>+VLOOKUP(J135,'Thanh toán '!O$333:P$335,2,0)</f>
        <v>#N/A</v>
      </c>
    </row>
    <row r="136" spans="1:11" x14ac:dyDescent="0.25">
      <c r="A136" s="25">
        <v>44883</v>
      </c>
      <c r="B136" s="26" t="s">
        <v>3830</v>
      </c>
      <c r="C136" s="26" t="s">
        <v>3831</v>
      </c>
      <c r="D136" s="27">
        <v>1289600</v>
      </c>
      <c r="E136" s="26" t="s">
        <v>1305</v>
      </c>
      <c r="F136" s="26" t="s">
        <v>1306</v>
      </c>
      <c r="G136" s="28" t="s">
        <v>3062</v>
      </c>
      <c r="H136" s="27">
        <v>103168</v>
      </c>
      <c r="I136" s="27">
        <v>1392768</v>
      </c>
      <c r="J136">
        <f t="shared" si="3"/>
        <v>51220</v>
      </c>
      <c r="K136" t="e">
        <f>+VLOOKUP(J136,'Thanh toán '!O$333:P$335,2,0)</f>
        <v>#N/A</v>
      </c>
    </row>
    <row r="137" spans="1:11" x14ac:dyDescent="0.25">
      <c r="A137" s="25">
        <v>44883</v>
      </c>
      <c r="B137" s="26" t="s">
        <v>3832</v>
      </c>
      <c r="C137" s="26" t="s">
        <v>3833</v>
      </c>
      <c r="D137" s="27">
        <v>1289600</v>
      </c>
      <c r="E137" s="26" t="s">
        <v>1305</v>
      </c>
      <c r="F137" s="26" t="s">
        <v>1306</v>
      </c>
      <c r="G137" s="28" t="s">
        <v>3062</v>
      </c>
      <c r="H137" s="27">
        <v>103168</v>
      </c>
      <c r="I137" s="27">
        <v>1392768</v>
      </c>
      <c r="J137">
        <f t="shared" si="3"/>
        <v>51263</v>
      </c>
      <c r="K137" t="e">
        <f>+VLOOKUP(J137,'Thanh toán '!O$333:P$335,2,0)</f>
        <v>#N/A</v>
      </c>
    </row>
    <row r="138" spans="1:11" x14ac:dyDescent="0.25">
      <c r="A138" s="25">
        <v>44889</v>
      </c>
      <c r="B138" s="26" t="s">
        <v>3834</v>
      </c>
      <c r="C138" s="26" t="s">
        <v>3835</v>
      </c>
      <c r="D138" s="27">
        <v>995876</v>
      </c>
      <c r="E138" s="26" t="s">
        <v>1792</v>
      </c>
      <c r="F138" s="26" t="s">
        <v>1793</v>
      </c>
      <c r="G138" s="28" t="s">
        <v>3062</v>
      </c>
      <c r="H138" s="27">
        <v>79670</v>
      </c>
      <c r="I138" s="27">
        <v>1075546</v>
      </c>
      <c r="J138">
        <f t="shared" si="3"/>
        <v>52168</v>
      </c>
      <c r="K138" t="e">
        <f>+VLOOKUP(J138,'Thanh toán '!O$333:P$335,2,0)</f>
        <v>#N/A</v>
      </c>
    </row>
    <row r="139" spans="1:11" x14ac:dyDescent="0.25">
      <c r="A139" s="25">
        <v>44895</v>
      </c>
      <c r="B139" s="26" t="s">
        <v>3836</v>
      </c>
      <c r="C139" s="26" t="s">
        <v>3837</v>
      </c>
      <c r="D139" s="27">
        <v>1227820</v>
      </c>
      <c r="E139" s="26" t="s">
        <v>1332</v>
      </c>
      <c r="F139" s="26" t="s">
        <v>1333</v>
      </c>
      <c r="G139" s="28" t="s">
        <v>3062</v>
      </c>
      <c r="H139" s="27">
        <v>98226</v>
      </c>
      <c r="I139" s="27">
        <v>1326046</v>
      </c>
      <c r="J139">
        <f t="shared" si="3"/>
        <v>53249</v>
      </c>
      <c r="K139" t="e">
        <f>+VLOOKUP(J139,'Thanh toán '!O$333:P$335,2,0)</f>
        <v>#N/A</v>
      </c>
    </row>
    <row r="140" spans="1:11" x14ac:dyDescent="0.25">
      <c r="A140" s="25">
        <v>44896</v>
      </c>
      <c r="B140" s="26" t="s">
        <v>3838</v>
      </c>
      <c r="C140" s="26" t="s">
        <v>3839</v>
      </c>
      <c r="D140" s="27">
        <v>2163000</v>
      </c>
      <c r="E140" s="26" t="s">
        <v>1792</v>
      </c>
      <c r="F140" s="26" t="s">
        <v>1793</v>
      </c>
      <c r="G140" s="28" t="s">
        <v>3062</v>
      </c>
      <c r="H140" s="27">
        <v>173040</v>
      </c>
      <c r="I140" s="27">
        <v>2336040</v>
      </c>
      <c r="J140">
        <f t="shared" si="3"/>
        <v>53688</v>
      </c>
      <c r="K140" t="e">
        <f>+VLOOKUP(J140,'Thanh toán '!O$333:P$335,2,0)</f>
        <v>#N/A</v>
      </c>
    </row>
    <row r="141" spans="1:11" x14ac:dyDescent="0.25">
      <c r="A141" s="25">
        <v>44896</v>
      </c>
      <c r="B141" s="26" t="s">
        <v>3840</v>
      </c>
      <c r="C141" s="26" t="s">
        <v>3841</v>
      </c>
      <c r="D141" s="27">
        <v>1102500</v>
      </c>
      <c r="E141" s="26" t="s">
        <v>1792</v>
      </c>
      <c r="F141" s="26" t="s">
        <v>1793</v>
      </c>
      <c r="G141" s="28" t="s">
        <v>3062</v>
      </c>
      <c r="H141" s="27">
        <v>88200</v>
      </c>
      <c r="I141" s="27">
        <v>1190700</v>
      </c>
      <c r="J141">
        <f t="shared" si="3"/>
        <v>53725</v>
      </c>
      <c r="K141" t="e">
        <f>+VLOOKUP(J141,'Thanh toán '!O$333:P$335,2,0)</f>
        <v>#N/A</v>
      </c>
    </row>
    <row r="142" spans="1:11" x14ac:dyDescent="0.25">
      <c r="A142" s="25">
        <v>44896</v>
      </c>
      <c r="B142" s="26" t="s">
        <v>3842</v>
      </c>
      <c r="C142" s="26" t="s">
        <v>3843</v>
      </c>
      <c r="D142" s="27">
        <v>1081500</v>
      </c>
      <c r="E142" s="26" t="s">
        <v>1792</v>
      </c>
      <c r="F142" s="26" t="s">
        <v>1793</v>
      </c>
      <c r="G142" s="28" t="s">
        <v>3062</v>
      </c>
      <c r="H142" s="27">
        <v>86520</v>
      </c>
      <c r="I142" s="27">
        <v>1168020</v>
      </c>
      <c r="J142">
        <f t="shared" si="3"/>
        <v>53737</v>
      </c>
      <c r="K142" t="e">
        <f>+VLOOKUP(J142,'Thanh toán '!O$333:P$335,2,0)</f>
        <v>#N/A</v>
      </c>
    </row>
    <row r="143" spans="1:11" x14ac:dyDescent="0.25">
      <c r="A143" s="25">
        <v>44896</v>
      </c>
      <c r="B143" s="26" t="s">
        <v>3844</v>
      </c>
      <c r="C143" s="26" t="s">
        <v>3845</v>
      </c>
      <c r="D143" s="27">
        <v>1611750</v>
      </c>
      <c r="E143" s="26" t="s">
        <v>1792</v>
      </c>
      <c r="F143" s="26" t="s">
        <v>1793</v>
      </c>
      <c r="G143" s="28" t="s">
        <v>3062</v>
      </c>
      <c r="H143" s="27">
        <v>128940</v>
      </c>
      <c r="I143" s="27">
        <v>1740690</v>
      </c>
      <c r="J143">
        <f t="shared" si="3"/>
        <v>53738</v>
      </c>
      <c r="K143" t="e">
        <f>+VLOOKUP(J143,'Thanh toán '!O$333:P$335,2,0)</f>
        <v>#N/A</v>
      </c>
    </row>
    <row r="144" spans="1:11" x14ac:dyDescent="0.25">
      <c r="A144" s="25">
        <v>44896</v>
      </c>
      <c r="B144" s="26" t="s">
        <v>3846</v>
      </c>
      <c r="C144" s="26" t="s">
        <v>3847</v>
      </c>
      <c r="D144" s="27">
        <v>1060500</v>
      </c>
      <c r="E144" s="26" t="s">
        <v>1792</v>
      </c>
      <c r="F144" s="26" t="s">
        <v>1793</v>
      </c>
      <c r="G144" s="28" t="s">
        <v>3062</v>
      </c>
      <c r="H144" s="27">
        <v>84840</v>
      </c>
      <c r="I144" s="27">
        <v>1145340</v>
      </c>
      <c r="J144">
        <f t="shared" si="3"/>
        <v>53739</v>
      </c>
      <c r="K144" t="e">
        <f>+VLOOKUP(J144,'Thanh toán '!O$333:P$335,2,0)</f>
        <v>#N/A</v>
      </c>
    </row>
    <row r="145" spans="1:11" x14ac:dyDescent="0.25">
      <c r="A145" s="25">
        <v>44896</v>
      </c>
      <c r="B145" s="26" t="s">
        <v>3848</v>
      </c>
      <c r="C145" s="26" t="s">
        <v>3849</v>
      </c>
      <c r="D145" s="27">
        <v>1060500</v>
      </c>
      <c r="E145" s="26" t="s">
        <v>1792</v>
      </c>
      <c r="F145" s="26" t="s">
        <v>1793</v>
      </c>
      <c r="G145" s="28" t="s">
        <v>3062</v>
      </c>
      <c r="H145" s="27">
        <v>84840</v>
      </c>
      <c r="I145" s="27">
        <v>1145340</v>
      </c>
      <c r="J145">
        <f t="shared" si="3"/>
        <v>53759</v>
      </c>
      <c r="K145" t="e">
        <f>+VLOOKUP(J145,'Thanh toán '!O$333:P$335,2,0)</f>
        <v>#N/A</v>
      </c>
    </row>
    <row r="146" spans="1:11" x14ac:dyDescent="0.25">
      <c r="A146" s="25">
        <v>44896</v>
      </c>
      <c r="B146" s="26" t="s">
        <v>3850</v>
      </c>
      <c r="C146" s="26" t="s">
        <v>3851</v>
      </c>
      <c r="D146" s="27">
        <v>1102500</v>
      </c>
      <c r="E146" s="26" t="s">
        <v>1792</v>
      </c>
      <c r="F146" s="26" t="s">
        <v>1793</v>
      </c>
      <c r="G146" s="28" t="s">
        <v>3062</v>
      </c>
      <c r="H146" s="27">
        <v>88200</v>
      </c>
      <c r="I146" s="27">
        <v>1190700</v>
      </c>
      <c r="J146">
        <f t="shared" si="3"/>
        <v>53760</v>
      </c>
      <c r="K146" t="e">
        <f>+VLOOKUP(J146,'Thanh toán '!O$333:P$335,2,0)</f>
        <v>#N/A</v>
      </c>
    </row>
    <row r="147" spans="1:11" x14ac:dyDescent="0.25">
      <c r="A147" s="25">
        <v>44896</v>
      </c>
      <c r="B147" s="26" t="s">
        <v>3852</v>
      </c>
      <c r="C147" s="26" t="s">
        <v>3853</v>
      </c>
      <c r="D147" s="27">
        <v>2163000</v>
      </c>
      <c r="E147" s="26" t="s">
        <v>1792</v>
      </c>
      <c r="F147" s="26" t="s">
        <v>1793</v>
      </c>
      <c r="G147" s="28" t="s">
        <v>3062</v>
      </c>
      <c r="H147" s="27">
        <v>173040</v>
      </c>
      <c r="I147" s="27">
        <v>2336040</v>
      </c>
      <c r="J147">
        <f t="shared" si="3"/>
        <v>53761</v>
      </c>
      <c r="K147" t="e">
        <f>+VLOOKUP(J147,'Thanh toán '!O$333:P$335,2,0)</f>
        <v>#N/A</v>
      </c>
    </row>
    <row r="148" spans="1:11" x14ac:dyDescent="0.25">
      <c r="A148" s="25">
        <v>44896</v>
      </c>
      <c r="B148" s="26" t="s">
        <v>3854</v>
      </c>
      <c r="C148" s="26" t="s">
        <v>3855</v>
      </c>
      <c r="D148" s="27">
        <v>2163000</v>
      </c>
      <c r="E148" s="26" t="s">
        <v>1792</v>
      </c>
      <c r="F148" s="26" t="s">
        <v>1793</v>
      </c>
      <c r="G148" s="28" t="s">
        <v>3062</v>
      </c>
      <c r="H148" s="27">
        <v>173040</v>
      </c>
      <c r="I148" s="27">
        <v>2336040</v>
      </c>
      <c r="J148">
        <f t="shared" si="3"/>
        <v>53774</v>
      </c>
      <c r="K148" t="e">
        <f>+VLOOKUP(J148,'Thanh toán '!O$333:P$335,2,0)</f>
        <v>#N/A</v>
      </c>
    </row>
    <row r="149" spans="1:11" x14ac:dyDescent="0.25">
      <c r="A149" s="25">
        <v>44896</v>
      </c>
      <c r="B149" s="26" t="s">
        <v>3856</v>
      </c>
      <c r="C149" s="26" t="s">
        <v>3857</v>
      </c>
      <c r="D149" s="27">
        <v>1081500</v>
      </c>
      <c r="E149" s="26" t="s">
        <v>1461</v>
      </c>
      <c r="F149" s="26" t="s">
        <v>1462</v>
      </c>
      <c r="G149" s="28" t="s">
        <v>3062</v>
      </c>
      <c r="H149" s="27">
        <v>86520</v>
      </c>
      <c r="I149" s="27">
        <v>1168020</v>
      </c>
      <c r="J149">
        <f t="shared" si="3"/>
        <v>53788</v>
      </c>
      <c r="K149" t="e">
        <f>+VLOOKUP(J149,'Thanh toán '!O$333:P$335,2,0)</f>
        <v>#N/A</v>
      </c>
    </row>
    <row r="150" spans="1:11" x14ac:dyDescent="0.25">
      <c r="A150" s="25">
        <v>44896</v>
      </c>
      <c r="B150" s="26" t="s">
        <v>3858</v>
      </c>
      <c r="C150" s="26" t="s">
        <v>3859</v>
      </c>
      <c r="D150" s="27">
        <v>1081500</v>
      </c>
      <c r="E150" s="26" t="s">
        <v>1677</v>
      </c>
      <c r="F150" s="26" t="s">
        <v>1678</v>
      </c>
      <c r="G150" s="28" t="s">
        <v>3062</v>
      </c>
      <c r="H150" s="27">
        <v>86520</v>
      </c>
      <c r="I150" s="27">
        <v>1168020</v>
      </c>
      <c r="J150">
        <f t="shared" si="3"/>
        <v>53789</v>
      </c>
      <c r="K150" t="e">
        <f>+VLOOKUP(J150,'Thanh toán '!O$333:P$335,2,0)</f>
        <v>#N/A</v>
      </c>
    </row>
    <row r="151" spans="1:11" x14ac:dyDescent="0.25">
      <c r="A151" s="25">
        <v>44896</v>
      </c>
      <c r="B151" s="26" t="s">
        <v>3860</v>
      </c>
      <c r="C151" s="26" t="s">
        <v>3861</v>
      </c>
      <c r="D151" s="27">
        <v>2163000</v>
      </c>
      <c r="E151" s="26" t="s">
        <v>1461</v>
      </c>
      <c r="F151" s="26" t="s">
        <v>1462</v>
      </c>
      <c r="G151" s="28" t="s">
        <v>3062</v>
      </c>
      <c r="H151" s="27">
        <v>173040</v>
      </c>
      <c r="I151" s="27">
        <v>2336040</v>
      </c>
      <c r="J151">
        <f t="shared" si="3"/>
        <v>53790</v>
      </c>
      <c r="K151" t="e">
        <f>+VLOOKUP(J151,'Thanh toán '!O$333:P$335,2,0)</f>
        <v>#N/A</v>
      </c>
    </row>
    <row r="152" spans="1:11" x14ac:dyDescent="0.25">
      <c r="A152" s="25">
        <v>44896</v>
      </c>
      <c r="B152" s="26" t="s">
        <v>3862</v>
      </c>
      <c r="C152" s="26" t="s">
        <v>3863</v>
      </c>
      <c r="D152" s="27">
        <v>1081500</v>
      </c>
      <c r="E152" s="26" t="s">
        <v>1461</v>
      </c>
      <c r="F152" s="26" t="s">
        <v>1462</v>
      </c>
      <c r="G152" s="28" t="s">
        <v>3062</v>
      </c>
      <c r="H152" s="27">
        <v>86520</v>
      </c>
      <c r="I152" s="27">
        <v>1168020</v>
      </c>
      <c r="J152">
        <f t="shared" si="3"/>
        <v>53791</v>
      </c>
      <c r="K152" t="e">
        <f>+VLOOKUP(J152,'Thanh toán '!O$333:P$335,2,0)</f>
        <v>#N/A</v>
      </c>
    </row>
    <row r="153" spans="1:11" x14ac:dyDescent="0.25">
      <c r="A153" s="25">
        <v>44896</v>
      </c>
      <c r="B153" s="26" t="s">
        <v>3864</v>
      </c>
      <c r="C153" s="26" t="s">
        <v>3865</v>
      </c>
      <c r="D153" s="27">
        <v>2163000</v>
      </c>
      <c r="E153" s="26" t="s">
        <v>1868</v>
      </c>
      <c r="F153" s="26" t="s">
        <v>1869</v>
      </c>
      <c r="G153" s="28" t="s">
        <v>3062</v>
      </c>
      <c r="H153" s="27">
        <v>173040</v>
      </c>
      <c r="I153" s="27">
        <v>2336040</v>
      </c>
      <c r="J153">
        <f t="shared" si="3"/>
        <v>53792</v>
      </c>
      <c r="K153" t="e">
        <f>+VLOOKUP(J153,'Thanh toán '!O$333:P$335,2,0)</f>
        <v>#N/A</v>
      </c>
    </row>
    <row r="154" spans="1:11" x14ac:dyDescent="0.25">
      <c r="A154" s="25">
        <v>44896</v>
      </c>
      <c r="B154" s="26" t="s">
        <v>3866</v>
      </c>
      <c r="C154" s="26" t="s">
        <v>3867</v>
      </c>
      <c r="D154" s="27">
        <v>1081500</v>
      </c>
      <c r="E154" s="26" t="s">
        <v>1868</v>
      </c>
      <c r="F154" s="26" t="s">
        <v>1869</v>
      </c>
      <c r="G154" s="28" t="s">
        <v>3062</v>
      </c>
      <c r="H154" s="27">
        <v>86520</v>
      </c>
      <c r="I154" s="27">
        <v>1168020</v>
      </c>
      <c r="J154">
        <f t="shared" si="3"/>
        <v>53793</v>
      </c>
      <c r="K154" t="e">
        <f>+VLOOKUP(J154,'Thanh toán '!O$333:P$335,2,0)</f>
        <v>#N/A</v>
      </c>
    </row>
    <row r="155" spans="1:11" x14ac:dyDescent="0.25">
      <c r="A155" s="25">
        <v>44896</v>
      </c>
      <c r="B155" s="26" t="s">
        <v>3868</v>
      </c>
      <c r="C155" s="26" t="s">
        <v>3869</v>
      </c>
      <c r="D155" s="27">
        <v>3223500</v>
      </c>
      <c r="E155" s="26" t="s">
        <v>1473</v>
      </c>
      <c r="F155" s="26" t="s">
        <v>1474</v>
      </c>
      <c r="G155" s="28" t="s">
        <v>3062</v>
      </c>
      <c r="H155" s="27">
        <v>257880</v>
      </c>
      <c r="I155" s="27">
        <v>3481380</v>
      </c>
      <c r="J155">
        <f t="shared" si="3"/>
        <v>53794</v>
      </c>
      <c r="K155" t="e">
        <f>+VLOOKUP(J155,'Thanh toán '!O$333:P$335,2,0)</f>
        <v>#N/A</v>
      </c>
    </row>
    <row r="156" spans="1:11" x14ac:dyDescent="0.25">
      <c r="A156" s="25">
        <v>44896</v>
      </c>
      <c r="B156" s="26" t="s">
        <v>3870</v>
      </c>
      <c r="C156" s="26" t="s">
        <v>3871</v>
      </c>
      <c r="D156" s="27">
        <v>2163000</v>
      </c>
      <c r="E156" s="26" t="s">
        <v>2394</v>
      </c>
      <c r="F156" s="26" t="s">
        <v>2395</v>
      </c>
      <c r="G156" s="28" t="s">
        <v>3062</v>
      </c>
      <c r="H156" s="27">
        <v>173040</v>
      </c>
      <c r="I156" s="27">
        <v>2336040</v>
      </c>
      <c r="J156">
        <f t="shared" si="3"/>
        <v>53795</v>
      </c>
      <c r="K156" t="e">
        <f>+VLOOKUP(J156,'Thanh toán '!O$333:P$335,2,0)</f>
        <v>#N/A</v>
      </c>
    </row>
    <row r="157" spans="1:11" x14ac:dyDescent="0.25">
      <c r="A157" s="25">
        <v>44896</v>
      </c>
      <c r="B157" s="26" t="s">
        <v>3872</v>
      </c>
      <c r="C157" s="26" t="s">
        <v>3873</v>
      </c>
      <c r="D157" s="27">
        <v>2163000</v>
      </c>
      <c r="E157" s="26" t="s">
        <v>1816</v>
      </c>
      <c r="F157" s="26" t="s">
        <v>1817</v>
      </c>
      <c r="G157" s="28" t="s">
        <v>3062</v>
      </c>
      <c r="H157" s="27">
        <v>173040</v>
      </c>
      <c r="I157" s="27">
        <v>2336040</v>
      </c>
      <c r="J157">
        <f t="shared" si="3"/>
        <v>53796</v>
      </c>
      <c r="K157" t="e">
        <f>+VLOOKUP(J157,'Thanh toán '!O$333:P$335,2,0)</f>
        <v>#N/A</v>
      </c>
    </row>
    <row r="158" spans="1:11" x14ac:dyDescent="0.25">
      <c r="A158" s="25">
        <v>44897</v>
      </c>
      <c r="B158" s="26" t="s">
        <v>3874</v>
      </c>
      <c r="C158" s="26" t="s">
        <v>3875</v>
      </c>
      <c r="D158" s="27">
        <v>1081500</v>
      </c>
      <c r="E158" s="26" t="s">
        <v>1444</v>
      </c>
      <c r="F158" s="26" t="s">
        <v>1445</v>
      </c>
      <c r="G158" s="28" t="s">
        <v>3062</v>
      </c>
      <c r="H158" s="27">
        <v>86520</v>
      </c>
      <c r="I158" s="27">
        <v>1168020</v>
      </c>
      <c r="J158">
        <f t="shared" si="3"/>
        <v>54215</v>
      </c>
      <c r="K158" t="e">
        <f>+VLOOKUP(J158,'Thanh toán '!O$333:P$335,2,0)</f>
        <v>#N/A</v>
      </c>
    </row>
    <row r="159" spans="1:11" x14ac:dyDescent="0.25">
      <c r="A159" s="25">
        <v>44897</v>
      </c>
      <c r="B159" s="26" t="s">
        <v>3876</v>
      </c>
      <c r="C159" s="26" t="s">
        <v>3877</v>
      </c>
      <c r="D159" s="27">
        <v>4284000</v>
      </c>
      <c r="E159" s="26" t="s">
        <v>1434</v>
      </c>
      <c r="F159" s="26" t="s">
        <v>1435</v>
      </c>
      <c r="G159" s="28" t="s">
        <v>3062</v>
      </c>
      <c r="H159" s="27">
        <v>342720</v>
      </c>
      <c r="I159" s="27">
        <v>4626720</v>
      </c>
      <c r="J159">
        <f t="shared" si="3"/>
        <v>54218</v>
      </c>
      <c r="K159" t="e">
        <f>+VLOOKUP(J159,'Thanh toán '!O$333:P$335,2,0)</f>
        <v>#N/A</v>
      </c>
    </row>
    <row r="160" spans="1:11" x14ac:dyDescent="0.25">
      <c r="A160" s="25">
        <v>44897</v>
      </c>
      <c r="B160" s="26" t="s">
        <v>3878</v>
      </c>
      <c r="C160" s="26" t="s">
        <v>3879</v>
      </c>
      <c r="D160" s="27">
        <v>1081500</v>
      </c>
      <c r="E160" s="26" t="s">
        <v>3880</v>
      </c>
      <c r="F160" s="26" t="s">
        <v>3881</v>
      </c>
      <c r="G160" s="28" t="s">
        <v>3062</v>
      </c>
      <c r="H160" s="27">
        <v>86520</v>
      </c>
      <c r="I160" s="27">
        <v>1168020</v>
      </c>
      <c r="J160">
        <f t="shared" si="3"/>
        <v>54219</v>
      </c>
      <c r="K160" t="e">
        <f>+VLOOKUP(J160,'Thanh toán '!O$333:P$335,2,0)</f>
        <v>#N/A</v>
      </c>
    </row>
    <row r="161" spans="1:11" x14ac:dyDescent="0.25">
      <c r="A161" s="25">
        <v>44897</v>
      </c>
      <c r="B161" s="26" t="s">
        <v>3882</v>
      </c>
      <c r="C161" s="26" t="s">
        <v>3883</v>
      </c>
      <c r="D161" s="27">
        <v>1081500</v>
      </c>
      <c r="E161" s="26" t="s">
        <v>2886</v>
      </c>
      <c r="F161" s="26" t="s">
        <v>2887</v>
      </c>
      <c r="G161" s="28" t="s">
        <v>3062</v>
      </c>
      <c r="H161" s="27">
        <v>86520</v>
      </c>
      <c r="I161" s="27">
        <v>1168020</v>
      </c>
      <c r="J161">
        <f t="shared" si="3"/>
        <v>54220</v>
      </c>
      <c r="K161" t="e">
        <f>+VLOOKUP(J161,'Thanh toán '!O$333:P$335,2,0)</f>
        <v>#N/A</v>
      </c>
    </row>
    <row r="162" spans="1:11" x14ac:dyDescent="0.25">
      <c r="A162" s="25">
        <v>44897</v>
      </c>
      <c r="B162" s="26" t="s">
        <v>3884</v>
      </c>
      <c r="C162" s="26" t="s">
        <v>3885</v>
      </c>
      <c r="D162" s="27">
        <v>1081500</v>
      </c>
      <c r="E162" s="26" t="s">
        <v>3886</v>
      </c>
      <c r="F162" s="26" t="s">
        <v>3887</v>
      </c>
      <c r="G162" s="28" t="s">
        <v>3062</v>
      </c>
      <c r="H162" s="27">
        <v>86520</v>
      </c>
      <c r="I162" s="27">
        <v>1168020</v>
      </c>
      <c r="J162">
        <f t="shared" si="3"/>
        <v>54221</v>
      </c>
      <c r="K162" t="e">
        <f>+VLOOKUP(J162,'Thanh toán '!O$333:P$335,2,0)</f>
        <v>#N/A</v>
      </c>
    </row>
    <row r="163" spans="1:11" x14ac:dyDescent="0.25">
      <c r="A163" s="25">
        <v>44897</v>
      </c>
      <c r="B163" s="26" t="s">
        <v>3888</v>
      </c>
      <c r="C163" s="26" t="s">
        <v>3889</v>
      </c>
      <c r="D163" s="27">
        <v>2163000</v>
      </c>
      <c r="E163" s="26" t="s">
        <v>1693</v>
      </c>
      <c r="F163" s="26" t="s">
        <v>1694</v>
      </c>
      <c r="G163" s="28" t="s">
        <v>3062</v>
      </c>
      <c r="H163" s="27">
        <v>173040</v>
      </c>
      <c r="I163" s="27">
        <v>2336040</v>
      </c>
      <c r="J163">
        <f t="shared" si="3"/>
        <v>54222</v>
      </c>
      <c r="K163" t="e">
        <f>+VLOOKUP(J163,'Thanh toán '!O$333:P$335,2,0)</f>
        <v>#N/A</v>
      </c>
    </row>
    <row r="164" spans="1:11" x14ac:dyDescent="0.25">
      <c r="A164" s="25">
        <v>44897</v>
      </c>
      <c r="B164" s="26" t="s">
        <v>3890</v>
      </c>
      <c r="C164" s="26" t="s">
        <v>3891</v>
      </c>
      <c r="D164" s="27">
        <v>4284000</v>
      </c>
      <c r="E164" s="26" t="s">
        <v>2186</v>
      </c>
      <c r="F164" s="26" t="s">
        <v>2187</v>
      </c>
      <c r="G164" s="28" t="s">
        <v>3062</v>
      </c>
      <c r="H164" s="27">
        <v>342720</v>
      </c>
      <c r="I164" s="27">
        <v>4626720</v>
      </c>
      <c r="J164">
        <f t="shared" si="3"/>
        <v>54223</v>
      </c>
      <c r="K164" t="e">
        <f>+VLOOKUP(J164,'Thanh toán '!O$333:P$335,2,0)</f>
        <v>#N/A</v>
      </c>
    </row>
    <row r="165" spans="1:11" x14ac:dyDescent="0.25">
      <c r="A165" s="25">
        <v>44897</v>
      </c>
      <c r="B165" s="26" t="s">
        <v>3892</v>
      </c>
      <c r="C165" s="26" t="s">
        <v>3893</v>
      </c>
      <c r="D165" s="27">
        <v>1611750</v>
      </c>
      <c r="E165" s="26" t="s">
        <v>1936</v>
      </c>
      <c r="F165" s="26" t="s">
        <v>1937</v>
      </c>
      <c r="G165" s="28" t="s">
        <v>3062</v>
      </c>
      <c r="H165" s="27">
        <v>128940</v>
      </c>
      <c r="I165" s="27">
        <v>1740690</v>
      </c>
      <c r="J165">
        <f t="shared" si="3"/>
        <v>54224</v>
      </c>
      <c r="K165" t="e">
        <f>+VLOOKUP(J165,'Thanh toán '!O$333:P$335,2,0)</f>
        <v>#N/A</v>
      </c>
    </row>
    <row r="166" spans="1:11" x14ac:dyDescent="0.25">
      <c r="A166" s="25">
        <v>44897</v>
      </c>
      <c r="B166" s="26" t="s">
        <v>3894</v>
      </c>
      <c r="C166" s="26" t="s">
        <v>3895</v>
      </c>
      <c r="D166" s="27">
        <v>1081500</v>
      </c>
      <c r="E166" s="26" t="s">
        <v>3896</v>
      </c>
      <c r="F166" s="26" t="s">
        <v>3897</v>
      </c>
      <c r="G166" s="28" t="s">
        <v>3062</v>
      </c>
      <c r="H166" s="27">
        <v>86520</v>
      </c>
      <c r="I166" s="27">
        <v>1168020</v>
      </c>
      <c r="J166">
        <f t="shared" si="3"/>
        <v>54225</v>
      </c>
      <c r="K166" t="e">
        <f>+VLOOKUP(J166,'Thanh toán '!O$333:P$335,2,0)</f>
        <v>#N/A</v>
      </c>
    </row>
    <row r="167" spans="1:11" x14ac:dyDescent="0.25">
      <c r="A167" s="25">
        <v>44897</v>
      </c>
      <c r="B167" s="26" t="s">
        <v>3898</v>
      </c>
      <c r="C167" s="26" t="s">
        <v>3899</v>
      </c>
      <c r="D167" s="27">
        <v>1081500</v>
      </c>
      <c r="E167" s="26" t="s">
        <v>3900</v>
      </c>
      <c r="F167" s="26" t="s">
        <v>3901</v>
      </c>
      <c r="G167" s="28" t="s">
        <v>3062</v>
      </c>
      <c r="H167" s="27">
        <v>86520</v>
      </c>
      <c r="I167" s="27">
        <v>1168020</v>
      </c>
      <c r="J167">
        <f t="shared" si="3"/>
        <v>54226</v>
      </c>
      <c r="K167" t="e">
        <f>+VLOOKUP(J167,'Thanh toán '!O$333:P$335,2,0)</f>
        <v>#N/A</v>
      </c>
    </row>
    <row r="168" spans="1:11" x14ac:dyDescent="0.25">
      <c r="A168" s="25">
        <v>44898</v>
      </c>
      <c r="B168" s="26" t="s">
        <v>3902</v>
      </c>
      <c r="C168" s="26" t="s">
        <v>3903</v>
      </c>
      <c r="D168" s="27">
        <v>1081500</v>
      </c>
      <c r="E168" s="26" t="s">
        <v>2541</v>
      </c>
      <c r="F168" s="26" t="s">
        <v>2542</v>
      </c>
      <c r="G168" s="28" t="s">
        <v>3062</v>
      </c>
      <c r="H168" s="27">
        <v>86520</v>
      </c>
      <c r="I168" s="27">
        <v>1168020</v>
      </c>
      <c r="J168">
        <f t="shared" si="3"/>
        <v>54229</v>
      </c>
      <c r="K168" t="e">
        <f>+VLOOKUP(J168,'Thanh toán '!O$333:P$335,2,0)</f>
        <v>#N/A</v>
      </c>
    </row>
    <row r="169" spans="1:11" x14ac:dyDescent="0.25">
      <c r="A169" s="25">
        <v>44898</v>
      </c>
      <c r="B169" s="26" t="s">
        <v>3904</v>
      </c>
      <c r="C169" s="26" t="s">
        <v>3905</v>
      </c>
      <c r="D169" s="27">
        <v>1081500</v>
      </c>
      <c r="E169" s="26" t="s">
        <v>3906</v>
      </c>
      <c r="F169" s="26" t="s">
        <v>3907</v>
      </c>
      <c r="G169" s="28" t="s">
        <v>3062</v>
      </c>
      <c r="H169" s="27">
        <v>86520</v>
      </c>
      <c r="I169" s="27">
        <v>1168020</v>
      </c>
      <c r="J169">
        <f t="shared" si="3"/>
        <v>54230</v>
      </c>
      <c r="K169" t="e">
        <f>+VLOOKUP(J169,'Thanh toán '!O$333:P$335,2,0)</f>
        <v>#N/A</v>
      </c>
    </row>
    <row r="170" spans="1:11" x14ac:dyDescent="0.25">
      <c r="A170" s="25">
        <v>44898</v>
      </c>
      <c r="B170" s="26" t="s">
        <v>3908</v>
      </c>
      <c r="C170" s="26" t="s">
        <v>3909</v>
      </c>
      <c r="D170" s="27">
        <v>1081500</v>
      </c>
      <c r="E170" s="26" t="s">
        <v>1305</v>
      </c>
      <c r="F170" s="26" t="s">
        <v>1306</v>
      </c>
      <c r="G170" s="28" t="s">
        <v>3062</v>
      </c>
      <c r="H170" s="27">
        <v>86520</v>
      </c>
      <c r="I170" s="27">
        <v>1168020</v>
      </c>
      <c r="J170">
        <f t="shared" si="3"/>
        <v>54231</v>
      </c>
      <c r="K170" t="e">
        <f>+VLOOKUP(J170,'Thanh toán '!O$333:P$335,2,0)</f>
        <v>#N/A</v>
      </c>
    </row>
    <row r="171" spans="1:11" x14ac:dyDescent="0.25">
      <c r="A171" s="25">
        <v>44898</v>
      </c>
      <c r="B171" s="26" t="s">
        <v>3910</v>
      </c>
      <c r="C171" s="26" t="s">
        <v>3911</v>
      </c>
      <c r="D171" s="27">
        <v>1081500</v>
      </c>
      <c r="E171" s="26" t="s">
        <v>1305</v>
      </c>
      <c r="F171" s="26" t="s">
        <v>1306</v>
      </c>
      <c r="G171" s="28" t="s">
        <v>3062</v>
      </c>
      <c r="H171" s="27">
        <v>86520</v>
      </c>
      <c r="I171" s="27">
        <v>1168020</v>
      </c>
      <c r="J171">
        <f t="shared" si="3"/>
        <v>54232</v>
      </c>
      <c r="K171" t="e">
        <f>+VLOOKUP(J171,'Thanh toán '!O$333:P$335,2,0)</f>
        <v>#N/A</v>
      </c>
    </row>
    <row r="172" spans="1:11" x14ac:dyDescent="0.25">
      <c r="A172" s="25">
        <v>44898</v>
      </c>
      <c r="B172" s="26" t="s">
        <v>3912</v>
      </c>
      <c r="C172" s="26" t="s">
        <v>3913</v>
      </c>
      <c r="D172" s="27">
        <v>2163000</v>
      </c>
      <c r="E172" s="26" t="s">
        <v>1685</v>
      </c>
      <c r="F172" s="26" t="s">
        <v>1686</v>
      </c>
      <c r="G172" s="28" t="s">
        <v>3062</v>
      </c>
      <c r="H172" s="27">
        <v>173040</v>
      </c>
      <c r="I172" s="27">
        <v>2336040</v>
      </c>
      <c r="J172">
        <f t="shared" si="3"/>
        <v>54233</v>
      </c>
      <c r="K172" t="e">
        <f>+VLOOKUP(J172,'Thanh toán '!O$333:P$335,2,0)</f>
        <v>#N/A</v>
      </c>
    </row>
    <row r="173" spans="1:11" x14ac:dyDescent="0.25">
      <c r="A173" s="25">
        <v>44898</v>
      </c>
      <c r="B173" s="26" t="s">
        <v>3914</v>
      </c>
      <c r="C173" s="26" t="s">
        <v>3915</v>
      </c>
      <c r="D173" s="27">
        <v>3223500</v>
      </c>
      <c r="E173" s="26" t="s">
        <v>1469</v>
      </c>
      <c r="F173" s="26" t="s">
        <v>1470</v>
      </c>
      <c r="G173" s="28" t="s">
        <v>3062</v>
      </c>
      <c r="H173" s="27">
        <v>257880</v>
      </c>
      <c r="I173" s="27">
        <v>3481380</v>
      </c>
      <c r="J173">
        <f t="shared" si="3"/>
        <v>54245</v>
      </c>
      <c r="K173" t="e">
        <f>+VLOOKUP(J173,'Thanh toán '!O$333:P$335,2,0)</f>
        <v>#N/A</v>
      </c>
    </row>
    <row r="174" spans="1:11" x14ac:dyDescent="0.25">
      <c r="A174" s="25">
        <v>44898</v>
      </c>
      <c r="B174" s="26" t="s">
        <v>3916</v>
      </c>
      <c r="C174" s="26" t="s">
        <v>3917</v>
      </c>
      <c r="D174" s="27">
        <v>2163000</v>
      </c>
      <c r="E174" s="26" t="s">
        <v>1354</v>
      </c>
      <c r="F174" s="26" t="s">
        <v>1355</v>
      </c>
      <c r="G174" s="28" t="s">
        <v>3062</v>
      </c>
      <c r="H174" s="27">
        <v>173040</v>
      </c>
      <c r="I174" s="27">
        <v>2336040</v>
      </c>
      <c r="J174">
        <f t="shared" si="3"/>
        <v>54247</v>
      </c>
      <c r="K174" t="e">
        <f>+VLOOKUP(J174,'Thanh toán '!O$333:P$335,2,0)</f>
        <v>#N/A</v>
      </c>
    </row>
    <row r="175" spans="1:11" x14ac:dyDescent="0.25">
      <c r="A175" s="25">
        <v>44898</v>
      </c>
      <c r="B175" s="26" t="s">
        <v>3918</v>
      </c>
      <c r="C175" s="26" t="s">
        <v>3919</v>
      </c>
      <c r="D175" s="27">
        <v>2163000</v>
      </c>
      <c r="E175" s="26" t="s">
        <v>1948</v>
      </c>
      <c r="F175" s="26" t="s">
        <v>1949</v>
      </c>
      <c r="G175" s="28" t="s">
        <v>3062</v>
      </c>
      <c r="H175" s="27">
        <v>173040</v>
      </c>
      <c r="I175" s="27">
        <v>2336040</v>
      </c>
      <c r="J175">
        <f t="shared" si="3"/>
        <v>54249</v>
      </c>
      <c r="K175" t="e">
        <f>+VLOOKUP(J175,'Thanh toán '!O$333:P$335,2,0)</f>
        <v>#N/A</v>
      </c>
    </row>
    <row r="176" spans="1:11" x14ac:dyDescent="0.25">
      <c r="A176" s="25">
        <v>44898</v>
      </c>
      <c r="B176" s="26" t="s">
        <v>3920</v>
      </c>
      <c r="C176" s="26" t="s">
        <v>3921</v>
      </c>
      <c r="D176" s="27">
        <v>2163000</v>
      </c>
      <c r="E176" s="26" t="s">
        <v>1952</v>
      </c>
      <c r="F176" s="26" t="s">
        <v>1953</v>
      </c>
      <c r="G176" s="28" t="s">
        <v>3062</v>
      </c>
      <c r="H176" s="27">
        <v>173040</v>
      </c>
      <c r="I176" s="27">
        <v>2336040</v>
      </c>
      <c r="J176">
        <f t="shared" si="3"/>
        <v>54250</v>
      </c>
      <c r="K176" t="e">
        <f>+VLOOKUP(J176,'Thanh toán '!O$333:P$335,2,0)</f>
        <v>#N/A</v>
      </c>
    </row>
    <row r="177" spans="1:11" x14ac:dyDescent="0.25">
      <c r="A177" s="25">
        <v>44898</v>
      </c>
      <c r="B177" s="26" t="s">
        <v>3922</v>
      </c>
      <c r="C177" s="26" t="s">
        <v>3923</v>
      </c>
      <c r="D177" s="27">
        <v>3265500</v>
      </c>
      <c r="E177" s="26" t="s">
        <v>1336</v>
      </c>
      <c r="F177" s="26" t="s">
        <v>1337</v>
      </c>
      <c r="G177" s="28" t="s">
        <v>3062</v>
      </c>
      <c r="H177" s="27">
        <v>261240</v>
      </c>
      <c r="I177" s="27">
        <v>3526740</v>
      </c>
      <c r="J177">
        <f t="shared" si="3"/>
        <v>54251</v>
      </c>
      <c r="K177" t="e">
        <f>+VLOOKUP(J177,'Thanh toán '!O$333:P$335,2,0)</f>
        <v>#N/A</v>
      </c>
    </row>
    <row r="178" spans="1:11" x14ac:dyDescent="0.25">
      <c r="A178" s="25">
        <v>44898</v>
      </c>
      <c r="B178" s="26" t="s">
        <v>3924</v>
      </c>
      <c r="C178" s="26" t="s">
        <v>3925</v>
      </c>
      <c r="D178" s="27">
        <v>3265500</v>
      </c>
      <c r="E178" s="26" t="s">
        <v>1336</v>
      </c>
      <c r="F178" s="26" t="s">
        <v>1337</v>
      </c>
      <c r="G178" s="28" t="s">
        <v>3062</v>
      </c>
      <c r="H178" s="27">
        <v>261240</v>
      </c>
      <c r="I178" s="27">
        <v>3526740</v>
      </c>
      <c r="J178">
        <f t="shared" si="3"/>
        <v>54252</v>
      </c>
      <c r="K178" t="e">
        <f>+VLOOKUP(J178,'Thanh toán '!O$333:P$335,2,0)</f>
        <v>#N/A</v>
      </c>
    </row>
    <row r="179" spans="1:11" x14ac:dyDescent="0.25">
      <c r="A179" s="25">
        <v>44898</v>
      </c>
      <c r="B179" s="26" t="s">
        <v>3926</v>
      </c>
      <c r="C179" s="26" t="s">
        <v>3927</v>
      </c>
      <c r="D179" s="27">
        <v>1081500</v>
      </c>
      <c r="E179" s="26" t="s">
        <v>1396</v>
      </c>
      <c r="F179" s="26" t="s">
        <v>1397</v>
      </c>
      <c r="G179" s="28" t="s">
        <v>3062</v>
      </c>
      <c r="H179" s="27">
        <v>86520</v>
      </c>
      <c r="I179" s="27">
        <v>1168020</v>
      </c>
      <c r="J179">
        <f t="shared" si="3"/>
        <v>54253</v>
      </c>
      <c r="K179" t="e">
        <f>+VLOOKUP(J179,'Thanh toán '!O$333:P$335,2,0)</f>
        <v>#N/A</v>
      </c>
    </row>
    <row r="180" spans="1:11" x14ac:dyDescent="0.25">
      <c r="A180" s="25">
        <v>44898</v>
      </c>
      <c r="B180" s="26" t="s">
        <v>3928</v>
      </c>
      <c r="C180" s="26" t="s">
        <v>3929</v>
      </c>
      <c r="D180" s="27">
        <v>648900</v>
      </c>
      <c r="E180" s="26" t="s">
        <v>1305</v>
      </c>
      <c r="F180" s="26" t="s">
        <v>1306</v>
      </c>
      <c r="G180" s="28" t="s">
        <v>3062</v>
      </c>
      <c r="H180" s="27">
        <v>51912</v>
      </c>
      <c r="I180" s="27">
        <v>700812</v>
      </c>
      <c r="J180">
        <f t="shared" si="3"/>
        <v>54254</v>
      </c>
      <c r="K180" t="e">
        <f>+VLOOKUP(J180,'Thanh toán '!O$333:P$335,2,0)</f>
        <v>#N/A</v>
      </c>
    </row>
    <row r="181" spans="1:11" x14ac:dyDescent="0.25">
      <c r="A181" s="25">
        <v>44898</v>
      </c>
      <c r="B181" s="26" t="s">
        <v>3930</v>
      </c>
      <c r="C181" s="26" t="s">
        <v>3931</v>
      </c>
      <c r="D181" s="27">
        <v>551250</v>
      </c>
      <c r="E181" s="26" t="s">
        <v>1305</v>
      </c>
      <c r="F181" s="26" t="s">
        <v>1306</v>
      </c>
      <c r="G181" s="28" t="s">
        <v>3062</v>
      </c>
      <c r="H181" s="27">
        <v>44100</v>
      </c>
      <c r="I181" s="27">
        <v>595350</v>
      </c>
      <c r="J181">
        <f t="shared" si="3"/>
        <v>54255</v>
      </c>
      <c r="K181" t="e">
        <f>+VLOOKUP(J181,'Thanh toán '!O$333:P$335,2,0)</f>
        <v>#N/A</v>
      </c>
    </row>
    <row r="182" spans="1:11" x14ac:dyDescent="0.25">
      <c r="A182" s="25">
        <v>44898</v>
      </c>
      <c r="B182" s="26" t="s">
        <v>3932</v>
      </c>
      <c r="C182" s="26" t="s">
        <v>3933</v>
      </c>
      <c r="D182" s="27">
        <v>551250</v>
      </c>
      <c r="E182" s="26" t="s">
        <v>1305</v>
      </c>
      <c r="F182" s="26" t="s">
        <v>1306</v>
      </c>
      <c r="G182" s="28" t="s">
        <v>3062</v>
      </c>
      <c r="H182" s="27">
        <v>44100</v>
      </c>
      <c r="I182" s="27">
        <v>595350</v>
      </c>
      <c r="J182">
        <f t="shared" si="3"/>
        <v>54256</v>
      </c>
      <c r="K182" t="e">
        <f>+VLOOKUP(J182,'Thanh toán '!O$333:P$335,2,0)</f>
        <v>#N/A</v>
      </c>
    </row>
    <row r="183" spans="1:11" x14ac:dyDescent="0.25">
      <c r="A183" s="25">
        <v>44898</v>
      </c>
      <c r="B183" s="26" t="s">
        <v>3934</v>
      </c>
      <c r="C183" s="26" t="s">
        <v>3935</v>
      </c>
      <c r="D183" s="27">
        <v>1611750</v>
      </c>
      <c r="E183" s="26" t="s">
        <v>1392</v>
      </c>
      <c r="F183" s="26" t="s">
        <v>1393</v>
      </c>
      <c r="G183" s="28" t="s">
        <v>3062</v>
      </c>
      <c r="H183" s="27">
        <v>128940</v>
      </c>
      <c r="I183" s="27">
        <v>1740690</v>
      </c>
      <c r="J183">
        <f t="shared" si="3"/>
        <v>54259</v>
      </c>
      <c r="K183" t="e">
        <f>+VLOOKUP(J183,'Thanh toán '!O$333:P$335,2,0)</f>
        <v>#N/A</v>
      </c>
    </row>
    <row r="184" spans="1:11" x14ac:dyDescent="0.25">
      <c r="A184" s="25">
        <v>44898</v>
      </c>
      <c r="B184" s="26" t="s">
        <v>3936</v>
      </c>
      <c r="C184" s="26" t="s">
        <v>3937</v>
      </c>
      <c r="D184" s="27">
        <v>2163000</v>
      </c>
      <c r="E184" s="26" t="s">
        <v>1380</v>
      </c>
      <c r="F184" s="26" t="s">
        <v>1381</v>
      </c>
      <c r="G184" s="28" t="s">
        <v>3062</v>
      </c>
      <c r="H184" s="27">
        <v>173040</v>
      </c>
      <c r="I184" s="27">
        <v>2336040</v>
      </c>
      <c r="J184">
        <f t="shared" si="3"/>
        <v>54260</v>
      </c>
      <c r="K184" t="e">
        <f>+VLOOKUP(J184,'Thanh toán '!O$333:P$335,2,0)</f>
        <v>#N/A</v>
      </c>
    </row>
    <row r="185" spans="1:11" x14ac:dyDescent="0.25">
      <c r="A185" s="25">
        <v>44898</v>
      </c>
      <c r="B185" s="26" t="s">
        <v>3938</v>
      </c>
      <c r="C185" s="26" t="s">
        <v>3939</v>
      </c>
      <c r="D185" s="27">
        <v>2163000</v>
      </c>
      <c r="E185" s="26" t="s">
        <v>1344</v>
      </c>
      <c r="F185" s="26" t="s">
        <v>1345</v>
      </c>
      <c r="G185" s="28" t="s">
        <v>3062</v>
      </c>
      <c r="H185" s="27">
        <v>173040</v>
      </c>
      <c r="I185" s="27">
        <v>2336040</v>
      </c>
      <c r="J185">
        <f t="shared" si="3"/>
        <v>54261</v>
      </c>
      <c r="K185" t="e">
        <f>+VLOOKUP(J185,'Thanh toán '!O$333:P$335,2,0)</f>
        <v>#N/A</v>
      </c>
    </row>
    <row r="186" spans="1:11" x14ac:dyDescent="0.25">
      <c r="A186" s="25">
        <v>44898</v>
      </c>
      <c r="B186" s="26" t="s">
        <v>3940</v>
      </c>
      <c r="C186" s="26" t="s">
        <v>3941</v>
      </c>
      <c r="D186" s="27">
        <v>2163000</v>
      </c>
      <c r="E186" s="26" t="s">
        <v>1606</v>
      </c>
      <c r="F186" s="26" t="s">
        <v>1607</v>
      </c>
      <c r="G186" s="28" t="s">
        <v>3062</v>
      </c>
      <c r="H186" s="27">
        <v>173040</v>
      </c>
      <c r="I186" s="27">
        <v>2336040</v>
      </c>
      <c r="J186">
        <f t="shared" si="3"/>
        <v>54262</v>
      </c>
      <c r="K186" t="e">
        <f>+VLOOKUP(J186,'Thanh toán '!O$333:P$335,2,0)</f>
        <v>#N/A</v>
      </c>
    </row>
    <row r="187" spans="1:11" x14ac:dyDescent="0.25">
      <c r="A187" s="25">
        <v>44898</v>
      </c>
      <c r="B187" s="26" t="s">
        <v>3942</v>
      </c>
      <c r="C187" s="26" t="s">
        <v>3943</v>
      </c>
      <c r="D187" s="27">
        <v>2163000</v>
      </c>
      <c r="E187" s="26" t="s">
        <v>1681</v>
      </c>
      <c r="F187" s="26" t="s">
        <v>1682</v>
      </c>
      <c r="G187" s="28" t="s">
        <v>3062</v>
      </c>
      <c r="H187" s="27">
        <v>173040</v>
      </c>
      <c r="I187" s="27">
        <v>2336040</v>
      </c>
      <c r="J187">
        <f t="shared" si="3"/>
        <v>54265</v>
      </c>
      <c r="K187" t="e">
        <f>+VLOOKUP(J187,'Thanh toán '!O$333:P$335,2,0)</f>
        <v>#N/A</v>
      </c>
    </row>
    <row r="188" spans="1:11" x14ac:dyDescent="0.25">
      <c r="A188" s="25">
        <v>44898</v>
      </c>
      <c r="B188" s="26" t="s">
        <v>3944</v>
      </c>
      <c r="C188" s="26" t="s">
        <v>3945</v>
      </c>
      <c r="D188" s="27">
        <v>1081500</v>
      </c>
      <c r="E188" s="26" t="s">
        <v>1969</v>
      </c>
      <c r="F188" s="26" t="s">
        <v>1970</v>
      </c>
      <c r="G188" s="28" t="s">
        <v>3062</v>
      </c>
      <c r="H188" s="27">
        <v>86520</v>
      </c>
      <c r="I188" s="27">
        <v>1168020</v>
      </c>
      <c r="J188">
        <f t="shared" si="3"/>
        <v>54266</v>
      </c>
      <c r="K188" t="e">
        <f>+VLOOKUP(J188,'Thanh toán '!O$333:P$335,2,0)</f>
        <v>#N/A</v>
      </c>
    </row>
    <row r="189" spans="1:11" x14ac:dyDescent="0.25">
      <c r="A189" s="25">
        <v>44898</v>
      </c>
      <c r="B189" s="26" t="s">
        <v>3946</v>
      </c>
      <c r="C189" s="26" t="s">
        <v>3947</v>
      </c>
      <c r="D189" s="27">
        <v>3223500</v>
      </c>
      <c r="E189" s="26" t="s">
        <v>1336</v>
      </c>
      <c r="F189" s="26" t="s">
        <v>1337</v>
      </c>
      <c r="G189" s="28" t="s">
        <v>3062</v>
      </c>
      <c r="H189" s="27">
        <v>257880</v>
      </c>
      <c r="I189" s="27">
        <v>3481380</v>
      </c>
      <c r="J189">
        <f t="shared" si="3"/>
        <v>54267</v>
      </c>
      <c r="K189" t="e">
        <f>+VLOOKUP(J189,'Thanh toán '!O$333:P$335,2,0)</f>
        <v>#N/A</v>
      </c>
    </row>
    <row r="190" spans="1:11" x14ac:dyDescent="0.25">
      <c r="A190" s="25">
        <v>44898</v>
      </c>
      <c r="B190" s="26" t="s">
        <v>3948</v>
      </c>
      <c r="C190" s="26" t="s">
        <v>3949</v>
      </c>
      <c r="D190" s="27">
        <v>1081500</v>
      </c>
      <c r="E190" s="26" t="s">
        <v>1305</v>
      </c>
      <c r="F190" s="26" t="s">
        <v>1306</v>
      </c>
      <c r="G190" s="28" t="s">
        <v>3062</v>
      </c>
      <c r="H190" s="27">
        <v>86520</v>
      </c>
      <c r="I190" s="27">
        <v>1168020</v>
      </c>
      <c r="J190">
        <f t="shared" si="3"/>
        <v>54269</v>
      </c>
      <c r="K190" t="e">
        <f>+VLOOKUP(J190,'Thanh toán '!O$333:P$335,2,0)</f>
        <v>#N/A</v>
      </c>
    </row>
    <row r="191" spans="1:11" x14ac:dyDescent="0.25">
      <c r="A191" s="25">
        <v>44898</v>
      </c>
      <c r="B191" s="26" t="s">
        <v>3950</v>
      </c>
      <c r="C191" s="26" t="s">
        <v>2876</v>
      </c>
      <c r="D191" s="27">
        <v>2163000</v>
      </c>
      <c r="E191" s="26" t="s">
        <v>1380</v>
      </c>
      <c r="F191" s="26" t="s">
        <v>1381</v>
      </c>
      <c r="G191" s="28" t="s">
        <v>3062</v>
      </c>
      <c r="H191" s="27">
        <v>173040</v>
      </c>
      <c r="I191" s="27">
        <v>2336040</v>
      </c>
      <c r="J191">
        <f t="shared" si="3"/>
        <v>54270</v>
      </c>
      <c r="K191" t="e">
        <f>+VLOOKUP(J191,'Thanh toán '!O$333:P$335,2,0)</f>
        <v>#N/A</v>
      </c>
    </row>
    <row r="192" spans="1:11" x14ac:dyDescent="0.25">
      <c r="A192" s="25">
        <v>44898</v>
      </c>
      <c r="B192" s="26" t="s">
        <v>3951</v>
      </c>
      <c r="C192" s="26" t="s">
        <v>3952</v>
      </c>
      <c r="D192" s="27">
        <v>2163000</v>
      </c>
      <c r="E192" s="26" t="s">
        <v>2006</v>
      </c>
      <c r="F192" s="26" t="s">
        <v>2007</v>
      </c>
      <c r="G192" s="28" t="s">
        <v>3062</v>
      </c>
      <c r="H192" s="27">
        <v>173040</v>
      </c>
      <c r="I192" s="27">
        <v>2336040</v>
      </c>
      <c r="J192">
        <f t="shared" si="3"/>
        <v>54272</v>
      </c>
      <c r="K192" t="e">
        <f>+VLOOKUP(J192,'Thanh toán '!O$333:P$335,2,0)</f>
        <v>#N/A</v>
      </c>
    </row>
    <row r="193" spans="1:11" x14ac:dyDescent="0.25">
      <c r="A193" s="25">
        <v>44898</v>
      </c>
      <c r="B193" s="26" t="s">
        <v>3953</v>
      </c>
      <c r="C193" s="26" t="s">
        <v>3954</v>
      </c>
      <c r="D193" s="27">
        <v>1611750</v>
      </c>
      <c r="E193" s="26" t="s">
        <v>3955</v>
      </c>
      <c r="F193" s="26" t="s">
        <v>3956</v>
      </c>
      <c r="G193" s="28" t="s">
        <v>3062</v>
      </c>
      <c r="H193" s="27">
        <v>128940</v>
      </c>
      <c r="I193" s="27">
        <v>1740690</v>
      </c>
      <c r="J193">
        <f t="shared" si="3"/>
        <v>54273</v>
      </c>
      <c r="K193" t="e">
        <f>+VLOOKUP(J193,'Thanh toán '!O$333:P$335,2,0)</f>
        <v>#N/A</v>
      </c>
    </row>
    <row r="194" spans="1:11" x14ac:dyDescent="0.25">
      <c r="A194" s="25">
        <v>44898</v>
      </c>
      <c r="B194" s="26" t="s">
        <v>3957</v>
      </c>
      <c r="C194" s="26" t="s">
        <v>3958</v>
      </c>
      <c r="D194" s="27">
        <v>2163000</v>
      </c>
      <c r="E194" s="26" t="s">
        <v>3959</v>
      </c>
      <c r="F194" s="26" t="s">
        <v>3960</v>
      </c>
      <c r="G194" s="28" t="s">
        <v>3062</v>
      </c>
      <c r="H194" s="27">
        <v>173040</v>
      </c>
      <c r="I194" s="27">
        <v>2336040</v>
      </c>
      <c r="J194">
        <f t="shared" si="3"/>
        <v>54274</v>
      </c>
      <c r="K194" t="e">
        <f>+VLOOKUP(J194,'Thanh toán '!O$333:P$335,2,0)</f>
        <v>#N/A</v>
      </c>
    </row>
    <row r="195" spans="1:11" x14ac:dyDescent="0.25">
      <c r="A195" s="25">
        <v>44898</v>
      </c>
      <c r="B195" s="26" t="s">
        <v>3961</v>
      </c>
      <c r="C195" s="26" t="s">
        <v>3962</v>
      </c>
      <c r="D195" s="27">
        <v>1102500</v>
      </c>
      <c r="E195" s="26" t="s">
        <v>1305</v>
      </c>
      <c r="F195" s="26" t="s">
        <v>1306</v>
      </c>
      <c r="G195" s="28" t="s">
        <v>3062</v>
      </c>
      <c r="H195" s="27">
        <v>88200</v>
      </c>
      <c r="I195" s="27">
        <v>1190700</v>
      </c>
      <c r="J195">
        <f t="shared" si="3"/>
        <v>54276</v>
      </c>
      <c r="K195" t="e">
        <f>+VLOOKUP(J195,'Thanh toán '!O$333:P$335,2,0)</f>
        <v>#N/A</v>
      </c>
    </row>
    <row r="196" spans="1:11" x14ac:dyDescent="0.25">
      <c r="A196" s="25">
        <v>44898</v>
      </c>
      <c r="B196" s="26" t="s">
        <v>3963</v>
      </c>
      <c r="C196" s="26" t="s">
        <v>3964</v>
      </c>
      <c r="D196" s="27">
        <v>1081500</v>
      </c>
      <c r="E196" s="26" t="s">
        <v>1305</v>
      </c>
      <c r="F196" s="26" t="s">
        <v>1306</v>
      </c>
      <c r="G196" s="28" t="s">
        <v>3062</v>
      </c>
      <c r="H196" s="27">
        <v>86520</v>
      </c>
      <c r="I196" s="27">
        <v>1168020</v>
      </c>
      <c r="J196">
        <f t="shared" si="3"/>
        <v>54278</v>
      </c>
      <c r="K196" t="e">
        <f>+VLOOKUP(J196,'Thanh toán '!O$333:P$335,2,0)</f>
        <v>#N/A</v>
      </c>
    </row>
    <row r="197" spans="1:11" x14ac:dyDescent="0.25">
      <c r="A197" s="25">
        <v>44898</v>
      </c>
      <c r="B197" s="26" t="s">
        <v>3965</v>
      </c>
      <c r="C197" s="26" t="s">
        <v>3966</v>
      </c>
      <c r="D197" s="27">
        <v>1081500</v>
      </c>
      <c r="E197" s="26" t="s">
        <v>1305</v>
      </c>
      <c r="F197" s="26" t="s">
        <v>1306</v>
      </c>
      <c r="G197" s="28" t="s">
        <v>3062</v>
      </c>
      <c r="H197" s="27">
        <v>86520</v>
      </c>
      <c r="I197" s="27">
        <v>1168020</v>
      </c>
      <c r="J197">
        <f t="shared" si="3"/>
        <v>54281</v>
      </c>
      <c r="K197" t="e">
        <f>+VLOOKUP(J197,'Thanh toán '!O$333:P$335,2,0)</f>
        <v>#N/A</v>
      </c>
    </row>
    <row r="198" spans="1:11" x14ac:dyDescent="0.25">
      <c r="A198" s="25">
        <v>44898</v>
      </c>
      <c r="B198" s="26" t="s">
        <v>3967</v>
      </c>
      <c r="C198" s="26" t="s">
        <v>3968</v>
      </c>
      <c r="D198" s="27">
        <v>530250</v>
      </c>
      <c r="E198" s="26" t="s">
        <v>1305</v>
      </c>
      <c r="F198" s="26" t="s">
        <v>1306</v>
      </c>
      <c r="G198" s="28" t="s">
        <v>3062</v>
      </c>
      <c r="H198" s="27">
        <v>42420</v>
      </c>
      <c r="I198" s="27">
        <v>572670</v>
      </c>
      <c r="J198">
        <f t="shared" ref="J198:J261" si="4">+B198*1</f>
        <v>54282</v>
      </c>
      <c r="K198" t="e">
        <f>+VLOOKUP(J198,'Thanh toán '!O$333:P$335,2,0)</f>
        <v>#N/A</v>
      </c>
    </row>
    <row r="199" spans="1:11" x14ac:dyDescent="0.25">
      <c r="A199" s="25">
        <v>44898</v>
      </c>
      <c r="B199" s="26" t="s">
        <v>3969</v>
      </c>
      <c r="C199" s="26" t="s">
        <v>3970</v>
      </c>
      <c r="D199" s="27">
        <v>2375100</v>
      </c>
      <c r="E199" s="26" t="s">
        <v>1305</v>
      </c>
      <c r="F199" s="26" t="s">
        <v>1306</v>
      </c>
      <c r="G199" s="28" t="s">
        <v>3062</v>
      </c>
      <c r="H199" s="27">
        <v>190008</v>
      </c>
      <c r="I199" s="27">
        <v>2565108</v>
      </c>
      <c r="J199">
        <f t="shared" si="4"/>
        <v>54283</v>
      </c>
      <c r="K199" t="e">
        <f>+VLOOKUP(J199,'Thanh toán '!O$333:P$335,2,0)</f>
        <v>#N/A</v>
      </c>
    </row>
    <row r="200" spans="1:11" x14ac:dyDescent="0.25">
      <c r="A200" s="25">
        <v>44898</v>
      </c>
      <c r="B200" s="26" t="s">
        <v>3971</v>
      </c>
      <c r="C200" s="26" t="s">
        <v>3972</v>
      </c>
      <c r="D200" s="27">
        <v>1081500</v>
      </c>
      <c r="E200" s="26" t="s">
        <v>1348</v>
      </c>
      <c r="F200" s="26" t="s">
        <v>1349</v>
      </c>
      <c r="G200" s="28" t="s">
        <v>3062</v>
      </c>
      <c r="H200" s="27">
        <v>86520</v>
      </c>
      <c r="I200" s="27">
        <v>1168020</v>
      </c>
      <c r="J200">
        <f t="shared" si="4"/>
        <v>54292</v>
      </c>
      <c r="K200" t="e">
        <f>+VLOOKUP(J200,'Thanh toán '!O$333:P$335,2,0)</f>
        <v>#N/A</v>
      </c>
    </row>
    <row r="201" spans="1:11" x14ac:dyDescent="0.25">
      <c r="A201" s="25">
        <v>44898</v>
      </c>
      <c r="B201" s="26" t="s">
        <v>3973</v>
      </c>
      <c r="C201" s="26" t="s">
        <v>3974</v>
      </c>
      <c r="D201" s="27">
        <v>2163000</v>
      </c>
      <c r="E201" s="26" t="s">
        <v>2303</v>
      </c>
      <c r="F201" s="26" t="s">
        <v>2304</v>
      </c>
      <c r="G201" s="28" t="s">
        <v>3062</v>
      </c>
      <c r="H201" s="27">
        <v>173040</v>
      </c>
      <c r="I201" s="27">
        <v>2336040</v>
      </c>
      <c r="J201">
        <f t="shared" si="4"/>
        <v>54293</v>
      </c>
      <c r="K201" t="e">
        <f>+VLOOKUP(J201,'Thanh toán '!O$333:P$335,2,0)</f>
        <v>#N/A</v>
      </c>
    </row>
    <row r="202" spans="1:11" x14ac:dyDescent="0.25">
      <c r="A202" s="25">
        <v>44898</v>
      </c>
      <c r="B202" s="26" t="s">
        <v>3975</v>
      </c>
      <c r="C202" s="26" t="s">
        <v>3976</v>
      </c>
      <c r="D202" s="27">
        <v>1081500</v>
      </c>
      <c r="E202" s="26" t="s">
        <v>1973</v>
      </c>
      <c r="F202" s="26" t="s">
        <v>1974</v>
      </c>
      <c r="G202" s="28" t="s">
        <v>3062</v>
      </c>
      <c r="H202" s="27">
        <v>86520</v>
      </c>
      <c r="I202" s="27">
        <v>1168020</v>
      </c>
      <c r="J202">
        <f t="shared" si="4"/>
        <v>54294</v>
      </c>
      <c r="K202" t="e">
        <f>+VLOOKUP(J202,'Thanh toán '!O$333:P$335,2,0)</f>
        <v>#N/A</v>
      </c>
    </row>
    <row r="203" spans="1:11" x14ac:dyDescent="0.25">
      <c r="A203" s="25">
        <v>44898</v>
      </c>
      <c r="B203" s="26" t="s">
        <v>3977</v>
      </c>
      <c r="C203" s="26" t="s">
        <v>3978</v>
      </c>
      <c r="D203" s="27">
        <v>2163000</v>
      </c>
      <c r="E203" s="26" t="s">
        <v>2328</v>
      </c>
      <c r="F203" s="26" t="s">
        <v>2329</v>
      </c>
      <c r="G203" s="28" t="s">
        <v>3062</v>
      </c>
      <c r="H203" s="27">
        <v>173040</v>
      </c>
      <c r="I203" s="27">
        <v>2336040</v>
      </c>
      <c r="J203">
        <f t="shared" si="4"/>
        <v>54295</v>
      </c>
      <c r="K203" t="e">
        <f>+VLOOKUP(J203,'Thanh toán '!O$333:P$335,2,0)</f>
        <v>#N/A</v>
      </c>
    </row>
    <row r="204" spans="1:11" x14ac:dyDescent="0.25">
      <c r="A204" s="25">
        <v>44898</v>
      </c>
      <c r="B204" s="26" t="s">
        <v>3979</v>
      </c>
      <c r="C204" s="26" t="s">
        <v>3980</v>
      </c>
      <c r="D204" s="27">
        <v>1272600</v>
      </c>
      <c r="E204" s="26" t="s">
        <v>1305</v>
      </c>
      <c r="F204" s="26" t="s">
        <v>1306</v>
      </c>
      <c r="G204" s="28" t="s">
        <v>3062</v>
      </c>
      <c r="H204" s="27">
        <v>101808</v>
      </c>
      <c r="I204" s="27">
        <v>1374408</v>
      </c>
      <c r="J204">
        <f t="shared" si="4"/>
        <v>54296</v>
      </c>
      <c r="K204" t="e">
        <f>+VLOOKUP(J204,'Thanh toán '!O$333:P$335,2,0)</f>
        <v>#N/A</v>
      </c>
    </row>
    <row r="205" spans="1:11" x14ac:dyDescent="0.25">
      <c r="A205" s="25">
        <v>44898</v>
      </c>
      <c r="B205" s="26" t="s">
        <v>3981</v>
      </c>
      <c r="C205" s="26" t="s">
        <v>3982</v>
      </c>
      <c r="D205" s="27">
        <v>1081500</v>
      </c>
      <c r="E205" s="26" t="s">
        <v>2257</v>
      </c>
      <c r="F205" s="26" t="s">
        <v>2258</v>
      </c>
      <c r="G205" s="28" t="s">
        <v>3062</v>
      </c>
      <c r="H205" s="27">
        <v>86520</v>
      </c>
      <c r="I205" s="27">
        <v>1168020</v>
      </c>
      <c r="J205">
        <f t="shared" si="4"/>
        <v>54297</v>
      </c>
      <c r="K205" t="e">
        <f>+VLOOKUP(J205,'Thanh toán '!O$333:P$335,2,0)</f>
        <v>#N/A</v>
      </c>
    </row>
    <row r="206" spans="1:11" x14ac:dyDescent="0.25">
      <c r="A206" s="25">
        <v>44898</v>
      </c>
      <c r="B206" s="26" t="s">
        <v>3983</v>
      </c>
      <c r="C206" s="26" t="s">
        <v>3984</v>
      </c>
      <c r="D206" s="27">
        <v>1081500</v>
      </c>
      <c r="E206" s="26" t="s">
        <v>1305</v>
      </c>
      <c r="F206" s="26" t="s">
        <v>1306</v>
      </c>
      <c r="G206" s="28" t="s">
        <v>3062</v>
      </c>
      <c r="H206" s="27">
        <v>86520</v>
      </c>
      <c r="I206" s="27">
        <v>1168020</v>
      </c>
      <c r="J206">
        <f t="shared" si="4"/>
        <v>54298</v>
      </c>
      <c r="K206" t="e">
        <f>+VLOOKUP(J206,'Thanh toán '!O$333:P$335,2,0)</f>
        <v>#N/A</v>
      </c>
    </row>
    <row r="207" spans="1:11" x14ac:dyDescent="0.25">
      <c r="A207" s="25">
        <v>44898</v>
      </c>
      <c r="B207" s="26" t="s">
        <v>3985</v>
      </c>
      <c r="C207" s="26" t="s">
        <v>3986</v>
      </c>
      <c r="D207" s="27">
        <v>648900</v>
      </c>
      <c r="E207" s="26" t="s">
        <v>1305</v>
      </c>
      <c r="F207" s="26" t="s">
        <v>1306</v>
      </c>
      <c r="G207" s="28" t="s">
        <v>3062</v>
      </c>
      <c r="H207" s="27">
        <v>51912</v>
      </c>
      <c r="I207" s="27">
        <v>700812</v>
      </c>
      <c r="J207">
        <f t="shared" si="4"/>
        <v>54299</v>
      </c>
      <c r="K207" t="e">
        <f>+VLOOKUP(J207,'Thanh toán '!O$333:P$335,2,0)</f>
        <v>#N/A</v>
      </c>
    </row>
    <row r="208" spans="1:11" x14ac:dyDescent="0.25">
      <c r="A208" s="25">
        <v>44898</v>
      </c>
      <c r="B208" s="26" t="s">
        <v>3987</v>
      </c>
      <c r="C208" s="26" t="s">
        <v>3988</v>
      </c>
      <c r="D208" s="27">
        <v>1297800</v>
      </c>
      <c r="E208" s="26" t="s">
        <v>1305</v>
      </c>
      <c r="F208" s="26" t="s">
        <v>1306</v>
      </c>
      <c r="G208" s="28" t="s">
        <v>3062</v>
      </c>
      <c r="H208" s="27">
        <v>103824</v>
      </c>
      <c r="I208" s="27">
        <v>1401624</v>
      </c>
      <c r="J208">
        <f t="shared" si="4"/>
        <v>54300</v>
      </c>
      <c r="K208" t="e">
        <f>+VLOOKUP(J208,'Thanh toán '!O$333:P$335,2,0)</f>
        <v>#N/A</v>
      </c>
    </row>
    <row r="209" spans="1:11" x14ac:dyDescent="0.25">
      <c r="A209" s="25">
        <v>44898</v>
      </c>
      <c r="B209" s="26" t="s">
        <v>3989</v>
      </c>
      <c r="C209" s="26" t="s">
        <v>3990</v>
      </c>
      <c r="D209" s="27">
        <v>1081500</v>
      </c>
      <c r="E209" s="26" t="s">
        <v>1588</v>
      </c>
      <c r="F209" s="26" t="s">
        <v>1589</v>
      </c>
      <c r="G209" s="28" t="s">
        <v>3062</v>
      </c>
      <c r="H209" s="27">
        <v>86520</v>
      </c>
      <c r="I209" s="27">
        <v>1168020</v>
      </c>
      <c r="J209">
        <f t="shared" si="4"/>
        <v>54303</v>
      </c>
      <c r="K209" t="e">
        <f>+VLOOKUP(J209,'Thanh toán '!O$333:P$335,2,0)</f>
        <v>#N/A</v>
      </c>
    </row>
    <row r="210" spans="1:11" x14ac:dyDescent="0.25">
      <c r="A210" s="25">
        <v>44898</v>
      </c>
      <c r="B210" s="26" t="s">
        <v>3991</v>
      </c>
      <c r="C210" s="26" t="s">
        <v>3992</v>
      </c>
      <c r="D210" s="27">
        <v>2163000</v>
      </c>
      <c r="E210" s="26" t="s">
        <v>1840</v>
      </c>
      <c r="F210" s="26" t="s">
        <v>1841</v>
      </c>
      <c r="G210" s="28" t="s">
        <v>3062</v>
      </c>
      <c r="H210" s="27">
        <v>173040</v>
      </c>
      <c r="I210" s="27">
        <v>2336040</v>
      </c>
      <c r="J210">
        <f t="shared" si="4"/>
        <v>54304</v>
      </c>
      <c r="K210" t="e">
        <f>+VLOOKUP(J210,'Thanh toán '!O$333:P$335,2,0)</f>
        <v>#N/A</v>
      </c>
    </row>
    <row r="211" spans="1:11" x14ac:dyDescent="0.25">
      <c r="A211" s="25">
        <v>44898</v>
      </c>
      <c r="B211" s="26" t="s">
        <v>3993</v>
      </c>
      <c r="C211" s="26" t="s">
        <v>3994</v>
      </c>
      <c r="D211" s="27">
        <v>2672250</v>
      </c>
      <c r="E211" s="26" t="s">
        <v>2240</v>
      </c>
      <c r="F211" s="26" t="s">
        <v>2241</v>
      </c>
      <c r="G211" s="28" t="s">
        <v>3062</v>
      </c>
      <c r="H211" s="27">
        <v>213780</v>
      </c>
      <c r="I211" s="27">
        <v>2886030</v>
      </c>
      <c r="J211">
        <f t="shared" si="4"/>
        <v>54306</v>
      </c>
      <c r="K211" t="e">
        <f>+VLOOKUP(J211,'Thanh toán '!O$333:P$335,2,0)</f>
        <v>#N/A</v>
      </c>
    </row>
    <row r="212" spans="1:11" x14ac:dyDescent="0.25">
      <c r="A212" s="25">
        <v>44898</v>
      </c>
      <c r="B212" s="26" t="s">
        <v>3995</v>
      </c>
      <c r="C212" s="26" t="s">
        <v>3996</v>
      </c>
      <c r="D212" s="27">
        <v>2163000</v>
      </c>
      <c r="E212" s="26" t="s">
        <v>2073</v>
      </c>
      <c r="F212" s="26" t="s">
        <v>2074</v>
      </c>
      <c r="G212" s="28" t="s">
        <v>3062</v>
      </c>
      <c r="H212" s="27">
        <v>173040</v>
      </c>
      <c r="I212" s="27">
        <v>2336040</v>
      </c>
      <c r="J212">
        <f t="shared" si="4"/>
        <v>54307</v>
      </c>
      <c r="K212" t="e">
        <f>+VLOOKUP(J212,'Thanh toán '!O$333:P$335,2,0)</f>
        <v>#N/A</v>
      </c>
    </row>
    <row r="213" spans="1:11" x14ac:dyDescent="0.25">
      <c r="A213" s="25">
        <v>44898</v>
      </c>
      <c r="B213" s="26" t="s">
        <v>3997</v>
      </c>
      <c r="C213" s="26" t="s">
        <v>3998</v>
      </c>
      <c r="D213" s="27">
        <v>1081500</v>
      </c>
      <c r="E213" s="26" t="s">
        <v>2364</v>
      </c>
      <c r="F213" s="26" t="s">
        <v>2365</v>
      </c>
      <c r="G213" s="28" t="s">
        <v>3062</v>
      </c>
      <c r="H213" s="27">
        <v>86520</v>
      </c>
      <c r="I213" s="27">
        <v>1168020</v>
      </c>
      <c r="J213">
        <f t="shared" si="4"/>
        <v>54308</v>
      </c>
      <c r="K213" t="e">
        <f>+VLOOKUP(J213,'Thanh toán '!O$333:P$335,2,0)</f>
        <v>#N/A</v>
      </c>
    </row>
    <row r="214" spans="1:11" x14ac:dyDescent="0.25">
      <c r="A214" s="25">
        <v>44898</v>
      </c>
      <c r="B214" s="26" t="s">
        <v>3999</v>
      </c>
      <c r="C214" s="26" t="s">
        <v>4000</v>
      </c>
      <c r="D214" s="27">
        <v>1081500</v>
      </c>
      <c r="E214" s="26" t="s">
        <v>2067</v>
      </c>
      <c r="F214" s="26" t="s">
        <v>2068</v>
      </c>
      <c r="G214" s="28" t="s">
        <v>3062</v>
      </c>
      <c r="H214" s="27">
        <v>86520</v>
      </c>
      <c r="I214" s="27">
        <v>1168020</v>
      </c>
      <c r="J214">
        <f t="shared" si="4"/>
        <v>54309</v>
      </c>
      <c r="K214" t="e">
        <f>+VLOOKUP(J214,'Thanh toán '!O$333:P$335,2,0)</f>
        <v>#N/A</v>
      </c>
    </row>
    <row r="215" spans="1:11" x14ac:dyDescent="0.25">
      <c r="A215" s="25">
        <v>44898</v>
      </c>
      <c r="B215" s="26" t="s">
        <v>4001</v>
      </c>
      <c r="C215" s="26" t="s">
        <v>4002</v>
      </c>
      <c r="D215" s="27">
        <v>2163000</v>
      </c>
      <c r="E215" s="26" t="s">
        <v>2467</v>
      </c>
      <c r="F215" s="26" t="s">
        <v>2468</v>
      </c>
      <c r="G215" s="28" t="s">
        <v>3062</v>
      </c>
      <c r="H215" s="27">
        <v>173040</v>
      </c>
      <c r="I215" s="27">
        <v>2336040</v>
      </c>
      <c r="J215">
        <f t="shared" si="4"/>
        <v>54311</v>
      </c>
      <c r="K215" t="e">
        <f>+VLOOKUP(J215,'Thanh toán '!O$333:P$335,2,0)</f>
        <v>#N/A</v>
      </c>
    </row>
    <row r="216" spans="1:11" x14ac:dyDescent="0.25">
      <c r="A216" s="25">
        <v>44898</v>
      </c>
      <c r="B216" s="26" t="s">
        <v>4003</v>
      </c>
      <c r="C216" s="26" t="s">
        <v>4004</v>
      </c>
      <c r="D216" s="27">
        <v>2163000</v>
      </c>
      <c r="E216" s="26" t="s">
        <v>1465</v>
      </c>
      <c r="F216" s="26" t="s">
        <v>1466</v>
      </c>
      <c r="G216" s="28" t="s">
        <v>3062</v>
      </c>
      <c r="H216" s="27">
        <v>173040</v>
      </c>
      <c r="I216" s="27">
        <v>2336040</v>
      </c>
      <c r="J216">
        <f t="shared" si="4"/>
        <v>54312</v>
      </c>
      <c r="K216" t="e">
        <f>+VLOOKUP(J216,'Thanh toán '!O$333:P$335,2,0)</f>
        <v>#N/A</v>
      </c>
    </row>
    <row r="217" spans="1:11" x14ac:dyDescent="0.25">
      <c r="A217" s="25">
        <v>44898</v>
      </c>
      <c r="B217" s="26" t="s">
        <v>4005</v>
      </c>
      <c r="C217" s="26" t="s">
        <v>4006</v>
      </c>
      <c r="D217" s="27">
        <v>1081500</v>
      </c>
      <c r="E217" s="26" t="s">
        <v>2077</v>
      </c>
      <c r="F217" s="26" t="s">
        <v>2078</v>
      </c>
      <c r="G217" s="28" t="s">
        <v>3062</v>
      </c>
      <c r="H217" s="27">
        <v>86520</v>
      </c>
      <c r="I217" s="27">
        <v>1168020</v>
      </c>
      <c r="J217">
        <f t="shared" si="4"/>
        <v>54313</v>
      </c>
      <c r="K217" t="e">
        <f>+VLOOKUP(J217,'Thanh toán '!O$333:P$335,2,0)</f>
        <v>#N/A</v>
      </c>
    </row>
    <row r="218" spans="1:11" x14ac:dyDescent="0.25">
      <c r="A218" s="25">
        <v>44900</v>
      </c>
      <c r="B218" s="26" t="s">
        <v>4007</v>
      </c>
      <c r="C218" s="26" t="s">
        <v>4008</v>
      </c>
      <c r="D218" s="27">
        <v>3223500</v>
      </c>
      <c r="E218" s="26" t="s">
        <v>1671</v>
      </c>
      <c r="F218" s="26" t="s">
        <v>1672</v>
      </c>
      <c r="G218" s="28" t="s">
        <v>3062</v>
      </c>
      <c r="H218" s="27">
        <v>257880</v>
      </c>
      <c r="I218" s="27">
        <v>3481380</v>
      </c>
      <c r="J218">
        <f t="shared" si="4"/>
        <v>54315</v>
      </c>
      <c r="K218" t="e">
        <f>+VLOOKUP(J218,'Thanh toán '!O$333:P$335,2,0)</f>
        <v>#N/A</v>
      </c>
    </row>
    <row r="219" spans="1:11" x14ac:dyDescent="0.25">
      <c r="A219" s="25">
        <v>44900</v>
      </c>
      <c r="B219" s="26" t="s">
        <v>4009</v>
      </c>
      <c r="C219" s="26" t="s">
        <v>4010</v>
      </c>
      <c r="D219" s="27">
        <v>1632750</v>
      </c>
      <c r="E219" s="26" t="s">
        <v>2312</v>
      </c>
      <c r="F219" s="26" t="s">
        <v>2313</v>
      </c>
      <c r="G219" s="28" t="s">
        <v>3062</v>
      </c>
      <c r="H219" s="27">
        <v>130620</v>
      </c>
      <c r="I219" s="27">
        <v>1763370</v>
      </c>
      <c r="J219">
        <f t="shared" si="4"/>
        <v>54316</v>
      </c>
      <c r="K219" t="e">
        <f>+VLOOKUP(J219,'Thanh toán '!O$333:P$335,2,0)</f>
        <v>#N/A</v>
      </c>
    </row>
    <row r="220" spans="1:11" x14ac:dyDescent="0.25">
      <c r="A220" s="25">
        <v>44900</v>
      </c>
      <c r="B220" s="26" t="s">
        <v>4011</v>
      </c>
      <c r="C220" s="26" t="s">
        <v>4012</v>
      </c>
      <c r="D220" s="27">
        <v>5386500</v>
      </c>
      <c r="E220" s="26" t="s">
        <v>1368</v>
      </c>
      <c r="F220" s="26" t="s">
        <v>1369</v>
      </c>
      <c r="G220" s="28" t="s">
        <v>3062</v>
      </c>
      <c r="H220" s="27">
        <v>430920</v>
      </c>
      <c r="I220" s="27">
        <v>5817420</v>
      </c>
      <c r="J220">
        <f t="shared" si="4"/>
        <v>54317</v>
      </c>
      <c r="K220" t="e">
        <f>+VLOOKUP(J220,'Thanh toán '!O$333:P$335,2,0)</f>
        <v>#N/A</v>
      </c>
    </row>
    <row r="221" spans="1:11" x14ac:dyDescent="0.25">
      <c r="A221" s="25">
        <v>44900</v>
      </c>
      <c r="B221" s="26" t="s">
        <v>4013</v>
      </c>
      <c r="C221" s="26" t="s">
        <v>4014</v>
      </c>
      <c r="D221" s="27">
        <v>1081500</v>
      </c>
      <c r="E221" s="26" t="s">
        <v>1305</v>
      </c>
      <c r="F221" s="26" t="s">
        <v>1306</v>
      </c>
      <c r="G221" s="28" t="s">
        <v>3062</v>
      </c>
      <c r="H221" s="27">
        <v>86520</v>
      </c>
      <c r="I221" s="27">
        <v>1168020</v>
      </c>
      <c r="J221">
        <f t="shared" si="4"/>
        <v>54318</v>
      </c>
      <c r="K221" t="e">
        <f>+VLOOKUP(J221,'Thanh toán '!O$333:P$335,2,0)</f>
        <v>#N/A</v>
      </c>
    </row>
    <row r="222" spans="1:11" x14ac:dyDescent="0.25">
      <c r="A222" s="25">
        <v>44900</v>
      </c>
      <c r="B222" s="26" t="s">
        <v>4015</v>
      </c>
      <c r="C222" s="26" t="s">
        <v>4016</v>
      </c>
      <c r="D222" s="27">
        <v>1102500</v>
      </c>
      <c r="E222" s="26" t="s">
        <v>1305</v>
      </c>
      <c r="F222" s="26" t="s">
        <v>1306</v>
      </c>
      <c r="G222" s="28" t="s">
        <v>3062</v>
      </c>
      <c r="H222" s="27">
        <v>88200</v>
      </c>
      <c r="I222" s="27">
        <v>1190700</v>
      </c>
      <c r="J222">
        <f t="shared" si="4"/>
        <v>54319</v>
      </c>
      <c r="K222" t="e">
        <f>+VLOOKUP(J222,'Thanh toán '!O$333:P$335,2,0)</f>
        <v>#N/A</v>
      </c>
    </row>
    <row r="223" spans="1:11" x14ac:dyDescent="0.25">
      <c r="A223" s="25">
        <v>44900</v>
      </c>
      <c r="B223" s="26" t="s">
        <v>4017</v>
      </c>
      <c r="C223" s="26" t="s">
        <v>4018</v>
      </c>
      <c r="D223" s="27">
        <v>1102500</v>
      </c>
      <c r="E223" s="26" t="s">
        <v>1305</v>
      </c>
      <c r="F223" s="26" t="s">
        <v>1306</v>
      </c>
      <c r="G223" s="28" t="s">
        <v>3062</v>
      </c>
      <c r="H223" s="27">
        <v>88200</v>
      </c>
      <c r="I223" s="27">
        <v>1190700</v>
      </c>
      <c r="J223">
        <f t="shared" si="4"/>
        <v>54321</v>
      </c>
      <c r="K223" t="e">
        <f>+VLOOKUP(J223,'Thanh toán '!O$333:P$335,2,0)</f>
        <v>#N/A</v>
      </c>
    </row>
    <row r="224" spans="1:11" x14ac:dyDescent="0.25">
      <c r="A224" s="25">
        <v>44900</v>
      </c>
      <c r="B224" s="26" t="s">
        <v>4019</v>
      </c>
      <c r="C224" s="26" t="s">
        <v>4020</v>
      </c>
      <c r="D224" s="27">
        <v>2163000</v>
      </c>
      <c r="E224" s="26" t="s">
        <v>1477</v>
      </c>
      <c r="F224" s="26" t="s">
        <v>1478</v>
      </c>
      <c r="G224" s="28" t="s">
        <v>3062</v>
      </c>
      <c r="H224" s="27">
        <v>173040</v>
      </c>
      <c r="I224" s="27">
        <v>2336040</v>
      </c>
      <c r="J224">
        <f t="shared" si="4"/>
        <v>54323</v>
      </c>
      <c r="K224" t="e">
        <f>+VLOOKUP(J224,'Thanh toán '!O$333:P$335,2,0)</f>
        <v>#N/A</v>
      </c>
    </row>
    <row r="225" spans="1:11" x14ac:dyDescent="0.25">
      <c r="A225" s="25">
        <v>44900</v>
      </c>
      <c r="B225" s="26" t="s">
        <v>4021</v>
      </c>
      <c r="C225" s="26" t="s">
        <v>4022</v>
      </c>
      <c r="D225" s="27">
        <v>2163000</v>
      </c>
      <c r="E225" s="26" t="s">
        <v>1638</v>
      </c>
      <c r="F225" s="26" t="s">
        <v>1639</v>
      </c>
      <c r="G225" s="28" t="s">
        <v>3062</v>
      </c>
      <c r="H225" s="27">
        <v>173040</v>
      </c>
      <c r="I225" s="27">
        <v>2336040</v>
      </c>
      <c r="J225">
        <f t="shared" si="4"/>
        <v>54335</v>
      </c>
      <c r="K225" t="e">
        <f>+VLOOKUP(J225,'Thanh toán '!O$333:P$335,2,0)</f>
        <v>#N/A</v>
      </c>
    </row>
    <row r="226" spans="1:11" x14ac:dyDescent="0.25">
      <c r="A226" s="25">
        <v>44900</v>
      </c>
      <c r="B226" s="26" t="s">
        <v>4023</v>
      </c>
      <c r="C226" s="26" t="s">
        <v>4024</v>
      </c>
      <c r="D226" s="27">
        <v>2163000</v>
      </c>
      <c r="E226" s="26" t="s">
        <v>1364</v>
      </c>
      <c r="F226" s="26" t="s">
        <v>1365</v>
      </c>
      <c r="G226" s="28" t="s">
        <v>3062</v>
      </c>
      <c r="H226" s="27">
        <v>173040</v>
      </c>
      <c r="I226" s="27">
        <v>2336040</v>
      </c>
      <c r="J226">
        <f t="shared" si="4"/>
        <v>54336</v>
      </c>
      <c r="K226" t="e">
        <f>+VLOOKUP(J226,'Thanh toán '!O$333:P$335,2,0)</f>
        <v>#N/A</v>
      </c>
    </row>
    <row r="227" spans="1:11" x14ac:dyDescent="0.25">
      <c r="A227" s="25">
        <v>44900</v>
      </c>
      <c r="B227" s="26" t="s">
        <v>4025</v>
      </c>
      <c r="C227" s="26" t="s">
        <v>4026</v>
      </c>
      <c r="D227" s="27">
        <v>1081500</v>
      </c>
      <c r="E227" s="26" t="s">
        <v>1517</v>
      </c>
      <c r="F227" s="26" t="s">
        <v>1518</v>
      </c>
      <c r="G227" s="28" t="s">
        <v>3062</v>
      </c>
      <c r="H227" s="27">
        <v>86520</v>
      </c>
      <c r="I227" s="27">
        <v>1168020</v>
      </c>
      <c r="J227">
        <f t="shared" si="4"/>
        <v>54347</v>
      </c>
      <c r="K227" t="e">
        <f>+VLOOKUP(J227,'Thanh toán '!O$333:P$335,2,0)</f>
        <v>#N/A</v>
      </c>
    </row>
    <row r="228" spans="1:11" x14ac:dyDescent="0.25">
      <c r="A228" s="25">
        <v>44900</v>
      </c>
      <c r="B228" s="26" t="s">
        <v>4027</v>
      </c>
      <c r="C228" s="26" t="s">
        <v>4028</v>
      </c>
      <c r="D228" s="27">
        <v>2163000</v>
      </c>
      <c r="E228" s="26" t="s">
        <v>1499</v>
      </c>
      <c r="F228" s="26" t="s">
        <v>1500</v>
      </c>
      <c r="G228" s="28" t="s">
        <v>3062</v>
      </c>
      <c r="H228" s="27">
        <v>173040</v>
      </c>
      <c r="I228" s="27">
        <v>2336040</v>
      </c>
      <c r="J228">
        <f t="shared" si="4"/>
        <v>54349</v>
      </c>
      <c r="K228" t="e">
        <f>+VLOOKUP(J228,'Thanh toán '!O$333:P$335,2,0)</f>
        <v>#N/A</v>
      </c>
    </row>
    <row r="229" spans="1:11" x14ac:dyDescent="0.25">
      <c r="A229" s="25">
        <v>44900</v>
      </c>
      <c r="B229" s="26" t="s">
        <v>4029</v>
      </c>
      <c r="C229" s="26" t="s">
        <v>4030</v>
      </c>
      <c r="D229" s="27">
        <v>1081500</v>
      </c>
      <c r="E229" s="26" t="s">
        <v>1505</v>
      </c>
      <c r="F229" s="26" t="s">
        <v>1506</v>
      </c>
      <c r="G229" s="28" t="s">
        <v>3062</v>
      </c>
      <c r="H229" s="27">
        <v>86520</v>
      </c>
      <c r="I229" s="27">
        <v>1168020</v>
      </c>
      <c r="J229">
        <f t="shared" si="4"/>
        <v>54351</v>
      </c>
      <c r="K229" t="e">
        <f>+VLOOKUP(J229,'Thanh toán '!O$333:P$335,2,0)</f>
        <v>#N/A</v>
      </c>
    </row>
    <row r="230" spans="1:11" x14ac:dyDescent="0.25">
      <c r="A230" s="25">
        <v>44900</v>
      </c>
      <c r="B230" s="26" t="s">
        <v>4031</v>
      </c>
      <c r="C230" s="26" t="s">
        <v>4032</v>
      </c>
      <c r="D230" s="27">
        <v>2163000</v>
      </c>
      <c r="E230" s="26" t="s">
        <v>1495</v>
      </c>
      <c r="F230" s="26" t="s">
        <v>1496</v>
      </c>
      <c r="G230" s="28" t="s">
        <v>3062</v>
      </c>
      <c r="H230" s="27">
        <v>173040</v>
      </c>
      <c r="I230" s="27">
        <v>2336040</v>
      </c>
      <c r="J230">
        <f t="shared" si="4"/>
        <v>54352</v>
      </c>
      <c r="K230" t="e">
        <f>+VLOOKUP(J230,'Thanh toán '!O$333:P$335,2,0)</f>
        <v>#N/A</v>
      </c>
    </row>
    <row r="231" spans="1:11" x14ac:dyDescent="0.25">
      <c r="A231" s="25">
        <v>44900</v>
      </c>
      <c r="B231" s="26" t="s">
        <v>4033</v>
      </c>
      <c r="C231" s="26" t="s">
        <v>4034</v>
      </c>
      <c r="D231" s="27">
        <v>1081500</v>
      </c>
      <c r="E231" s="26" t="s">
        <v>1428</v>
      </c>
      <c r="F231" s="26" t="s">
        <v>1429</v>
      </c>
      <c r="G231" s="28" t="s">
        <v>3062</v>
      </c>
      <c r="H231" s="27">
        <v>86520</v>
      </c>
      <c r="I231" s="27">
        <v>1168020</v>
      </c>
      <c r="J231">
        <f t="shared" si="4"/>
        <v>54355</v>
      </c>
      <c r="K231" t="e">
        <f>+VLOOKUP(J231,'Thanh toán '!O$333:P$335,2,0)</f>
        <v>#N/A</v>
      </c>
    </row>
    <row r="232" spans="1:11" x14ac:dyDescent="0.25">
      <c r="A232" s="25">
        <v>44900</v>
      </c>
      <c r="B232" s="26" t="s">
        <v>4035</v>
      </c>
      <c r="C232" s="26" t="s">
        <v>4036</v>
      </c>
      <c r="D232" s="27">
        <v>1081500</v>
      </c>
      <c r="E232" s="26" t="s">
        <v>1521</v>
      </c>
      <c r="F232" s="26" t="s">
        <v>1522</v>
      </c>
      <c r="G232" s="28" t="s">
        <v>3062</v>
      </c>
      <c r="H232" s="27">
        <v>86520</v>
      </c>
      <c r="I232" s="27">
        <v>1168020</v>
      </c>
      <c r="J232">
        <f t="shared" si="4"/>
        <v>54356</v>
      </c>
      <c r="K232" t="e">
        <f>+VLOOKUP(J232,'Thanh toán '!O$333:P$335,2,0)</f>
        <v>#N/A</v>
      </c>
    </row>
    <row r="233" spans="1:11" x14ac:dyDescent="0.25">
      <c r="A233" s="25">
        <v>44900</v>
      </c>
      <c r="B233" s="26" t="s">
        <v>4037</v>
      </c>
      <c r="C233" s="26" t="s">
        <v>4038</v>
      </c>
      <c r="D233" s="27">
        <v>1297800</v>
      </c>
      <c r="E233" s="26" t="s">
        <v>1521</v>
      </c>
      <c r="F233" s="26" t="s">
        <v>1522</v>
      </c>
      <c r="G233" s="28" t="s">
        <v>3062</v>
      </c>
      <c r="H233" s="27">
        <v>103824</v>
      </c>
      <c r="I233" s="27">
        <v>1401624</v>
      </c>
      <c r="J233">
        <f t="shared" si="4"/>
        <v>54357</v>
      </c>
      <c r="K233" t="e">
        <f>+VLOOKUP(J233,'Thanh toán '!O$333:P$335,2,0)</f>
        <v>#N/A</v>
      </c>
    </row>
    <row r="234" spans="1:11" x14ac:dyDescent="0.25">
      <c r="A234" s="25">
        <v>44900</v>
      </c>
      <c r="B234" s="26" t="s">
        <v>4039</v>
      </c>
      <c r="C234" s="26" t="s">
        <v>4040</v>
      </c>
      <c r="D234" s="27">
        <v>1081500</v>
      </c>
      <c r="E234" s="26" t="s">
        <v>1521</v>
      </c>
      <c r="F234" s="26" t="s">
        <v>1522</v>
      </c>
      <c r="G234" s="28" t="s">
        <v>3062</v>
      </c>
      <c r="H234" s="27">
        <v>86520</v>
      </c>
      <c r="I234" s="27">
        <v>1168020</v>
      </c>
      <c r="J234">
        <f t="shared" si="4"/>
        <v>54358</v>
      </c>
      <c r="K234" t="e">
        <f>+VLOOKUP(J234,'Thanh toán '!O$333:P$335,2,0)</f>
        <v>#N/A</v>
      </c>
    </row>
    <row r="235" spans="1:11" x14ac:dyDescent="0.25">
      <c r="A235" s="25">
        <v>44900</v>
      </c>
      <c r="B235" s="26" t="s">
        <v>4041</v>
      </c>
      <c r="C235" s="26" t="s">
        <v>4042</v>
      </c>
      <c r="D235" s="27">
        <v>1081500</v>
      </c>
      <c r="E235" s="26" t="s">
        <v>1521</v>
      </c>
      <c r="F235" s="26" t="s">
        <v>1522</v>
      </c>
      <c r="G235" s="28" t="s">
        <v>3062</v>
      </c>
      <c r="H235" s="27">
        <v>86520</v>
      </c>
      <c r="I235" s="27">
        <v>1168020</v>
      </c>
      <c r="J235">
        <f t="shared" si="4"/>
        <v>54359</v>
      </c>
      <c r="K235" t="e">
        <f>+VLOOKUP(J235,'Thanh toán '!O$333:P$335,2,0)</f>
        <v>#N/A</v>
      </c>
    </row>
    <row r="236" spans="1:11" x14ac:dyDescent="0.25">
      <c r="A236" s="25">
        <v>44900</v>
      </c>
      <c r="B236" s="26" t="s">
        <v>4043</v>
      </c>
      <c r="C236" s="26" t="s">
        <v>4044</v>
      </c>
      <c r="D236" s="27">
        <v>551250</v>
      </c>
      <c r="E236" s="26" t="s">
        <v>1521</v>
      </c>
      <c r="F236" s="26" t="s">
        <v>1522</v>
      </c>
      <c r="G236" s="28" t="s">
        <v>3062</v>
      </c>
      <c r="H236" s="27">
        <v>44100</v>
      </c>
      <c r="I236" s="27">
        <v>595350</v>
      </c>
      <c r="J236">
        <f t="shared" si="4"/>
        <v>54360</v>
      </c>
      <c r="K236" t="e">
        <f>+VLOOKUP(J236,'Thanh toán '!O$333:P$335,2,0)</f>
        <v>#N/A</v>
      </c>
    </row>
    <row r="237" spans="1:11" x14ac:dyDescent="0.25">
      <c r="A237" s="25">
        <v>44900</v>
      </c>
      <c r="B237" s="26" t="s">
        <v>4045</v>
      </c>
      <c r="C237" s="26" t="s">
        <v>4046</v>
      </c>
      <c r="D237" s="27">
        <v>2163000</v>
      </c>
      <c r="E237" s="26" t="s">
        <v>1527</v>
      </c>
      <c r="F237" s="26" t="s">
        <v>1528</v>
      </c>
      <c r="G237" s="28" t="s">
        <v>3062</v>
      </c>
      <c r="H237" s="27">
        <v>173040</v>
      </c>
      <c r="I237" s="27">
        <v>2336040</v>
      </c>
      <c r="J237">
        <f t="shared" si="4"/>
        <v>54362</v>
      </c>
      <c r="K237" t="e">
        <f>+VLOOKUP(J237,'Thanh toán '!O$333:P$335,2,0)</f>
        <v>#N/A</v>
      </c>
    </row>
    <row r="238" spans="1:11" x14ac:dyDescent="0.25">
      <c r="A238" s="25">
        <v>44900</v>
      </c>
      <c r="B238" s="26" t="s">
        <v>4047</v>
      </c>
      <c r="C238" s="26" t="s">
        <v>4048</v>
      </c>
      <c r="D238" s="27">
        <v>1081500</v>
      </c>
      <c r="E238" s="26" t="s">
        <v>2124</v>
      </c>
      <c r="F238" s="26" t="s">
        <v>2125</v>
      </c>
      <c r="G238" s="28" t="s">
        <v>3062</v>
      </c>
      <c r="H238" s="27">
        <v>86520</v>
      </c>
      <c r="I238" s="27">
        <v>1168020</v>
      </c>
      <c r="J238">
        <f t="shared" si="4"/>
        <v>54363</v>
      </c>
      <c r="K238" t="e">
        <f>+VLOOKUP(J238,'Thanh toán '!O$333:P$335,2,0)</f>
        <v>#N/A</v>
      </c>
    </row>
    <row r="239" spans="1:11" x14ac:dyDescent="0.25">
      <c r="A239" s="25">
        <v>44900</v>
      </c>
      <c r="B239" s="26" t="s">
        <v>4049</v>
      </c>
      <c r="C239" s="26" t="s">
        <v>4050</v>
      </c>
      <c r="D239" s="27">
        <v>1081500</v>
      </c>
      <c r="E239" s="26" t="s">
        <v>1882</v>
      </c>
      <c r="F239" s="26" t="s">
        <v>1321</v>
      </c>
      <c r="G239" s="28" t="s">
        <v>3062</v>
      </c>
      <c r="H239" s="27">
        <v>86520</v>
      </c>
      <c r="I239" s="27">
        <v>1168020</v>
      </c>
      <c r="J239">
        <f t="shared" si="4"/>
        <v>54364</v>
      </c>
      <c r="K239" t="e">
        <f>+VLOOKUP(J239,'Thanh toán '!O$333:P$335,2,0)</f>
        <v>#N/A</v>
      </c>
    </row>
    <row r="240" spans="1:11" x14ac:dyDescent="0.25">
      <c r="A240" s="25">
        <v>44900</v>
      </c>
      <c r="B240" s="26" t="s">
        <v>4051</v>
      </c>
      <c r="C240" s="26" t="s">
        <v>4052</v>
      </c>
      <c r="D240" s="27">
        <v>1081500</v>
      </c>
      <c r="E240" s="26" t="s">
        <v>1499</v>
      </c>
      <c r="F240" s="26" t="s">
        <v>1500</v>
      </c>
      <c r="G240" s="28" t="s">
        <v>3062</v>
      </c>
      <c r="H240" s="27">
        <v>86520</v>
      </c>
      <c r="I240" s="27">
        <v>1168020</v>
      </c>
      <c r="J240">
        <f t="shared" si="4"/>
        <v>54365</v>
      </c>
      <c r="K240" t="e">
        <f>+VLOOKUP(J240,'Thanh toán '!O$333:P$335,2,0)</f>
        <v>#N/A</v>
      </c>
    </row>
    <row r="241" spans="1:11" x14ac:dyDescent="0.25">
      <c r="A241" s="25">
        <v>44900</v>
      </c>
      <c r="B241" s="26" t="s">
        <v>4053</v>
      </c>
      <c r="C241" s="26" t="s">
        <v>4054</v>
      </c>
      <c r="D241" s="27">
        <v>1081500</v>
      </c>
      <c r="E241" s="26" t="s">
        <v>3268</v>
      </c>
      <c r="F241" s="26" t="s">
        <v>3269</v>
      </c>
      <c r="G241" s="28" t="s">
        <v>3062</v>
      </c>
      <c r="H241" s="27">
        <v>86520</v>
      </c>
      <c r="I241" s="27">
        <v>1168020</v>
      </c>
      <c r="J241">
        <f t="shared" si="4"/>
        <v>54366</v>
      </c>
      <c r="K241" t="e">
        <f>+VLOOKUP(J241,'Thanh toán '!O$333:P$335,2,0)</f>
        <v>#N/A</v>
      </c>
    </row>
    <row r="242" spans="1:11" x14ac:dyDescent="0.25">
      <c r="A242" s="25">
        <v>44900</v>
      </c>
      <c r="B242" s="26" t="s">
        <v>4055</v>
      </c>
      <c r="C242" s="26" t="s">
        <v>4056</v>
      </c>
      <c r="D242" s="27">
        <v>1611750</v>
      </c>
      <c r="E242" s="26" t="s">
        <v>1509</v>
      </c>
      <c r="F242" s="26" t="s">
        <v>1510</v>
      </c>
      <c r="G242" s="28" t="s">
        <v>3062</v>
      </c>
      <c r="H242" s="27">
        <v>128940</v>
      </c>
      <c r="I242" s="27">
        <v>1740690</v>
      </c>
      <c r="J242">
        <f t="shared" si="4"/>
        <v>54367</v>
      </c>
      <c r="K242" t="e">
        <f>+VLOOKUP(J242,'Thanh toán '!O$333:P$335,2,0)</f>
        <v>#N/A</v>
      </c>
    </row>
    <row r="243" spans="1:11" x14ac:dyDescent="0.25">
      <c r="A243" s="25">
        <v>44900</v>
      </c>
      <c r="B243" s="26" t="s">
        <v>4057</v>
      </c>
      <c r="C243" s="26" t="s">
        <v>4058</v>
      </c>
      <c r="D243" s="27">
        <v>1081500</v>
      </c>
      <c r="E243" s="26" t="s">
        <v>1521</v>
      </c>
      <c r="F243" s="26" t="s">
        <v>1522</v>
      </c>
      <c r="G243" s="28" t="s">
        <v>3062</v>
      </c>
      <c r="H243" s="27">
        <v>86520</v>
      </c>
      <c r="I243" s="27">
        <v>1168020</v>
      </c>
      <c r="J243">
        <f t="shared" si="4"/>
        <v>54368</v>
      </c>
      <c r="K243" t="e">
        <f>+VLOOKUP(J243,'Thanh toán '!O$333:P$335,2,0)</f>
        <v>#N/A</v>
      </c>
    </row>
    <row r="244" spans="1:11" x14ac:dyDescent="0.25">
      <c r="A244" s="25">
        <v>44901</v>
      </c>
      <c r="B244" s="26" t="s">
        <v>4059</v>
      </c>
      <c r="C244" s="26" t="s">
        <v>4060</v>
      </c>
      <c r="D244" s="27">
        <v>2163000</v>
      </c>
      <c r="E244" s="26" t="s">
        <v>1558</v>
      </c>
      <c r="F244" s="26" t="s">
        <v>1559</v>
      </c>
      <c r="G244" s="28" t="s">
        <v>3062</v>
      </c>
      <c r="H244" s="27">
        <v>173040</v>
      </c>
      <c r="I244" s="27">
        <v>2336040</v>
      </c>
      <c r="J244">
        <f t="shared" si="4"/>
        <v>54389</v>
      </c>
      <c r="K244" t="e">
        <f>+VLOOKUP(J244,'Thanh toán '!O$333:P$335,2,0)</f>
        <v>#N/A</v>
      </c>
    </row>
    <row r="245" spans="1:11" x14ac:dyDescent="0.25">
      <c r="A245" s="25">
        <v>44901</v>
      </c>
      <c r="B245" s="26" t="s">
        <v>4061</v>
      </c>
      <c r="C245" s="26" t="s">
        <v>4062</v>
      </c>
      <c r="D245" s="27">
        <v>2163000</v>
      </c>
      <c r="E245" s="26" t="s">
        <v>1374</v>
      </c>
      <c r="F245" s="26" t="s">
        <v>1375</v>
      </c>
      <c r="G245" s="28" t="s">
        <v>3062</v>
      </c>
      <c r="H245" s="27">
        <v>173040</v>
      </c>
      <c r="I245" s="27">
        <v>2336040</v>
      </c>
      <c r="J245">
        <f t="shared" si="4"/>
        <v>54390</v>
      </c>
      <c r="K245" t="e">
        <f>+VLOOKUP(J245,'Thanh toán '!O$333:P$335,2,0)</f>
        <v>#N/A</v>
      </c>
    </row>
    <row r="246" spans="1:11" x14ac:dyDescent="0.25">
      <c r="A246" s="25">
        <v>44901</v>
      </c>
      <c r="B246" s="26" t="s">
        <v>4063</v>
      </c>
      <c r="C246" s="26" t="s">
        <v>4064</v>
      </c>
      <c r="D246" s="27">
        <v>530250</v>
      </c>
      <c r="E246" s="26" t="s">
        <v>1305</v>
      </c>
      <c r="F246" s="26" t="s">
        <v>1306</v>
      </c>
      <c r="G246" s="28" t="s">
        <v>3062</v>
      </c>
      <c r="H246" s="27">
        <v>42420</v>
      </c>
      <c r="I246" s="27">
        <v>572670</v>
      </c>
      <c r="J246">
        <f t="shared" si="4"/>
        <v>54394</v>
      </c>
      <c r="K246" t="e">
        <f>+VLOOKUP(J246,'Thanh toán '!O$333:P$335,2,0)</f>
        <v>#N/A</v>
      </c>
    </row>
    <row r="247" spans="1:11" x14ac:dyDescent="0.25">
      <c r="A247" s="25">
        <v>44901</v>
      </c>
      <c r="B247" s="26" t="s">
        <v>4065</v>
      </c>
      <c r="C247" s="26" t="s">
        <v>4066</v>
      </c>
      <c r="D247" s="27">
        <v>1081500</v>
      </c>
      <c r="E247" s="26" t="s">
        <v>2563</v>
      </c>
      <c r="F247" s="26" t="s">
        <v>2564</v>
      </c>
      <c r="G247" s="28" t="s">
        <v>3062</v>
      </c>
      <c r="H247" s="27">
        <v>86520</v>
      </c>
      <c r="I247" s="27">
        <v>1168020</v>
      </c>
      <c r="J247">
        <f t="shared" si="4"/>
        <v>54396</v>
      </c>
      <c r="K247" t="e">
        <f>+VLOOKUP(J247,'Thanh toán '!O$333:P$335,2,0)</f>
        <v>#N/A</v>
      </c>
    </row>
    <row r="248" spans="1:11" x14ac:dyDescent="0.25">
      <c r="A248" s="25">
        <v>44901</v>
      </c>
      <c r="B248" s="26" t="s">
        <v>4067</v>
      </c>
      <c r="C248" s="26" t="s">
        <v>4068</v>
      </c>
      <c r="D248" s="27">
        <v>1081500</v>
      </c>
      <c r="E248" s="26" t="s">
        <v>2298</v>
      </c>
      <c r="F248" s="26" t="s">
        <v>2299</v>
      </c>
      <c r="G248" s="28" t="s">
        <v>3062</v>
      </c>
      <c r="H248" s="27">
        <v>86520</v>
      </c>
      <c r="I248" s="27">
        <v>1168020</v>
      </c>
      <c r="J248">
        <f t="shared" si="4"/>
        <v>54400</v>
      </c>
      <c r="K248" t="e">
        <f>+VLOOKUP(J248,'Thanh toán '!O$333:P$335,2,0)</f>
        <v>#N/A</v>
      </c>
    </row>
    <row r="249" spans="1:11" x14ac:dyDescent="0.25">
      <c r="A249" s="25">
        <v>44901</v>
      </c>
      <c r="B249" s="26" t="s">
        <v>4069</v>
      </c>
      <c r="C249" s="26" t="s">
        <v>4070</v>
      </c>
      <c r="D249" s="27">
        <v>1102500</v>
      </c>
      <c r="E249" s="26" t="s">
        <v>1305</v>
      </c>
      <c r="F249" s="26" t="s">
        <v>1306</v>
      </c>
      <c r="G249" s="28" t="s">
        <v>3062</v>
      </c>
      <c r="H249" s="27">
        <v>88200</v>
      </c>
      <c r="I249" s="27">
        <v>1190700</v>
      </c>
      <c r="J249">
        <f t="shared" si="4"/>
        <v>54403</v>
      </c>
      <c r="K249" t="e">
        <f>+VLOOKUP(J249,'Thanh toán '!O$333:P$335,2,0)</f>
        <v>#N/A</v>
      </c>
    </row>
    <row r="250" spans="1:11" x14ac:dyDescent="0.25">
      <c r="A250" s="25">
        <v>44901</v>
      </c>
      <c r="B250" s="26" t="s">
        <v>4071</v>
      </c>
      <c r="C250" s="26" t="s">
        <v>4072</v>
      </c>
      <c r="D250" s="27">
        <v>3223500</v>
      </c>
      <c r="E250" s="26" t="s">
        <v>1449</v>
      </c>
      <c r="F250" s="26" t="s">
        <v>1450</v>
      </c>
      <c r="G250" s="28" t="s">
        <v>3062</v>
      </c>
      <c r="H250" s="27">
        <v>257880</v>
      </c>
      <c r="I250" s="27">
        <v>3481380</v>
      </c>
      <c r="J250">
        <f t="shared" si="4"/>
        <v>54409</v>
      </c>
      <c r="K250" t="e">
        <f>+VLOOKUP(J250,'Thanh toán '!O$333:P$335,2,0)</f>
        <v>#N/A</v>
      </c>
    </row>
    <row r="251" spans="1:11" x14ac:dyDescent="0.25">
      <c r="A251" s="25">
        <v>44901</v>
      </c>
      <c r="B251" s="26" t="s">
        <v>4073</v>
      </c>
      <c r="C251" s="26" t="s">
        <v>4074</v>
      </c>
      <c r="D251" s="27">
        <v>1081500</v>
      </c>
      <c r="E251" s="26" t="s">
        <v>1348</v>
      </c>
      <c r="F251" s="26" t="s">
        <v>1349</v>
      </c>
      <c r="G251" s="28" t="s">
        <v>3062</v>
      </c>
      <c r="H251" s="27">
        <v>86520</v>
      </c>
      <c r="I251" s="27">
        <v>1168020</v>
      </c>
      <c r="J251">
        <f t="shared" si="4"/>
        <v>54411</v>
      </c>
      <c r="K251" t="e">
        <f>+VLOOKUP(J251,'Thanh toán '!O$333:P$335,2,0)</f>
        <v>#N/A</v>
      </c>
    </row>
    <row r="252" spans="1:11" x14ac:dyDescent="0.25">
      <c r="A252" s="25">
        <v>44901</v>
      </c>
      <c r="B252" s="26" t="s">
        <v>4075</v>
      </c>
      <c r="C252" s="26" t="s">
        <v>4076</v>
      </c>
      <c r="D252" s="27">
        <v>2163000</v>
      </c>
      <c r="E252" s="26" t="s">
        <v>1336</v>
      </c>
      <c r="F252" s="26" t="s">
        <v>1337</v>
      </c>
      <c r="G252" s="28" t="s">
        <v>3062</v>
      </c>
      <c r="H252" s="27">
        <v>173040</v>
      </c>
      <c r="I252" s="27">
        <v>2336040</v>
      </c>
      <c r="J252">
        <f t="shared" si="4"/>
        <v>54412</v>
      </c>
      <c r="K252" t="e">
        <f>+VLOOKUP(J252,'Thanh toán '!O$333:P$335,2,0)</f>
        <v>#N/A</v>
      </c>
    </row>
    <row r="253" spans="1:11" x14ac:dyDescent="0.25">
      <c r="A253" s="25">
        <v>44901</v>
      </c>
      <c r="B253" s="26" t="s">
        <v>4077</v>
      </c>
      <c r="C253" s="26" t="s">
        <v>4078</v>
      </c>
      <c r="D253" s="27">
        <v>1081500</v>
      </c>
      <c r="E253" s="26" t="s">
        <v>1384</v>
      </c>
      <c r="F253" s="26" t="s">
        <v>1385</v>
      </c>
      <c r="G253" s="28" t="s">
        <v>3062</v>
      </c>
      <c r="H253" s="27">
        <v>86520</v>
      </c>
      <c r="I253" s="27">
        <v>1168020</v>
      </c>
      <c r="J253">
        <f t="shared" si="4"/>
        <v>54414</v>
      </c>
      <c r="K253" t="e">
        <f>+VLOOKUP(J253,'Thanh toán '!O$333:P$335,2,0)</f>
        <v>#N/A</v>
      </c>
    </row>
    <row r="254" spans="1:11" x14ac:dyDescent="0.25">
      <c r="A254" s="25">
        <v>44901</v>
      </c>
      <c r="B254" s="26" t="s">
        <v>4079</v>
      </c>
      <c r="C254" s="26" t="s">
        <v>4080</v>
      </c>
      <c r="D254" s="27">
        <v>551250</v>
      </c>
      <c r="E254" s="26" t="s">
        <v>1305</v>
      </c>
      <c r="F254" s="26" t="s">
        <v>1306</v>
      </c>
      <c r="G254" s="28" t="s">
        <v>3062</v>
      </c>
      <c r="H254" s="27">
        <v>44100</v>
      </c>
      <c r="I254" s="27">
        <v>595350</v>
      </c>
      <c r="J254">
        <f t="shared" si="4"/>
        <v>54421</v>
      </c>
      <c r="K254" t="e">
        <f>+VLOOKUP(J254,'Thanh toán '!O$333:P$335,2,0)</f>
        <v>#N/A</v>
      </c>
    </row>
    <row r="255" spans="1:11" x14ac:dyDescent="0.25">
      <c r="A255" s="25">
        <v>44901</v>
      </c>
      <c r="B255" s="26" t="s">
        <v>4081</v>
      </c>
      <c r="C255" s="26" t="s">
        <v>4082</v>
      </c>
      <c r="D255" s="27">
        <v>2163000</v>
      </c>
      <c r="E255" s="26" t="s">
        <v>1332</v>
      </c>
      <c r="F255" s="26" t="s">
        <v>1333</v>
      </c>
      <c r="G255" s="28" t="s">
        <v>3062</v>
      </c>
      <c r="H255" s="27">
        <v>173040</v>
      </c>
      <c r="I255" s="27">
        <v>2336040</v>
      </c>
      <c r="J255">
        <f t="shared" si="4"/>
        <v>54427</v>
      </c>
      <c r="K255" t="e">
        <f>+VLOOKUP(J255,'Thanh toán '!O$333:P$335,2,0)</f>
        <v>#N/A</v>
      </c>
    </row>
    <row r="256" spans="1:11" x14ac:dyDescent="0.25">
      <c r="A256" s="25">
        <v>44901</v>
      </c>
      <c r="B256" s="26" t="s">
        <v>4083</v>
      </c>
      <c r="C256" s="26" t="s">
        <v>4084</v>
      </c>
      <c r="D256" s="27">
        <v>967440</v>
      </c>
      <c r="E256" s="26" t="s">
        <v>1305</v>
      </c>
      <c r="F256" s="26" t="s">
        <v>1306</v>
      </c>
      <c r="G256" s="28" t="s">
        <v>3062</v>
      </c>
      <c r="H256" s="27">
        <v>77395</v>
      </c>
      <c r="I256" s="27">
        <v>1044835</v>
      </c>
      <c r="J256">
        <f t="shared" si="4"/>
        <v>54440</v>
      </c>
      <c r="K256" t="e">
        <f>+VLOOKUP(J256,'Thanh toán '!O$333:P$335,2,0)</f>
        <v>#N/A</v>
      </c>
    </row>
    <row r="257" spans="1:11" x14ac:dyDescent="0.25">
      <c r="A257" s="25">
        <v>44901</v>
      </c>
      <c r="B257" s="26" t="s">
        <v>4085</v>
      </c>
      <c r="C257" s="26" t="s">
        <v>4086</v>
      </c>
      <c r="D257" s="27">
        <v>4326000</v>
      </c>
      <c r="E257" s="26" t="s">
        <v>1574</v>
      </c>
      <c r="F257" s="26" t="s">
        <v>1575</v>
      </c>
      <c r="G257" s="28" t="s">
        <v>3062</v>
      </c>
      <c r="H257" s="27">
        <v>346080</v>
      </c>
      <c r="I257" s="27">
        <v>4672080</v>
      </c>
      <c r="J257">
        <f t="shared" si="4"/>
        <v>54443</v>
      </c>
      <c r="K257" t="e">
        <f>+VLOOKUP(J257,'Thanh toán '!O$333:P$335,2,0)</f>
        <v>#N/A</v>
      </c>
    </row>
    <row r="258" spans="1:11" x14ac:dyDescent="0.25">
      <c r="A258" s="25">
        <v>44901</v>
      </c>
      <c r="B258" s="26" t="s">
        <v>4087</v>
      </c>
      <c r="C258" s="26" t="s">
        <v>4088</v>
      </c>
      <c r="D258" s="27">
        <v>4284000</v>
      </c>
      <c r="E258" s="26" t="s">
        <v>1614</v>
      </c>
      <c r="F258" s="26" t="s">
        <v>1615</v>
      </c>
      <c r="G258" s="28" t="s">
        <v>3062</v>
      </c>
      <c r="H258" s="27">
        <v>342720</v>
      </c>
      <c r="I258" s="27">
        <v>4626720</v>
      </c>
      <c r="J258">
        <f t="shared" si="4"/>
        <v>54446</v>
      </c>
      <c r="K258" t="e">
        <f>+VLOOKUP(J258,'Thanh toán '!O$333:P$335,2,0)</f>
        <v>#N/A</v>
      </c>
    </row>
    <row r="259" spans="1:11" x14ac:dyDescent="0.25">
      <c r="A259" s="25">
        <v>44901</v>
      </c>
      <c r="B259" s="26" t="s">
        <v>4089</v>
      </c>
      <c r="C259" s="26" t="s">
        <v>4090</v>
      </c>
      <c r="D259" s="27">
        <v>1514100</v>
      </c>
      <c r="E259" s="26" t="s">
        <v>1689</v>
      </c>
      <c r="F259" s="26" t="s">
        <v>1690</v>
      </c>
      <c r="G259" s="28" t="s">
        <v>3062</v>
      </c>
      <c r="H259" s="27">
        <v>121128</v>
      </c>
      <c r="I259" s="27">
        <v>1635228</v>
      </c>
      <c r="J259">
        <f t="shared" si="4"/>
        <v>54448</v>
      </c>
      <c r="K259" t="e">
        <f>+VLOOKUP(J259,'Thanh toán '!O$333:P$335,2,0)</f>
        <v>#N/A</v>
      </c>
    </row>
    <row r="260" spans="1:11" x14ac:dyDescent="0.25">
      <c r="A260" s="25">
        <v>44901</v>
      </c>
      <c r="B260" s="26" t="s">
        <v>4091</v>
      </c>
      <c r="C260" s="26" t="s">
        <v>4092</v>
      </c>
      <c r="D260" s="27">
        <v>2163000</v>
      </c>
      <c r="E260" s="26" t="s">
        <v>4093</v>
      </c>
      <c r="F260" s="26" t="s">
        <v>4094</v>
      </c>
      <c r="G260" s="28" t="s">
        <v>3062</v>
      </c>
      <c r="H260" s="27">
        <v>173040</v>
      </c>
      <c r="I260" s="27">
        <v>2336040</v>
      </c>
      <c r="J260">
        <f t="shared" si="4"/>
        <v>54452</v>
      </c>
      <c r="K260" t="e">
        <f>+VLOOKUP(J260,'Thanh toán '!O$333:P$335,2,0)</f>
        <v>#N/A</v>
      </c>
    </row>
    <row r="261" spans="1:11" x14ac:dyDescent="0.25">
      <c r="A261" s="25">
        <v>44901</v>
      </c>
      <c r="B261" s="26" t="s">
        <v>4095</v>
      </c>
      <c r="C261" s="26" t="s">
        <v>4096</v>
      </c>
      <c r="D261" s="27">
        <v>2163000</v>
      </c>
      <c r="E261" s="26" t="s">
        <v>2179</v>
      </c>
      <c r="F261" s="26" t="s">
        <v>2180</v>
      </c>
      <c r="G261" s="28" t="s">
        <v>3062</v>
      </c>
      <c r="H261" s="27">
        <v>173040</v>
      </c>
      <c r="I261" s="27">
        <v>2336040</v>
      </c>
      <c r="J261">
        <f t="shared" si="4"/>
        <v>54453</v>
      </c>
      <c r="K261" t="e">
        <f>+VLOOKUP(J261,'Thanh toán '!O$333:P$335,2,0)</f>
        <v>#N/A</v>
      </c>
    </row>
    <row r="262" spans="1:11" x14ac:dyDescent="0.25">
      <c r="A262" s="25">
        <v>44901</v>
      </c>
      <c r="B262" s="26" t="s">
        <v>4097</v>
      </c>
      <c r="C262" s="26" t="s">
        <v>4098</v>
      </c>
      <c r="D262" s="27">
        <v>1081500</v>
      </c>
      <c r="E262" s="26" t="s">
        <v>4099</v>
      </c>
      <c r="F262" s="26" t="s">
        <v>2465</v>
      </c>
      <c r="G262" s="28" t="s">
        <v>3062</v>
      </c>
      <c r="H262" s="27">
        <v>86520</v>
      </c>
      <c r="I262" s="27">
        <v>1168020</v>
      </c>
      <c r="J262">
        <f t="shared" ref="J262:J325" si="5">+B262*1</f>
        <v>54454</v>
      </c>
      <c r="K262" t="e">
        <f>+VLOOKUP(J262,'Thanh toán '!O$333:P$335,2,0)</f>
        <v>#N/A</v>
      </c>
    </row>
    <row r="263" spans="1:11" x14ac:dyDescent="0.25">
      <c r="A263" s="25">
        <v>44901</v>
      </c>
      <c r="B263" s="26" t="s">
        <v>4100</v>
      </c>
      <c r="C263" s="26" t="s">
        <v>4101</v>
      </c>
      <c r="D263" s="27">
        <v>1081500</v>
      </c>
      <c r="E263" s="26" t="s">
        <v>4102</v>
      </c>
      <c r="F263" s="26" t="s">
        <v>4103</v>
      </c>
      <c r="G263" s="28" t="s">
        <v>3062</v>
      </c>
      <c r="H263" s="27">
        <v>86520</v>
      </c>
      <c r="I263" s="27">
        <v>1168020</v>
      </c>
      <c r="J263">
        <f t="shared" si="5"/>
        <v>54455</v>
      </c>
      <c r="K263" t="e">
        <f>+VLOOKUP(J263,'Thanh toán '!O$333:P$335,2,0)</f>
        <v>#N/A</v>
      </c>
    </row>
    <row r="264" spans="1:11" x14ac:dyDescent="0.25">
      <c r="A264" s="25">
        <v>44901</v>
      </c>
      <c r="B264" s="26" t="s">
        <v>4104</v>
      </c>
      <c r="C264" s="26" t="s">
        <v>4105</v>
      </c>
      <c r="D264" s="27">
        <v>530250</v>
      </c>
      <c r="E264" s="26" t="s">
        <v>4106</v>
      </c>
      <c r="F264" s="26" t="s">
        <v>4107</v>
      </c>
      <c r="G264" s="28" t="s">
        <v>3062</v>
      </c>
      <c r="H264" s="27">
        <v>42420</v>
      </c>
      <c r="I264" s="27">
        <v>572670</v>
      </c>
      <c r="J264">
        <f t="shared" si="5"/>
        <v>54456</v>
      </c>
      <c r="K264" t="e">
        <f>+VLOOKUP(J264,'Thanh toán '!O$333:P$335,2,0)</f>
        <v>#N/A</v>
      </c>
    </row>
    <row r="265" spans="1:11" x14ac:dyDescent="0.25">
      <c r="A265" s="25">
        <v>44902</v>
      </c>
      <c r="B265" s="26" t="s">
        <v>4108</v>
      </c>
      <c r="C265" s="26" t="s">
        <v>4109</v>
      </c>
      <c r="D265" s="27">
        <v>1081500</v>
      </c>
      <c r="E265" s="26" t="s">
        <v>2538</v>
      </c>
      <c r="F265" s="26" t="s">
        <v>2539</v>
      </c>
      <c r="G265" s="28" t="s">
        <v>3062</v>
      </c>
      <c r="H265" s="27">
        <v>86520</v>
      </c>
      <c r="I265" s="27">
        <v>1168020</v>
      </c>
      <c r="J265">
        <f t="shared" si="5"/>
        <v>54470</v>
      </c>
      <c r="K265" t="e">
        <f>+VLOOKUP(J265,'Thanh toán '!O$333:P$335,2,0)</f>
        <v>#N/A</v>
      </c>
    </row>
    <row r="266" spans="1:11" x14ac:dyDescent="0.25">
      <c r="A266" s="25">
        <v>44902</v>
      </c>
      <c r="B266" s="26" t="s">
        <v>4110</v>
      </c>
      <c r="C266" s="26" t="s">
        <v>4111</v>
      </c>
      <c r="D266" s="27">
        <v>2163000</v>
      </c>
      <c r="E266" s="26" t="s">
        <v>1705</v>
      </c>
      <c r="F266" s="26" t="s">
        <v>1706</v>
      </c>
      <c r="G266" s="28" t="s">
        <v>3062</v>
      </c>
      <c r="H266" s="27">
        <v>173040</v>
      </c>
      <c r="I266" s="27">
        <v>2336040</v>
      </c>
      <c r="J266">
        <f t="shared" si="5"/>
        <v>54472</v>
      </c>
      <c r="K266" t="e">
        <f>+VLOOKUP(J266,'Thanh toán '!O$333:P$335,2,0)</f>
        <v>#N/A</v>
      </c>
    </row>
    <row r="267" spans="1:11" x14ac:dyDescent="0.25">
      <c r="A267" s="25">
        <v>44902</v>
      </c>
      <c r="B267" s="26" t="s">
        <v>4112</v>
      </c>
      <c r="C267" s="26" t="s">
        <v>4113</v>
      </c>
      <c r="D267" s="27">
        <v>1102500</v>
      </c>
      <c r="E267" s="26" t="s">
        <v>1332</v>
      </c>
      <c r="F267" s="26" t="s">
        <v>1333</v>
      </c>
      <c r="G267" s="28" t="s">
        <v>3062</v>
      </c>
      <c r="H267" s="27">
        <v>88200</v>
      </c>
      <c r="I267" s="27">
        <v>1190700</v>
      </c>
      <c r="J267">
        <f t="shared" si="5"/>
        <v>54483</v>
      </c>
      <c r="K267" t="e">
        <f>+VLOOKUP(J267,'Thanh toán '!O$333:P$335,2,0)</f>
        <v>#N/A</v>
      </c>
    </row>
    <row r="268" spans="1:11" x14ac:dyDescent="0.25">
      <c r="A268" s="25">
        <v>44902</v>
      </c>
      <c r="B268" s="26" t="s">
        <v>4114</v>
      </c>
      <c r="C268" s="26" t="s">
        <v>4115</v>
      </c>
      <c r="D268" s="27">
        <v>2163000</v>
      </c>
      <c r="E268" s="26" t="s">
        <v>4116</v>
      </c>
      <c r="F268" s="26" t="s">
        <v>4117</v>
      </c>
      <c r="G268" s="28" t="s">
        <v>3062</v>
      </c>
      <c r="H268" s="27">
        <v>173040</v>
      </c>
      <c r="I268" s="27">
        <v>2336040</v>
      </c>
      <c r="J268">
        <f t="shared" si="5"/>
        <v>54526</v>
      </c>
      <c r="K268" t="e">
        <f>+VLOOKUP(J268,'Thanh toán '!O$333:P$335,2,0)</f>
        <v>#N/A</v>
      </c>
    </row>
    <row r="269" spans="1:11" x14ac:dyDescent="0.25">
      <c r="A269" s="25">
        <v>44902</v>
      </c>
      <c r="B269" s="26" t="s">
        <v>4118</v>
      </c>
      <c r="C269" s="26" t="s">
        <v>4119</v>
      </c>
      <c r="D269" s="27">
        <v>2163000</v>
      </c>
      <c r="E269" s="26" t="s">
        <v>1711</v>
      </c>
      <c r="F269" s="26" t="s">
        <v>1712</v>
      </c>
      <c r="G269" s="28" t="s">
        <v>3062</v>
      </c>
      <c r="H269" s="27">
        <v>173040</v>
      </c>
      <c r="I269" s="27">
        <v>2336040</v>
      </c>
      <c r="J269">
        <f t="shared" si="5"/>
        <v>54527</v>
      </c>
      <c r="K269" t="e">
        <f>+VLOOKUP(J269,'Thanh toán '!O$333:P$335,2,0)</f>
        <v>#N/A</v>
      </c>
    </row>
    <row r="270" spans="1:11" x14ac:dyDescent="0.25">
      <c r="A270" s="25">
        <v>44902</v>
      </c>
      <c r="B270" s="26" t="s">
        <v>4120</v>
      </c>
      <c r="C270" s="26" t="s">
        <v>4121</v>
      </c>
      <c r="D270" s="27">
        <v>2163000</v>
      </c>
      <c r="E270" s="26" t="s">
        <v>4122</v>
      </c>
      <c r="F270" s="26" t="s">
        <v>4123</v>
      </c>
      <c r="G270" s="28" t="s">
        <v>3062</v>
      </c>
      <c r="H270" s="27">
        <v>173040</v>
      </c>
      <c r="I270" s="27">
        <v>2336040</v>
      </c>
      <c r="J270">
        <f t="shared" si="5"/>
        <v>54528</v>
      </c>
      <c r="K270" t="e">
        <f>+VLOOKUP(J270,'Thanh toán '!O$333:P$335,2,0)</f>
        <v>#N/A</v>
      </c>
    </row>
    <row r="271" spans="1:11" x14ac:dyDescent="0.25">
      <c r="A271" s="25">
        <v>44902</v>
      </c>
      <c r="B271" s="26" t="s">
        <v>4124</v>
      </c>
      <c r="C271" s="26" t="s">
        <v>4125</v>
      </c>
      <c r="D271" s="27">
        <v>2163000</v>
      </c>
      <c r="E271" s="26" t="s">
        <v>1440</v>
      </c>
      <c r="F271" s="26" t="s">
        <v>1441</v>
      </c>
      <c r="G271" s="28" t="s">
        <v>3062</v>
      </c>
      <c r="H271" s="27">
        <v>173040</v>
      </c>
      <c r="I271" s="27">
        <v>2336040</v>
      </c>
      <c r="J271">
        <f t="shared" si="5"/>
        <v>54529</v>
      </c>
      <c r="K271" t="e">
        <f>+VLOOKUP(J271,'Thanh toán '!O$333:P$335,2,0)</f>
        <v>#N/A</v>
      </c>
    </row>
    <row r="272" spans="1:11" x14ac:dyDescent="0.25">
      <c r="A272" s="25">
        <v>44902</v>
      </c>
      <c r="B272" s="26" t="s">
        <v>4126</v>
      </c>
      <c r="C272" s="26" t="s">
        <v>4127</v>
      </c>
      <c r="D272" s="27">
        <v>2163000</v>
      </c>
      <c r="E272" s="26" t="s">
        <v>4128</v>
      </c>
      <c r="F272" s="26" t="s">
        <v>4129</v>
      </c>
      <c r="G272" s="28" t="s">
        <v>3062</v>
      </c>
      <c r="H272" s="27">
        <v>173040</v>
      </c>
      <c r="I272" s="27">
        <v>2336040</v>
      </c>
      <c r="J272">
        <f t="shared" si="5"/>
        <v>54530</v>
      </c>
      <c r="K272" t="e">
        <f>+VLOOKUP(J272,'Thanh toán '!O$333:P$335,2,0)</f>
        <v>#N/A</v>
      </c>
    </row>
    <row r="273" spans="1:11" x14ac:dyDescent="0.25">
      <c r="A273" s="25">
        <v>44902</v>
      </c>
      <c r="B273" s="26" t="s">
        <v>4130</v>
      </c>
      <c r="C273" s="26" t="s">
        <v>4131</v>
      </c>
      <c r="D273" s="27">
        <v>5386500</v>
      </c>
      <c r="E273" s="26" t="s">
        <v>1998</v>
      </c>
      <c r="F273" s="26" t="s">
        <v>1999</v>
      </c>
      <c r="G273" s="28" t="s">
        <v>3062</v>
      </c>
      <c r="H273" s="27">
        <v>430920</v>
      </c>
      <c r="I273" s="27">
        <v>5817420</v>
      </c>
      <c r="J273">
        <f t="shared" si="5"/>
        <v>54531</v>
      </c>
      <c r="K273" t="e">
        <f>+VLOOKUP(J273,'Thanh toán '!O$333:P$335,2,0)</f>
        <v>#N/A</v>
      </c>
    </row>
    <row r="274" spans="1:11" x14ac:dyDescent="0.25">
      <c r="A274" s="25">
        <v>44902</v>
      </c>
      <c r="B274" s="26" t="s">
        <v>4132</v>
      </c>
      <c r="C274" s="26" t="s">
        <v>4133</v>
      </c>
      <c r="D274" s="27">
        <v>6489000</v>
      </c>
      <c r="E274" s="26" t="s">
        <v>1834</v>
      </c>
      <c r="F274" s="26" t="s">
        <v>1835</v>
      </c>
      <c r="G274" s="28" t="s">
        <v>3062</v>
      </c>
      <c r="H274" s="27">
        <v>519120</v>
      </c>
      <c r="I274" s="27">
        <v>7008120</v>
      </c>
      <c r="J274">
        <f t="shared" si="5"/>
        <v>54533</v>
      </c>
      <c r="K274" t="e">
        <f>+VLOOKUP(J274,'Thanh toán '!O$333:P$335,2,0)</f>
        <v>#N/A</v>
      </c>
    </row>
    <row r="275" spans="1:11" x14ac:dyDescent="0.25">
      <c r="A275" s="25">
        <v>44902</v>
      </c>
      <c r="B275" s="26" t="s">
        <v>4134</v>
      </c>
      <c r="C275" s="26" t="s">
        <v>4135</v>
      </c>
      <c r="D275" s="27">
        <v>2142000</v>
      </c>
      <c r="E275" s="26" t="s">
        <v>2246</v>
      </c>
      <c r="F275" s="26" t="s">
        <v>2247</v>
      </c>
      <c r="G275" s="28" t="s">
        <v>3062</v>
      </c>
      <c r="H275" s="27">
        <v>171360</v>
      </c>
      <c r="I275" s="27">
        <v>2313360</v>
      </c>
      <c r="J275">
        <f t="shared" si="5"/>
        <v>54537</v>
      </c>
      <c r="K275" t="e">
        <f>+VLOOKUP(J275,'Thanh toán '!O$333:P$335,2,0)</f>
        <v>#N/A</v>
      </c>
    </row>
    <row r="276" spans="1:11" x14ac:dyDescent="0.25">
      <c r="A276" s="25">
        <v>44902</v>
      </c>
      <c r="B276" s="26" t="s">
        <v>4136</v>
      </c>
      <c r="C276" s="26" t="s">
        <v>4137</v>
      </c>
      <c r="D276" s="27">
        <v>2163000</v>
      </c>
      <c r="E276" s="26" t="s">
        <v>2243</v>
      </c>
      <c r="F276" s="26" t="s">
        <v>2244</v>
      </c>
      <c r="G276" s="28" t="s">
        <v>3062</v>
      </c>
      <c r="H276" s="27">
        <v>173040</v>
      </c>
      <c r="I276" s="27">
        <v>2336040</v>
      </c>
      <c r="J276">
        <f t="shared" si="5"/>
        <v>54540</v>
      </c>
      <c r="K276" t="e">
        <f>+VLOOKUP(J276,'Thanh toán '!O$333:P$335,2,0)</f>
        <v>#N/A</v>
      </c>
    </row>
    <row r="277" spans="1:11" x14ac:dyDescent="0.25">
      <c r="A277" s="25">
        <v>44902</v>
      </c>
      <c r="B277" s="26" t="s">
        <v>4138</v>
      </c>
      <c r="C277" s="26" t="s">
        <v>4139</v>
      </c>
      <c r="D277" s="27">
        <v>1081500</v>
      </c>
      <c r="E277" s="26" t="s">
        <v>1630</v>
      </c>
      <c r="F277" s="26" t="s">
        <v>1631</v>
      </c>
      <c r="G277" s="28" t="s">
        <v>3062</v>
      </c>
      <c r="H277" s="27">
        <v>86520</v>
      </c>
      <c r="I277" s="27">
        <v>1168020</v>
      </c>
      <c r="J277">
        <f t="shared" si="5"/>
        <v>54542</v>
      </c>
      <c r="K277" t="e">
        <f>+VLOOKUP(J277,'Thanh toán '!O$333:P$335,2,0)</f>
        <v>#N/A</v>
      </c>
    </row>
    <row r="278" spans="1:11" x14ac:dyDescent="0.25">
      <c r="A278" s="25">
        <v>44902</v>
      </c>
      <c r="B278" s="26" t="s">
        <v>4140</v>
      </c>
      <c r="C278" s="26" t="s">
        <v>4141</v>
      </c>
      <c r="D278" s="27">
        <v>2163000</v>
      </c>
      <c r="E278" s="26" t="s">
        <v>2234</v>
      </c>
      <c r="F278" s="26" t="s">
        <v>2235</v>
      </c>
      <c r="G278" s="28" t="s">
        <v>3062</v>
      </c>
      <c r="H278" s="27">
        <v>173040</v>
      </c>
      <c r="I278" s="27">
        <v>2336040</v>
      </c>
      <c r="J278">
        <f t="shared" si="5"/>
        <v>54545</v>
      </c>
      <c r="K278" t="e">
        <f>+VLOOKUP(J278,'Thanh toán '!O$333:P$335,2,0)</f>
        <v>#N/A</v>
      </c>
    </row>
    <row r="279" spans="1:11" x14ac:dyDescent="0.25">
      <c r="A279" s="25">
        <v>44902</v>
      </c>
      <c r="B279" s="26" t="s">
        <v>4142</v>
      </c>
      <c r="C279" s="26" t="s">
        <v>4143</v>
      </c>
      <c r="D279" s="27">
        <v>1081500</v>
      </c>
      <c r="E279" s="26" t="s">
        <v>1634</v>
      </c>
      <c r="F279" s="26" t="s">
        <v>1635</v>
      </c>
      <c r="G279" s="28" t="s">
        <v>3062</v>
      </c>
      <c r="H279" s="27">
        <v>86520</v>
      </c>
      <c r="I279" s="27">
        <v>1168020</v>
      </c>
      <c r="J279">
        <f t="shared" si="5"/>
        <v>54546</v>
      </c>
      <c r="K279" t="e">
        <f>+VLOOKUP(J279,'Thanh toán '!O$333:P$335,2,0)</f>
        <v>#N/A</v>
      </c>
    </row>
    <row r="280" spans="1:11" x14ac:dyDescent="0.25">
      <c r="A280" s="25">
        <v>44902</v>
      </c>
      <c r="B280" s="26" t="s">
        <v>4144</v>
      </c>
      <c r="C280" s="26" t="s">
        <v>4145</v>
      </c>
      <c r="D280" s="27">
        <v>2163000</v>
      </c>
      <c r="E280" s="26" t="s">
        <v>1535</v>
      </c>
      <c r="F280" s="26" t="s">
        <v>1536</v>
      </c>
      <c r="G280" s="28" t="s">
        <v>3062</v>
      </c>
      <c r="H280" s="27">
        <v>173040</v>
      </c>
      <c r="I280" s="27">
        <v>2336040</v>
      </c>
      <c r="J280">
        <f t="shared" si="5"/>
        <v>54549</v>
      </c>
      <c r="K280" t="e">
        <f>+VLOOKUP(J280,'Thanh toán '!O$333:P$335,2,0)</f>
        <v>#N/A</v>
      </c>
    </row>
    <row r="281" spans="1:11" x14ac:dyDescent="0.25">
      <c r="A281" s="25">
        <v>44903</v>
      </c>
      <c r="B281" s="26" t="s">
        <v>4146</v>
      </c>
      <c r="C281" s="26" t="s">
        <v>4147</v>
      </c>
      <c r="D281" s="27">
        <v>2163000</v>
      </c>
      <c r="E281" s="26" t="s">
        <v>1312</v>
      </c>
      <c r="F281" s="26" t="s">
        <v>1313</v>
      </c>
      <c r="G281" s="28" t="s">
        <v>3062</v>
      </c>
      <c r="H281" s="27">
        <v>173040</v>
      </c>
      <c r="I281" s="27">
        <v>2336040</v>
      </c>
      <c r="J281">
        <f t="shared" si="5"/>
        <v>55077</v>
      </c>
      <c r="K281" t="e">
        <f>+VLOOKUP(J281,'Thanh toán '!O$333:P$335,2,0)</f>
        <v>#N/A</v>
      </c>
    </row>
    <row r="282" spans="1:11" x14ac:dyDescent="0.25">
      <c r="A282" s="25">
        <v>44903</v>
      </c>
      <c r="B282" s="26" t="s">
        <v>4148</v>
      </c>
      <c r="C282" s="26" t="s">
        <v>4149</v>
      </c>
      <c r="D282" s="27">
        <v>2163000</v>
      </c>
      <c r="E282" s="26" t="s">
        <v>1895</v>
      </c>
      <c r="F282" s="26" t="s">
        <v>1896</v>
      </c>
      <c r="G282" s="28" t="s">
        <v>3062</v>
      </c>
      <c r="H282" s="27">
        <v>173040</v>
      </c>
      <c r="I282" s="27">
        <v>2336040</v>
      </c>
      <c r="J282">
        <f t="shared" si="5"/>
        <v>55082</v>
      </c>
      <c r="K282" t="e">
        <f>+VLOOKUP(J282,'Thanh toán '!O$333:P$335,2,0)</f>
        <v>#N/A</v>
      </c>
    </row>
    <row r="283" spans="1:11" x14ac:dyDescent="0.25">
      <c r="A283" s="25">
        <v>44903</v>
      </c>
      <c r="B283" s="26" t="s">
        <v>4150</v>
      </c>
      <c r="C283" s="26" t="s">
        <v>4151</v>
      </c>
      <c r="D283" s="27">
        <v>2163000</v>
      </c>
      <c r="E283" s="26" t="s">
        <v>1724</v>
      </c>
      <c r="F283" s="26" t="s">
        <v>1725</v>
      </c>
      <c r="G283" s="28" t="s">
        <v>3062</v>
      </c>
      <c r="H283" s="27">
        <v>173040</v>
      </c>
      <c r="I283" s="27">
        <v>2336040</v>
      </c>
      <c r="J283">
        <f t="shared" si="5"/>
        <v>55084</v>
      </c>
      <c r="K283" t="e">
        <f>+VLOOKUP(J283,'Thanh toán '!O$333:P$335,2,0)</f>
        <v>#N/A</v>
      </c>
    </row>
    <row r="284" spans="1:11" x14ac:dyDescent="0.25">
      <c r="A284" s="25">
        <v>44903</v>
      </c>
      <c r="B284" s="26" t="s">
        <v>4152</v>
      </c>
      <c r="C284" s="26" t="s">
        <v>4153</v>
      </c>
      <c r="D284" s="27">
        <v>2163000</v>
      </c>
      <c r="E284" s="26" t="s">
        <v>1513</v>
      </c>
      <c r="F284" s="26" t="s">
        <v>1514</v>
      </c>
      <c r="G284" s="28" t="s">
        <v>3062</v>
      </c>
      <c r="H284" s="27">
        <v>173040</v>
      </c>
      <c r="I284" s="27">
        <v>2336040</v>
      </c>
      <c r="J284">
        <f t="shared" si="5"/>
        <v>55085</v>
      </c>
      <c r="K284" t="e">
        <f>+VLOOKUP(J284,'Thanh toán '!O$333:P$335,2,0)</f>
        <v>#N/A</v>
      </c>
    </row>
    <row r="285" spans="1:11" x14ac:dyDescent="0.25">
      <c r="A285" s="25">
        <v>44904</v>
      </c>
      <c r="B285" s="26" t="s">
        <v>4154</v>
      </c>
      <c r="C285" s="26" t="s">
        <v>4155</v>
      </c>
      <c r="D285" s="27">
        <v>1081500</v>
      </c>
      <c r="E285" s="26" t="s">
        <v>2893</v>
      </c>
      <c r="F285" s="26" t="s">
        <v>2894</v>
      </c>
      <c r="G285" s="28" t="s">
        <v>3062</v>
      </c>
      <c r="H285" s="27">
        <v>86520</v>
      </c>
      <c r="I285" s="27">
        <v>1168020</v>
      </c>
      <c r="J285">
        <f t="shared" si="5"/>
        <v>55229</v>
      </c>
      <c r="K285" t="e">
        <f>+VLOOKUP(J285,'Thanh toán '!O$333:P$335,2,0)</f>
        <v>#N/A</v>
      </c>
    </row>
    <row r="286" spans="1:11" x14ac:dyDescent="0.25">
      <c r="A286" s="25">
        <v>44905</v>
      </c>
      <c r="B286" s="26" t="s">
        <v>4156</v>
      </c>
      <c r="C286" s="26" t="s">
        <v>4157</v>
      </c>
      <c r="D286" s="27">
        <v>734310</v>
      </c>
      <c r="E286" s="26" t="s">
        <v>1606</v>
      </c>
      <c r="F286" s="26" t="s">
        <v>1607</v>
      </c>
      <c r="G286" s="28" t="s">
        <v>3062</v>
      </c>
      <c r="H286" s="27">
        <v>58745</v>
      </c>
      <c r="I286" s="27">
        <v>793055</v>
      </c>
      <c r="J286">
        <f t="shared" si="5"/>
        <v>55238</v>
      </c>
      <c r="K286" t="e">
        <f>+VLOOKUP(J286,'Thanh toán '!O$333:P$335,2,0)</f>
        <v>#N/A</v>
      </c>
    </row>
    <row r="287" spans="1:11" x14ac:dyDescent="0.25">
      <c r="A287" s="25">
        <v>44905</v>
      </c>
      <c r="B287" s="26" t="s">
        <v>4158</v>
      </c>
      <c r="C287" s="26" t="s">
        <v>4159</v>
      </c>
      <c r="D287" s="27">
        <v>1081500</v>
      </c>
      <c r="E287" s="26" t="s">
        <v>1543</v>
      </c>
      <c r="F287" s="26" t="s">
        <v>1544</v>
      </c>
      <c r="G287" s="28" t="s">
        <v>3062</v>
      </c>
      <c r="H287" s="27">
        <v>86520</v>
      </c>
      <c r="I287" s="27">
        <v>1168020</v>
      </c>
      <c r="J287">
        <f t="shared" si="5"/>
        <v>55272</v>
      </c>
      <c r="K287" t="e">
        <f>+VLOOKUP(J287,'Thanh toán '!O$333:P$335,2,0)</f>
        <v>#N/A</v>
      </c>
    </row>
    <row r="288" spans="1:11" x14ac:dyDescent="0.25">
      <c r="A288" s="25">
        <v>44907</v>
      </c>
      <c r="B288" s="26" t="s">
        <v>4160</v>
      </c>
      <c r="C288" s="26" t="s">
        <v>4161</v>
      </c>
      <c r="D288" s="27">
        <v>2163000</v>
      </c>
      <c r="E288" s="26" t="s">
        <v>4162</v>
      </c>
      <c r="F288" s="26" t="s">
        <v>1890</v>
      </c>
      <c r="G288" s="28" t="s">
        <v>3062</v>
      </c>
      <c r="H288" s="27">
        <v>173040</v>
      </c>
      <c r="I288" s="27">
        <v>2336040</v>
      </c>
      <c r="J288">
        <f t="shared" si="5"/>
        <v>55309</v>
      </c>
      <c r="K288" t="e">
        <f>+VLOOKUP(J288,'Thanh toán '!O$333:P$335,2,0)</f>
        <v>#N/A</v>
      </c>
    </row>
    <row r="289" spans="1:11" x14ac:dyDescent="0.25">
      <c r="A289" s="25">
        <v>44907</v>
      </c>
      <c r="B289" s="26" t="s">
        <v>4163</v>
      </c>
      <c r="C289" s="26" t="s">
        <v>4164</v>
      </c>
      <c r="D289" s="27">
        <v>882000</v>
      </c>
      <c r="E289" s="26" t="s">
        <v>1428</v>
      </c>
      <c r="F289" s="26" t="s">
        <v>1429</v>
      </c>
      <c r="G289" s="28" t="s">
        <v>3062</v>
      </c>
      <c r="H289" s="27">
        <v>70560</v>
      </c>
      <c r="I289" s="27">
        <v>952560</v>
      </c>
      <c r="J289">
        <f t="shared" si="5"/>
        <v>55315</v>
      </c>
      <c r="K289" t="e">
        <f>+VLOOKUP(J289,'Thanh toán '!O$333:P$335,2,0)</f>
        <v>#N/A</v>
      </c>
    </row>
    <row r="290" spans="1:11" x14ac:dyDescent="0.25">
      <c r="A290" s="25">
        <v>44908</v>
      </c>
      <c r="B290" s="26" t="s">
        <v>4165</v>
      </c>
      <c r="C290" s="26" t="s">
        <v>4166</v>
      </c>
      <c r="D290" s="27">
        <v>1730400</v>
      </c>
      <c r="E290" s="26" t="s">
        <v>3900</v>
      </c>
      <c r="F290" s="26" t="s">
        <v>3901</v>
      </c>
      <c r="G290" s="28" t="s">
        <v>3062</v>
      </c>
      <c r="H290" s="27">
        <v>138432</v>
      </c>
      <c r="I290" s="27">
        <v>1868832</v>
      </c>
      <c r="J290">
        <f t="shared" si="5"/>
        <v>55392</v>
      </c>
      <c r="K290" t="e">
        <f>+VLOOKUP(J290,'Thanh toán '!O$333:P$335,2,0)</f>
        <v>#N/A</v>
      </c>
    </row>
    <row r="291" spans="1:11" x14ac:dyDescent="0.25">
      <c r="A291" s="25">
        <v>44908</v>
      </c>
      <c r="B291" s="26" t="s">
        <v>4167</v>
      </c>
      <c r="C291" s="26" t="s">
        <v>4168</v>
      </c>
      <c r="D291" s="27">
        <v>1306200</v>
      </c>
      <c r="E291" s="26" t="s">
        <v>1610</v>
      </c>
      <c r="F291" s="26" t="s">
        <v>1611</v>
      </c>
      <c r="G291" s="28" t="s">
        <v>3062</v>
      </c>
      <c r="H291" s="27">
        <v>104496</v>
      </c>
      <c r="I291" s="27">
        <v>1410696</v>
      </c>
      <c r="J291">
        <f t="shared" si="5"/>
        <v>55398</v>
      </c>
      <c r="K291" t="e">
        <f>+VLOOKUP(J291,'Thanh toán '!O$333:P$335,2,0)</f>
        <v>#N/A</v>
      </c>
    </row>
    <row r="292" spans="1:11" x14ac:dyDescent="0.25">
      <c r="A292" s="25">
        <v>44908</v>
      </c>
      <c r="B292" s="26" t="s">
        <v>4169</v>
      </c>
      <c r="C292" s="26" t="s">
        <v>4170</v>
      </c>
      <c r="D292" s="27">
        <v>1081500</v>
      </c>
      <c r="E292" s="26" t="s">
        <v>1618</v>
      </c>
      <c r="F292" s="26" t="s">
        <v>1619</v>
      </c>
      <c r="G292" s="28" t="s">
        <v>3062</v>
      </c>
      <c r="H292" s="27">
        <v>86520</v>
      </c>
      <c r="I292" s="27">
        <v>1168020</v>
      </c>
      <c r="J292">
        <f t="shared" si="5"/>
        <v>55402</v>
      </c>
      <c r="K292" t="e">
        <f>+VLOOKUP(J292,'Thanh toán '!O$333:P$335,2,0)</f>
        <v>#N/A</v>
      </c>
    </row>
    <row r="293" spans="1:11" x14ac:dyDescent="0.25">
      <c r="A293" s="25">
        <v>44909</v>
      </c>
      <c r="B293" s="26" t="s">
        <v>4171</v>
      </c>
      <c r="C293" s="26" t="s">
        <v>4172</v>
      </c>
      <c r="D293" s="27">
        <v>1603113</v>
      </c>
      <c r="E293" s="26" t="s">
        <v>1305</v>
      </c>
      <c r="F293" s="26" t="s">
        <v>1306</v>
      </c>
      <c r="G293" s="28" t="s">
        <v>3062</v>
      </c>
      <c r="H293" s="27">
        <v>128249</v>
      </c>
      <c r="I293" s="27">
        <v>1731362</v>
      </c>
      <c r="J293">
        <f t="shared" si="5"/>
        <v>55432</v>
      </c>
      <c r="K293" t="e">
        <f>+VLOOKUP(J293,'Thanh toán '!O$333:P$335,2,0)</f>
        <v>#N/A</v>
      </c>
    </row>
    <row r="294" spans="1:11" x14ac:dyDescent="0.25">
      <c r="A294" s="25">
        <v>44909</v>
      </c>
      <c r="B294" s="26" t="s">
        <v>4173</v>
      </c>
      <c r="C294" s="26" t="s">
        <v>4174</v>
      </c>
      <c r="D294" s="27">
        <v>865200</v>
      </c>
      <c r="E294" s="26" t="s">
        <v>1305</v>
      </c>
      <c r="F294" s="26" t="s">
        <v>1306</v>
      </c>
      <c r="G294" s="28" t="s">
        <v>3062</v>
      </c>
      <c r="H294" s="27">
        <v>69216</v>
      </c>
      <c r="I294" s="27">
        <v>934416</v>
      </c>
      <c r="J294">
        <f t="shared" si="5"/>
        <v>55446</v>
      </c>
      <c r="K294" t="e">
        <f>+VLOOKUP(J294,'Thanh toán '!O$333:P$335,2,0)</f>
        <v>#N/A</v>
      </c>
    </row>
    <row r="295" spans="1:11" x14ac:dyDescent="0.25">
      <c r="A295" s="25">
        <v>44909</v>
      </c>
      <c r="B295" s="26" t="s">
        <v>4175</v>
      </c>
      <c r="C295" s="26" t="s">
        <v>4176</v>
      </c>
      <c r="D295" s="27">
        <v>519120</v>
      </c>
      <c r="E295" s="26" t="s">
        <v>1305</v>
      </c>
      <c r="F295" s="26" t="s">
        <v>1306</v>
      </c>
      <c r="G295" s="28" t="s">
        <v>3062</v>
      </c>
      <c r="H295" s="27">
        <v>41530</v>
      </c>
      <c r="I295" s="27">
        <v>560650</v>
      </c>
      <c r="J295">
        <f t="shared" si="5"/>
        <v>55464</v>
      </c>
      <c r="K295" t="e">
        <f>+VLOOKUP(J295,'Thanh toán '!O$333:P$335,2,0)</f>
        <v>#N/A</v>
      </c>
    </row>
    <row r="296" spans="1:11" x14ac:dyDescent="0.25">
      <c r="A296" s="25">
        <v>44910</v>
      </c>
      <c r="B296" s="26" t="s">
        <v>4177</v>
      </c>
      <c r="C296" s="26" t="s">
        <v>4178</v>
      </c>
      <c r="D296" s="27">
        <v>1060500</v>
      </c>
      <c r="E296" s="26" t="s">
        <v>2520</v>
      </c>
      <c r="F296" s="26" t="s">
        <v>2521</v>
      </c>
      <c r="G296" s="28" t="s">
        <v>3062</v>
      </c>
      <c r="H296" s="27">
        <v>84840</v>
      </c>
      <c r="I296" s="27">
        <v>1145340</v>
      </c>
      <c r="J296">
        <f t="shared" si="5"/>
        <v>55525</v>
      </c>
      <c r="K296" t="e">
        <f>+VLOOKUP(J296,'Thanh toán '!O$333:P$335,2,0)</f>
        <v>#N/A</v>
      </c>
    </row>
    <row r="297" spans="1:11" x14ac:dyDescent="0.25">
      <c r="A297" s="25">
        <v>44910</v>
      </c>
      <c r="B297" s="26" t="s">
        <v>4179</v>
      </c>
      <c r="C297" s="26" t="s">
        <v>4180</v>
      </c>
      <c r="D297" s="27">
        <v>865200</v>
      </c>
      <c r="E297" s="26" t="s">
        <v>1305</v>
      </c>
      <c r="F297" s="26" t="s">
        <v>1306</v>
      </c>
      <c r="G297" s="28" t="s">
        <v>3062</v>
      </c>
      <c r="H297" s="27">
        <v>69216</v>
      </c>
      <c r="I297" s="27">
        <v>934416</v>
      </c>
      <c r="J297">
        <f t="shared" si="5"/>
        <v>55712</v>
      </c>
      <c r="K297" t="e">
        <f>+VLOOKUP(J297,'Thanh toán '!O$333:P$335,2,0)</f>
        <v>#N/A</v>
      </c>
    </row>
    <row r="298" spans="1:11" x14ac:dyDescent="0.25">
      <c r="A298" s="25">
        <v>44910</v>
      </c>
      <c r="B298" s="26" t="s">
        <v>4181</v>
      </c>
      <c r="C298" s="26" t="s">
        <v>4182</v>
      </c>
      <c r="D298" s="27">
        <v>567883</v>
      </c>
      <c r="E298" s="26" t="s">
        <v>1305</v>
      </c>
      <c r="F298" s="26" t="s">
        <v>1306</v>
      </c>
      <c r="G298" s="28" t="s">
        <v>3062</v>
      </c>
      <c r="H298" s="27">
        <v>45431</v>
      </c>
      <c r="I298" s="27">
        <v>613314</v>
      </c>
      <c r="J298">
        <f t="shared" si="5"/>
        <v>55876</v>
      </c>
      <c r="K298" t="e">
        <f>+VLOOKUP(J298,'Thanh toán '!O$333:P$335,2,0)</f>
        <v>#N/A</v>
      </c>
    </row>
    <row r="299" spans="1:11" x14ac:dyDescent="0.25">
      <c r="A299" s="25">
        <v>44910</v>
      </c>
      <c r="B299" s="26" t="s">
        <v>4183</v>
      </c>
      <c r="C299" s="26" t="s">
        <v>4184</v>
      </c>
      <c r="D299" s="27">
        <v>695520</v>
      </c>
      <c r="E299" s="26" t="s">
        <v>1792</v>
      </c>
      <c r="F299" s="26" t="s">
        <v>1793</v>
      </c>
      <c r="G299" s="28" t="s">
        <v>3062</v>
      </c>
      <c r="H299" s="27">
        <v>55642</v>
      </c>
      <c r="I299" s="27">
        <v>751162</v>
      </c>
      <c r="J299">
        <f t="shared" si="5"/>
        <v>55880</v>
      </c>
      <c r="K299" t="e">
        <f>+VLOOKUP(J299,'Thanh toán '!O$333:P$335,2,0)</f>
        <v>#N/A</v>
      </c>
    </row>
    <row r="300" spans="1:11" x14ac:dyDescent="0.25">
      <c r="A300" s="25">
        <v>44912</v>
      </c>
      <c r="B300" s="26" t="s">
        <v>4185</v>
      </c>
      <c r="C300" s="26" t="s">
        <v>4186</v>
      </c>
      <c r="D300" s="27">
        <v>1730400</v>
      </c>
      <c r="E300" s="26" t="s">
        <v>2067</v>
      </c>
      <c r="F300" s="26" t="s">
        <v>2068</v>
      </c>
      <c r="G300" s="28" t="s">
        <v>3062</v>
      </c>
      <c r="H300" s="27">
        <v>138432</v>
      </c>
      <c r="I300" s="27">
        <v>1868832</v>
      </c>
      <c r="J300">
        <f t="shared" si="5"/>
        <v>56007</v>
      </c>
      <c r="K300" t="e">
        <f>+VLOOKUP(J300,'Thanh toán '!O$333:P$335,2,0)</f>
        <v>#N/A</v>
      </c>
    </row>
    <row r="301" spans="1:11" x14ac:dyDescent="0.25">
      <c r="A301" s="25">
        <v>44912</v>
      </c>
      <c r="B301" s="26" t="s">
        <v>4187</v>
      </c>
      <c r="C301" s="26" t="s">
        <v>4188</v>
      </c>
      <c r="D301" s="27">
        <v>1081500</v>
      </c>
      <c r="E301" s="26" t="s">
        <v>2361</v>
      </c>
      <c r="F301" s="26" t="s">
        <v>2362</v>
      </c>
      <c r="G301" s="28" t="s">
        <v>3062</v>
      </c>
      <c r="H301" s="27">
        <v>86520</v>
      </c>
      <c r="I301" s="27">
        <v>1168020</v>
      </c>
      <c r="J301">
        <f t="shared" si="5"/>
        <v>56011</v>
      </c>
      <c r="K301" t="e">
        <f>+VLOOKUP(J301,'Thanh toán '!O$333:P$335,2,0)</f>
        <v>#N/A</v>
      </c>
    </row>
    <row r="302" spans="1:11" x14ac:dyDescent="0.25">
      <c r="A302" s="25">
        <v>44914</v>
      </c>
      <c r="B302" s="26" t="s">
        <v>4189</v>
      </c>
      <c r="C302" s="26" t="s">
        <v>4190</v>
      </c>
      <c r="D302" s="27">
        <v>424200</v>
      </c>
      <c r="E302" s="26" t="s">
        <v>1677</v>
      </c>
      <c r="F302" s="26" t="s">
        <v>1678</v>
      </c>
      <c r="G302" s="28" t="s">
        <v>3062</v>
      </c>
      <c r="H302" s="27">
        <v>33936</v>
      </c>
      <c r="I302" s="27">
        <v>458136</v>
      </c>
      <c r="J302">
        <f t="shared" si="5"/>
        <v>56019</v>
      </c>
      <c r="K302" t="e">
        <f>+VLOOKUP(J302,'Thanh toán '!O$333:P$335,2,0)</f>
        <v>#N/A</v>
      </c>
    </row>
    <row r="303" spans="1:11" x14ac:dyDescent="0.25">
      <c r="A303" s="25">
        <v>44914</v>
      </c>
      <c r="B303" s="26" t="s">
        <v>4191</v>
      </c>
      <c r="C303" s="26" t="s">
        <v>4192</v>
      </c>
      <c r="D303" s="27">
        <v>865200</v>
      </c>
      <c r="E303" s="26" t="s">
        <v>1305</v>
      </c>
      <c r="F303" s="26" t="s">
        <v>1306</v>
      </c>
      <c r="G303" s="28" t="s">
        <v>3062</v>
      </c>
      <c r="H303" s="27">
        <v>69216</v>
      </c>
      <c r="I303" s="27">
        <v>934416</v>
      </c>
      <c r="J303">
        <f t="shared" si="5"/>
        <v>56032</v>
      </c>
      <c r="K303" t="e">
        <f>+VLOOKUP(J303,'Thanh toán '!O$333:P$335,2,0)</f>
        <v>#N/A</v>
      </c>
    </row>
    <row r="304" spans="1:11" x14ac:dyDescent="0.25">
      <c r="A304" s="25">
        <v>44914</v>
      </c>
      <c r="B304" s="26" t="s">
        <v>4193</v>
      </c>
      <c r="C304" s="26" t="s">
        <v>4194</v>
      </c>
      <c r="D304" s="27">
        <v>865200</v>
      </c>
      <c r="E304" s="26" t="s">
        <v>1305</v>
      </c>
      <c r="F304" s="26" t="s">
        <v>1306</v>
      </c>
      <c r="G304" s="28" t="s">
        <v>3062</v>
      </c>
      <c r="H304" s="27">
        <v>69216</v>
      </c>
      <c r="I304" s="27">
        <v>934416</v>
      </c>
      <c r="J304">
        <f t="shared" si="5"/>
        <v>56034</v>
      </c>
      <c r="K304" t="e">
        <f>+VLOOKUP(J304,'Thanh toán '!O$333:P$335,2,0)</f>
        <v>#N/A</v>
      </c>
    </row>
    <row r="305" spans="1:11" x14ac:dyDescent="0.25">
      <c r="A305" s="25">
        <v>44914</v>
      </c>
      <c r="B305" s="26" t="s">
        <v>4195</v>
      </c>
      <c r="C305" s="26" t="s">
        <v>4196</v>
      </c>
      <c r="D305" s="27">
        <v>865200</v>
      </c>
      <c r="E305" s="26" t="s">
        <v>1305</v>
      </c>
      <c r="F305" s="26" t="s">
        <v>1306</v>
      </c>
      <c r="G305" s="28" t="s">
        <v>3062</v>
      </c>
      <c r="H305" s="27">
        <v>69216</v>
      </c>
      <c r="I305" s="27">
        <v>934416</v>
      </c>
      <c r="J305">
        <f t="shared" si="5"/>
        <v>56035</v>
      </c>
      <c r="K305" t="e">
        <f>+VLOOKUP(J305,'Thanh toán '!O$333:P$335,2,0)</f>
        <v>#N/A</v>
      </c>
    </row>
    <row r="306" spans="1:11" x14ac:dyDescent="0.25">
      <c r="A306" s="25">
        <v>44914</v>
      </c>
      <c r="B306" s="26" t="s">
        <v>4197</v>
      </c>
      <c r="C306" s="26" t="s">
        <v>4198</v>
      </c>
      <c r="D306" s="27">
        <v>455338</v>
      </c>
      <c r="E306" s="26" t="s">
        <v>1305</v>
      </c>
      <c r="F306" s="26" t="s">
        <v>1306</v>
      </c>
      <c r="G306" s="28" t="s">
        <v>3062</v>
      </c>
      <c r="H306" s="27">
        <v>36427</v>
      </c>
      <c r="I306" s="27">
        <v>491765</v>
      </c>
      <c r="J306">
        <f t="shared" si="5"/>
        <v>56046</v>
      </c>
      <c r="K306" t="e">
        <f>+VLOOKUP(J306,'Thanh toán '!O$333:P$335,2,0)</f>
        <v>#N/A</v>
      </c>
    </row>
    <row r="307" spans="1:11" x14ac:dyDescent="0.25">
      <c r="A307" s="25">
        <v>44914</v>
      </c>
      <c r="B307" s="26" t="s">
        <v>4199</v>
      </c>
      <c r="C307" s="26" t="s">
        <v>4200</v>
      </c>
      <c r="D307" s="27">
        <v>922445</v>
      </c>
      <c r="E307" s="26" t="s">
        <v>1305</v>
      </c>
      <c r="F307" s="26" t="s">
        <v>1306</v>
      </c>
      <c r="G307" s="28" t="s">
        <v>3062</v>
      </c>
      <c r="H307" s="27">
        <v>73796</v>
      </c>
      <c r="I307" s="27">
        <v>996241</v>
      </c>
      <c r="J307">
        <f t="shared" si="5"/>
        <v>56053</v>
      </c>
      <c r="K307" t="e">
        <f>+VLOOKUP(J307,'Thanh toán '!O$333:P$335,2,0)</f>
        <v>#N/A</v>
      </c>
    </row>
    <row r="308" spans="1:11" x14ac:dyDescent="0.25">
      <c r="A308" s="25">
        <v>44914</v>
      </c>
      <c r="B308" s="26" t="s">
        <v>4201</v>
      </c>
      <c r="C308" s="26" t="s">
        <v>4202</v>
      </c>
      <c r="D308" s="27">
        <v>441000</v>
      </c>
      <c r="E308" s="26" t="s">
        <v>1505</v>
      </c>
      <c r="F308" s="26" t="s">
        <v>1506</v>
      </c>
      <c r="G308" s="28" t="s">
        <v>3062</v>
      </c>
      <c r="H308" s="27">
        <v>35280</v>
      </c>
      <c r="I308" s="27">
        <v>476280</v>
      </c>
      <c r="J308">
        <f t="shared" si="5"/>
        <v>56068</v>
      </c>
      <c r="K308" t="e">
        <f>+VLOOKUP(J308,'Thanh toán '!O$333:P$335,2,0)</f>
        <v>#N/A</v>
      </c>
    </row>
    <row r="309" spans="1:11" x14ac:dyDescent="0.25">
      <c r="A309" s="25">
        <v>44914</v>
      </c>
      <c r="B309" s="26" t="s">
        <v>4203</v>
      </c>
      <c r="C309" s="26" t="s">
        <v>4204</v>
      </c>
      <c r="D309" s="27">
        <v>848400</v>
      </c>
      <c r="E309" s="26" t="s">
        <v>1517</v>
      </c>
      <c r="F309" s="26" t="s">
        <v>1518</v>
      </c>
      <c r="G309" s="28" t="s">
        <v>3062</v>
      </c>
      <c r="H309" s="27">
        <v>67872</v>
      </c>
      <c r="I309" s="27">
        <v>916272</v>
      </c>
      <c r="J309">
        <f t="shared" si="5"/>
        <v>56070</v>
      </c>
      <c r="K309" t="e">
        <f>+VLOOKUP(J309,'Thanh toán '!O$333:P$335,2,0)</f>
        <v>#N/A</v>
      </c>
    </row>
    <row r="310" spans="1:11" x14ac:dyDescent="0.25">
      <c r="A310" s="25">
        <v>44914</v>
      </c>
      <c r="B310" s="26" t="s">
        <v>4205</v>
      </c>
      <c r="C310" s="26" t="s">
        <v>4206</v>
      </c>
      <c r="D310" s="27">
        <v>441000</v>
      </c>
      <c r="E310" s="26" t="s">
        <v>1509</v>
      </c>
      <c r="F310" s="26" t="s">
        <v>1510</v>
      </c>
      <c r="G310" s="28" t="s">
        <v>3062</v>
      </c>
      <c r="H310" s="27">
        <v>35280</v>
      </c>
      <c r="I310" s="27">
        <v>476280</v>
      </c>
      <c r="J310">
        <f t="shared" si="5"/>
        <v>56084</v>
      </c>
      <c r="K310" t="e">
        <f>+VLOOKUP(J310,'Thanh toán '!O$333:P$335,2,0)</f>
        <v>#N/A</v>
      </c>
    </row>
    <row r="311" spans="1:11" x14ac:dyDescent="0.25">
      <c r="A311" s="25">
        <v>44914</v>
      </c>
      <c r="B311" s="26" t="s">
        <v>4207</v>
      </c>
      <c r="C311" s="26" t="s">
        <v>4208</v>
      </c>
      <c r="D311" s="27">
        <v>1730400</v>
      </c>
      <c r="E311" s="26" t="s">
        <v>1495</v>
      </c>
      <c r="F311" s="26" t="s">
        <v>1496</v>
      </c>
      <c r="G311" s="28" t="s">
        <v>3062</v>
      </c>
      <c r="H311" s="27">
        <v>138432</v>
      </c>
      <c r="I311" s="27">
        <v>1868832</v>
      </c>
      <c r="J311">
        <f t="shared" si="5"/>
        <v>56085</v>
      </c>
      <c r="K311" t="e">
        <f>+VLOOKUP(J311,'Thanh toán '!O$333:P$335,2,0)</f>
        <v>#N/A</v>
      </c>
    </row>
    <row r="312" spans="1:11" x14ac:dyDescent="0.25">
      <c r="A312" s="25">
        <v>44915</v>
      </c>
      <c r="B312" s="26" t="s">
        <v>4209</v>
      </c>
      <c r="C312" s="26" t="s">
        <v>4210</v>
      </c>
      <c r="D312" s="27">
        <v>865200</v>
      </c>
      <c r="E312" s="26" t="s">
        <v>1792</v>
      </c>
      <c r="F312" s="26" t="s">
        <v>1793</v>
      </c>
      <c r="G312" s="28" t="s">
        <v>3062</v>
      </c>
      <c r="H312" s="27">
        <v>69216</v>
      </c>
      <c r="I312" s="27">
        <v>934416</v>
      </c>
      <c r="J312">
        <f t="shared" si="5"/>
        <v>56114</v>
      </c>
      <c r="K312" t="e">
        <f>+VLOOKUP(J312,'Thanh toán '!O$333:P$335,2,0)</f>
        <v>#N/A</v>
      </c>
    </row>
    <row r="313" spans="1:11" x14ac:dyDescent="0.25">
      <c r="A313" s="25">
        <v>44915</v>
      </c>
      <c r="B313" s="26" t="s">
        <v>4211</v>
      </c>
      <c r="C313" s="26" t="s">
        <v>4212</v>
      </c>
      <c r="D313" s="27">
        <v>865200</v>
      </c>
      <c r="E313" s="26" t="s">
        <v>1305</v>
      </c>
      <c r="F313" s="26" t="s">
        <v>1306</v>
      </c>
      <c r="G313" s="28" t="s">
        <v>3062</v>
      </c>
      <c r="H313" s="27">
        <v>69216</v>
      </c>
      <c r="I313" s="27">
        <v>934416</v>
      </c>
      <c r="J313">
        <f t="shared" si="5"/>
        <v>56148</v>
      </c>
      <c r="K313" t="e">
        <f>+VLOOKUP(J313,'Thanh toán '!O$333:P$335,2,0)</f>
        <v>#N/A</v>
      </c>
    </row>
    <row r="314" spans="1:11" x14ac:dyDescent="0.25">
      <c r="A314" s="25">
        <v>44915</v>
      </c>
      <c r="B314" s="26" t="s">
        <v>4213</v>
      </c>
      <c r="C314" s="26" t="s">
        <v>4214</v>
      </c>
      <c r="D314" s="27">
        <v>865200</v>
      </c>
      <c r="E314" s="26" t="s">
        <v>1305</v>
      </c>
      <c r="F314" s="26" t="s">
        <v>1306</v>
      </c>
      <c r="G314" s="28" t="s">
        <v>3062</v>
      </c>
      <c r="H314" s="27">
        <v>69216</v>
      </c>
      <c r="I314" s="27">
        <v>934416</v>
      </c>
      <c r="J314">
        <f t="shared" si="5"/>
        <v>56150</v>
      </c>
      <c r="K314" t="e">
        <f>+VLOOKUP(J314,'Thanh toán '!O$333:P$335,2,0)</f>
        <v>#N/A</v>
      </c>
    </row>
    <row r="315" spans="1:11" x14ac:dyDescent="0.25">
      <c r="A315" s="25">
        <v>44915</v>
      </c>
      <c r="B315" s="26" t="s">
        <v>4215</v>
      </c>
      <c r="C315" s="26" t="s">
        <v>4216</v>
      </c>
      <c r="D315" s="27">
        <v>1272600</v>
      </c>
      <c r="E315" s="26" t="s">
        <v>3900</v>
      </c>
      <c r="F315" s="26" t="s">
        <v>3901</v>
      </c>
      <c r="G315" s="28" t="s">
        <v>3062</v>
      </c>
      <c r="H315" s="27">
        <v>101808</v>
      </c>
      <c r="I315" s="27">
        <v>1374408</v>
      </c>
      <c r="J315">
        <f t="shared" si="5"/>
        <v>56175</v>
      </c>
      <c r="K315" t="e">
        <f>+VLOOKUP(J315,'Thanh toán '!O$333:P$335,2,0)</f>
        <v>#N/A</v>
      </c>
    </row>
    <row r="316" spans="1:11" x14ac:dyDescent="0.25">
      <c r="A316" s="25">
        <v>44915</v>
      </c>
      <c r="B316" s="26" t="s">
        <v>4217</v>
      </c>
      <c r="C316" s="26" t="s">
        <v>4218</v>
      </c>
      <c r="D316" s="27">
        <v>1272600</v>
      </c>
      <c r="E316" s="26" t="s">
        <v>1693</v>
      </c>
      <c r="F316" s="26" t="s">
        <v>1694</v>
      </c>
      <c r="G316" s="28" t="s">
        <v>3062</v>
      </c>
      <c r="H316" s="27">
        <v>101808</v>
      </c>
      <c r="I316" s="27">
        <v>1374408</v>
      </c>
      <c r="J316">
        <f t="shared" si="5"/>
        <v>56176</v>
      </c>
      <c r="K316" t="e">
        <f>+VLOOKUP(J316,'Thanh toán '!O$333:P$335,2,0)</f>
        <v>#N/A</v>
      </c>
    </row>
    <row r="317" spans="1:11" x14ac:dyDescent="0.25">
      <c r="A317" s="25">
        <v>44916</v>
      </c>
      <c r="B317" s="26" t="s">
        <v>4219</v>
      </c>
      <c r="C317" s="26" t="s">
        <v>4220</v>
      </c>
      <c r="D317" s="27">
        <v>2565631</v>
      </c>
      <c r="E317" s="26" t="s">
        <v>1305</v>
      </c>
      <c r="F317" s="26" t="s">
        <v>1306</v>
      </c>
      <c r="G317" s="28" t="s">
        <v>3062</v>
      </c>
      <c r="H317" s="27">
        <v>205250</v>
      </c>
      <c r="I317" s="27">
        <v>2770881</v>
      </c>
      <c r="J317">
        <f t="shared" si="5"/>
        <v>56185</v>
      </c>
      <c r="K317" t="e">
        <f>+VLOOKUP(J317,'Thanh toán '!O$333:P$335,2,0)</f>
        <v>#N/A</v>
      </c>
    </row>
    <row r="318" spans="1:11" x14ac:dyDescent="0.25">
      <c r="A318" s="25">
        <v>44916</v>
      </c>
      <c r="B318" s="26" t="s">
        <v>4221</v>
      </c>
      <c r="C318" s="26" t="s">
        <v>4222</v>
      </c>
      <c r="D318" s="27">
        <v>1440416</v>
      </c>
      <c r="E318" s="26" t="s">
        <v>1332</v>
      </c>
      <c r="F318" s="26" t="s">
        <v>1333</v>
      </c>
      <c r="G318" s="28" t="s">
        <v>3062</v>
      </c>
      <c r="H318" s="27">
        <v>115233</v>
      </c>
      <c r="I318" s="27">
        <v>1555649</v>
      </c>
      <c r="J318">
        <f t="shared" si="5"/>
        <v>56187</v>
      </c>
      <c r="K318" t="e">
        <f>+VLOOKUP(J318,'Thanh toán '!O$333:P$335,2,0)</f>
        <v>#N/A</v>
      </c>
    </row>
    <row r="319" spans="1:11" x14ac:dyDescent="0.25">
      <c r="A319" s="25">
        <v>44916</v>
      </c>
      <c r="B319" s="26" t="s">
        <v>4223</v>
      </c>
      <c r="C319" s="26" t="s">
        <v>4224</v>
      </c>
      <c r="D319" s="27">
        <v>455338</v>
      </c>
      <c r="E319" s="26" t="s">
        <v>1305</v>
      </c>
      <c r="F319" s="26" t="s">
        <v>1306</v>
      </c>
      <c r="G319" s="28" t="s">
        <v>3062</v>
      </c>
      <c r="H319" s="27">
        <v>36427</v>
      </c>
      <c r="I319" s="27">
        <v>491765</v>
      </c>
      <c r="J319">
        <f t="shared" si="5"/>
        <v>56203</v>
      </c>
      <c r="K319" t="e">
        <f>+VLOOKUP(J319,'Thanh toán '!O$333:P$335,2,0)</f>
        <v>#N/A</v>
      </c>
    </row>
    <row r="320" spans="1:11" x14ac:dyDescent="0.25">
      <c r="A320" s="25">
        <v>44916</v>
      </c>
      <c r="B320" s="26" t="s">
        <v>4225</v>
      </c>
      <c r="C320" s="26" t="s">
        <v>4226</v>
      </c>
      <c r="D320" s="27">
        <v>455338</v>
      </c>
      <c r="E320" s="26" t="s">
        <v>1305</v>
      </c>
      <c r="F320" s="26" t="s">
        <v>1306</v>
      </c>
      <c r="G320" s="28" t="s">
        <v>3062</v>
      </c>
      <c r="H320" s="27">
        <v>36427</v>
      </c>
      <c r="I320" s="27">
        <v>491765</v>
      </c>
      <c r="J320">
        <f t="shared" si="5"/>
        <v>56219</v>
      </c>
      <c r="K320" t="e">
        <f>+VLOOKUP(J320,'Thanh toán '!O$333:P$335,2,0)</f>
        <v>#N/A</v>
      </c>
    </row>
    <row r="321" spans="1:11" x14ac:dyDescent="0.25">
      <c r="A321" s="25">
        <v>44916</v>
      </c>
      <c r="B321" s="26" t="s">
        <v>4227</v>
      </c>
      <c r="C321" s="26" t="s">
        <v>4228</v>
      </c>
      <c r="D321" s="27">
        <v>1289400</v>
      </c>
      <c r="E321" s="26" t="s">
        <v>1344</v>
      </c>
      <c r="F321" s="26" t="s">
        <v>1345</v>
      </c>
      <c r="G321" s="28" t="s">
        <v>3062</v>
      </c>
      <c r="H321" s="27">
        <v>103152</v>
      </c>
      <c r="I321" s="27">
        <v>1392552</v>
      </c>
      <c r="J321">
        <f t="shared" si="5"/>
        <v>56230</v>
      </c>
      <c r="K321" t="e">
        <f>+VLOOKUP(J321,'Thanh toán '!O$333:P$335,2,0)</f>
        <v>#N/A</v>
      </c>
    </row>
    <row r="322" spans="1:11" x14ac:dyDescent="0.25">
      <c r="A322" s="25">
        <v>44916</v>
      </c>
      <c r="B322" s="26" t="s">
        <v>4229</v>
      </c>
      <c r="C322" s="26" t="s">
        <v>4230</v>
      </c>
      <c r="D322" s="27">
        <v>891030</v>
      </c>
      <c r="E322" s="26" t="s">
        <v>1305</v>
      </c>
      <c r="F322" s="26" t="s">
        <v>1306</v>
      </c>
      <c r="G322" s="28" t="s">
        <v>3062</v>
      </c>
      <c r="H322" s="27">
        <v>71282</v>
      </c>
      <c r="I322" s="27">
        <v>962312</v>
      </c>
      <c r="J322">
        <f t="shared" si="5"/>
        <v>56253</v>
      </c>
      <c r="K322" t="e">
        <f>+VLOOKUP(J322,'Thanh toán '!O$333:P$335,2,0)</f>
        <v>#N/A</v>
      </c>
    </row>
    <row r="323" spans="1:11" x14ac:dyDescent="0.25">
      <c r="A323" s="25">
        <v>44916</v>
      </c>
      <c r="B323" s="26" t="s">
        <v>4231</v>
      </c>
      <c r="C323" s="26" t="s">
        <v>4232</v>
      </c>
      <c r="D323" s="27">
        <v>1272600</v>
      </c>
      <c r="E323" s="26" t="s">
        <v>4128</v>
      </c>
      <c r="F323" s="26" t="s">
        <v>4129</v>
      </c>
      <c r="G323" s="28" t="s">
        <v>3062</v>
      </c>
      <c r="H323" s="27">
        <v>101808</v>
      </c>
      <c r="I323" s="27">
        <v>1374408</v>
      </c>
      <c r="J323">
        <f t="shared" si="5"/>
        <v>56267</v>
      </c>
      <c r="K323" t="e">
        <f>+VLOOKUP(J323,'Thanh toán '!O$333:P$335,2,0)</f>
        <v>#N/A</v>
      </c>
    </row>
    <row r="324" spans="1:11" x14ac:dyDescent="0.25">
      <c r="A324" s="25">
        <v>44917</v>
      </c>
      <c r="B324" s="26" t="s">
        <v>4233</v>
      </c>
      <c r="C324" s="26" t="s">
        <v>4234</v>
      </c>
      <c r="D324" s="27">
        <v>519120</v>
      </c>
      <c r="E324" s="26" t="s">
        <v>1305</v>
      </c>
      <c r="F324" s="26" t="s">
        <v>1306</v>
      </c>
      <c r="G324" s="28" t="s">
        <v>3062</v>
      </c>
      <c r="H324" s="27">
        <v>41530</v>
      </c>
      <c r="I324" s="27">
        <v>560650</v>
      </c>
      <c r="J324">
        <f t="shared" si="5"/>
        <v>56429</v>
      </c>
      <c r="K324" t="e">
        <f>+VLOOKUP(J324,'Thanh toán '!O$333:P$335,2,0)</f>
        <v>#N/A</v>
      </c>
    </row>
    <row r="325" spans="1:11" x14ac:dyDescent="0.25">
      <c r="A325" s="25">
        <v>44917</v>
      </c>
      <c r="B325" s="26" t="s">
        <v>4235</v>
      </c>
      <c r="C325" s="26" t="s">
        <v>4236</v>
      </c>
      <c r="D325" s="27">
        <v>865200</v>
      </c>
      <c r="E325" s="26" t="s">
        <v>1305</v>
      </c>
      <c r="F325" s="26" t="s">
        <v>1306</v>
      </c>
      <c r="G325" s="28" t="s">
        <v>3062</v>
      </c>
      <c r="H325" s="27">
        <v>69216</v>
      </c>
      <c r="I325" s="27">
        <v>934416</v>
      </c>
      <c r="J325">
        <f t="shared" si="5"/>
        <v>56493</v>
      </c>
      <c r="K325" t="e">
        <f>+VLOOKUP(J325,'Thanh toán '!O$333:P$335,2,0)</f>
        <v>#N/A</v>
      </c>
    </row>
    <row r="326" spans="1:11" x14ac:dyDescent="0.25">
      <c r="A326" s="25">
        <v>44917</v>
      </c>
      <c r="B326" s="26" t="s">
        <v>4237</v>
      </c>
      <c r="C326" s="26" t="s">
        <v>4238</v>
      </c>
      <c r="D326" s="27">
        <v>890370</v>
      </c>
      <c r="E326" s="26" t="s">
        <v>1305</v>
      </c>
      <c r="F326" s="26" t="s">
        <v>1306</v>
      </c>
      <c r="G326" s="28" t="s">
        <v>3062</v>
      </c>
      <c r="H326" s="27">
        <v>71230</v>
      </c>
      <c r="I326" s="27">
        <v>961600</v>
      </c>
      <c r="J326">
        <f t="shared" ref="J326:J348" si="6">+B326*1</f>
        <v>56510</v>
      </c>
      <c r="K326" t="e">
        <f>+VLOOKUP(J326,'Thanh toán '!O$333:P$335,2,0)</f>
        <v>#N/A</v>
      </c>
    </row>
    <row r="327" spans="1:11" x14ac:dyDescent="0.25">
      <c r="A327" s="25">
        <v>44917</v>
      </c>
      <c r="B327" s="26" t="s">
        <v>4239</v>
      </c>
      <c r="C327" s="26" t="s">
        <v>4240</v>
      </c>
      <c r="D327" s="27">
        <v>455338</v>
      </c>
      <c r="E327" s="26" t="s">
        <v>1305</v>
      </c>
      <c r="F327" s="26" t="s">
        <v>1306</v>
      </c>
      <c r="G327" s="28" t="s">
        <v>3062</v>
      </c>
      <c r="H327" s="27">
        <v>36427</v>
      </c>
      <c r="I327" s="27">
        <v>491765</v>
      </c>
      <c r="J327">
        <f t="shared" si="6"/>
        <v>56590</v>
      </c>
      <c r="K327" t="e">
        <f>+VLOOKUP(J327,'Thanh toán '!O$333:P$335,2,0)</f>
        <v>#N/A</v>
      </c>
    </row>
    <row r="328" spans="1:11" x14ac:dyDescent="0.25">
      <c r="A328" s="25">
        <v>44918</v>
      </c>
      <c r="B328" s="26" t="s">
        <v>4241</v>
      </c>
      <c r="C328" s="26" t="s">
        <v>4242</v>
      </c>
      <c r="D328" s="27">
        <v>865200</v>
      </c>
      <c r="E328" s="26" t="s">
        <v>1344</v>
      </c>
      <c r="F328" s="26" t="s">
        <v>1345</v>
      </c>
      <c r="G328" s="28" t="s">
        <v>3062</v>
      </c>
      <c r="H328" s="27">
        <v>69216</v>
      </c>
      <c r="I328" s="27">
        <v>934416</v>
      </c>
      <c r="J328">
        <f t="shared" si="6"/>
        <v>56703</v>
      </c>
      <c r="K328" t="e">
        <f>+VLOOKUP(J328,'Thanh toán '!O$333:P$335,2,0)</f>
        <v>#N/A</v>
      </c>
    </row>
    <row r="329" spans="1:11" x14ac:dyDescent="0.25">
      <c r="A329" s="25">
        <v>44918</v>
      </c>
      <c r="B329" s="26" t="s">
        <v>4243</v>
      </c>
      <c r="C329" s="26" t="s">
        <v>4244</v>
      </c>
      <c r="D329" s="27">
        <v>865200</v>
      </c>
      <c r="E329" s="26" t="s">
        <v>1305</v>
      </c>
      <c r="F329" s="26" t="s">
        <v>1306</v>
      </c>
      <c r="G329" s="28" t="s">
        <v>3062</v>
      </c>
      <c r="H329" s="27">
        <v>69216</v>
      </c>
      <c r="I329" s="27">
        <v>934416</v>
      </c>
      <c r="J329">
        <f t="shared" si="6"/>
        <v>56750</v>
      </c>
      <c r="K329" t="e">
        <f>+VLOOKUP(J329,'Thanh toán '!O$333:P$335,2,0)</f>
        <v>#N/A</v>
      </c>
    </row>
    <row r="330" spans="1:11" x14ac:dyDescent="0.25">
      <c r="A330" s="25">
        <v>44918</v>
      </c>
      <c r="B330" s="26" t="s">
        <v>4245</v>
      </c>
      <c r="C330" s="26" t="s">
        <v>4246</v>
      </c>
      <c r="D330" s="27">
        <v>1730400</v>
      </c>
      <c r="E330" s="26" t="s">
        <v>1444</v>
      </c>
      <c r="F330" s="26" t="s">
        <v>1445</v>
      </c>
      <c r="G330" s="28" t="s">
        <v>3062</v>
      </c>
      <c r="H330" s="27">
        <v>138432</v>
      </c>
      <c r="I330" s="27">
        <v>1868832</v>
      </c>
      <c r="J330">
        <f t="shared" si="6"/>
        <v>56757</v>
      </c>
      <c r="K330" t="e">
        <f>+VLOOKUP(J330,'Thanh toán '!O$333:P$335,2,0)</f>
        <v>#N/A</v>
      </c>
    </row>
    <row r="331" spans="1:11" x14ac:dyDescent="0.25">
      <c r="A331" s="25">
        <v>44919</v>
      </c>
      <c r="B331" s="26" t="s">
        <v>4247</v>
      </c>
      <c r="C331" s="26" t="s">
        <v>4248</v>
      </c>
      <c r="D331" s="27">
        <v>865200</v>
      </c>
      <c r="E331" s="26" t="s">
        <v>1305</v>
      </c>
      <c r="F331" s="26" t="s">
        <v>1306</v>
      </c>
      <c r="G331" s="28" t="s">
        <v>3062</v>
      </c>
      <c r="H331" s="27">
        <v>69216</v>
      </c>
      <c r="I331" s="27">
        <v>934416</v>
      </c>
      <c r="J331">
        <f t="shared" si="6"/>
        <v>56818</v>
      </c>
      <c r="K331" t="e">
        <f>+VLOOKUP(J331,'Thanh toán '!O$333:P$335,2,0)</f>
        <v>#N/A</v>
      </c>
    </row>
    <row r="332" spans="1:11" x14ac:dyDescent="0.25">
      <c r="A332" s="25">
        <v>44919</v>
      </c>
      <c r="B332" s="26" t="s">
        <v>4249</v>
      </c>
      <c r="C332" s="26" t="s">
        <v>4250</v>
      </c>
      <c r="D332" s="27">
        <v>865200</v>
      </c>
      <c r="E332" s="26" t="s">
        <v>1305</v>
      </c>
      <c r="F332" s="26" t="s">
        <v>1306</v>
      </c>
      <c r="G332" s="28" t="s">
        <v>3062</v>
      </c>
      <c r="H332" s="27">
        <v>69216</v>
      </c>
      <c r="I332" s="27">
        <v>934416</v>
      </c>
      <c r="J332">
        <f t="shared" si="6"/>
        <v>56820</v>
      </c>
      <c r="K332" t="e">
        <f>+VLOOKUP(J332,'Thanh toán '!O$333:P$335,2,0)</f>
        <v>#N/A</v>
      </c>
    </row>
    <row r="333" spans="1:11" x14ac:dyDescent="0.25">
      <c r="A333" s="25">
        <v>44919</v>
      </c>
      <c r="B333" s="26" t="s">
        <v>4251</v>
      </c>
      <c r="C333" s="26" t="s">
        <v>4252</v>
      </c>
      <c r="D333" s="27">
        <v>519120</v>
      </c>
      <c r="E333" s="26" t="s">
        <v>1305</v>
      </c>
      <c r="F333" s="26" t="s">
        <v>1306</v>
      </c>
      <c r="G333" s="28" t="s">
        <v>3062</v>
      </c>
      <c r="H333" s="27">
        <v>41530</v>
      </c>
      <c r="I333" s="27">
        <v>560650</v>
      </c>
      <c r="J333">
        <f t="shared" si="6"/>
        <v>56821</v>
      </c>
      <c r="K333" t="e">
        <f>+VLOOKUP(J333,'Thanh toán '!O$333:P$335,2,0)</f>
        <v>#N/A</v>
      </c>
    </row>
    <row r="334" spans="1:11" x14ac:dyDescent="0.25">
      <c r="A334" s="25">
        <v>44921</v>
      </c>
      <c r="B334" s="26" t="s">
        <v>4253</v>
      </c>
      <c r="C334" s="26" t="s">
        <v>4254</v>
      </c>
      <c r="D334" s="27">
        <v>1837239</v>
      </c>
      <c r="E334" s="26" t="s">
        <v>1792</v>
      </c>
      <c r="F334" s="26" t="s">
        <v>1793</v>
      </c>
      <c r="G334" s="28" t="s">
        <v>3062</v>
      </c>
      <c r="H334" s="27">
        <v>146979</v>
      </c>
      <c r="I334" s="27">
        <v>1984218</v>
      </c>
      <c r="J334">
        <f t="shared" si="6"/>
        <v>56851</v>
      </c>
      <c r="K334" t="e">
        <f>+VLOOKUP(J334,'Thanh toán '!O$333:P$335,2,0)</f>
        <v>#N/A</v>
      </c>
    </row>
    <row r="335" spans="1:11" x14ac:dyDescent="0.25">
      <c r="A335" s="25">
        <v>44921</v>
      </c>
      <c r="B335" s="26" t="s">
        <v>4255</v>
      </c>
      <c r="C335" s="26" t="s">
        <v>4256</v>
      </c>
      <c r="D335" s="27">
        <v>1887986</v>
      </c>
      <c r="E335" s="26" t="s">
        <v>1868</v>
      </c>
      <c r="F335" s="26" t="s">
        <v>1869</v>
      </c>
      <c r="G335" s="28" t="s">
        <v>3062</v>
      </c>
      <c r="H335" s="27">
        <v>151039</v>
      </c>
      <c r="I335" s="27">
        <v>2039025</v>
      </c>
      <c r="J335">
        <f t="shared" si="6"/>
        <v>56855</v>
      </c>
      <c r="K335" t="e">
        <f>+VLOOKUP(J335,'Thanh toán '!O$333:P$335,2,0)</f>
        <v>#N/A</v>
      </c>
    </row>
    <row r="336" spans="1:11" x14ac:dyDescent="0.25">
      <c r="A336" s="25">
        <v>44921</v>
      </c>
      <c r="B336" s="26" t="s">
        <v>4257</v>
      </c>
      <c r="C336" s="26" t="s">
        <v>4258</v>
      </c>
      <c r="D336" s="27">
        <v>865200</v>
      </c>
      <c r="E336" s="26" t="s">
        <v>1305</v>
      </c>
      <c r="F336" s="26" t="s">
        <v>1306</v>
      </c>
      <c r="G336" s="28" t="s">
        <v>3062</v>
      </c>
      <c r="H336" s="27">
        <v>69216</v>
      </c>
      <c r="I336" s="27">
        <v>934416</v>
      </c>
      <c r="J336">
        <f t="shared" si="6"/>
        <v>56861</v>
      </c>
      <c r="K336" t="e">
        <f>+VLOOKUP(J336,'Thanh toán '!O$333:P$335,2,0)</f>
        <v>#N/A</v>
      </c>
    </row>
    <row r="337" spans="1:11" x14ac:dyDescent="0.25">
      <c r="A337" s="25">
        <v>44921</v>
      </c>
      <c r="B337" s="26" t="s">
        <v>4259</v>
      </c>
      <c r="C337" s="26" t="s">
        <v>4260</v>
      </c>
      <c r="D337" s="27">
        <v>848400</v>
      </c>
      <c r="E337" s="26" t="s">
        <v>1336</v>
      </c>
      <c r="F337" s="26" t="s">
        <v>1337</v>
      </c>
      <c r="G337" s="28" t="s">
        <v>3062</v>
      </c>
      <c r="H337" s="27">
        <v>67872</v>
      </c>
      <c r="I337" s="27">
        <v>916272</v>
      </c>
      <c r="J337">
        <f t="shared" si="6"/>
        <v>56873</v>
      </c>
      <c r="K337" t="e">
        <f>+VLOOKUP(J337,'Thanh toán '!O$333:P$335,2,0)</f>
        <v>#N/A</v>
      </c>
    </row>
    <row r="338" spans="1:11" x14ac:dyDescent="0.25">
      <c r="A338" s="25">
        <v>44921</v>
      </c>
      <c r="B338" s="26" t="s">
        <v>4261</v>
      </c>
      <c r="C338" s="26" t="s">
        <v>4262</v>
      </c>
      <c r="D338" s="27">
        <v>1204718</v>
      </c>
      <c r="E338" s="26" t="s">
        <v>1305</v>
      </c>
      <c r="F338" s="26" t="s">
        <v>1306</v>
      </c>
      <c r="G338" s="28" t="s">
        <v>3062</v>
      </c>
      <c r="H338" s="27">
        <v>96377</v>
      </c>
      <c r="I338" s="27">
        <v>1301095</v>
      </c>
      <c r="J338">
        <f t="shared" si="6"/>
        <v>56882</v>
      </c>
      <c r="K338" t="e">
        <f>+VLOOKUP(J338,'Thanh toán '!O$333:P$335,2,0)</f>
        <v>#N/A</v>
      </c>
    </row>
    <row r="339" spans="1:11" x14ac:dyDescent="0.25">
      <c r="A339" s="25">
        <v>44922</v>
      </c>
      <c r="B339" s="26" t="s">
        <v>4263</v>
      </c>
      <c r="C339" s="26" t="s">
        <v>4264</v>
      </c>
      <c r="D339" s="27">
        <v>441000</v>
      </c>
      <c r="E339" s="26" t="s">
        <v>1521</v>
      </c>
      <c r="F339" s="26" t="s">
        <v>1522</v>
      </c>
      <c r="G339" s="28" t="s">
        <v>3062</v>
      </c>
      <c r="H339" s="27">
        <v>35280</v>
      </c>
      <c r="I339" s="27">
        <v>476280</v>
      </c>
      <c r="J339">
        <f t="shared" si="6"/>
        <v>56957</v>
      </c>
      <c r="K339" t="e">
        <f>+VLOOKUP(J339,'Thanh toán '!O$333:P$335,2,0)</f>
        <v>#N/A</v>
      </c>
    </row>
    <row r="340" spans="1:11" x14ac:dyDescent="0.25">
      <c r="A340" s="25">
        <v>44922</v>
      </c>
      <c r="B340" s="26" t="s">
        <v>4265</v>
      </c>
      <c r="C340" s="26" t="s">
        <v>4266</v>
      </c>
      <c r="D340" s="27">
        <v>865200</v>
      </c>
      <c r="E340" s="26" t="s">
        <v>1521</v>
      </c>
      <c r="F340" s="26" t="s">
        <v>1522</v>
      </c>
      <c r="G340" s="28" t="s">
        <v>3062</v>
      </c>
      <c r="H340" s="27">
        <v>69216</v>
      </c>
      <c r="I340" s="27">
        <v>934416</v>
      </c>
      <c r="J340">
        <f t="shared" si="6"/>
        <v>56958</v>
      </c>
      <c r="K340" t="e">
        <f>+VLOOKUP(J340,'Thanh toán '!O$333:P$335,2,0)</f>
        <v>#N/A</v>
      </c>
    </row>
    <row r="341" spans="1:11" x14ac:dyDescent="0.25">
      <c r="A341" s="25">
        <v>44922</v>
      </c>
      <c r="B341" s="26" t="s">
        <v>4267</v>
      </c>
      <c r="C341" s="26" t="s">
        <v>4268</v>
      </c>
      <c r="D341" s="27">
        <v>865200</v>
      </c>
      <c r="E341" s="26" t="s">
        <v>1521</v>
      </c>
      <c r="F341" s="26" t="s">
        <v>1522</v>
      </c>
      <c r="G341" s="28" t="s">
        <v>3062</v>
      </c>
      <c r="H341" s="27">
        <v>69216</v>
      </c>
      <c r="I341" s="27">
        <v>934416</v>
      </c>
      <c r="J341">
        <f t="shared" si="6"/>
        <v>56961</v>
      </c>
      <c r="K341" t="e">
        <f>+VLOOKUP(J341,'Thanh toán '!O$333:P$335,2,0)</f>
        <v>#N/A</v>
      </c>
    </row>
    <row r="342" spans="1:11" x14ac:dyDescent="0.25">
      <c r="A342" s="25">
        <v>44922</v>
      </c>
      <c r="B342" s="26" t="s">
        <v>4269</v>
      </c>
      <c r="C342" s="26" t="s">
        <v>4270</v>
      </c>
      <c r="D342" s="27">
        <v>865200</v>
      </c>
      <c r="E342" s="26" t="s">
        <v>1521</v>
      </c>
      <c r="F342" s="26" t="s">
        <v>1522</v>
      </c>
      <c r="G342" s="28" t="s">
        <v>3062</v>
      </c>
      <c r="H342" s="27">
        <v>69216</v>
      </c>
      <c r="I342" s="27">
        <v>934416</v>
      </c>
      <c r="J342">
        <f t="shared" si="6"/>
        <v>56962</v>
      </c>
      <c r="K342" t="e">
        <f>+VLOOKUP(J342,'Thanh toán '!O$333:P$335,2,0)</f>
        <v>#N/A</v>
      </c>
    </row>
    <row r="343" spans="1:11" x14ac:dyDescent="0.25">
      <c r="A343" s="25">
        <v>44922</v>
      </c>
      <c r="B343" s="26" t="s">
        <v>4271</v>
      </c>
      <c r="C343" s="26" t="s">
        <v>4272</v>
      </c>
      <c r="D343" s="27">
        <v>1323000</v>
      </c>
      <c r="E343" s="26" t="s">
        <v>1606</v>
      </c>
      <c r="F343" s="26" t="s">
        <v>1607</v>
      </c>
      <c r="G343" s="28" t="s">
        <v>3062</v>
      </c>
      <c r="H343" s="27">
        <v>105840</v>
      </c>
      <c r="I343" s="27">
        <v>1428840</v>
      </c>
      <c r="J343">
        <f t="shared" si="6"/>
        <v>56977</v>
      </c>
      <c r="K343" t="e">
        <f>+VLOOKUP(J343,'Thanh toán '!O$333:P$335,2,0)</f>
        <v>#N/A</v>
      </c>
    </row>
    <row r="344" spans="1:11" x14ac:dyDescent="0.25">
      <c r="A344" s="25">
        <v>44922</v>
      </c>
      <c r="B344" s="26" t="s">
        <v>4273</v>
      </c>
      <c r="C344" s="26" t="s">
        <v>4274</v>
      </c>
      <c r="D344" s="27">
        <v>882000</v>
      </c>
      <c r="E344" s="26" t="s">
        <v>1336</v>
      </c>
      <c r="F344" s="26" t="s">
        <v>1337</v>
      </c>
      <c r="G344" s="28" t="s">
        <v>3062</v>
      </c>
      <c r="H344" s="27">
        <v>70560</v>
      </c>
      <c r="I344" s="27">
        <v>952560</v>
      </c>
      <c r="J344">
        <f t="shared" si="6"/>
        <v>56983</v>
      </c>
      <c r="K344" t="e">
        <f>+VLOOKUP(J344,'Thanh toán '!O$333:P$335,2,0)</f>
        <v>#N/A</v>
      </c>
    </row>
    <row r="345" spans="1:11" x14ac:dyDescent="0.25">
      <c r="A345" s="25">
        <v>44922</v>
      </c>
      <c r="B345" s="26" t="s">
        <v>4275</v>
      </c>
      <c r="C345" s="26" t="s">
        <v>4276</v>
      </c>
      <c r="D345" s="27">
        <v>264600</v>
      </c>
      <c r="E345" s="26" t="s">
        <v>1305</v>
      </c>
      <c r="F345" s="26" t="s">
        <v>1306</v>
      </c>
      <c r="G345" s="28" t="s">
        <v>3062</v>
      </c>
      <c r="H345" s="27">
        <v>21168</v>
      </c>
      <c r="I345" s="27">
        <v>285768</v>
      </c>
      <c r="J345">
        <f t="shared" si="6"/>
        <v>57005</v>
      </c>
      <c r="K345" t="e">
        <f>+VLOOKUP(J345,'Thanh toán '!O$333:P$335,2,0)</f>
        <v>#N/A</v>
      </c>
    </row>
    <row r="346" spans="1:11" x14ac:dyDescent="0.25">
      <c r="A346" s="25">
        <v>44923</v>
      </c>
      <c r="B346" s="26" t="s">
        <v>4277</v>
      </c>
      <c r="C346" s="26" t="s">
        <v>4278</v>
      </c>
      <c r="D346" s="27">
        <v>352800</v>
      </c>
      <c r="E346" s="26" t="s">
        <v>1305</v>
      </c>
      <c r="F346" s="26" t="s">
        <v>1306</v>
      </c>
      <c r="G346" s="28" t="s">
        <v>3062</v>
      </c>
      <c r="H346" s="27">
        <v>28224</v>
      </c>
      <c r="I346" s="27">
        <v>381024</v>
      </c>
      <c r="J346">
        <f t="shared" si="6"/>
        <v>57035</v>
      </c>
      <c r="K346" t="e">
        <f>+VLOOKUP(J346,'Thanh toán '!O$333:P$335,2,0)</f>
        <v>#N/A</v>
      </c>
    </row>
    <row r="347" spans="1:11" x14ac:dyDescent="0.25">
      <c r="A347" s="25">
        <v>44924</v>
      </c>
      <c r="B347" s="26" t="s">
        <v>4279</v>
      </c>
      <c r="C347" s="26" t="s">
        <v>4280</v>
      </c>
      <c r="D347" s="27">
        <v>865200</v>
      </c>
      <c r="E347" s="26" t="s">
        <v>1305</v>
      </c>
      <c r="F347" s="26" t="s">
        <v>1306</v>
      </c>
      <c r="G347" s="28" t="s">
        <v>3062</v>
      </c>
      <c r="H347" s="27">
        <v>69216</v>
      </c>
      <c r="I347" s="27">
        <v>934416</v>
      </c>
      <c r="J347">
        <f t="shared" si="6"/>
        <v>57495</v>
      </c>
      <c r="K347" t="e">
        <f>+VLOOKUP(J347,'Thanh toán '!O$333:P$335,2,0)</f>
        <v>#N/A</v>
      </c>
    </row>
    <row r="348" spans="1:11" x14ac:dyDescent="0.25">
      <c r="A348" s="25">
        <v>44925</v>
      </c>
      <c r="B348" s="26" t="s">
        <v>4281</v>
      </c>
      <c r="C348" s="26" t="s">
        <v>4282</v>
      </c>
      <c r="D348" s="27">
        <v>865200</v>
      </c>
      <c r="E348" s="26" t="s">
        <v>1305</v>
      </c>
      <c r="F348" s="26" t="s">
        <v>1306</v>
      </c>
      <c r="G348" s="28" t="s">
        <v>3062</v>
      </c>
      <c r="H348" s="27">
        <v>69216</v>
      </c>
      <c r="I348" s="27">
        <v>934416</v>
      </c>
      <c r="J348">
        <f t="shared" si="6"/>
        <v>57652</v>
      </c>
      <c r="K348" t="e">
        <f>+VLOOKUP(J348,'Thanh toán '!O$333:P$335,2,0)</f>
        <v>#N/A</v>
      </c>
    </row>
  </sheetData>
  <autoFilter ref="A4:K348" xr:uid="{87362887-6503-4392-A92E-EF60455BD141}"/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A6BA0-808A-427E-9B45-0916999C1EF4}">
  <sheetPr filterMode="1"/>
  <dimension ref="A1:L1042"/>
  <sheetViews>
    <sheetView workbookViewId="0">
      <selection activeCell="C10" sqref="C10"/>
    </sheetView>
  </sheetViews>
  <sheetFormatPr defaultRowHeight="15" x14ac:dyDescent="0.25"/>
  <cols>
    <col min="2" max="2" width="12.140625" customWidth="1"/>
    <col min="3" max="3" width="34.7109375" customWidth="1"/>
    <col min="4" max="5" width="21.5703125" customWidth="1"/>
    <col min="6" max="6" width="13.5703125" customWidth="1"/>
    <col min="7" max="7" width="16.42578125" customWidth="1"/>
    <col min="8" max="9" width="21.5703125" customWidth="1"/>
    <col min="11" max="11" width="17.5703125" style="30" customWidth="1"/>
    <col min="12" max="12" width="13.28515625" customWidth="1"/>
  </cols>
  <sheetData>
    <row r="1" spans="1:12" ht="18.75" x14ac:dyDescent="0.3">
      <c r="A1" s="94" t="s">
        <v>1292</v>
      </c>
      <c r="B1" s="94"/>
      <c r="C1" s="94"/>
      <c r="D1" s="94"/>
      <c r="E1" s="94"/>
      <c r="F1" s="94"/>
      <c r="G1" s="94"/>
      <c r="H1" s="94"/>
      <c r="I1" s="94"/>
    </row>
    <row r="2" spans="1:12" x14ac:dyDescent="0.25">
      <c r="A2" s="95" t="s">
        <v>1293</v>
      </c>
      <c r="B2" s="95"/>
      <c r="C2" s="95"/>
      <c r="D2" s="95"/>
      <c r="E2" s="95"/>
      <c r="F2" s="95"/>
      <c r="G2" s="95"/>
      <c r="H2" s="95"/>
      <c r="I2" s="95"/>
    </row>
    <row r="3" spans="1:12" x14ac:dyDescent="0.25">
      <c r="I3" s="21">
        <f>+SUBTOTAL(9,I5:I1042)</f>
        <v>482497663</v>
      </c>
      <c r="J3" s="21"/>
      <c r="K3" s="21" t="e">
        <f t="shared" ref="K3" si="0">+SUBTOTAL(9,K5:K1042)</f>
        <v>#N/A</v>
      </c>
    </row>
    <row r="4" spans="1:12" ht="31.5" x14ac:dyDescent="0.25">
      <c r="A4" s="22" t="s">
        <v>1294</v>
      </c>
      <c r="B4" s="23" t="s">
        <v>1295</v>
      </c>
      <c r="C4" s="23" t="s">
        <v>1296</v>
      </c>
      <c r="D4" s="23" t="s">
        <v>1297</v>
      </c>
      <c r="E4" s="23" t="s">
        <v>1298</v>
      </c>
      <c r="F4" s="24" t="s">
        <v>1299</v>
      </c>
      <c r="G4" s="23" t="s">
        <v>1300</v>
      </c>
      <c r="H4" s="24" t="s">
        <v>1301</v>
      </c>
      <c r="I4" s="24" t="s">
        <v>1302</v>
      </c>
    </row>
    <row r="5" spans="1:12" x14ac:dyDescent="0.25">
      <c r="A5" s="25">
        <v>44928</v>
      </c>
      <c r="B5" s="26" t="s">
        <v>1303</v>
      </c>
      <c r="C5" s="26" t="s">
        <v>1304</v>
      </c>
      <c r="D5" s="26" t="s">
        <v>1305</v>
      </c>
      <c r="E5" s="26" t="s">
        <v>1306</v>
      </c>
      <c r="F5" s="27">
        <v>865200</v>
      </c>
      <c r="G5" s="28" t="s">
        <v>1307</v>
      </c>
      <c r="H5" s="27">
        <v>86520</v>
      </c>
      <c r="I5" s="27">
        <v>951720</v>
      </c>
      <c r="J5">
        <f>+B5*1</f>
        <v>9</v>
      </c>
      <c r="K5" t="e">
        <f>+VLOOKUP(J5,'Thanh toán '!O$21:P$650,2,0)</f>
        <v>#N/A</v>
      </c>
    </row>
    <row r="6" spans="1:12" x14ac:dyDescent="0.25">
      <c r="A6" s="25">
        <v>44928</v>
      </c>
      <c r="B6" s="26" t="s">
        <v>1308</v>
      </c>
      <c r="C6" s="26" t="s">
        <v>1309</v>
      </c>
      <c r="D6" s="26" t="s">
        <v>1305</v>
      </c>
      <c r="E6" s="26" t="s">
        <v>1306</v>
      </c>
      <c r="F6" s="27">
        <v>865200</v>
      </c>
      <c r="G6" s="28" t="s">
        <v>1307</v>
      </c>
      <c r="H6" s="27">
        <v>86520</v>
      </c>
      <c r="I6" s="27">
        <v>951720</v>
      </c>
      <c r="J6">
        <f t="shared" ref="J6:J69" si="1">+B6*1</f>
        <v>13</v>
      </c>
      <c r="K6" t="e">
        <f>+VLOOKUP(J6,'Thanh toán '!O$21:P$650,2,0)</f>
        <v>#N/A</v>
      </c>
    </row>
    <row r="7" spans="1:12" x14ac:dyDescent="0.25">
      <c r="A7" s="25">
        <v>44928</v>
      </c>
      <c r="B7" s="26" t="s">
        <v>1310</v>
      </c>
      <c r="C7" s="26" t="s">
        <v>1311</v>
      </c>
      <c r="D7" s="26" t="s">
        <v>1312</v>
      </c>
      <c r="E7" s="26" t="s">
        <v>1313</v>
      </c>
      <c r="F7" s="27">
        <v>424200</v>
      </c>
      <c r="G7" s="28" t="s">
        <v>1307</v>
      </c>
      <c r="H7" s="27">
        <v>42420</v>
      </c>
      <c r="I7" s="27">
        <v>466620</v>
      </c>
      <c r="J7">
        <f t="shared" si="1"/>
        <v>20</v>
      </c>
      <c r="K7" t="e">
        <f>+VLOOKUP(J7,'Thanh toán '!O$21:P$650,2,0)</f>
        <v>#N/A</v>
      </c>
    </row>
    <row r="8" spans="1:12" x14ac:dyDescent="0.25">
      <c r="A8" s="25">
        <v>44928</v>
      </c>
      <c r="B8" s="26" t="s">
        <v>1314</v>
      </c>
      <c r="C8" s="26" t="s">
        <v>1315</v>
      </c>
      <c r="D8" s="26" t="s">
        <v>1316</v>
      </c>
      <c r="E8" s="26" t="s">
        <v>1317</v>
      </c>
      <c r="F8" s="27">
        <v>865200</v>
      </c>
      <c r="G8" s="28" t="s">
        <v>1307</v>
      </c>
      <c r="H8" s="27">
        <v>86520</v>
      </c>
      <c r="I8" s="27">
        <v>951720</v>
      </c>
      <c r="J8">
        <f t="shared" si="1"/>
        <v>23</v>
      </c>
      <c r="K8" t="e">
        <f>+VLOOKUP(J8,'Thanh toán '!O$21:P$650,2,0)</f>
        <v>#N/A</v>
      </c>
    </row>
    <row r="9" spans="1:12" x14ac:dyDescent="0.25">
      <c r="A9" s="25">
        <v>44928</v>
      </c>
      <c r="B9" s="26" t="s">
        <v>1318</v>
      </c>
      <c r="C9" s="26" t="s">
        <v>1319</v>
      </c>
      <c r="D9" s="26" t="s">
        <v>1320</v>
      </c>
      <c r="E9" s="26" t="s">
        <v>1321</v>
      </c>
      <c r="F9" s="27">
        <v>688800</v>
      </c>
      <c r="G9" s="28" t="s">
        <v>1307</v>
      </c>
      <c r="H9" s="27">
        <v>68880</v>
      </c>
      <c r="I9" s="27">
        <v>757680</v>
      </c>
      <c r="J9">
        <f t="shared" si="1"/>
        <v>24</v>
      </c>
      <c r="K9" t="e">
        <f>+VLOOKUP(J9,'Thanh toán '!O$21:P$650,2,0)</f>
        <v>#N/A</v>
      </c>
    </row>
    <row r="10" spans="1:12" x14ac:dyDescent="0.25">
      <c r="A10" s="25">
        <v>44928</v>
      </c>
      <c r="B10" s="26" t="s">
        <v>1322</v>
      </c>
      <c r="C10" s="26" t="s">
        <v>1323</v>
      </c>
      <c r="D10" s="26" t="s">
        <v>1305</v>
      </c>
      <c r="E10" s="26" t="s">
        <v>1306</v>
      </c>
      <c r="F10" s="27">
        <v>865200</v>
      </c>
      <c r="G10" s="28" t="s">
        <v>1307</v>
      </c>
      <c r="H10" s="27">
        <v>86520</v>
      </c>
      <c r="I10" s="27">
        <v>951720</v>
      </c>
      <c r="J10">
        <f t="shared" si="1"/>
        <v>70</v>
      </c>
      <c r="K10" t="e">
        <f>+VLOOKUP(J10,'Thanh toán '!O$21:P$650,2,0)</f>
        <v>#N/A</v>
      </c>
    </row>
    <row r="11" spans="1:12" x14ac:dyDescent="0.25">
      <c r="A11" s="25">
        <v>44928</v>
      </c>
      <c r="B11" s="26" t="s">
        <v>1324</v>
      </c>
      <c r="C11" s="26" t="s">
        <v>1325</v>
      </c>
      <c r="D11" s="26" t="s">
        <v>1305</v>
      </c>
      <c r="E11" s="26" t="s">
        <v>1306</v>
      </c>
      <c r="F11" s="27">
        <v>865200</v>
      </c>
      <c r="G11" s="28" t="s">
        <v>1307</v>
      </c>
      <c r="H11" s="27">
        <v>86520</v>
      </c>
      <c r="I11" s="27">
        <v>951720</v>
      </c>
      <c r="J11">
        <f t="shared" si="1"/>
        <v>71</v>
      </c>
      <c r="K11" t="e">
        <f>+VLOOKUP(J11,'Thanh toán '!O$21:P$650,2,0)</f>
        <v>#N/A</v>
      </c>
    </row>
    <row r="12" spans="1:12" x14ac:dyDescent="0.25">
      <c r="A12" s="25">
        <v>44929</v>
      </c>
      <c r="B12" s="26" t="s">
        <v>1326</v>
      </c>
      <c r="C12" s="26" t="s">
        <v>1327</v>
      </c>
      <c r="D12" s="26" t="s">
        <v>1305</v>
      </c>
      <c r="E12" s="26" t="s">
        <v>1306</v>
      </c>
      <c r="F12" s="27">
        <v>865200</v>
      </c>
      <c r="G12" s="28" t="s">
        <v>1307</v>
      </c>
      <c r="H12" s="27">
        <v>86520</v>
      </c>
      <c r="I12" s="27">
        <v>951720</v>
      </c>
      <c r="J12">
        <f t="shared" si="1"/>
        <v>74</v>
      </c>
      <c r="K12" t="e">
        <f>+VLOOKUP(J12,'Thanh toán '!O$21:P$650,2,0)</f>
        <v>#N/A</v>
      </c>
    </row>
    <row r="13" spans="1:12" x14ac:dyDescent="0.25">
      <c r="A13" s="25">
        <v>44929</v>
      </c>
      <c r="B13" s="26" t="s">
        <v>1328</v>
      </c>
      <c r="C13" s="26" t="s">
        <v>1329</v>
      </c>
      <c r="D13" s="26" t="s">
        <v>1305</v>
      </c>
      <c r="E13" s="26" t="s">
        <v>1306</v>
      </c>
      <c r="F13" s="27">
        <v>865200</v>
      </c>
      <c r="G13" s="28" t="s">
        <v>1307</v>
      </c>
      <c r="H13" s="27">
        <v>86520</v>
      </c>
      <c r="I13" s="27">
        <v>951720</v>
      </c>
      <c r="J13">
        <f t="shared" si="1"/>
        <v>92</v>
      </c>
      <c r="K13" t="e">
        <f>+VLOOKUP(J13,'Thanh toán '!O$21:P$650,2,0)</f>
        <v>#N/A</v>
      </c>
    </row>
    <row r="14" spans="1:12" hidden="1" x14ac:dyDescent="0.25">
      <c r="A14" s="25">
        <v>44929</v>
      </c>
      <c r="B14" s="26" t="s">
        <v>1330</v>
      </c>
      <c r="C14" s="26" t="s">
        <v>1331</v>
      </c>
      <c r="D14" s="26" t="s">
        <v>1332</v>
      </c>
      <c r="E14" s="26" t="s">
        <v>1333</v>
      </c>
      <c r="F14" s="27">
        <v>2003713</v>
      </c>
      <c r="G14" s="28" t="s">
        <v>1307</v>
      </c>
      <c r="H14" s="27">
        <v>200371</v>
      </c>
      <c r="I14" s="27">
        <v>2204084</v>
      </c>
      <c r="J14">
        <f t="shared" si="1"/>
        <v>96</v>
      </c>
      <c r="K14" s="30">
        <f>+VLOOKUP(J14,'Thanh toán '!O$21:P$650,2,0)</f>
        <v>2204084</v>
      </c>
      <c r="L14" s="34">
        <f>+K14-I14</f>
        <v>0</v>
      </c>
    </row>
    <row r="15" spans="1:12" x14ac:dyDescent="0.25">
      <c r="A15" s="25">
        <v>44929</v>
      </c>
      <c r="B15" s="26" t="s">
        <v>1334</v>
      </c>
      <c r="C15" s="26" t="s">
        <v>1335</v>
      </c>
      <c r="D15" s="26" t="s">
        <v>1336</v>
      </c>
      <c r="E15" s="26" t="s">
        <v>1337</v>
      </c>
      <c r="F15" s="27">
        <v>865200</v>
      </c>
      <c r="G15" s="28" t="s">
        <v>1307</v>
      </c>
      <c r="H15" s="27">
        <v>86520</v>
      </c>
      <c r="I15" s="27">
        <v>951720</v>
      </c>
      <c r="J15">
        <f t="shared" si="1"/>
        <v>105</v>
      </c>
      <c r="K15" t="e">
        <f>+VLOOKUP(J15,'Thanh toán '!O$21:P$650,2,0)</f>
        <v>#N/A</v>
      </c>
    </row>
    <row r="16" spans="1:12" x14ac:dyDescent="0.25">
      <c r="A16" s="25">
        <v>44929</v>
      </c>
      <c r="B16" s="26" t="s">
        <v>1338</v>
      </c>
      <c r="C16" s="26" t="s">
        <v>1339</v>
      </c>
      <c r="D16" s="26" t="s">
        <v>1305</v>
      </c>
      <c r="E16" s="26" t="s">
        <v>1306</v>
      </c>
      <c r="F16" s="27">
        <v>865200</v>
      </c>
      <c r="G16" s="28" t="s">
        <v>1307</v>
      </c>
      <c r="H16" s="27">
        <v>86520</v>
      </c>
      <c r="I16" s="27">
        <v>951720</v>
      </c>
      <c r="J16">
        <f t="shared" si="1"/>
        <v>109</v>
      </c>
      <c r="K16" t="e">
        <f>+VLOOKUP(J16,'Thanh toán '!O$21:P$650,2,0)</f>
        <v>#N/A</v>
      </c>
    </row>
    <row r="17" spans="1:11" x14ac:dyDescent="0.25">
      <c r="A17" s="25">
        <v>44929</v>
      </c>
      <c r="B17" s="26" t="s">
        <v>1340</v>
      </c>
      <c r="C17" s="26" t="s">
        <v>1341</v>
      </c>
      <c r="D17" s="26" t="s">
        <v>1305</v>
      </c>
      <c r="E17" s="26" t="s">
        <v>1306</v>
      </c>
      <c r="F17" s="27">
        <v>865200</v>
      </c>
      <c r="G17" s="28" t="s">
        <v>1307</v>
      </c>
      <c r="H17" s="27">
        <v>86520</v>
      </c>
      <c r="I17" s="27">
        <v>951720</v>
      </c>
      <c r="J17">
        <f t="shared" si="1"/>
        <v>114</v>
      </c>
      <c r="K17" t="e">
        <f>+VLOOKUP(J17,'Thanh toán '!O$21:P$650,2,0)</f>
        <v>#N/A</v>
      </c>
    </row>
    <row r="18" spans="1:11" x14ac:dyDescent="0.25">
      <c r="A18" s="25">
        <v>44929</v>
      </c>
      <c r="B18" s="26" t="s">
        <v>1342</v>
      </c>
      <c r="C18" s="26" t="s">
        <v>1343</v>
      </c>
      <c r="D18" s="26" t="s">
        <v>1344</v>
      </c>
      <c r="E18" s="26" t="s">
        <v>1345</v>
      </c>
      <c r="F18" s="27">
        <v>865200</v>
      </c>
      <c r="G18" s="28" t="s">
        <v>1307</v>
      </c>
      <c r="H18" s="27">
        <v>86520</v>
      </c>
      <c r="I18" s="27">
        <v>951720</v>
      </c>
      <c r="J18">
        <f t="shared" si="1"/>
        <v>115</v>
      </c>
      <c r="K18" t="e">
        <f>+VLOOKUP(J18,'Thanh toán '!O$21:P$650,2,0)</f>
        <v>#N/A</v>
      </c>
    </row>
    <row r="19" spans="1:11" x14ac:dyDescent="0.25">
      <c r="A19" s="25">
        <v>44929</v>
      </c>
      <c r="B19" s="26" t="s">
        <v>1346</v>
      </c>
      <c r="C19" s="26" t="s">
        <v>1347</v>
      </c>
      <c r="D19" s="26" t="s">
        <v>1348</v>
      </c>
      <c r="E19" s="26" t="s">
        <v>1349</v>
      </c>
      <c r="F19" s="27">
        <v>848400</v>
      </c>
      <c r="G19" s="28" t="s">
        <v>1307</v>
      </c>
      <c r="H19" s="27">
        <v>84840</v>
      </c>
      <c r="I19" s="27">
        <v>933240</v>
      </c>
      <c r="J19">
        <f t="shared" si="1"/>
        <v>122</v>
      </c>
      <c r="K19" t="e">
        <f>+VLOOKUP(J19,'Thanh toán '!O$21:P$650,2,0)</f>
        <v>#N/A</v>
      </c>
    </row>
    <row r="20" spans="1:11" x14ac:dyDescent="0.25">
      <c r="A20" s="25">
        <v>44929</v>
      </c>
      <c r="B20" s="26" t="s">
        <v>1350</v>
      </c>
      <c r="C20" s="26" t="s">
        <v>1351</v>
      </c>
      <c r="D20" s="26" t="s">
        <v>1305</v>
      </c>
      <c r="E20" s="26" t="s">
        <v>1306</v>
      </c>
      <c r="F20" s="27">
        <v>865200</v>
      </c>
      <c r="G20" s="28" t="s">
        <v>1307</v>
      </c>
      <c r="H20" s="27">
        <v>86520</v>
      </c>
      <c r="I20" s="27">
        <v>951720</v>
      </c>
      <c r="J20">
        <f t="shared" si="1"/>
        <v>146</v>
      </c>
      <c r="K20" t="e">
        <f>+VLOOKUP(J20,'Thanh toán '!O$21:P$650,2,0)</f>
        <v>#N/A</v>
      </c>
    </row>
    <row r="21" spans="1:11" x14ac:dyDescent="0.25">
      <c r="A21" s="25">
        <v>44929</v>
      </c>
      <c r="B21" s="26" t="s">
        <v>1352</v>
      </c>
      <c r="C21" s="26" t="s">
        <v>1353</v>
      </c>
      <c r="D21" s="26" t="s">
        <v>1354</v>
      </c>
      <c r="E21" s="26" t="s">
        <v>1355</v>
      </c>
      <c r="F21" s="27">
        <v>848400</v>
      </c>
      <c r="G21" s="28" t="s">
        <v>1307</v>
      </c>
      <c r="H21" s="27">
        <v>84840</v>
      </c>
      <c r="I21" s="27">
        <v>933240</v>
      </c>
      <c r="J21">
        <f t="shared" si="1"/>
        <v>149</v>
      </c>
      <c r="K21" t="e">
        <f>+VLOOKUP(J21,'Thanh toán '!O$21:P$650,2,0)</f>
        <v>#N/A</v>
      </c>
    </row>
    <row r="22" spans="1:11" x14ac:dyDescent="0.25">
      <c r="A22" s="25">
        <v>44929</v>
      </c>
      <c r="B22" s="26" t="s">
        <v>1356</v>
      </c>
      <c r="C22" s="26" t="s">
        <v>1357</v>
      </c>
      <c r="D22" s="26" t="s">
        <v>1305</v>
      </c>
      <c r="E22" s="26" t="s">
        <v>1306</v>
      </c>
      <c r="F22" s="27">
        <v>441000</v>
      </c>
      <c r="G22" s="28" t="s">
        <v>1307</v>
      </c>
      <c r="H22" s="27">
        <v>44100</v>
      </c>
      <c r="I22" s="27">
        <v>485100</v>
      </c>
      <c r="J22">
        <f t="shared" si="1"/>
        <v>211</v>
      </c>
      <c r="K22" t="e">
        <f>+VLOOKUP(J22,'Thanh toán '!O$21:P$650,2,0)</f>
        <v>#N/A</v>
      </c>
    </row>
    <row r="23" spans="1:11" x14ac:dyDescent="0.25">
      <c r="A23" s="25">
        <v>44930</v>
      </c>
      <c r="B23" s="26" t="s">
        <v>1358</v>
      </c>
      <c r="C23" s="26" t="s">
        <v>1359</v>
      </c>
      <c r="D23" s="26" t="s">
        <v>1360</v>
      </c>
      <c r="E23" s="26" t="s">
        <v>1361</v>
      </c>
      <c r="F23" s="27">
        <v>865200</v>
      </c>
      <c r="G23" s="28" t="s">
        <v>1307</v>
      </c>
      <c r="H23" s="27">
        <v>86520</v>
      </c>
      <c r="I23" s="27">
        <v>951720</v>
      </c>
      <c r="J23">
        <f t="shared" si="1"/>
        <v>220</v>
      </c>
      <c r="K23" t="e">
        <f>+VLOOKUP(J23,'Thanh toán '!O$21:P$650,2,0)</f>
        <v>#N/A</v>
      </c>
    </row>
    <row r="24" spans="1:11" x14ac:dyDescent="0.25">
      <c r="A24" s="25">
        <v>44930</v>
      </c>
      <c r="B24" s="26" t="s">
        <v>1362</v>
      </c>
      <c r="C24" s="26" t="s">
        <v>1363</v>
      </c>
      <c r="D24" s="26" t="s">
        <v>1364</v>
      </c>
      <c r="E24" s="26" t="s">
        <v>1365</v>
      </c>
      <c r="F24" s="27">
        <v>848400</v>
      </c>
      <c r="G24" s="28" t="s">
        <v>1307</v>
      </c>
      <c r="H24" s="27">
        <v>84840</v>
      </c>
      <c r="I24" s="27">
        <v>933240</v>
      </c>
      <c r="J24">
        <f t="shared" si="1"/>
        <v>244</v>
      </c>
      <c r="K24" t="e">
        <f>+VLOOKUP(J24,'Thanh toán '!O$21:P$650,2,0)</f>
        <v>#N/A</v>
      </c>
    </row>
    <row r="25" spans="1:11" x14ac:dyDescent="0.25">
      <c r="A25" s="25">
        <v>44930</v>
      </c>
      <c r="B25" s="26" t="s">
        <v>1366</v>
      </c>
      <c r="C25" s="26" t="s">
        <v>1367</v>
      </c>
      <c r="D25" s="26" t="s">
        <v>1368</v>
      </c>
      <c r="E25" s="26" t="s">
        <v>1369</v>
      </c>
      <c r="F25" s="27">
        <v>1730400</v>
      </c>
      <c r="G25" s="28" t="s">
        <v>1307</v>
      </c>
      <c r="H25" s="27">
        <v>173040</v>
      </c>
      <c r="I25" s="27">
        <v>1903440</v>
      </c>
      <c r="J25">
        <f t="shared" si="1"/>
        <v>250</v>
      </c>
      <c r="K25" t="e">
        <f>+VLOOKUP(J25,'Thanh toán '!O$21:P$650,2,0)</f>
        <v>#N/A</v>
      </c>
    </row>
    <row r="26" spans="1:11" x14ac:dyDescent="0.25">
      <c r="A26" s="25">
        <v>44930</v>
      </c>
      <c r="B26" s="26" t="s">
        <v>1370</v>
      </c>
      <c r="C26" s="26" t="s">
        <v>1371</v>
      </c>
      <c r="D26" s="26" t="s">
        <v>1305</v>
      </c>
      <c r="E26" s="26" t="s">
        <v>1306</v>
      </c>
      <c r="F26" s="27">
        <v>865200</v>
      </c>
      <c r="G26" s="28" t="s">
        <v>1307</v>
      </c>
      <c r="H26" s="27">
        <v>86520</v>
      </c>
      <c r="I26" s="27">
        <v>951720</v>
      </c>
      <c r="J26">
        <f t="shared" si="1"/>
        <v>258</v>
      </c>
      <c r="K26" t="e">
        <f>+VLOOKUP(J26,'Thanh toán '!O$21:P$650,2,0)</f>
        <v>#N/A</v>
      </c>
    </row>
    <row r="27" spans="1:11" x14ac:dyDescent="0.25">
      <c r="A27" s="25">
        <v>44930</v>
      </c>
      <c r="B27" s="26" t="s">
        <v>1372</v>
      </c>
      <c r="C27" s="26" t="s">
        <v>1373</v>
      </c>
      <c r="D27" s="26" t="s">
        <v>1374</v>
      </c>
      <c r="E27" s="26" t="s">
        <v>1375</v>
      </c>
      <c r="F27" s="27">
        <v>1306200</v>
      </c>
      <c r="G27" s="28" t="s">
        <v>1307</v>
      </c>
      <c r="H27" s="27">
        <v>130620</v>
      </c>
      <c r="I27" s="27">
        <v>1436820</v>
      </c>
      <c r="J27">
        <f t="shared" si="1"/>
        <v>268</v>
      </c>
      <c r="K27" t="e">
        <f>+VLOOKUP(J27,'Thanh toán '!O$21:P$650,2,0)</f>
        <v>#N/A</v>
      </c>
    </row>
    <row r="28" spans="1:11" x14ac:dyDescent="0.25">
      <c r="A28" s="25">
        <v>44930</v>
      </c>
      <c r="B28" s="26" t="s">
        <v>1376</v>
      </c>
      <c r="C28" s="26" t="s">
        <v>1377</v>
      </c>
      <c r="D28" s="26" t="s">
        <v>1374</v>
      </c>
      <c r="E28" s="26" t="s">
        <v>1375</v>
      </c>
      <c r="F28" s="27">
        <v>1730400</v>
      </c>
      <c r="G28" s="28" t="s">
        <v>1307</v>
      </c>
      <c r="H28" s="27">
        <v>173040</v>
      </c>
      <c r="I28" s="27">
        <v>1903440</v>
      </c>
      <c r="J28">
        <f t="shared" si="1"/>
        <v>269</v>
      </c>
      <c r="K28" t="e">
        <f>+VLOOKUP(J28,'Thanh toán '!O$21:P$650,2,0)</f>
        <v>#N/A</v>
      </c>
    </row>
    <row r="29" spans="1:11" x14ac:dyDescent="0.25">
      <c r="A29" s="25">
        <v>44930</v>
      </c>
      <c r="B29" s="26" t="s">
        <v>1378</v>
      </c>
      <c r="C29" s="26" t="s">
        <v>1379</v>
      </c>
      <c r="D29" s="26" t="s">
        <v>1380</v>
      </c>
      <c r="E29" s="26" t="s">
        <v>1381</v>
      </c>
      <c r="F29" s="27">
        <v>848400</v>
      </c>
      <c r="G29" s="28" t="s">
        <v>1307</v>
      </c>
      <c r="H29" s="27">
        <v>84840</v>
      </c>
      <c r="I29" s="27">
        <v>933240</v>
      </c>
      <c r="J29">
        <f t="shared" si="1"/>
        <v>282</v>
      </c>
      <c r="K29" t="e">
        <f>+VLOOKUP(J29,'Thanh toán '!O$21:P$650,2,0)</f>
        <v>#N/A</v>
      </c>
    </row>
    <row r="30" spans="1:11" x14ac:dyDescent="0.25">
      <c r="A30" s="25">
        <v>44930</v>
      </c>
      <c r="B30" s="26" t="s">
        <v>1382</v>
      </c>
      <c r="C30" s="26" t="s">
        <v>1383</v>
      </c>
      <c r="D30" s="26" t="s">
        <v>1384</v>
      </c>
      <c r="E30" s="26" t="s">
        <v>1385</v>
      </c>
      <c r="F30" s="27">
        <v>865200</v>
      </c>
      <c r="G30" s="28" t="s">
        <v>1307</v>
      </c>
      <c r="H30" s="27">
        <v>86520</v>
      </c>
      <c r="I30" s="27">
        <v>951720</v>
      </c>
      <c r="J30">
        <f t="shared" si="1"/>
        <v>381</v>
      </c>
      <c r="K30" t="e">
        <f>+VLOOKUP(J30,'Thanh toán '!O$21:P$650,2,0)</f>
        <v>#N/A</v>
      </c>
    </row>
    <row r="31" spans="1:11" x14ac:dyDescent="0.25">
      <c r="A31" s="25">
        <v>44930</v>
      </c>
      <c r="B31" s="26" t="s">
        <v>1386</v>
      </c>
      <c r="C31" s="26" t="s">
        <v>1387</v>
      </c>
      <c r="D31" s="26" t="s">
        <v>1305</v>
      </c>
      <c r="E31" s="26" t="s">
        <v>1306</v>
      </c>
      <c r="F31" s="27">
        <v>865200</v>
      </c>
      <c r="G31" s="28" t="s">
        <v>1307</v>
      </c>
      <c r="H31" s="27">
        <v>86520</v>
      </c>
      <c r="I31" s="27">
        <v>951720</v>
      </c>
      <c r="J31">
        <f t="shared" si="1"/>
        <v>383</v>
      </c>
      <c r="K31" t="e">
        <f>+VLOOKUP(J31,'Thanh toán '!O$21:P$650,2,0)</f>
        <v>#N/A</v>
      </c>
    </row>
    <row r="32" spans="1:11" x14ac:dyDescent="0.25">
      <c r="A32" s="25">
        <v>44931</v>
      </c>
      <c r="B32" s="26" t="s">
        <v>1388</v>
      </c>
      <c r="C32" s="26" t="s">
        <v>1389</v>
      </c>
      <c r="D32" s="26" t="s">
        <v>1305</v>
      </c>
      <c r="E32" s="26" t="s">
        <v>1306</v>
      </c>
      <c r="F32" s="27">
        <v>603075</v>
      </c>
      <c r="G32" s="28" t="s">
        <v>1307</v>
      </c>
      <c r="H32" s="27">
        <v>60308</v>
      </c>
      <c r="I32" s="27">
        <v>663383</v>
      </c>
      <c r="J32">
        <f t="shared" si="1"/>
        <v>405</v>
      </c>
      <c r="K32" t="e">
        <f>+VLOOKUP(J32,'Thanh toán '!O$21:P$650,2,0)</f>
        <v>#N/A</v>
      </c>
    </row>
    <row r="33" spans="1:11" x14ac:dyDescent="0.25">
      <c r="A33" s="25">
        <v>44931</v>
      </c>
      <c r="B33" s="26" t="s">
        <v>1390</v>
      </c>
      <c r="C33" s="26" t="s">
        <v>1391</v>
      </c>
      <c r="D33" s="26" t="s">
        <v>1392</v>
      </c>
      <c r="E33" s="26" t="s">
        <v>1393</v>
      </c>
      <c r="F33" s="27">
        <v>424200</v>
      </c>
      <c r="G33" s="28" t="s">
        <v>1307</v>
      </c>
      <c r="H33" s="27">
        <v>42420</v>
      </c>
      <c r="I33" s="27">
        <v>466620</v>
      </c>
      <c r="J33">
        <f t="shared" si="1"/>
        <v>407</v>
      </c>
      <c r="K33" t="e">
        <f>+VLOOKUP(J33,'Thanh toán '!O$21:P$650,2,0)</f>
        <v>#N/A</v>
      </c>
    </row>
    <row r="34" spans="1:11" x14ac:dyDescent="0.25">
      <c r="A34" s="25">
        <v>44931</v>
      </c>
      <c r="B34" s="26" t="s">
        <v>1394</v>
      </c>
      <c r="C34" s="26" t="s">
        <v>1395</v>
      </c>
      <c r="D34" s="26" t="s">
        <v>1396</v>
      </c>
      <c r="E34" s="26" t="s">
        <v>1397</v>
      </c>
      <c r="F34" s="27">
        <v>1289400</v>
      </c>
      <c r="G34" s="28" t="s">
        <v>1307</v>
      </c>
      <c r="H34" s="27">
        <v>128940</v>
      </c>
      <c r="I34" s="27">
        <v>1418340</v>
      </c>
      <c r="J34">
        <f t="shared" si="1"/>
        <v>410</v>
      </c>
      <c r="K34" t="e">
        <f>+VLOOKUP(J34,'Thanh toán '!O$21:P$650,2,0)</f>
        <v>#N/A</v>
      </c>
    </row>
    <row r="35" spans="1:11" x14ac:dyDescent="0.25">
      <c r="A35" s="25">
        <v>44931</v>
      </c>
      <c r="B35" s="26" t="s">
        <v>1398</v>
      </c>
      <c r="C35" s="26" t="s">
        <v>1399</v>
      </c>
      <c r="D35" s="26" t="s">
        <v>1305</v>
      </c>
      <c r="E35" s="26" t="s">
        <v>1306</v>
      </c>
      <c r="F35" s="27">
        <v>865200</v>
      </c>
      <c r="G35" s="28" t="s">
        <v>1307</v>
      </c>
      <c r="H35" s="27">
        <v>86520</v>
      </c>
      <c r="I35" s="27">
        <v>951720</v>
      </c>
      <c r="J35">
        <f t="shared" si="1"/>
        <v>418</v>
      </c>
      <c r="K35" t="e">
        <f>+VLOOKUP(J35,'Thanh toán '!O$21:P$650,2,0)</f>
        <v>#N/A</v>
      </c>
    </row>
    <row r="36" spans="1:11" x14ac:dyDescent="0.25">
      <c r="A36" s="25">
        <v>44931</v>
      </c>
      <c r="B36" s="26" t="s">
        <v>1400</v>
      </c>
      <c r="C36" s="26" t="s">
        <v>1401</v>
      </c>
      <c r="D36" s="26" t="s">
        <v>1305</v>
      </c>
      <c r="E36" s="26" t="s">
        <v>1306</v>
      </c>
      <c r="F36" s="27">
        <v>734310</v>
      </c>
      <c r="G36" s="28" t="s">
        <v>1307</v>
      </c>
      <c r="H36" s="27">
        <v>73431</v>
      </c>
      <c r="I36" s="27">
        <v>807741</v>
      </c>
      <c r="J36">
        <f t="shared" si="1"/>
        <v>438</v>
      </c>
      <c r="K36" t="e">
        <f>+VLOOKUP(J36,'Thanh toán '!O$21:P$650,2,0)</f>
        <v>#N/A</v>
      </c>
    </row>
    <row r="37" spans="1:11" x14ac:dyDescent="0.25">
      <c r="A37" s="25">
        <v>44931</v>
      </c>
      <c r="B37" s="26" t="s">
        <v>1402</v>
      </c>
      <c r="C37" s="26" t="s">
        <v>1403</v>
      </c>
      <c r="D37" s="26" t="s">
        <v>1305</v>
      </c>
      <c r="E37" s="26" t="s">
        <v>1306</v>
      </c>
      <c r="F37" s="27">
        <v>881311</v>
      </c>
      <c r="G37" s="28" t="s">
        <v>1307</v>
      </c>
      <c r="H37" s="27">
        <v>88131</v>
      </c>
      <c r="I37" s="27">
        <v>969442</v>
      </c>
      <c r="J37">
        <f t="shared" si="1"/>
        <v>520</v>
      </c>
      <c r="K37" t="e">
        <f>+VLOOKUP(J37,'Thanh toán '!O$21:P$650,2,0)</f>
        <v>#N/A</v>
      </c>
    </row>
    <row r="38" spans="1:11" x14ac:dyDescent="0.25">
      <c r="A38" s="25">
        <v>44932</v>
      </c>
      <c r="B38" s="26" t="s">
        <v>1404</v>
      </c>
      <c r="C38" s="26" t="s">
        <v>1405</v>
      </c>
      <c r="D38" s="26" t="s">
        <v>1305</v>
      </c>
      <c r="E38" s="26" t="s">
        <v>1306</v>
      </c>
      <c r="F38" s="27">
        <v>822493</v>
      </c>
      <c r="G38" s="28" t="s">
        <v>1307</v>
      </c>
      <c r="H38" s="27">
        <v>82249</v>
      </c>
      <c r="I38" s="27">
        <v>904742</v>
      </c>
      <c r="J38">
        <f t="shared" si="1"/>
        <v>564</v>
      </c>
      <c r="K38" t="e">
        <f>+VLOOKUP(J38,'Thanh toán '!O$21:P$650,2,0)</f>
        <v>#N/A</v>
      </c>
    </row>
    <row r="39" spans="1:11" x14ac:dyDescent="0.25">
      <c r="A39" s="25">
        <v>44932</v>
      </c>
      <c r="B39" s="26" t="s">
        <v>1406</v>
      </c>
      <c r="C39" s="26" t="s">
        <v>1407</v>
      </c>
      <c r="D39" s="26" t="s">
        <v>1305</v>
      </c>
      <c r="E39" s="26" t="s">
        <v>1306</v>
      </c>
      <c r="F39" s="27">
        <v>734310</v>
      </c>
      <c r="G39" s="28" t="s">
        <v>1307</v>
      </c>
      <c r="H39" s="27">
        <v>73431</v>
      </c>
      <c r="I39" s="27">
        <v>807741</v>
      </c>
      <c r="J39">
        <f t="shared" si="1"/>
        <v>664</v>
      </c>
      <c r="K39" t="e">
        <f>+VLOOKUP(J39,'Thanh toán '!O$21:P$650,2,0)</f>
        <v>#N/A</v>
      </c>
    </row>
    <row r="40" spans="1:11" x14ac:dyDescent="0.25">
      <c r="A40" s="25">
        <v>44932</v>
      </c>
      <c r="B40" s="26" t="s">
        <v>1408</v>
      </c>
      <c r="C40" s="26" t="s">
        <v>1323</v>
      </c>
      <c r="D40" s="26" t="s">
        <v>1305</v>
      </c>
      <c r="E40" s="26" t="s">
        <v>1306</v>
      </c>
      <c r="F40" s="27">
        <v>734310</v>
      </c>
      <c r="G40" s="28" t="s">
        <v>1307</v>
      </c>
      <c r="H40" s="27">
        <v>73431</v>
      </c>
      <c r="I40" s="27">
        <v>807741</v>
      </c>
      <c r="J40">
        <f t="shared" si="1"/>
        <v>667</v>
      </c>
      <c r="K40" t="e">
        <f>+VLOOKUP(J40,'Thanh toán '!O$21:P$650,2,0)</f>
        <v>#N/A</v>
      </c>
    </row>
    <row r="41" spans="1:11" x14ac:dyDescent="0.25">
      <c r="A41" s="25">
        <v>44932</v>
      </c>
      <c r="B41" s="26" t="s">
        <v>1409</v>
      </c>
      <c r="C41" s="26" t="s">
        <v>1410</v>
      </c>
      <c r="D41" s="26" t="s">
        <v>1305</v>
      </c>
      <c r="E41" s="26" t="s">
        <v>1306</v>
      </c>
      <c r="F41" s="27">
        <v>1556803</v>
      </c>
      <c r="G41" s="28" t="s">
        <v>1307</v>
      </c>
      <c r="H41" s="27">
        <v>155680</v>
      </c>
      <c r="I41" s="27">
        <v>1712483</v>
      </c>
      <c r="J41">
        <f t="shared" si="1"/>
        <v>778</v>
      </c>
      <c r="K41" t="e">
        <f>+VLOOKUP(J41,'Thanh toán '!O$21:P$650,2,0)</f>
        <v>#N/A</v>
      </c>
    </row>
    <row r="42" spans="1:11" x14ac:dyDescent="0.25">
      <c r="A42" s="25">
        <v>44933</v>
      </c>
      <c r="B42" s="26" t="s">
        <v>1411</v>
      </c>
      <c r="C42" s="26" t="s">
        <v>1412</v>
      </c>
      <c r="D42" s="26" t="s">
        <v>1332</v>
      </c>
      <c r="E42" s="26" t="s">
        <v>1333</v>
      </c>
      <c r="F42" s="27">
        <v>1189648</v>
      </c>
      <c r="G42" s="28" t="s">
        <v>1307</v>
      </c>
      <c r="H42" s="27">
        <v>118965</v>
      </c>
      <c r="I42" s="27">
        <v>1308613</v>
      </c>
      <c r="J42">
        <f t="shared" si="1"/>
        <v>850</v>
      </c>
      <c r="K42" t="e">
        <f>+VLOOKUP(J42,'Thanh toán '!O$21:P$650,2,0)</f>
        <v>#N/A</v>
      </c>
    </row>
    <row r="43" spans="1:11" x14ac:dyDescent="0.25">
      <c r="A43" s="25">
        <v>44933</v>
      </c>
      <c r="B43" s="26" t="s">
        <v>1413</v>
      </c>
      <c r="C43" s="26" t="s">
        <v>1414</v>
      </c>
      <c r="D43" s="26" t="s">
        <v>1305</v>
      </c>
      <c r="E43" s="26" t="s">
        <v>1306</v>
      </c>
      <c r="F43" s="27">
        <v>865200</v>
      </c>
      <c r="G43" s="28" t="s">
        <v>1307</v>
      </c>
      <c r="H43" s="27">
        <v>86520</v>
      </c>
      <c r="I43" s="27">
        <v>951720</v>
      </c>
      <c r="J43">
        <f t="shared" si="1"/>
        <v>857</v>
      </c>
      <c r="K43" t="e">
        <f>+VLOOKUP(J43,'Thanh toán '!O$21:P$650,2,0)</f>
        <v>#N/A</v>
      </c>
    </row>
    <row r="44" spans="1:11" x14ac:dyDescent="0.25">
      <c r="A44" s="25">
        <v>44933</v>
      </c>
      <c r="B44" s="26" t="s">
        <v>1415</v>
      </c>
      <c r="C44" s="26" t="s">
        <v>1416</v>
      </c>
      <c r="D44" s="26" t="s">
        <v>1305</v>
      </c>
      <c r="E44" s="26" t="s">
        <v>1306</v>
      </c>
      <c r="F44" s="27">
        <v>2068426</v>
      </c>
      <c r="G44" s="28" t="s">
        <v>1307</v>
      </c>
      <c r="H44" s="27">
        <v>206843</v>
      </c>
      <c r="I44" s="27">
        <v>2275269</v>
      </c>
      <c r="J44">
        <f t="shared" si="1"/>
        <v>873</v>
      </c>
      <c r="K44" t="e">
        <f>+VLOOKUP(J44,'Thanh toán '!O$21:P$650,2,0)</f>
        <v>#N/A</v>
      </c>
    </row>
    <row r="45" spans="1:11" x14ac:dyDescent="0.25">
      <c r="A45" s="25">
        <v>44938</v>
      </c>
      <c r="B45" s="26" t="s">
        <v>1417</v>
      </c>
      <c r="C45" s="26" t="s">
        <v>1418</v>
      </c>
      <c r="D45" s="26" t="s">
        <v>1305</v>
      </c>
      <c r="E45" s="26" t="s">
        <v>1306</v>
      </c>
      <c r="F45" s="27">
        <v>789772</v>
      </c>
      <c r="G45" s="28" t="s">
        <v>1307</v>
      </c>
      <c r="H45" s="27">
        <v>78977</v>
      </c>
      <c r="I45" s="27">
        <v>868749</v>
      </c>
      <c r="J45">
        <f t="shared" si="1"/>
        <v>1417</v>
      </c>
      <c r="K45" t="e">
        <f>+VLOOKUP(J45,'Thanh toán '!O$21:P$650,2,0)</f>
        <v>#N/A</v>
      </c>
    </row>
    <row r="46" spans="1:11" x14ac:dyDescent="0.25">
      <c r="A46" s="25">
        <v>44945</v>
      </c>
      <c r="B46" s="26" t="s">
        <v>1419</v>
      </c>
      <c r="C46" s="26" t="s">
        <v>1420</v>
      </c>
      <c r="D46" s="26" t="s">
        <v>1305</v>
      </c>
      <c r="E46" s="26" t="s">
        <v>1306</v>
      </c>
      <c r="F46" s="27">
        <v>455338</v>
      </c>
      <c r="G46" s="28" t="s">
        <v>1307</v>
      </c>
      <c r="H46" s="27">
        <v>45534</v>
      </c>
      <c r="I46" s="27">
        <v>500872</v>
      </c>
      <c r="J46">
        <f t="shared" si="1"/>
        <v>1829</v>
      </c>
      <c r="K46" t="e">
        <f>+VLOOKUP(J46,'Thanh toán '!O$21:P$650,2,0)</f>
        <v>#N/A</v>
      </c>
    </row>
    <row r="47" spans="1:11" x14ac:dyDescent="0.25">
      <c r="A47" s="25">
        <v>44963</v>
      </c>
      <c r="B47" s="26" t="s">
        <v>1421</v>
      </c>
      <c r="C47" s="26" t="s">
        <v>1341</v>
      </c>
      <c r="D47" s="26" t="s">
        <v>1305</v>
      </c>
      <c r="E47" s="26" t="s">
        <v>1306</v>
      </c>
      <c r="F47" s="27">
        <v>584084</v>
      </c>
      <c r="G47" s="28" t="s">
        <v>1307</v>
      </c>
      <c r="H47" s="27">
        <v>58408</v>
      </c>
      <c r="I47" s="27">
        <v>642492</v>
      </c>
      <c r="J47">
        <f t="shared" si="1"/>
        <v>2959</v>
      </c>
      <c r="K47" t="e">
        <f>+VLOOKUP(J47,'Thanh toán '!O$21:P$650,2,0)</f>
        <v>#N/A</v>
      </c>
    </row>
    <row r="48" spans="1:11" x14ac:dyDescent="0.25">
      <c r="A48" s="25">
        <v>44963</v>
      </c>
      <c r="B48" s="26" t="s">
        <v>1422</v>
      </c>
      <c r="C48" s="26" t="s">
        <v>1423</v>
      </c>
      <c r="D48" s="26" t="s">
        <v>1305</v>
      </c>
      <c r="E48" s="26" t="s">
        <v>1306</v>
      </c>
      <c r="F48" s="27">
        <v>1320217</v>
      </c>
      <c r="G48" s="28" t="s">
        <v>1307</v>
      </c>
      <c r="H48" s="27">
        <v>132022</v>
      </c>
      <c r="I48" s="27">
        <v>1452239</v>
      </c>
      <c r="J48">
        <f t="shared" si="1"/>
        <v>2973</v>
      </c>
      <c r="K48" t="e">
        <f>+VLOOKUP(J48,'Thanh toán '!O$21:P$650,2,0)</f>
        <v>#N/A</v>
      </c>
    </row>
    <row r="49" spans="1:12" x14ac:dyDescent="0.25">
      <c r="A49" s="25">
        <v>44963</v>
      </c>
      <c r="B49" s="26" t="s">
        <v>1424</v>
      </c>
      <c r="C49" s="26" t="s">
        <v>1425</v>
      </c>
      <c r="D49" s="26" t="s">
        <v>1312</v>
      </c>
      <c r="E49" s="26" t="s">
        <v>1313</v>
      </c>
      <c r="F49" s="27">
        <v>1060500</v>
      </c>
      <c r="G49" s="28" t="s">
        <v>1307</v>
      </c>
      <c r="H49" s="27">
        <v>106050</v>
      </c>
      <c r="I49" s="27">
        <v>1166550</v>
      </c>
      <c r="J49">
        <f t="shared" si="1"/>
        <v>2993</v>
      </c>
      <c r="K49" t="e">
        <f>+VLOOKUP(J49,'Thanh toán '!O$21:P$650,2,0)</f>
        <v>#N/A</v>
      </c>
    </row>
    <row r="50" spans="1:12" x14ac:dyDescent="0.25">
      <c r="A50" s="25">
        <v>44963</v>
      </c>
      <c r="B50" s="26" t="s">
        <v>1426</v>
      </c>
      <c r="C50" s="26" t="s">
        <v>1427</v>
      </c>
      <c r="D50" s="26" t="s">
        <v>1428</v>
      </c>
      <c r="E50" s="26" t="s">
        <v>1429</v>
      </c>
      <c r="F50" s="27">
        <v>1060500</v>
      </c>
      <c r="G50" s="28" t="s">
        <v>1307</v>
      </c>
      <c r="H50" s="27">
        <v>106050</v>
      </c>
      <c r="I50" s="27">
        <v>1166550</v>
      </c>
      <c r="J50">
        <f t="shared" si="1"/>
        <v>3000</v>
      </c>
      <c r="K50" t="e">
        <f>+VLOOKUP(J50,'Thanh toán '!O$21:P$650,2,0)</f>
        <v>#N/A</v>
      </c>
    </row>
    <row r="51" spans="1:12" x14ac:dyDescent="0.25">
      <c r="A51" s="25">
        <v>44963</v>
      </c>
      <c r="B51" s="26" t="s">
        <v>1430</v>
      </c>
      <c r="C51" s="26" t="s">
        <v>1431</v>
      </c>
      <c r="D51" s="26" t="s">
        <v>1305</v>
      </c>
      <c r="E51" s="26" t="s">
        <v>1306</v>
      </c>
      <c r="F51" s="27">
        <v>1613034</v>
      </c>
      <c r="G51" s="28" t="s">
        <v>1307</v>
      </c>
      <c r="H51" s="27">
        <v>161303</v>
      </c>
      <c r="I51" s="27">
        <v>1774337</v>
      </c>
      <c r="J51">
        <f t="shared" si="1"/>
        <v>3010</v>
      </c>
      <c r="K51" t="e">
        <f>+VLOOKUP(J51,'Thanh toán '!O$21:P$650,2,0)</f>
        <v>#N/A</v>
      </c>
    </row>
    <row r="52" spans="1:12" x14ac:dyDescent="0.25">
      <c r="A52" s="25">
        <v>44964</v>
      </c>
      <c r="B52" s="26" t="s">
        <v>1432</v>
      </c>
      <c r="C52" s="26" t="s">
        <v>1433</v>
      </c>
      <c r="D52" s="26" t="s">
        <v>1434</v>
      </c>
      <c r="E52" s="26" t="s">
        <v>1435</v>
      </c>
      <c r="F52" s="27">
        <v>742350</v>
      </c>
      <c r="G52" s="28" t="s">
        <v>1307</v>
      </c>
      <c r="H52" s="27">
        <v>74235</v>
      </c>
      <c r="I52" s="27">
        <v>816585</v>
      </c>
      <c r="J52">
        <f t="shared" si="1"/>
        <v>3088</v>
      </c>
      <c r="K52" t="e">
        <f>+VLOOKUP(J52,'Thanh toán '!O$21:P$650,2,0)</f>
        <v>#N/A</v>
      </c>
    </row>
    <row r="53" spans="1:12" hidden="1" x14ac:dyDescent="0.25">
      <c r="A53" s="25">
        <v>44965</v>
      </c>
      <c r="B53" s="26" t="s">
        <v>1436</v>
      </c>
      <c r="C53" s="26" t="s">
        <v>1437</v>
      </c>
      <c r="D53" s="26" t="s">
        <v>1305</v>
      </c>
      <c r="E53" s="26" t="s">
        <v>1306</v>
      </c>
      <c r="F53" s="27">
        <v>1356532</v>
      </c>
      <c r="G53" s="28" t="s">
        <v>1307</v>
      </c>
      <c r="H53" s="27">
        <v>135653</v>
      </c>
      <c r="I53" s="27">
        <v>1492185</v>
      </c>
      <c r="J53">
        <f t="shared" si="1"/>
        <v>3126</v>
      </c>
      <c r="K53" s="30">
        <f>+VLOOKUP(J53,'Thanh toán '!O$21:P$650,2,0)</f>
        <v>1492185</v>
      </c>
      <c r="L53" s="34">
        <f>+K53-I53</f>
        <v>0</v>
      </c>
    </row>
    <row r="54" spans="1:12" x14ac:dyDescent="0.25">
      <c r="A54" s="25">
        <v>44965</v>
      </c>
      <c r="B54" s="26" t="s">
        <v>1438</v>
      </c>
      <c r="C54" s="26" t="s">
        <v>1439</v>
      </c>
      <c r="D54" s="26" t="s">
        <v>1440</v>
      </c>
      <c r="E54" s="26" t="s">
        <v>1441</v>
      </c>
      <c r="F54" s="27">
        <v>1060500</v>
      </c>
      <c r="G54" s="28" t="s">
        <v>1307</v>
      </c>
      <c r="H54" s="27">
        <v>106050</v>
      </c>
      <c r="I54" s="27">
        <v>1166550</v>
      </c>
      <c r="J54">
        <f t="shared" si="1"/>
        <v>3147</v>
      </c>
      <c r="K54" t="e">
        <f>+VLOOKUP(J54,'Thanh toán '!O$21:P$650,2,0)</f>
        <v>#N/A</v>
      </c>
    </row>
    <row r="55" spans="1:12" x14ac:dyDescent="0.25">
      <c r="A55" s="25">
        <v>44965</v>
      </c>
      <c r="B55" s="26" t="s">
        <v>1442</v>
      </c>
      <c r="C55" s="26" t="s">
        <v>1443</v>
      </c>
      <c r="D55" s="26" t="s">
        <v>1444</v>
      </c>
      <c r="E55" s="26" t="s">
        <v>1445</v>
      </c>
      <c r="F55" s="27">
        <v>530250</v>
      </c>
      <c r="G55" s="28" t="s">
        <v>1307</v>
      </c>
      <c r="H55" s="27">
        <v>53025</v>
      </c>
      <c r="I55" s="27">
        <v>583275</v>
      </c>
      <c r="J55">
        <f t="shared" si="1"/>
        <v>3150</v>
      </c>
      <c r="K55" t="e">
        <f>+VLOOKUP(J55,'Thanh toán '!O$21:P$650,2,0)</f>
        <v>#N/A</v>
      </c>
    </row>
    <row r="56" spans="1:12" x14ac:dyDescent="0.25">
      <c r="A56" s="25">
        <v>44966</v>
      </c>
      <c r="B56" s="26" t="s">
        <v>1446</v>
      </c>
      <c r="C56" s="26" t="s">
        <v>1431</v>
      </c>
      <c r="D56" s="26" t="s">
        <v>1305</v>
      </c>
      <c r="E56" s="26" t="s">
        <v>1306</v>
      </c>
      <c r="F56" s="27">
        <v>1851166</v>
      </c>
      <c r="G56" s="28" t="s">
        <v>1307</v>
      </c>
      <c r="H56" s="27">
        <v>185117</v>
      </c>
      <c r="I56" s="27">
        <v>2036283</v>
      </c>
      <c r="J56">
        <f t="shared" si="1"/>
        <v>3549</v>
      </c>
      <c r="K56" t="e">
        <f>+VLOOKUP(J56,'Thanh toán '!O$21:P$650,2,0)</f>
        <v>#N/A</v>
      </c>
    </row>
    <row r="57" spans="1:12" x14ac:dyDescent="0.25">
      <c r="A57" s="25">
        <v>44967</v>
      </c>
      <c r="B57" s="26" t="s">
        <v>1447</v>
      </c>
      <c r="C57" s="26" t="s">
        <v>1448</v>
      </c>
      <c r="D57" s="26" t="s">
        <v>1449</v>
      </c>
      <c r="E57" s="26" t="s">
        <v>1450</v>
      </c>
      <c r="F57" s="27">
        <v>1081500</v>
      </c>
      <c r="G57" s="28" t="s">
        <v>1307</v>
      </c>
      <c r="H57" s="27">
        <v>108150</v>
      </c>
      <c r="I57" s="27">
        <v>1189650</v>
      </c>
      <c r="J57">
        <f t="shared" si="1"/>
        <v>3770</v>
      </c>
      <c r="K57" t="e">
        <f>+VLOOKUP(J57,'Thanh toán '!O$21:P$650,2,0)</f>
        <v>#N/A</v>
      </c>
    </row>
    <row r="58" spans="1:12" x14ac:dyDescent="0.25">
      <c r="A58" s="25">
        <v>44967</v>
      </c>
      <c r="B58" s="26" t="s">
        <v>1451</v>
      </c>
      <c r="C58" s="26" t="s">
        <v>1452</v>
      </c>
      <c r="D58" s="26" t="s">
        <v>1374</v>
      </c>
      <c r="E58" s="26" t="s">
        <v>1375</v>
      </c>
      <c r="F58" s="27">
        <v>2714250</v>
      </c>
      <c r="G58" s="28" t="s">
        <v>1307</v>
      </c>
      <c r="H58" s="27">
        <v>271425</v>
      </c>
      <c r="I58" s="27">
        <v>2985675</v>
      </c>
      <c r="J58">
        <f t="shared" si="1"/>
        <v>3772</v>
      </c>
      <c r="K58" t="e">
        <f>+VLOOKUP(J58,'Thanh toán '!O$21:P$650,2,0)</f>
        <v>#N/A</v>
      </c>
    </row>
    <row r="59" spans="1:12" x14ac:dyDescent="0.25">
      <c r="A59" s="25">
        <v>44967</v>
      </c>
      <c r="B59" s="26" t="s">
        <v>1453</v>
      </c>
      <c r="C59" s="26" t="s">
        <v>1454</v>
      </c>
      <c r="D59" s="26" t="s">
        <v>1434</v>
      </c>
      <c r="E59" s="26" t="s">
        <v>1435</v>
      </c>
      <c r="F59" s="27">
        <v>530250</v>
      </c>
      <c r="G59" s="28" t="s">
        <v>1307</v>
      </c>
      <c r="H59" s="27">
        <v>53025</v>
      </c>
      <c r="I59" s="27">
        <v>583275</v>
      </c>
      <c r="J59">
        <f t="shared" si="1"/>
        <v>3857</v>
      </c>
      <c r="K59" t="e">
        <f>+VLOOKUP(J59,'Thanh toán '!O$21:P$650,2,0)</f>
        <v>#N/A</v>
      </c>
    </row>
    <row r="60" spans="1:12" x14ac:dyDescent="0.25">
      <c r="A60" s="25">
        <v>44967</v>
      </c>
      <c r="B60" s="26" t="s">
        <v>1455</v>
      </c>
      <c r="C60" s="26" t="s">
        <v>1456</v>
      </c>
      <c r="D60" s="26" t="s">
        <v>1434</v>
      </c>
      <c r="E60" s="26" t="s">
        <v>1435</v>
      </c>
      <c r="F60" s="27">
        <v>2672250</v>
      </c>
      <c r="G60" s="28" t="s">
        <v>1307</v>
      </c>
      <c r="H60" s="27">
        <v>267225</v>
      </c>
      <c r="I60" s="27">
        <v>2939475</v>
      </c>
      <c r="J60">
        <f t="shared" si="1"/>
        <v>3858</v>
      </c>
      <c r="K60" t="e">
        <f>+VLOOKUP(J60,'Thanh toán '!O$21:P$650,2,0)</f>
        <v>#N/A</v>
      </c>
    </row>
    <row r="61" spans="1:12" x14ac:dyDescent="0.25">
      <c r="A61" s="25">
        <v>44967</v>
      </c>
      <c r="B61" s="26" t="s">
        <v>1457</v>
      </c>
      <c r="C61" s="26" t="s">
        <v>1458</v>
      </c>
      <c r="D61" s="26" t="s">
        <v>1444</v>
      </c>
      <c r="E61" s="26" t="s">
        <v>1445</v>
      </c>
      <c r="F61" s="27">
        <v>1081500</v>
      </c>
      <c r="G61" s="28" t="s">
        <v>1307</v>
      </c>
      <c r="H61" s="27">
        <v>108150</v>
      </c>
      <c r="I61" s="27">
        <v>1189650</v>
      </c>
      <c r="J61">
        <f t="shared" si="1"/>
        <v>3861</v>
      </c>
      <c r="K61" t="e">
        <f>+VLOOKUP(J61,'Thanh toán '!O$21:P$650,2,0)</f>
        <v>#N/A</v>
      </c>
    </row>
    <row r="62" spans="1:12" x14ac:dyDescent="0.25">
      <c r="A62" s="25">
        <v>44967</v>
      </c>
      <c r="B62" s="26" t="s">
        <v>1459</v>
      </c>
      <c r="C62" s="26" t="s">
        <v>1460</v>
      </c>
      <c r="D62" s="26" t="s">
        <v>1461</v>
      </c>
      <c r="E62" s="26" t="s">
        <v>1462</v>
      </c>
      <c r="F62" s="27">
        <v>954450</v>
      </c>
      <c r="G62" s="28" t="s">
        <v>1307</v>
      </c>
      <c r="H62" s="27">
        <v>95445</v>
      </c>
      <c r="I62" s="27">
        <v>1049895</v>
      </c>
      <c r="J62">
        <f t="shared" si="1"/>
        <v>3865</v>
      </c>
      <c r="K62" t="e">
        <f>+VLOOKUP(J62,'Thanh toán '!O$21:P$650,2,0)</f>
        <v>#N/A</v>
      </c>
    </row>
    <row r="63" spans="1:12" x14ac:dyDescent="0.25">
      <c r="A63" s="25">
        <v>44968</v>
      </c>
      <c r="B63" s="26" t="s">
        <v>1463</v>
      </c>
      <c r="C63" s="26" t="s">
        <v>1464</v>
      </c>
      <c r="D63" s="26" t="s">
        <v>1465</v>
      </c>
      <c r="E63" s="26" t="s">
        <v>1466</v>
      </c>
      <c r="F63" s="27">
        <v>551250</v>
      </c>
      <c r="G63" s="28" t="s">
        <v>1307</v>
      </c>
      <c r="H63" s="27">
        <v>55125</v>
      </c>
      <c r="I63" s="27">
        <v>606375</v>
      </c>
      <c r="J63">
        <f t="shared" si="1"/>
        <v>3871</v>
      </c>
      <c r="K63" t="e">
        <f>+VLOOKUP(J63,'Thanh toán '!O$21:P$650,2,0)</f>
        <v>#N/A</v>
      </c>
    </row>
    <row r="64" spans="1:12" x14ac:dyDescent="0.25">
      <c r="A64" s="25">
        <v>44968</v>
      </c>
      <c r="B64" s="26" t="s">
        <v>1467</v>
      </c>
      <c r="C64" s="26" t="s">
        <v>1468</v>
      </c>
      <c r="D64" s="26" t="s">
        <v>1469</v>
      </c>
      <c r="E64" s="26" t="s">
        <v>1470</v>
      </c>
      <c r="F64" s="27">
        <v>1632750</v>
      </c>
      <c r="G64" s="28" t="s">
        <v>1307</v>
      </c>
      <c r="H64" s="27">
        <v>163275</v>
      </c>
      <c r="I64" s="27">
        <v>1796025</v>
      </c>
      <c r="J64">
        <f t="shared" si="1"/>
        <v>3874</v>
      </c>
      <c r="K64" t="e">
        <f>+VLOOKUP(J64,'Thanh toán '!O$21:P$650,2,0)</f>
        <v>#N/A</v>
      </c>
    </row>
    <row r="65" spans="1:11" x14ac:dyDescent="0.25">
      <c r="A65" s="25">
        <v>44968</v>
      </c>
      <c r="B65" s="26" t="s">
        <v>1471</v>
      </c>
      <c r="C65" s="26" t="s">
        <v>1472</v>
      </c>
      <c r="D65" s="26" t="s">
        <v>1473</v>
      </c>
      <c r="E65" s="26" t="s">
        <v>1474</v>
      </c>
      <c r="F65" s="27">
        <v>2248050</v>
      </c>
      <c r="G65" s="28" t="s">
        <v>1307</v>
      </c>
      <c r="H65" s="27">
        <v>224805</v>
      </c>
      <c r="I65" s="27">
        <v>2472855</v>
      </c>
      <c r="J65">
        <f t="shared" si="1"/>
        <v>3876</v>
      </c>
      <c r="K65" t="e">
        <f>+VLOOKUP(J65,'Thanh toán '!O$21:P$650,2,0)</f>
        <v>#N/A</v>
      </c>
    </row>
    <row r="66" spans="1:11" x14ac:dyDescent="0.25">
      <c r="A66" s="25">
        <v>44968</v>
      </c>
      <c r="B66" s="26" t="s">
        <v>1475</v>
      </c>
      <c r="C66" s="26" t="s">
        <v>1476</v>
      </c>
      <c r="D66" s="26" t="s">
        <v>1477</v>
      </c>
      <c r="E66" s="26" t="s">
        <v>1478</v>
      </c>
      <c r="F66" s="27">
        <v>530250</v>
      </c>
      <c r="G66" s="28" t="s">
        <v>1307</v>
      </c>
      <c r="H66" s="27">
        <v>53025</v>
      </c>
      <c r="I66" s="27">
        <v>583275</v>
      </c>
      <c r="J66">
        <f t="shared" si="1"/>
        <v>3884</v>
      </c>
      <c r="K66" t="e">
        <f>+VLOOKUP(J66,'Thanh toán '!O$21:P$650,2,0)</f>
        <v>#N/A</v>
      </c>
    </row>
    <row r="67" spans="1:11" x14ac:dyDescent="0.25">
      <c r="A67" s="25">
        <v>44968</v>
      </c>
      <c r="B67" s="26" t="s">
        <v>1479</v>
      </c>
      <c r="C67" s="26" t="s">
        <v>1480</v>
      </c>
      <c r="D67" s="26" t="s">
        <v>1305</v>
      </c>
      <c r="E67" s="26" t="s">
        <v>1306</v>
      </c>
      <c r="F67" s="27">
        <v>2171952</v>
      </c>
      <c r="G67" s="28" t="s">
        <v>1307</v>
      </c>
      <c r="H67" s="27">
        <v>217195</v>
      </c>
      <c r="I67" s="27">
        <v>2389147</v>
      </c>
      <c r="J67">
        <f t="shared" si="1"/>
        <v>3927</v>
      </c>
      <c r="K67" t="e">
        <f>+VLOOKUP(J67,'Thanh toán '!O$21:P$650,2,0)</f>
        <v>#N/A</v>
      </c>
    </row>
    <row r="68" spans="1:11" x14ac:dyDescent="0.25">
      <c r="A68" s="25">
        <v>44969</v>
      </c>
      <c r="B68" s="26" t="s">
        <v>1481</v>
      </c>
      <c r="C68" s="26" t="s">
        <v>1482</v>
      </c>
      <c r="D68" s="26" t="s">
        <v>1305</v>
      </c>
      <c r="E68" s="26" t="s">
        <v>1306</v>
      </c>
      <c r="F68" s="27">
        <v>301092</v>
      </c>
      <c r="G68" s="28" t="s">
        <v>1307</v>
      </c>
      <c r="H68" s="27">
        <v>30109</v>
      </c>
      <c r="I68" s="27">
        <v>331201</v>
      </c>
      <c r="J68">
        <f t="shared" si="1"/>
        <v>3947</v>
      </c>
      <c r="K68" t="e">
        <f>+VLOOKUP(J68,'Thanh toán '!O$21:P$650,2,0)</f>
        <v>#N/A</v>
      </c>
    </row>
    <row r="69" spans="1:11" x14ac:dyDescent="0.25">
      <c r="A69" s="25">
        <v>44970</v>
      </c>
      <c r="B69" s="26" t="s">
        <v>1483</v>
      </c>
      <c r="C69" s="26" t="s">
        <v>1484</v>
      </c>
      <c r="D69" s="26" t="s">
        <v>1305</v>
      </c>
      <c r="E69" s="26" t="s">
        <v>1306</v>
      </c>
      <c r="F69" s="27">
        <v>965024</v>
      </c>
      <c r="G69" s="28" t="s">
        <v>1307</v>
      </c>
      <c r="H69" s="27">
        <v>96502</v>
      </c>
      <c r="I69" s="27">
        <v>1061526</v>
      </c>
      <c r="J69">
        <f t="shared" si="1"/>
        <v>3987</v>
      </c>
      <c r="K69" t="e">
        <f>+VLOOKUP(J69,'Thanh toán '!O$21:P$650,2,0)</f>
        <v>#N/A</v>
      </c>
    </row>
    <row r="70" spans="1:11" x14ac:dyDescent="0.25">
      <c r="A70" s="25">
        <v>44970</v>
      </c>
      <c r="B70" s="26" t="s">
        <v>1485</v>
      </c>
      <c r="C70" s="26" t="s">
        <v>1486</v>
      </c>
      <c r="D70" s="26" t="s">
        <v>1312</v>
      </c>
      <c r="E70" s="26" t="s">
        <v>1313</v>
      </c>
      <c r="F70" s="27">
        <v>1060500</v>
      </c>
      <c r="G70" s="28" t="s">
        <v>1307</v>
      </c>
      <c r="H70" s="27">
        <v>106050</v>
      </c>
      <c r="I70" s="27">
        <v>1166550</v>
      </c>
      <c r="J70">
        <f t="shared" ref="J70:J133" si="2">+B70*1</f>
        <v>4012</v>
      </c>
      <c r="K70" t="e">
        <f>+VLOOKUP(J70,'Thanh toán '!O$21:P$650,2,0)</f>
        <v>#N/A</v>
      </c>
    </row>
    <row r="71" spans="1:11" x14ac:dyDescent="0.25">
      <c r="A71" s="25">
        <v>44970</v>
      </c>
      <c r="B71" s="26" t="s">
        <v>1487</v>
      </c>
      <c r="C71" s="26" t="s">
        <v>1488</v>
      </c>
      <c r="D71" s="26" t="s">
        <v>1312</v>
      </c>
      <c r="E71" s="26" t="s">
        <v>1313</v>
      </c>
      <c r="F71" s="27">
        <v>1611750</v>
      </c>
      <c r="G71" s="28" t="s">
        <v>1307</v>
      </c>
      <c r="H71" s="27">
        <v>161175</v>
      </c>
      <c r="I71" s="27">
        <v>1772925</v>
      </c>
      <c r="J71">
        <f t="shared" si="2"/>
        <v>4013</v>
      </c>
      <c r="K71" t="e">
        <f>+VLOOKUP(J71,'Thanh toán '!O$21:P$650,2,0)</f>
        <v>#N/A</v>
      </c>
    </row>
    <row r="72" spans="1:11" x14ac:dyDescent="0.25">
      <c r="A72" s="25">
        <v>44970</v>
      </c>
      <c r="B72" s="26" t="s">
        <v>1489</v>
      </c>
      <c r="C72" s="26" t="s">
        <v>1490</v>
      </c>
      <c r="D72" s="26" t="s">
        <v>1428</v>
      </c>
      <c r="E72" s="26" t="s">
        <v>1429</v>
      </c>
      <c r="F72" s="27">
        <v>2163000</v>
      </c>
      <c r="G72" s="28" t="s">
        <v>1307</v>
      </c>
      <c r="H72" s="27">
        <v>216300</v>
      </c>
      <c r="I72" s="27">
        <v>2379300</v>
      </c>
      <c r="J72">
        <f t="shared" si="2"/>
        <v>4014</v>
      </c>
      <c r="K72" t="e">
        <f>+VLOOKUP(J72,'Thanh toán '!O$21:P$650,2,0)</f>
        <v>#N/A</v>
      </c>
    </row>
    <row r="73" spans="1:11" x14ac:dyDescent="0.25">
      <c r="A73" s="25">
        <v>44970</v>
      </c>
      <c r="B73" s="26" t="s">
        <v>1491</v>
      </c>
      <c r="C73" s="26" t="s">
        <v>1492</v>
      </c>
      <c r="D73" s="26" t="s">
        <v>1428</v>
      </c>
      <c r="E73" s="26" t="s">
        <v>1429</v>
      </c>
      <c r="F73" s="27">
        <v>1081500</v>
      </c>
      <c r="G73" s="28" t="s">
        <v>1307</v>
      </c>
      <c r="H73" s="27">
        <v>108150</v>
      </c>
      <c r="I73" s="27">
        <v>1189650</v>
      </c>
      <c r="J73">
        <f t="shared" si="2"/>
        <v>4015</v>
      </c>
      <c r="K73" t="e">
        <f>+VLOOKUP(J73,'Thanh toán '!O$21:P$650,2,0)</f>
        <v>#N/A</v>
      </c>
    </row>
    <row r="74" spans="1:11" x14ac:dyDescent="0.25">
      <c r="A74" s="25">
        <v>44970</v>
      </c>
      <c r="B74" s="26" t="s">
        <v>1493</v>
      </c>
      <c r="C74" s="26" t="s">
        <v>1494</v>
      </c>
      <c r="D74" s="26" t="s">
        <v>1495</v>
      </c>
      <c r="E74" s="26" t="s">
        <v>1496</v>
      </c>
      <c r="F74" s="27">
        <v>1102500</v>
      </c>
      <c r="G74" s="28" t="s">
        <v>1307</v>
      </c>
      <c r="H74" s="27">
        <v>110250</v>
      </c>
      <c r="I74" s="27">
        <v>1212750</v>
      </c>
      <c r="J74">
        <f t="shared" si="2"/>
        <v>4016</v>
      </c>
      <c r="K74" t="e">
        <f>+VLOOKUP(J74,'Thanh toán '!O$21:P$650,2,0)</f>
        <v>#N/A</v>
      </c>
    </row>
    <row r="75" spans="1:11" x14ac:dyDescent="0.25">
      <c r="A75" s="25">
        <v>44970</v>
      </c>
      <c r="B75" s="26" t="s">
        <v>1497</v>
      </c>
      <c r="C75" s="26" t="s">
        <v>1498</v>
      </c>
      <c r="D75" s="26" t="s">
        <v>1499</v>
      </c>
      <c r="E75" s="26" t="s">
        <v>1500</v>
      </c>
      <c r="F75" s="27">
        <v>1722000</v>
      </c>
      <c r="G75" s="28" t="s">
        <v>1307</v>
      </c>
      <c r="H75" s="27">
        <v>172200</v>
      </c>
      <c r="I75" s="27">
        <v>1894200</v>
      </c>
      <c r="J75">
        <f t="shared" si="2"/>
        <v>4017</v>
      </c>
      <c r="K75" t="e">
        <f>+VLOOKUP(J75,'Thanh toán '!O$21:P$650,2,0)</f>
        <v>#N/A</v>
      </c>
    </row>
    <row r="76" spans="1:11" x14ac:dyDescent="0.25">
      <c r="A76" s="25">
        <v>44970</v>
      </c>
      <c r="B76" s="26" t="s">
        <v>1501</v>
      </c>
      <c r="C76" s="26" t="s">
        <v>1502</v>
      </c>
      <c r="D76" s="26" t="s">
        <v>1499</v>
      </c>
      <c r="E76" s="26" t="s">
        <v>1500</v>
      </c>
      <c r="F76" s="27">
        <v>530250</v>
      </c>
      <c r="G76" s="28" t="s">
        <v>1307</v>
      </c>
      <c r="H76" s="27">
        <v>53025</v>
      </c>
      <c r="I76" s="27">
        <v>583275</v>
      </c>
      <c r="J76">
        <f t="shared" si="2"/>
        <v>4018</v>
      </c>
      <c r="K76" t="e">
        <f>+VLOOKUP(J76,'Thanh toán '!O$21:P$650,2,0)</f>
        <v>#N/A</v>
      </c>
    </row>
    <row r="77" spans="1:11" x14ac:dyDescent="0.25">
      <c r="A77" s="25">
        <v>44970</v>
      </c>
      <c r="B77" s="26" t="s">
        <v>1503</v>
      </c>
      <c r="C77" s="26" t="s">
        <v>1504</v>
      </c>
      <c r="D77" s="26" t="s">
        <v>1505</v>
      </c>
      <c r="E77" s="26" t="s">
        <v>1506</v>
      </c>
      <c r="F77" s="27">
        <v>1632750</v>
      </c>
      <c r="G77" s="28" t="s">
        <v>1307</v>
      </c>
      <c r="H77" s="27">
        <v>163275</v>
      </c>
      <c r="I77" s="27">
        <v>1796025</v>
      </c>
      <c r="J77">
        <f t="shared" si="2"/>
        <v>4019</v>
      </c>
      <c r="K77" t="e">
        <f>+VLOOKUP(J77,'Thanh toán '!O$21:P$650,2,0)</f>
        <v>#N/A</v>
      </c>
    </row>
    <row r="78" spans="1:11" x14ac:dyDescent="0.25">
      <c r="A78" s="25">
        <v>44970</v>
      </c>
      <c r="B78" s="26" t="s">
        <v>1507</v>
      </c>
      <c r="C78" s="26" t="s">
        <v>1508</v>
      </c>
      <c r="D78" s="26" t="s">
        <v>1509</v>
      </c>
      <c r="E78" s="26" t="s">
        <v>1510</v>
      </c>
      <c r="F78" s="27">
        <v>1081500</v>
      </c>
      <c r="G78" s="28" t="s">
        <v>1307</v>
      </c>
      <c r="H78" s="27">
        <v>108150</v>
      </c>
      <c r="I78" s="27">
        <v>1189650</v>
      </c>
      <c r="J78">
        <f t="shared" si="2"/>
        <v>4020</v>
      </c>
      <c r="K78" t="e">
        <f>+VLOOKUP(J78,'Thanh toán '!O$21:P$650,2,0)</f>
        <v>#N/A</v>
      </c>
    </row>
    <row r="79" spans="1:11" x14ac:dyDescent="0.25">
      <c r="A79" s="25">
        <v>44970</v>
      </c>
      <c r="B79" s="26" t="s">
        <v>1511</v>
      </c>
      <c r="C79" s="26" t="s">
        <v>1512</v>
      </c>
      <c r="D79" s="26" t="s">
        <v>1513</v>
      </c>
      <c r="E79" s="26" t="s">
        <v>1514</v>
      </c>
      <c r="F79" s="27">
        <v>1102500</v>
      </c>
      <c r="G79" s="28" t="s">
        <v>1307</v>
      </c>
      <c r="H79" s="27">
        <v>110250</v>
      </c>
      <c r="I79" s="27">
        <v>1212750</v>
      </c>
      <c r="J79">
        <f t="shared" si="2"/>
        <v>4021</v>
      </c>
      <c r="K79" t="e">
        <f>+VLOOKUP(J79,'Thanh toán '!O$21:P$650,2,0)</f>
        <v>#N/A</v>
      </c>
    </row>
    <row r="80" spans="1:11" x14ac:dyDescent="0.25">
      <c r="A80" s="25">
        <v>44970</v>
      </c>
      <c r="B80" s="26" t="s">
        <v>1515</v>
      </c>
      <c r="C80" s="26" t="s">
        <v>1516</v>
      </c>
      <c r="D80" s="26" t="s">
        <v>1517</v>
      </c>
      <c r="E80" s="26" t="s">
        <v>1518</v>
      </c>
      <c r="F80" s="27">
        <v>530250</v>
      </c>
      <c r="G80" s="28" t="s">
        <v>1307</v>
      </c>
      <c r="H80" s="27">
        <v>53025</v>
      </c>
      <c r="I80" s="27">
        <v>583275</v>
      </c>
      <c r="J80">
        <f t="shared" si="2"/>
        <v>4022</v>
      </c>
      <c r="K80" t="e">
        <f>+VLOOKUP(J80,'Thanh toán '!O$21:P$650,2,0)</f>
        <v>#N/A</v>
      </c>
    </row>
    <row r="81" spans="1:12" x14ac:dyDescent="0.25">
      <c r="A81" s="25">
        <v>44970</v>
      </c>
      <c r="B81" s="26" t="s">
        <v>1519</v>
      </c>
      <c r="C81" s="26" t="s">
        <v>1520</v>
      </c>
      <c r="D81" s="26" t="s">
        <v>1521</v>
      </c>
      <c r="E81" s="26" t="s">
        <v>1522</v>
      </c>
      <c r="F81" s="27">
        <v>551250</v>
      </c>
      <c r="G81" s="28" t="s">
        <v>1307</v>
      </c>
      <c r="H81" s="27">
        <v>55125</v>
      </c>
      <c r="I81" s="27">
        <v>606375</v>
      </c>
      <c r="J81">
        <f t="shared" si="2"/>
        <v>4025</v>
      </c>
      <c r="K81" t="e">
        <f>+VLOOKUP(J81,'Thanh toán '!O$21:P$650,2,0)</f>
        <v>#N/A</v>
      </c>
    </row>
    <row r="82" spans="1:12" x14ac:dyDescent="0.25">
      <c r="A82" s="25">
        <v>44970</v>
      </c>
      <c r="B82" s="26" t="s">
        <v>1523</v>
      </c>
      <c r="C82" s="26" t="s">
        <v>1524</v>
      </c>
      <c r="D82" s="26" t="s">
        <v>1521</v>
      </c>
      <c r="E82" s="26" t="s">
        <v>1522</v>
      </c>
      <c r="F82" s="27">
        <v>1081500</v>
      </c>
      <c r="G82" s="28" t="s">
        <v>1307</v>
      </c>
      <c r="H82" s="27">
        <v>108150</v>
      </c>
      <c r="I82" s="27">
        <v>1189650</v>
      </c>
      <c r="J82">
        <f t="shared" si="2"/>
        <v>4026</v>
      </c>
      <c r="K82" t="e">
        <f>+VLOOKUP(J82,'Thanh toán '!O$21:P$650,2,0)</f>
        <v>#N/A</v>
      </c>
    </row>
    <row r="83" spans="1:12" x14ac:dyDescent="0.25">
      <c r="A83" s="25">
        <v>44970</v>
      </c>
      <c r="B83" s="26" t="s">
        <v>1525</v>
      </c>
      <c r="C83" s="26" t="s">
        <v>1526</v>
      </c>
      <c r="D83" s="26" t="s">
        <v>1527</v>
      </c>
      <c r="E83" s="26" t="s">
        <v>1528</v>
      </c>
      <c r="F83" s="27">
        <v>212100</v>
      </c>
      <c r="G83" s="28" t="s">
        <v>1307</v>
      </c>
      <c r="H83" s="27">
        <v>21210</v>
      </c>
      <c r="I83" s="27">
        <v>233310</v>
      </c>
      <c r="J83">
        <f t="shared" si="2"/>
        <v>4033</v>
      </c>
      <c r="K83" t="e">
        <f>+VLOOKUP(J83,'Thanh toán '!O$21:P$650,2,0)</f>
        <v>#N/A</v>
      </c>
    </row>
    <row r="84" spans="1:12" hidden="1" x14ac:dyDescent="0.25">
      <c r="A84" s="25">
        <v>44971</v>
      </c>
      <c r="B84" s="26" t="s">
        <v>1529</v>
      </c>
      <c r="C84" s="26" t="s">
        <v>1530</v>
      </c>
      <c r="D84" s="26" t="s">
        <v>1332</v>
      </c>
      <c r="E84" s="26" t="s">
        <v>1333</v>
      </c>
      <c r="F84" s="27">
        <v>987756</v>
      </c>
      <c r="G84" s="28" t="s">
        <v>1307</v>
      </c>
      <c r="H84" s="27">
        <v>98776</v>
      </c>
      <c r="I84" s="27">
        <v>1086532</v>
      </c>
      <c r="J84">
        <f t="shared" si="2"/>
        <v>4069</v>
      </c>
      <c r="K84" s="30">
        <f>+VLOOKUP(J84,'Thanh toán '!O$21:P$650,2,0)</f>
        <v>1086532</v>
      </c>
      <c r="L84" s="34">
        <f>+K84-I84</f>
        <v>0</v>
      </c>
    </row>
    <row r="85" spans="1:12" x14ac:dyDescent="0.25">
      <c r="A85" s="25">
        <v>44971</v>
      </c>
      <c r="B85" s="26" t="s">
        <v>1531</v>
      </c>
      <c r="C85" s="26" t="s">
        <v>1532</v>
      </c>
      <c r="D85" s="26" t="s">
        <v>1449</v>
      </c>
      <c r="E85" s="26" t="s">
        <v>1450</v>
      </c>
      <c r="F85" s="27">
        <v>1060500</v>
      </c>
      <c r="G85" s="28" t="s">
        <v>1307</v>
      </c>
      <c r="H85" s="27">
        <v>106050</v>
      </c>
      <c r="I85" s="27">
        <v>1166550</v>
      </c>
      <c r="J85">
        <f t="shared" si="2"/>
        <v>4074</v>
      </c>
      <c r="K85" t="e">
        <f>+VLOOKUP(J85,'Thanh toán '!O$21:P$650,2,0)</f>
        <v>#N/A</v>
      </c>
    </row>
    <row r="86" spans="1:12" x14ac:dyDescent="0.25">
      <c r="A86" s="25">
        <v>44972</v>
      </c>
      <c r="B86" s="26" t="s">
        <v>1533</v>
      </c>
      <c r="C86" s="26" t="s">
        <v>1534</v>
      </c>
      <c r="D86" s="26" t="s">
        <v>1535</v>
      </c>
      <c r="E86" s="26" t="s">
        <v>1536</v>
      </c>
      <c r="F86" s="27">
        <v>2714250</v>
      </c>
      <c r="G86" s="28" t="s">
        <v>1307</v>
      </c>
      <c r="H86" s="27">
        <v>271425</v>
      </c>
      <c r="I86" s="27">
        <v>2985675</v>
      </c>
      <c r="J86">
        <f t="shared" si="2"/>
        <v>4114</v>
      </c>
      <c r="K86" t="e">
        <f>+VLOOKUP(J86,'Thanh toán '!O$21:P$650,2,0)</f>
        <v>#N/A</v>
      </c>
    </row>
    <row r="87" spans="1:12" hidden="1" x14ac:dyDescent="0.25">
      <c r="A87" s="25">
        <v>44972</v>
      </c>
      <c r="B87" s="26" t="s">
        <v>1537</v>
      </c>
      <c r="C87" s="26" t="s">
        <v>1538</v>
      </c>
      <c r="D87" s="26" t="s">
        <v>1305</v>
      </c>
      <c r="E87" s="26" t="s">
        <v>1306</v>
      </c>
      <c r="F87" s="27">
        <v>555290</v>
      </c>
      <c r="G87" s="28" t="s">
        <v>1307</v>
      </c>
      <c r="H87" s="27">
        <v>55529</v>
      </c>
      <c r="I87" s="27">
        <v>610819</v>
      </c>
      <c r="J87">
        <f t="shared" si="2"/>
        <v>4144</v>
      </c>
      <c r="K87" s="30">
        <f>+VLOOKUP(J87,'Thanh toán '!O$21:P$650,2,0)</f>
        <v>610819</v>
      </c>
      <c r="L87" s="34">
        <f>+K87-I87</f>
        <v>0</v>
      </c>
    </row>
    <row r="88" spans="1:12" x14ac:dyDescent="0.25">
      <c r="A88" s="25">
        <v>44972</v>
      </c>
      <c r="B88" s="26" t="s">
        <v>1539</v>
      </c>
      <c r="C88" s="26" t="s">
        <v>1540</v>
      </c>
      <c r="D88" s="26" t="s">
        <v>1444</v>
      </c>
      <c r="E88" s="26" t="s">
        <v>1445</v>
      </c>
      <c r="F88" s="27">
        <v>2163000</v>
      </c>
      <c r="G88" s="28" t="s">
        <v>1307</v>
      </c>
      <c r="H88" s="27">
        <v>216300</v>
      </c>
      <c r="I88" s="27">
        <v>2379300</v>
      </c>
      <c r="J88">
        <f t="shared" si="2"/>
        <v>4203</v>
      </c>
      <c r="K88" t="e">
        <f>+VLOOKUP(J88,'Thanh toán '!O$21:P$650,2,0)</f>
        <v>#N/A</v>
      </c>
    </row>
    <row r="89" spans="1:12" x14ac:dyDescent="0.25">
      <c r="A89" s="25">
        <v>44972</v>
      </c>
      <c r="B89" s="26" t="s">
        <v>1541</v>
      </c>
      <c r="C89" s="26" t="s">
        <v>1542</v>
      </c>
      <c r="D89" s="26" t="s">
        <v>1543</v>
      </c>
      <c r="E89" s="26" t="s">
        <v>1544</v>
      </c>
      <c r="F89" s="27">
        <v>1081500</v>
      </c>
      <c r="G89" s="28" t="s">
        <v>1307</v>
      </c>
      <c r="H89" s="27">
        <v>108150</v>
      </c>
      <c r="I89" s="27">
        <v>1189650</v>
      </c>
      <c r="J89">
        <f t="shared" si="2"/>
        <v>4205</v>
      </c>
      <c r="K89" t="e">
        <f>+VLOOKUP(J89,'Thanh toán '!O$21:P$650,2,0)</f>
        <v>#N/A</v>
      </c>
    </row>
    <row r="90" spans="1:12" x14ac:dyDescent="0.25">
      <c r="A90" s="25">
        <v>44973</v>
      </c>
      <c r="B90" s="26" t="s">
        <v>1545</v>
      </c>
      <c r="C90" s="26" t="s">
        <v>1546</v>
      </c>
      <c r="D90" s="26" t="s">
        <v>1348</v>
      </c>
      <c r="E90" s="26" t="s">
        <v>1349</v>
      </c>
      <c r="F90" s="27">
        <v>1081500</v>
      </c>
      <c r="G90" s="28" t="s">
        <v>1307</v>
      </c>
      <c r="H90" s="27">
        <v>108150</v>
      </c>
      <c r="I90" s="27">
        <v>1189650</v>
      </c>
      <c r="J90">
        <f t="shared" si="2"/>
        <v>4924</v>
      </c>
      <c r="K90" t="e">
        <f>+VLOOKUP(J90,'Thanh toán '!O$21:P$650,2,0)</f>
        <v>#N/A</v>
      </c>
    </row>
    <row r="91" spans="1:12" x14ac:dyDescent="0.25">
      <c r="A91" s="25">
        <v>44973</v>
      </c>
      <c r="B91" s="26" t="s">
        <v>1547</v>
      </c>
      <c r="C91" s="26" t="s">
        <v>1548</v>
      </c>
      <c r="D91" s="26" t="s">
        <v>1305</v>
      </c>
      <c r="E91" s="26" t="s">
        <v>1306</v>
      </c>
      <c r="F91" s="27">
        <v>741678</v>
      </c>
      <c r="G91" s="28" t="s">
        <v>1307</v>
      </c>
      <c r="H91" s="27">
        <v>74168</v>
      </c>
      <c r="I91" s="27">
        <v>815846</v>
      </c>
      <c r="J91">
        <f t="shared" si="2"/>
        <v>4999</v>
      </c>
      <c r="K91" t="e">
        <f>+VLOOKUP(J91,'Thanh toán '!O$21:P$650,2,0)</f>
        <v>#N/A</v>
      </c>
    </row>
    <row r="92" spans="1:12" x14ac:dyDescent="0.25">
      <c r="A92" s="25">
        <v>44973</v>
      </c>
      <c r="B92" s="26" t="s">
        <v>1549</v>
      </c>
      <c r="C92" s="26" t="s">
        <v>1431</v>
      </c>
      <c r="D92" s="26" t="s">
        <v>1305</v>
      </c>
      <c r="E92" s="26" t="s">
        <v>1306</v>
      </c>
      <c r="F92" s="27">
        <v>1131212</v>
      </c>
      <c r="G92" s="28" t="s">
        <v>1307</v>
      </c>
      <c r="H92" s="27">
        <v>113121</v>
      </c>
      <c r="I92" s="27">
        <v>1244333</v>
      </c>
      <c r="J92">
        <f t="shared" si="2"/>
        <v>5481</v>
      </c>
      <c r="K92" t="e">
        <f>+VLOOKUP(J92,'Thanh toán '!O$21:P$650,2,0)</f>
        <v>#N/A</v>
      </c>
    </row>
    <row r="93" spans="1:12" x14ac:dyDescent="0.25">
      <c r="A93" s="25">
        <v>44973</v>
      </c>
      <c r="B93" s="26" t="s">
        <v>1550</v>
      </c>
      <c r="C93" s="26" t="s">
        <v>1551</v>
      </c>
      <c r="D93" s="26" t="s">
        <v>1305</v>
      </c>
      <c r="E93" s="26" t="s">
        <v>1306</v>
      </c>
      <c r="F93" s="27">
        <v>530250</v>
      </c>
      <c r="G93" s="28" t="s">
        <v>1307</v>
      </c>
      <c r="H93" s="27">
        <v>53025</v>
      </c>
      <c r="I93" s="27">
        <v>583275</v>
      </c>
      <c r="J93">
        <f t="shared" si="2"/>
        <v>5495</v>
      </c>
      <c r="K93" t="e">
        <f>+VLOOKUP(J93,'Thanh toán '!O$21:P$650,2,0)</f>
        <v>#N/A</v>
      </c>
    </row>
    <row r="94" spans="1:12" x14ac:dyDescent="0.25">
      <c r="A94" s="25">
        <v>44973</v>
      </c>
      <c r="B94" s="26" t="s">
        <v>1552</v>
      </c>
      <c r="C94" s="26" t="s">
        <v>1553</v>
      </c>
      <c r="D94" s="26" t="s">
        <v>1305</v>
      </c>
      <c r="E94" s="26" t="s">
        <v>1306</v>
      </c>
      <c r="F94" s="27">
        <v>551250</v>
      </c>
      <c r="G94" s="28" t="s">
        <v>1307</v>
      </c>
      <c r="H94" s="27">
        <v>55125</v>
      </c>
      <c r="I94" s="27">
        <v>606375</v>
      </c>
      <c r="J94">
        <f t="shared" si="2"/>
        <v>5497</v>
      </c>
      <c r="K94" t="e">
        <f>+VLOOKUP(J94,'Thanh toán '!O$21:P$650,2,0)</f>
        <v>#N/A</v>
      </c>
    </row>
    <row r="95" spans="1:12" x14ac:dyDescent="0.25">
      <c r="A95" s="25">
        <v>44973</v>
      </c>
      <c r="B95" s="26" t="s">
        <v>1554</v>
      </c>
      <c r="C95" s="26" t="s">
        <v>1555</v>
      </c>
      <c r="D95" s="26" t="s">
        <v>1396</v>
      </c>
      <c r="E95" s="26" t="s">
        <v>1397</v>
      </c>
      <c r="F95" s="27">
        <v>1081500</v>
      </c>
      <c r="G95" s="28" t="s">
        <v>1307</v>
      </c>
      <c r="H95" s="27">
        <v>108150</v>
      </c>
      <c r="I95" s="27">
        <v>1189650</v>
      </c>
      <c r="J95">
        <f t="shared" si="2"/>
        <v>5498</v>
      </c>
      <c r="K95" t="e">
        <f>+VLOOKUP(J95,'Thanh toán '!O$21:P$650,2,0)</f>
        <v>#N/A</v>
      </c>
    </row>
    <row r="96" spans="1:12" x14ac:dyDescent="0.25">
      <c r="A96" s="25">
        <v>44974</v>
      </c>
      <c r="B96" s="26" t="s">
        <v>1556</v>
      </c>
      <c r="C96" s="26" t="s">
        <v>1557</v>
      </c>
      <c r="D96" s="26" t="s">
        <v>1558</v>
      </c>
      <c r="E96" s="26" t="s">
        <v>1559</v>
      </c>
      <c r="F96" s="27">
        <v>1081500</v>
      </c>
      <c r="G96" s="28" t="s">
        <v>1307</v>
      </c>
      <c r="H96" s="27">
        <v>108150</v>
      </c>
      <c r="I96" s="27">
        <v>1189650</v>
      </c>
      <c r="J96">
        <f t="shared" si="2"/>
        <v>6571</v>
      </c>
      <c r="K96" t="e">
        <f>+VLOOKUP(J96,'Thanh toán '!O$21:P$650,2,0)</f>
        <v>#N/A</v>
      </c>
    </row>
    <row r="97" spans="1:11" x14ac:dyDescent="0.25">
      <c r="A97" s="25">
        <v>44977</v>
      </c>
      <c r="B97" s="26" t="s">
        <v>1560</v>
      </c>
      <c r="C97" s="26" t="s">
        <v>1561</v>
      </c>
      <c r="D97" s="26" t="s">
        <v>1517</v>
      </c>
      <c r="E97" s="26" t="s">
        <v>1518</v>
      </c>
      <c r="F97" s="27">
        <v>530250</v>
      </c>
      <c r="G97" s="28" t="s">
        <v>1307</v>
      </c>
      <c r="H97" s="27">
        <v>53025</v>
      </c>
      <c r="I97" s="27">
        <v>583275</v>
      </c>
      <c r="J97">
        <f t="shared" si="2"/>
        <v>6724</v>
      </c>
      <c r="K97" t="e">
        <f>+VLOOKUP(J97,'Thanh toán '!O$21:P$650,2,0)</f>
        <v>#N/A</v>
      </c>
    </row>
    <row r="98" spans="1:11" x14ac:dyDescent="0.25">
      <c r="A98" s="25">
        <v>44977</v>
      </c>
      <c r="B98" s="26" t="s">
        <v>1562</v>
      </c>
      <c r="C98" s="26" t="s">
        <v>1563</v>
      </c>
      <c r="D98" s="26" t="s">
        <v>1509</v>
      </c>
      <c r="E98" s="26" t="s">
        <v>1510</v>
      </c>
      <c r="F98" s="27">
        <v>551250</v>
      </c>
      <c r="G98" s="28" t="s">
        <v>1307</v>
      </c>
      <c r="H98" s="27">
        <v>55125</v>
      </c>
      <c r="I98" s="27">
        <v>606375</v>
      </c>
      <c r="J98">
        <f t="shared" si="2"/>
        <v>6725</v>
      </c>
      <c r="K98" t="e">
        <f>+VLOOKUP(J98,'Thanh toán '!O$21:P$650,2,0)</f>
        <v>#N/A</v>
      </c>
    </row>
    <row r="99" spans="1:11" x14ac:dyDescent="0.25">
      <c r="A99" s="25">
        <v>44977</v>
      </c>
      <c r="B99" s="26" t="s">
        <v>1564</v>
      </c>
      <c r="C99" s="26" t="s">
        <v>1565</v>
      </c>
      <c r="D99" s="26" t="s">
        <v>1312</v>
      </c>
      <c r="E99" s="26" t="s">
        <v>1313</v>
      </c>
      <c r="F99" s="27">
        <v>551250</v>
      </c>
      <c r="G99" s="28" t="s">
        <v>1307</v>
      </c>
      <c r="H99" s="27">
        <v>55125</v>
      </c>
      <c r="I99" s="27">
        <v>606375</v>
      </c>
      <c r="J99">
        <f t="shared" si="2"/>
        <v>6732</v>
      </c>
      <c r="K99" t="e">
        <f>+VLOOKUP(J99,'Thanh toán '!O$21:P$650,2,0)</f>
        <v>#N/A</v>
      </c>
    </row>
    <row r="100" spans="1:11" x14ac:dyDescent="0.25">
      <c r="A100" s="25">
        <v>44978</v>
      </c>
      <c r="B100" s="26" t="s">
        <v>1566</v>
      </c>
      <c r="C100" s="26" t="s">
        <v>1567</v>
      </c>
      <c r="D100" s="26" t="s">
        <v>1305</v>
      </c>
      <c r="E100" s="26" t="s">
        <v>1306</v>
      </c>
      <c r="F100" s="27">
        <v>530250</v>
      </c>
      <c r="G100" s="28" t="s">
        <v>1307</v>
      </c>
      <c r="H100" s="27">
        <v>53025</v>
      </c>
      <c r="I100" s="27">
        <v>583275</v>
      </c>
      <c r="J100">
        <f t="shared" si="2"/>
        <v>6764</v>
      </c>
      <c r="K100" t="e">
        <f>+VLOOKUP(J100,'Thanh toán '!O$21:P$650,2,0)</f>
        <v>#N/A</v>
      </c>
    </row>
    <row r="101" spans="1:11" x14ac:dyDescent="0.25">
      <c r="A101" s="25">
        <v>44978</v>
      </c>
      <c r="B101" s="26" t="s">
        <v>1568</v>
      </c>
      <c r="C101" s="26" t="s">
        <v>1569</v>
      </c>
      <c r="D101" s="26" t="s">
        <v>1364</v>
      </c>
      <c r="E101" s="26" t="s">
        <v>1365</v>
      </c>
      <c r="F101" s="27">
        <v>1102500</v>
      </c>
      <c r="G101" s="28" t="s">
        <v>1307</v>
      </c>
      <c r="H101" s="27">
        <v>110250</v>
      </c>
      <c r="I101" s="27">
        <v>1212750</v>
      </c>
      <c r="J101">
        <f t="shared" si="2"/>
        <v>6767</v>
      </c>
      <c r="K101" t="e">
        <f>+VLOOKUP(J101,'Thanh toán '!O$21:P$650,2,0)</f>
        <v>#N/A</v>
      </c>
    </row>
    <row r="102" spans="1:11" x14ac:dyDescent="0.25">
      <c r="A102" s="25">
        <v>44978</v>
      </c>
      <c r="B102" s="26" t="s">
        <v>1570</v>
      </c>
      <c r="C102" s="26" t="s">
        <v>1571</v>
      </c>
      <c r="D102" s="26" t="s">
        <v>1469</v>
      </c>
      <c r="E102" s="26" t="s">
        <v>1470</v>
      </c>
      <c r="F102" s="27">
        <v>1611750</v>
      </c>
      <c r="G102" s="28" t="s">
        <v>1307</v>
      </c>
      <c r="H102" s="27">
        <v>161175</v>
      </c>
      <c r="I102" s="27">
        <v>1772925</v>
      </c>
      <c r="J102">
        <f t="shared" si="2"/>
        <v>6777</v>
      </c>
      <c r="K102" t="e">
        <f>+VLOOKUP(J102,'Thanh toán '!O$21:P$650,2,0)</f>
        <v>#N/A</v>
      </c>
    </row>
    <row r="103" spans="1:11" x14ac:dyDescent="0.25">
      <c r="A103" s="25">
        <v>44978</v>
      </c>
      <c r="B103" s="26" t="s">
        <v>1572</v>
      </c>
      <c r="C103" s="26" t="s">
        <v>1573</v>
      </c>
      <c r="D103" s="26" t="s">
        <v>1574</v>
      </c>
      <c r="E103" s="26" t="s">
        <v>1575</v>
      </c>
      <c r="F103" s="27">
        <v>530250</v>
      </c>
      <c r="G103" s="28" t="s">
        <v>1307</v>
      </c>
      <c r="H103" s="27">
        <v>53025</v>
      </c>
      <c r="I103" s="27">
        <v>583275</v>
      </c>
      <c r="J103">
        <f t="shared" si="2"/>
        <v>6797</v>
      </c>
      <c r="K103" t="e">
        <f>+VLOOKUP(J103,'Thanh toán '!O$21:P$650,2,0)</f>
        <v>#N/A</v>
      </c>
    </row>
    <row r="104" spans="1:11" x14ac:dyDescent="0.25">
      <c r="A104" s="25">
        <v>44979</v>
      </c>
      <c r="B104" s="26" t="s">
        <v>1576</v>
      </c>
      <c r="C104" s="26" t="s">
        <v>1577</v>
      </c>
      <c r="D104" s="26" t="s">
        <v>1305</v>
      </c>
      <c r="E104" s="26" t="s">
        <v>1306</v>
      </c>
      <c r="F104" s="27">
        <v>648900</v>
      </c>
      <c r="G104" s="28" t="s">
        <v>1307</v>
      </c>
      <c r="H104" s="27">
        <v>64890</v>
      </c>
      <c r="I104" s="27">
        <v>713790</v>
      </c>
      <c r="J104">
        <f t="shared" si="2"/>
        <v>6854</v>
      </c>
      <c r="K104" t="e">
        <f>+VLOOKUP(J104,'Thanh toán '!O$21:P$650,2,0)</f>
        <v>#N/A</v>
      </c>
    </row>
    <row r="105" spans="1:11" x14ac:dyDescent="0.25">
      <c r="A105" s="25">
        <v>44979</v>
      </c>
      <c r="B105" s="26" t="s">
        <v>1578</v>
      </c>
      <c r="C105" s="26" t="s">
        <v>1579</v>
      </c>
      <c r="D105" s="26" t="s">
        <v>1440</v>
      </c>
      <c r="E105" s="26" t="s">
        <v>1441</v>
      </c>
      <c r="F105" s="27">
        <v>1632750</v>
      </c>
      <c r="G105" s="28" t="s">
        <v>1307</v>
      </c>
      <c r="H105" s="27">
        <v>163275</v>
      </c>
      <c r="I105" s="27">
        <v>1796025</v>
      </c>
      <c r="J105">
        <f t="shared" si="2"/>
        <v>6875</v>
      </c>
      <c r="K105" t="e">
        <f>+VLOOKUP(J105,'Thanh toán '!O$21:P$650,2,0)</f>
        <v>#N/A</v>
      </c>
    </row>
    <row r="106" spans="1:11" x14ac:dyDescent="0.25">
      <c r="A106" s="25">
        <v>44979</v>
      </c>
      <c r="B106" s="26" t="s">
        <v>1580</v>
      </c>
      <c r="C106" s="26" t="s">
        <v>1581</v>
      </c>
      <c r="D106" s="26" t="s">
        <v>1444</v>
      </c>
      <c r="E106" s="26" t="s">
        <v>1445</v>
      </c>
      <c r="F106" s="27">
        <v>1632750</v>
      </c>
      <c r="G106" s="28" t="s">
        <v>1307</v>
      </c>
      <c r="H106" s="27">
        <v>163275</v>
      </c>
      <c r="I106" s="27">
        <v>1796025</v>
      </c>
      <c r="J106">
        <f t="shared" si="2"/>
        <v>6876</v>
      </c>
      <c r="K106" t="e">
        <f>+VLOOKUP(J106,'Thanh toán '!O$21:P$650,2,0)</f>
        <v>#N/A</v>
      </c>
    </row>
    <row r="107" spans="1:11" x14ac:dyDescent="0.25">
      <c r="A107" s="25">
        <v>44980</v>
      </c>
      <c r="B107" s="26" t="s">
        <v>1582</v>
      </c>
      <c r="C107" s="26" t="s">
        <v>1583</v>
      </c>
      <c r="D107" s="26" t="s">
        <v>1305</v>
      </c>
      <c r="E107" s="26" t="s">
        <v>1306</v>
      </c>
      <c r="F107" s="27">
        <v>1169043</v>
      </c>
      <c r="G107" s="28" t="s">
        <v>1307</v>
      </c>
      <c r="H107" s="27">
        <v>116904</v>
      </c>
      <c r="I107" s="27">
        <v>1285947</v>
      </c>
      <c r="J107">
        <f t="shared" si="2"/>
        <v>6967</v>
      </c>
      <c r="K107" t="e">
        <f>+VLOOKUP(J107,'Thanh toán '!O$21:P$650,2,0)</f>
        <v>#N/A</v>
      </c>
    </row>
    <row r="108" spans="1:11" x14ac:dyDescent="0.25">
      <c r="A108" s="25">
        <v>44980</v>
      </c>
      <c r="B108" s="26" t="s">
        <v>1584</v>
      </c>
      <c r="C108" s="26" t="s">
        <v>1585</v>
      </c>
      <c r="D108" s="26" t="s">
        <v>1305</v>
      </c>
      <c r="E108" s="26" t="s">
        <v>1306</v>
      </c>
      <c r="F108" s="27">
        <v>1031637</v>
      </c>
      <c r="G108" s="28" t="s">
        <v>1307</v>
      </c>
      <c r="H108" s="27">
        <v>103164</v>
      </c>
      <c r="I108" s="27">
        <v>1134801</v>
      </c>
      <c r="J108">
        <f t="shared" si="2"/>
        <v>7206</v>
      </c>
      <c r="K108" t="e">
        <f>+VLOOKUP(J108,'Thanh toán '!O$21:P$650,2,0)</f>
        <v>#N/A</v>
      </c>
    </row>
    <row r="109" spans="1:11" x14ac:dyDescent="0.25">
      <c r="A109" s="25">
        <v>44980</v>
      </c>
      <c r="B109" s="26" t="s">
        <v>1586</v>
      </c>
      <c r="C109" s="26" t="s">
        <v>1587</v>
      </c>
      <c r="D109" s="26" t="s">
        <v>1588</v>
      </c>
      <c r="E109" s="26" t="s">
        <v>1589</v>
      </c>
      <c r="F109" s="27">
        <v>1632750</v>
      </c>
      <c r="G109" s="28" t="s">
        <v>1307</v>
      </c>
      <c r="H109" s="27">
        <v>163275</v>
      </c>
      <c r="I109" s="27">
        <v>1796025</v>
      </c>
      <c r="J109">
        <f t="shared" si="2"/>
        <v>8599</v>
      </c>
      <c r="K109" t="e">
        <f>+VLOOKUP(J109,'Thanh toán '!O$21:P$650,2,0)</f>
        <v>#N/A</v>
      </c>
    </row>
    <row r="110" spans="1:11" x14ac:dyDescent="0.25">
      <c r="A110" s="25">
        <v>44981</v>
      </c>
      <c r="B110" s="26" t="s">
        <v>1590</v>
      </c>
      <c r="C110" s="26" t="s">
        <v>1591</v>
      </c>
      <c r="D110" s="26" t="s">
        <v>1305</v>
      </c>
      <c r="E110" s="26" t="s">
        <v>1306</v>
      </c>
      <c r="F110" s="27">
        <v>483720</v>
      </c>
      <c r="G110" s="28" t="s">
        <v>1307</v>
      </c>
      <c r="H110" s="27">
        <v>48372</v>
      </c>
      <c r="I110" s="27">
        <v>532092</v>
      </c>
      <c r="J110">
        <f t="shared" si="2"/>
        <v>8623</v>
      </c>
      <c r="K110" t="e">
        <f>+VLOOKUP(J110,'Thanh toán '!O$21:P$650,2,0)</f>
        <v>#N/A</v>
      </c>
    </row>
    <row r="111" spans="1:11" x14ac:dyDescent="0.25">
      <c r="A111" s="25">
        <v>44981</v>
      </c>
      <c r="B111" s="26" t="s">
        <v>1592</v>
      </c>
      <c r="C111" s="26" t="s">
        <v>1416</v>
      </c>
      <c r="D111" s="26" t="s">
        <v>1305</v>
      </c>
      <c r="E111" s="26" t="s">
        <v>1306</v>
      </c>
      <c r="F111" s="27">
        <v>2797888</v>
      </c>
      <c r="G111" s="28" t="s">
        <v>1307</v>
      </c>
      <c r="H111" s="27">
        <v>279789</v>
      </c>
      <c r="I111" s="27">
        <v>3077677</v>
      </c>
      <c r="J111">
        <f t="shared" si="2"/>
        <v>8984</v>
      </c>
      <c r="K111" t="e">
        <f>+VLOOKUP(J111,'Thanh toán '!O$21:P$650,2,0)</f>
        <v>#N/A</v>
      </c>
    </row>
    <row r="112" spans="1:11" x14ac:dyDescent="0.25">
      <c r="A112" s="25">
        <v>44982</v>
      </c>
      <c r="B112" s="26" t="s">
        <v>1593</v>
      </c>
      <c r="C112" s="26" t="s">
        <v>1594</v>
      </c>
      <c r="D112" s="26" t="s">
        <v>1354</v>
      </c>
      <c r="E112" s="26" t="s">
        <v>1355</v>
      </c>
      <c r="F112" s="27">
        <v>1081500</v>
      </c>
      <c r="G112" s="28" t="s">
        <v>1307</v>
      </c>
      <c r="H112" s="27">
        <v>108150</v>
      </c>
      <c r="I112" s="27">
        <v>1189650</v>
      </c>
      <c r="J112">
        <f t="shared" si="2"/>
        <v>9007</v>
      </c>
      <c r="K112" t="e">
        <f>+VLOOKUP(J112,'Thanh toán '!O$21:P$650,2,0)</f>
        <v>#N/A</v>
      </c>
    </row>
    <row r="113" spans="1:12" x14ac:dyDescent="0.25">
      <c r="A113" s="25">
        <v>44982</v>
      </c>
      <c r="B113" s="26" t="s">
        <v>1595</v>
      </c>
      <c r="C113" s="26" t="s">
        <v>1423</v>
      </c>
      <c r="D113" s="26" t="s">
        <v>1305</v>
      </c>
      <c r="E113" s="26" t="s">
        <v>1306</v>
      </c>
      <c r="F113" s="27">
        <v>545355</v>
      </c>
      <c r="G113" s="28" t="s">
        <v>1307</v>
      </c>
      <c r="H113" s="27">
        <v>54536</v>
      </c>
      <c r="I113" s="27">
        <v>599891</v>
      </c>
      <c r="J113">
        <f t="shared" si="2"/>
        <v>9012</v>
      </c>
      <c r="K113" t="e">
        <f>+VLOOKUP(J113,'Thanh toán '!O$21:P$650,2,0)</f>
        <v>#N/A</v>
      </c>
    </row>
    <row r="114" spans="1:12" x14ac:dyDescent="0.25">
      <c r="A114" s="25">
        <v>44984</v>
      </c>
      <c r="B114" s="26" t="s">
        <v>1596</v>
      </c>
      <c r="C114" s="26" t="s">
        <v>1597</v>
      </c>
      <c r="D114" s="26" t="s">
        <v>1396</v>
      </c>
      <c r="E114" s="26" t="s">
        <v>1397</v>
      </c>
      <c r="F114" s="27">
        <v>1081500</v>
      </c>
      <c r="G114" s="28" t="s">
        <v>1307</v>
      </c>
      <c r="H114" s="27">
        <v>108150</v>
      </c>
      <c r="I114" s="27">
        <v>1189650</v>
      </c>
      <c r="J114">
        <f t="shared" si="2"/>
        <v>9048</v>
      </c>
      <c r="K114" t="e">
        <f>+VLOOKUP(J114,'Thanh toán '!O$21:P$650,2,0)</f>
        <v>#N/A</v>
      </c>
    </row>
    <row r="115" spans="1:12" x14ac:dyDescent="0.25">
      <c r="A115" s="25">
        <v>44984</v>
      </c>
      <c r="B115" s="26" t="s">
        <v>1598</v>
      </c>
      <c r="C115" s="26" t="s">
        <v>1599</v>
      </c>
      <c r="D115" s="26" t="s">
        <v>1312</v>
      </c>
      <c r="E115" s="26" t="s">
        <v>1313</v>
      </c>
      <c r="F115" s="27">
        <v>1102500</v>
      </c>
      <c r="G115" s="28" t="s">
        <v>1307</v>
      </c>
      <c r="H115" s="27">
        <v>110250</v>
      </c>
      <c r="I115" s="27">
        <v>1212750</v>
      </c>
      <c r="J115">
        <f t="shared" si="2"/>
        <v>9066</v>
      </c>
      <c r="K115" t="e">
        <f>+VLOOKUP(J115,'Thanh toán '!O$21:P$650,2,0)</f>
        <v>#N/A</v>
      </c>
    </row>
    <row r="116" spans="1:12" x14ac:dyDescent="0.25">
      <c r="A116" s="25">
        <v>44984</v>
      </c>
      <c r="B116" s="26" t="s">
        <v>1600</v>
      </c>
      <c r="C116" s="26" t="s">
        <v>1601</v>
      </c>
      <c r="D116" s="26" t="s">
        <v>1509</v>
      </c>
      <c r="E116" s="26" t="s">
        <v>1510</v>
      </c>
      <c r="F116" s="27">
        <v>1081500</v>
      </c>
      <c r="G116" s="28" t="s">
        <v>1307</v>
      </c>
      <c r="H116" s="27">
        <v>108150</v>
      </c>
      <c r="I116" s="27">
        <v>1189650</v>
      </c>
      <c r="J116">
        <f t="shared" si="2"/>
        <v>9067</v>
      </c>
      <c r="K116" t="e">
        <f>+VLOOKUP(J116,'Thanh toán '!O$21:P$650,2,0)</f>
        <v>#N/A</v>
      </c>
    </row>
    <row r="117" spans="1:12" x14ac:dyDescent="0.25">
      <c r="A117" s="25">
        <v>44985</v>
      </c>
      <c r="B117" s="26" t="s">
        <v>1602</v>
      </c>
      <c r="C117" s="26" t="s">
        <v>1603</v>
      </c>
      <c r="D117" s="26" t="s">
        <v>1469</v>
      </c>
      <c r="E117" s="26" t="s">
        <v>1470</v>
      </c>
      <c r="F117" s="27">
        <v>2163000</v>
      </c>
      <c r="G117" s="28" t="s">
        <v>1307</v>
      </c>
      <c r="H117" s="27">
        <v>216300</v>
      </c>
      <c r="I117" s="27">
        <v>2379300</v>
      </c>
      <c r="J117">
        <f t="shared" si="2"/>
        <v>9085</v>
      </c>
      <c r="K117" t="e">
        <f>+VLOOKUP(J117,'Thanh toán '!O$21:P$650,2,0)</f>
        <v>#N/A</v>
      </c>
    </row>
    <row r="118" spans="1:12" x14ac:dyDescent="0.25">
      <c r="A118" s="25">
        <v>44986</v>
      </c>
      <c r="B118" s="26" t="s">
        <v>1604</v>
      </c>
      <c r="C118" s="26" t="s">
        <v>1605</v>
      </c>
      <c r="D118" s="26" t="s">
        <v>1606</v>
      </c>
      <c r="E118" s="26" t="s">
        <v>1607</v>
      </c>
      <c r="F118" s="27">
        <v>2163000</v>
      </c>
      <c r="G118" s="28" t="s">
        <v>1307</v>
      </c>
      <c r="H118" s="27">
        <v>216300</v>
      </c>
      <c r="I118" s="27">
        <v>2379300</v>
      </c>
      <c r="J118">
        <f t="shared" si="2"/>
        <v>9107</v>
      </c>
      <c r="K118" t="e">
        <f>+VLOOKUP(J118,'Thanh toán '!O$21:P$650,2,0)</f>
        <v>#N/A</v>
      </c>
    </row>
    <row r="119" spans="1:12" x14ac:dyDescent="0.25">
      <c r="A119" s="25">
        <v>44986</v>
      </c>
      <c r="B119" s="26" t="s">
        <v>1608</v>
      </c>
      <c r="C119" s="26" t="s">
        <v>1609</v>
      </c>
      <c r="D119" s="26" t="s">
        <v>1610</v>
      </c>
      <c r="E119" s="26" t="s">
        <v>1611</v>
      </c>
      <c r="F119" s="27">
        <v>1632750</v>
      </c>
      <c r="G119" s="28" t="s">
        <v>1307</v>
      </c>
      <c r="H119" s="27">
        <v>163275</v>
      </c>
      <c r="I119" s="27">
        <v>1796025</v>
      </c>
      <c r="J119">
        <f t="shared" si="2"/>
        <v>9111</v>
      </c>
      <c r="K119" t="e">
        <f>+VLOOKUP(J119,'Thanh toán '!O$21:P$650,2,0)</f>
        <v>#N/A</v>
      </c>
    </row>
    <row r="120" spans="1:12" x14ac:dyDescent="0.25">
      <c r="A120" s="25">
        <v>44986</v>
      </c>
      <c r="B120" s="26" t="s">
        <v>1612</v>
      </c>
      <c r="C120" s="26" t="s">
        <v>1613</v>
      </c>
      <c r="D120" s="26" t="s">
        <v>1614</v>
      </c>
      <c r="E120" s="26" t="s">
        <v>1615</v>
      </c>
      <c r="F120" s="27">
        <v>1060500</v>
      </c>
      <c r="G120" s="28" t="s">
        <v>1307</v>
      </c>
      <c r="H120" s="27">
        <v>106050</v>
      </c>
      <c r="I120" s="27">
        <v>1166550</v>
      </c>
      <c r="J120">
        <f t="shared" si="2"/>
        <v>9112</v>
      </c>
      <c r="K120" t="e">
        <f>+VLOOKUP(J120,'Thanh toán '!O$21:P$650,2,0)</f>
        <v>#N/A</v>
      </c>
    </row>
    <row r="121" spans="1:12" x14ac:dyDescent="0.25">
      <c r="A121" s="25">
        <v>44986</v>
      </c>
      <c r="B121" s="26" t="s">
        <v>1616</v>
      </c>
      <c r="C121" s="26" t="s">
        <v>1617</v>
      </c>
      <c r="D121" s="26" t="s">
        <v>1618</v>
      </c>
      <c r="E121" s="26" t="s">
        <v>1619</v>
      </c>
      <c r="F121" s="27">
        <v>530250</v>
      </c>
      <c r="G121" s="28" t="s">
        <v>1307</v>
      </c>
      <c r="H121" s="27">
        <v>53025</v>
      </c>
      <c r="I121" s="27">
        <v>583275</v>
      </c>
      <c r="J121">
        <f t="shared" si="2"/>
        <v>9113</v>
      </c>
      <c r="K121" t="e">
        <f>+VLOOKUP(J121,'Thanh toán '!O$21:P$650,2,0)</f>
        <v>#N/A</v>
      </c>
    </row>
    <row r="122" spans="1:12" hidden="1" x14ac:dyDescent="0.25">
      <c r="A122" s="25">
        <v>44986</v>
      </c>
      <c r="B122" s="26" t="s">
        <v>1620</v>
      </c>
      <c r="C122" s="26" t="s">
        <v>1621</v>
      </c>
      <c r="D122" s="26" t="s">
        <v>1614</v>
      </c>
      <c r="E122" s="26" t="s">
        <v>1615</v>
      </c>
      <c r="F122" s="27">
        <v>3895410</v>
      </c>
      <c r="G122" s="28" t="s">
        <v>1307</v>
      </c>
      <c r="H122" s="27">
        <v>389541</v>
      </c>
      <c r="I122" s="27">
        <v>4284951</v>
      </c>
      <c r="J122">
        <f t="shared" si="2"/>
        <v>9122</v>
      </c>
      <c r="K122" s="30">
        <f>+VLOOKUP(J122,'Thanh toán '!O$21:P$650,2,0)</f>
        <v>4284951</v>
      </c>
      <c r="L122" s="34">
        <f>+K122-I122</f>
        <v>0</v>
      </c>
    </row>
    <row r="123" spans="1:12" x14ac:dyDescent="0.25">
      <c r="A123" s="25">
        <v>44986</v>
      </c>
      <c r="B123" s="26" t="s">
        <v>1622</v>
      </c>
      <c r="C123" s="26" t="s">
        <v>1623</v>
      </c>
      <c r="D123" s="26" t="s">
        <v>1348</v>
      </c>
      <c r="E123" s="26" t="s">
        <v>1349</v>
      </c>
      <c r="F123" s="27">
        <v>1081500</v>
      </c>
      <c r="G123" s="28" t="s">
        <v>1307</v>
      </c>
      <c r="H123" s="27">
        <v>108150</v>
      </c>
      <c r="I123" s="27">
        <v>1189650</v>
      </c>
      <c r="J123">
        <f t="shared" si="2"/>
        <v>9148</v>
      </c>
      <c r="K123" t="e">
        <f>+VLOOKUP(J123,'Thanh toán '!O$21:P$650,2,0)</f>
        <v>#N/A</v>
      </c>
    </row>
    <row r="124" spans="1:12" x14ac:dyDescent="0.25">
      <c r="A124" s="25">
        <v>44986</v>
      </c>
      <c r="B124" s="26" t="s">
        <v>1624</v>
      </c>
      <c r="C124" s="26" t="s">
        <v>1625</v>
      </c>
      <c r="D124" s="26" t="s">
        <v>1449</v>
      </c>
      <c r="E124" s="26" t="s">
        <v>1450</v>
      </c>
      <c r="F124" s="27">
        <v>551250</v>
      </c>
      <c r="G124" s="28" t="s">
        <v>1307</v>
      </c>
      <c r="H124" s="27">
        <v>55125</v>
      </c>
      <c r="I124" s="27">
        <v>606375</v>
      </c>
      <c r="J124">
        <f t="shared" si="2"/>
        <v>9151</v>
      </c>
      <c r="K124" t="e">
        <f>+VLOOKUP(J124,'Thanh toán '!O$21:P$650,2,0)</f>
        <v>#N/A</v>
      </c>
    </row>
    <row r="125" spans="1:12" x14ac:dyDescent="0.25">
      <c r="A125" s="25">
        <v>44986</v>
      </c>
      <c r="B125" s="26" t="s">
        <v>1626</v>
      </c>
      <c r="C125" s="26" t="s">
        <v>1627</v>
      </c>
      <c r="D125" s="26" t="s">
        <v>1428</v>
      </c>
      <c r="E125" s="26" t="s">
        <v>1429</v>
      </c>
      <c r="F125" s="27">
        <v>551250</v>
      </c>
      <c r="G125" s="28" t="s">
        <v>1307</v>
      </c>
      <c r="H125" s="27">
        <v>55125</v>
      </c>
      <c r="I125" s="27">
        <v>606375</v>
      </c>
      <c r="J125">
        <f t="shared" si="2"/>
        <v>9181</v>
      </c>
      <c r="K125" t="e">
        <f>+VLOOKUP(J125,'Thanh toán '!O$21:P$650,2,0)</f>
        <v>#N/A</v>
      </c>
    </row>
    <row r="126" spans="1:12" x14ac:dyDescent="0.25">
      <c r="A126" s="25">
        <v>44986</v>
      </c>
      <c r="B126" s="26" t="s">
        <v>1628</v>
      </c>
      <c r="C126" s="26" t="s">
        <v>1629</v>
      </c>
      <c r="D126" s="26" t="s">
        <v>1630</v>
      </c>
      <c r="E126" s="26" t="s">
        <v>1631</v>
      </c>
      <c r="F126" s="27">
        <v>1081500</v>
      </c>
      <c r="G126" s="28" t="s">
        <v>1307</v>
      </c>
      <c r="H126" s="27">
        <v>108150</v>
      </c>
      <c r="I126" s="27">
        <v>1189650</v>
      </c>
      <c r="J126">
        <f t="shared" si="2"/>
        <v>9182</v>
      </c>
      <c r="K126" t="e">
        <f>+VLOOKUP(J126,'Thanh toán '!O$21:P$650,2,0)</f>
        <v>#N/A</v>
      </c>
    </row>
    <row r="127" spans="1:12" x14ac:dyDescent="0.25">
      <c r="A127" s="25">
        <v>44986</v>
      </c>
      <c r="B127" s="26" t="s">
        <v>1632</v>
      </c>
      <c r="C127" s="26" t="s">
        <v>1633</v>
      </c>
      <c r="D127" s="26" t="s">
        <v>1634</v>
      </c>
      <c r="E127" s="26" t="s">
        <v>1635</v>
      </c>
      <c r="F127" s="27">
        <v>212100</v>
      </c>
      <c r="G127" s="28" t="s">
        <v>1307</v>
      </c>
      <c r="H127" s="27">
        <v>21210</v>
      </c>
      <c r="I127" s="27">
        <v>233310</v>
      </c>
      <c r="J127">
        <f t="shared" si="2"/>
        <v>9183</v>
      </c>
      <c r="K127" t="e">
        <f>+VLOOKUP(J127,'Thanh toán '!O$21:P$650,2,0)</f>
        <v>#N/A</v>
      </c>
    </row>
    <row r="128" spans="1:12" x14ac:dyDescent="0.25">
      <c r="A128" s="25">
        <v>44987</v>
      </c>
      <c r="B128" s="26" t="s">
        <v>1636</v>
      </c>
      <c r="C128" s="26" t="s">
        <v>1637</v>
      </c>
      <c r="D128" s="26" t="s">
        <v>1638</v>
      </c>
      <c r="E128" s="26" t="s">
        <v>1639</v>
      </c>
      <c r="F128" s="27">
        <v>1102500</v>
      </c>
      <c r="G128" s="28" t="s">
        <v>1307</v>
      </c>
      <c r="H128" s="27">
        <v>110250</v>
      </c>
      <c r="I128" s="27">
        <v>1212750</v>
      </c>
      <c r="J128">
        <f t="shared" si="2"/>
        <v>10533</v>
      </c>
      <c r="K128" t="e">
        <f>+VLOOKUP(J128,'Thanh toán '!O$21:P$650,2,0)</f>
        <v>#N/A</v>
      </c>
    </row>
    <row r="129" spans="1:12" x14ac:dyDescent="0.25">
      <c r="A129" s="25">
        <v>44988</v>
      </c>
      <c r="B129" s="26" t="s">
        <v>1640</v>
      </c>
      <c r="C129" s="26" t="s">
        <v>1641</v>
      </c>
      <c r="D129" s="26" t="s">
        <v>1336</v>
      </c>
      <c r="E129" s="26" t="s">
        <v>1337</v>
      </c>
      <c r="F129" s="27">
        <v>2714250</v>
      </c>
      <c r="G129" s="28" t="s">
        <v>1307</v>
      </c>
      <c r="H129" s="27">
        <v>271425</v>
      </c>
      <c r="I129" s="27">
        <v>2985675</v>
      </c>
      <c r="J129">
        <f t="shared" si="2"/>
        <v>11240</v>
      </c>
      <c r="K129" t="e">
        <f>+VLOOKUP(J129,'Thanh toán '!O$21:P$650,2,0)</f>
        <v>#N/A</v>
      </c>
    </row>
    <row r="130" spans="1:12" x14ac:dyDescent="0.25">
      <c r="A130" s="25">
        <v>44988</v>
      </c>
      <c r="B130" s="26" t="s">
        <v>1642</v>
      </c>
      <c r="C130" s="26" t="s">
        <v>1643</v>
      </c>
      <c r="D130" s="26" t="s">
        <v>1344</v>
      </c>
      <c r="E130" s="26" t="s">
        <v>1345</v>
      </c>
      <c r="F130" s="27">
        <v>1081500</v>
      </c>
      <c r="G130" s="28" t="s">
        <v>1307</v>
      </c>
      <c r="H130" s="27">
        <v>108150</v>
      </c>
      <c r="I130" s="27">
        <v>1189650</v>
      </c>
      <c r="J130">
        <f t="shared" si="2"/>
        <v>11249</v>
      </c>
      <c r="K130" t="e">
        <f>+VLOOKUP(J130,'Thanh toán '!O$21:P$650,2,0)</f>
        <v>#N/A</v>
      </c>
    </row>
    <row r="131" spans="1:12" hidden="1" x14ac:dyDescent="0.25">
      <c r="A131" s="25">
        <v>44988</v>
      </c>
      <c r="B131" s="26" t="s">
        <v>1644</v>
      </c>
      <c r="C131" s="26" t="s">
        <v>1645</v>
      </c>
      <c r="D131" s="26" t="s">
        <v>1305</v>
      </c>
      <c r="E131" s="26" t="s">
        <v>1306</v>
      </c>
      <c r="F131" s="27">
        <v>883479</v>
      </c>
      <c r="G131" s="28" t="s">
        <v>1307</v>
      </c>
      <c r="H131" s="27">
        <v>88348</v>
      </c>
      <c r="I131" s="27">
        <v>971827</v>
      </c>
      <c r="J131">
        <f t="shared" si="2"/>
        <v>11252</v>
      </c>
      <c r="K131" s="30">
        <f>+VLOOKUP(J131,'Thanh toán '!O$21:P$650,2,0)</f>
        <v>971827</v>
      </c>
      <c r="L131" s="34">
        <f>+K131-I131</f>
        <v>0</v>
      </c>
    </row>
    <row r="132" spans="1:12" x14ac:dyDescent="0.25">
      <c r="A132" s="25">
        <v>44988</v>
      </c>
      <c r="B132" s="26" t="s">
        <v>1646</v>
      </c>
      <c r="C132" s="26" t="s">
        <v>1647</v>
      </c>
      <c r="D132" s="26" t="s">
        <v>1336</v>
      </c>
      <c r="E132" s="26" t="s">
        <v>1337</v>
      </c>
      <c r="F132" s="27">
        <v>1102500</v>
      </c>
      <c r="G132" s="28" t="s">
        <v>1307</v>
      </c>
      <c r="H132" s="27">
        <v>110250</v>
      </c>
      <c r="I132" s="27">
        <v>1212750</v>
      </c>
      <c r="J132">
        <f t="shared" si="2"/>
        <v>11256</v>
      </c>
      <c r="K132" t="e">
        <f>+VLOOKUP(J132,'Thanh toán '!O$21:P$650,2,0)</f>
        <v>#N/A</v>
      </c>
    </row>
    <row r="133" spans="1:12" x14ac:dyDescent="0.25">
      <c r="A133" s="25">
        <v>44988</v>
      </c>
      <c r="B133" s="26" t="s">
        <v>1648</v>
      </c>
      <c r="C133" s="26" t="s">
        <v>1649</v>
      </c>
      <c r="D133" s="26" t="s">
        <v>1444</v>
      </c>
      <c r="E133" s="26" t="s">
        <v>1445</v>
      </c>
      <c r="F133" s="27">
        <v>1632750</v>
      </c>
      <c r="G133" s="28" t="s">
        <v>1307</v>
      </c>
      <c r="H133" s="27">
        <v>163275</v>
      </c>
      <c r="I133" s="27">
        <v>1796025</v>
      </c>
      <c r="J133">
        <f t="shared" si="2"/>
        <v>11263</v>
      </c>
      <c r="K133" t="e">
        <f>+VLOOKUP(J133,'Thanh toán '!O$21:P$650,2,0)</f>
        <v>#N/A</v>
      </c>
    </row>
    <row r="134" spans="1:12" hidden="1" x14ac:dyDescent="0.25">
      <c r="A134" s="25">
        <v>44989</v>
      </c>
      <c r="B134" s="26" t="s">
        <v>1650</v>
      </c>
      <c r="C134" s="26" t="s">
        <v>1651</v>
      </c>
      <c r="D134" s="26" t="s">
        <v>1332</v>
      </c>
      <c r="E134" s="26" t="s">
        <v>1333</v>
      </c>
      <c r="F134" s="27">
        <v>664950</v>
      </c>
      <c r="G134" s="28" t="s">
        <v>1307</v>
      </c>
      <c r="H134" s="27">
        <v>66495</v>
      </c>
      <c r="I134" s="27">
        <v>731445</v>
      </c>
      <c r="J134">
        <f t="shared" ref="J134:J197" si="3">+B134*1</f>
        <v>11310</v>
      </c>
      <c r="K134" s="30">
        <f>+VLOOKUP(J134,'Thanh toán '!O$21:P$650,2,0)</f>
        <v>731445</v>
      </c>
      <c r="L134" s="34">
        <f>+K134-I134</f>
        <v>0</v>
      </c>
    </row>
    <row r="135" spans="1:12" x14ac:dyDescent="0.25">
      <c r="A135" s="25">
        <v>44989</v>
      </c>
      <c r="B135" s="26" t="s">
        <v>1652</v>
      </c>
      <c r="C135" s="26" t="s">
        <v>1653</v>
      </c>
      <c r="D135" s="26" t="s">
        <v>1332</v>
      </c>
      <c r="E135" s="26" t="s">
        <v>1333</v>
      </c>
      <c r="F135" s="27">
        <v>648900</v>
      </c>
      <c r="G135" s="28" t="s">
        <v>1307</v>
      </c>
      <c r="H135" s="27">
        <v>64890</v>
      </c>
      <c r="I135" s="27">
        <v>713790</v>
      </c>
      <c r="J135">
        <f t="shared" si="3"/>
        <v>11311</v>
      </c>
      <c r="K135" t="e">
        <f>+VLOOKUP(J135,'Thanh toán '!O$21:P$650,2,0)</f>
        <v>#N/A</v>
      </c>
    </row>
    <row r="136" spans="1:12" x14ac:dyDescent="0.25">
      <c r="A136" s="25">
        <v>44989</v>
      </c>
      <c r="B136" s="26" t="s">
        <v>1654</v>
      </c>
      <c r="C136" s="26" t="s">
        <v>1655</v>
      </c>
      <c r="D136" s="26" t="s">
        <v>1332</v>
      </c>
      <c r="E136" s="26" t="s">
        <v>1333</v>
      </c>
      <c r="F136" s="27">
        <v>861000</v>
      </c>
      <c r="G136" s="28" t="s">
        <v>1307</v>
      </c>
      <c r="H136" s="27">
        <v>86100</v>
      </c>
      <c r="I136" s="27">
        <v>947100</v>
      </c>
      <c r="J136">
        <f t="shared" si="3"/>
        <v>11312</v>
      </c>
      <c r="K136" t="e">
        <f>+VLOOKUP(J136,'Thanh toán '!O$21:P$650,2,0)</f>
        <v>#N/A</v>
      </c>
    </row>
    <row r="137" spans="1:12" x14ac:dyDescent="0.25">
      <c r="A137" s="25">
        <v>44989</v>
      </c>
      <c r="B137" s="26" t="s">
        <v>1656</v>
      </c>
      <c r="C137" s="26" t="s">
        <v>1657</v>
      </c>
      <c r="D137" s="26" t="s">
        <v>1332</v>
      </c>
      <c r="E137" s="26" t="s">
        <v>1333</v>
      </c>
      <c r="F137" s="27">
        <v>538650</v>
      </c>
      <c r="G137" s="28" t="s">
        <v>1307</v>
      </c>
      <c r="H137" s="27">
        <v>53865</v>
      </c>
      <c r="I137" s="27">
        <v>592515</v>
      </c>
      <c r="J137">
        <f t="shared" si="3"/>
        <v>11316</v>
      </c>
      <c r="K137" t="e">
        <f>+VLOOKUP(J137,'Thanh toán '!O$21:P$650,2,0)</f>
        <v>#N/A</v>
      </c>
    </row>
    <row r="138" spans="1:12" x14ac:dyDescent="0.25">
      <c r="A138" s="25">
        <v>44989</v>
      </c>
      <c r="B138" s="26" t="s">
        <v>1658</v>
      </c>
      <c r="C138" s="26" t="s">
        <v>1659</v>
      </c>
      <c r="D138" s="26" t="s">
        <v>1305</v>
      </c>
      <c r="E138" s="26" t="s">
        <v>1306</v>
      </c>
      <c r="F138" s="27">
        <v>695142</v>
      </c>
      <c r="G138" s="28" t="s">
        <v>1307</v>
      </c>
      <c r="H138" s="27">
        <v>69514</v>
      </c>
      <c r="I138" s="27">
        <v>764656</v>
      </c>
      <c r="J138">
        <f t="shared" si="3"/>
        <v>11323</v>
      </c>
      <c r="K138" t="e">
        <f>+VLOOKUP(J138,'Thanh toán '!O$21:P$650,2,0)</f>
        <v>#N/A</v>
      </c>
    </row>
    <row r="139" spans="1:12" x14ac:dyDescent="0.25">
      <c r="A139" s="25">
        <v>44989</v>
      </c>
      <c r="B139" s="26" t="s">
        <v>1660</v>
      </c>
      <c r="C139" s="26" t="s">
        <v>1661</v>
      </c>
      <c r="D139" s="26" t="s">
        <v>1305</v>
      </c>
      <c r="E139" s="26" t="s">
        <v>1306</v>
      </c>
      <c r="F139" s="27">
        <v>318150</v>
      </c>
      <c r="G139" s="28" t="s">
        <v>1307</v>
      </c>
      <c r="H139" s="27">
        <v>31815</v>
      </c>
      <c r="I139" s="27">
        <v>349965</v>
      </c>
      <c r="J139">
        <f t="shared" si="3"/>
        <v>11328</v>
      </c>
      <c r="K139" t="e">
        <f>+VLOOKUP(J139,'Thanh toán '!O$21:P$650,2,0)</f>
        <v>#N/A</v>
      </c>
    </row>
    <row r="140" spans="1:12" x14ac:dyDescent="0.25">
      <c r="A140" s="25">
        <v>44989</v>
      </c>
      <c r="B140" s="26" t="s">
        <v>1662</v>
      </c>
      <c r="C140" s="26" t="s">
        <v>1663</v>
      </c>
      <c r="D140" s="26" t="s">
        <v>1449</v>
      </c>
      <c r="E140" s="26" t="s">
        <v>1450</v>
      </c>
      <c r="F140" s="27">
        <v>1102500</v>
      </c>
      <c r="G140" s="28" t="s">
        <v>1307</v>
      </c>
      <c r="H140" s="27">
        <v>110250</v>
      </c>
      <c r="I140" s="27">
        <v>1212750</v>
      </c>
      <c r="J140">
        <f t="shared" si="3"/>
        <v>11335</v>
      </c>
      <c r="K140" t="e">
        <f>+VLOOKUP(J140,'Thanh toán '!O$21:P$650,2,0)</f>
        <v>#N/A</v>
      </c>
    </row>
    <row r="141" spans="1:12" x14ac:dyDescent="0.25">
      <c r="A141" s="25">
        <v>44991</v>
      </c>
      <c r="B141" s="26" t="s">
        <v>1664</v>
      </c>
      <c r="C141" s="26" t="s">
        <v>1431</v>
      </c>
      <c r="D141" s="26" t="s">
        <v>1305</v>
      </c>
      <c r="E141" s="26" t="s">
        <v>1306</v>
      </c>
      <c r="F141" s="27">
        <v>922445</v>
      </c>
      <c r="G141" s="28" t="s">
        <v>1307</v>
      </c>
      <c r="H141" s="27">
        <v>92245</v>
      </c>
      <c r="I141" s="27">
        <v>1014690</v>
      </c>
      <c r="J141">
        <f t="shared" si="3"/>
        <v>11346</v>
      </c>
      <c r="K141" t="e">
        <f>+VLOOKUP(J141,'Thanh toán '!O$21:P$650,2,0)</f>
        <v>#N/A</v>
      </c>
    </row>
    <row r="142" spans="1:12" x14ac:dyDescent="0.25">
      <c r="A142" s="25">
        <v>44991</v>
      </c>
      <c r="B142" s="26" t="s">
        <v>1665</v>
      </c>
      <c r="C142" s="26" t="s">
        <v>1666</v>
      </c>
      <c r="D142" s="26" t="s">
        <v>1368</v>
      </c>
      <c r="E142" s="26" t="s">
        <v>1369</v>
      </c>
      <c r="F142" s="27">
        <v>1653750</v>
      </c>
      <c r="G142" s="28" t="s">
        <v>1307</v>
      </c>
      <c r="H142" s="27">
        <v>165375</v>
      </c>
      <c r="I142" s="27">
        <v>1819125</v>
      </c>
      <c r="J142">
        <f t="shared" si="3"/>
        <v>11387</v>
      </c>
      <c r="K142" t="e">
        <f>+VLOOKUP(J142,'Thanh toán '!O$21:P$650,2,0)</f>
        <v>#N/A</v>
      </c>
    </row>
    <row r="143" spans="1:12" x14ac:dyDescent="0.25">
      <c r="A143" s="25">
        <v>44991</v>
      </c>
      <c r="B143" s="26" t="s">
        <v>1667</v>
      </c>
      <c r="C143" s="26" t="s">
        <v>1668</v>
      </c>
      <c r="D143" s="26" t="s">
        <v>1517</v>
      </c>
      <c r="E143" s="26" t="s">
        <v>1518</v>
      </c>
      <c r="F143" s="27">
        <v>530250</v>
      </c>
      <c r="G143" s="28" t="s">
        <v>1307</v>
      </c>
      <c r="H143" s="27">
        <v>53025</v>
      </c>
      <c r="I143" s="27">
        <v>583275</v>
      </c>
      <c r="J143">
        <f t="shared" si="3"/>
        <v>11423</v>
      </c>
      <c r="K143" t="e">
        <f>+VLOOKUP(J143,'Thanh toán '!O$21:P$650,2,0)</f>
        <v>#N/A</v>
      </c>
    </row>
    <row r="144" spans="1:12" x14ac:dyDescent="0.25">
      <c r="A144" s="25">
        <v>44992</v>
      </c>
      <c r="B144" s="26" t="s">
        <v>1669</v>
      </c>
      <c r="C144" s="26" t="s">
        <v>1670</v>
      </c>
      <c r="D144" s="26" t="s">
        <v>1671</v>
      </c>
      <c r="E144" s="26" t="s">
        <v>1672</v>
      </c>
      <c r="F144" s="27">
        <v>1060500</v>
      </c>
      <c r="G144" s="28" t="s">
        <v>1307</v>
      </c>
      <c r="H144" s="27">
        <v>106050</v>
      </c>
      <c r="I144" s="27">
        <v>1166550</v>
      </c>
      <c r="J144">
        <f t="shared" si="3"/>
        <v>11481</v>
      </c>
      <c r="K144" t="e">
        <f>+VLOOKUP(J144,'Thanh toán '!O$21:P$650,2,0)</f>
        <v>#N/A</v>
      </c>
    </row>
    <row r="145" spans="1:12" x14ac:dyDescent="0.25">
      <c r="A145" s="25">
        <v>44992</v>
      </c>
      <c r="B145" s="26" t="s">
        <v>1673</v>
      </c>
      <c r="C145" s="26" t="s">
        <v>1674</v>
      </c>
      <c r="D145" s="26" t="s">
        <v>1305</v>
      </c>
      <c r="E145" s="26" t="s">
        <v>1306</v>
      </c>
      <c r="F145" s="27">
        <v>773760</v>
      </c>
      <c r="G145" s="28" t="s">
        <v>1307</v>
      </c>
      <c r="H145" s="27">
        <v>77376</v>
      </c>
      <c r="I145" s="27">
        <v>851136</v>
      </c>
      <c r="J145">
        <f t="shared" si="3"/>
        <v>11485</v>
      </c>
      <c r="K145" t="e">
        <f>+VLOOKUP(J145,'Thanh toán '!O$21:P$650,2,0)</f>
        <v>#N/A</v>
      </c>
    </row>
    <row r="146" spans="1:12" x14ac:dyDescent="0.25">
      <c r="A146" s="25">
        <v>44992</v>
      </c>
      <c r="B146" s="26" t="s">
        <v>1675</v>
      </c>
      <c r="C146" s="26" t="s">
        <v>1676</v>
      </c>
      <c r="D146" s="26" t="s">
        <v>1677</v>
      </c>
      <c r="E146" s="26" t="s">
        <v>1678</v>
      </c>
      <c r="F146" s="27">
        <v>1297800</v>
      </c>
      <c r="G146" s="28" t="s">
        <v>1307</v>
      </c>
      <c r="H146" s="27">
        <v>129780</v>
      </c>
      <c r="I146" s="27">
        <v>1427580</v>
      </c>
      <c r="J146">
        <f t="shared" si="3"/>
        <v>11491</v>
      </c>
      <c r="K146" t="e">
        <f>+VLOOKUP(J146,'Thanh toán '!O$21:P$650,2,0)</f>
        <v>#N/A</v>
      </c>
    </row>
    <row r="147" spans="1:12" x14ac:dyDescent="0.25">
      <c r="A147" s="25">
        <v>44992</v>
      </c>
      <c r="B147" s="26" t="s">
        <v>1679</v>
      </c>
      <c r="C147" s="26" t="s">
        <v>1680</v>
      </c>
      <c r="D147" s="26" t="s">
        <v>1681</v>
      </c>
      <c r="E147" s="26" t="s">
        <v>1682</v>
      </c>
      <c r="F147" s="27">
        <v>1102500</v>
      </c>
      <c r="G147" s="28" t="s">
        <v>1307</v>
      </c>
      <c r="H147" s="27">
        <v>110250</v>
      </c>
      <c r="I147" s="27">
        <v>1212750</v>
      </c>
      <c r="J147">
        <f t="shared" si="3"/>
        <v>11495</v>
      </c>
      <c r="K147" t="e">
        <f>+VLOOKUP(J147,'Thanh toán '!O$21:P$650,2,0)</f>
        <v>#N/A</v>
      </c>
    </row>
    <row r="148" spans="1:12" x14ac:dyDescent="0.25">
      <c r="A148" s="25">
        <v>44992</v>
      </c>
      <c r="B148" s="26" t="s">
        <v>1683</v>
      </c>
      <c r="C148" s="26" t="s">
        <v>1684</v>
      </c>
      <c r="D148" s="26" t="s">
        <v>1685</v>
      </c>
      <c r="E148" s="26" t="s">
        <v>1686</v>
      </c>
      <c r="F148" s="27">
        <v>661500</v>
      </c>
      <c r="G148" s="28" t="s">
        <v>1307</v>
      </c>
      <c r="H148" s="27">
        <v>66150</v>
      </c>
      <c r="I148" s="27">
        <v>727650</v>
      </c>
      <c r="J148">
        <f t="shared" si="3"/>
        <v>11499</v>
      </c>
      <c r="K148" t="e">
        <f>+VLOOKUP(J148,'Thanh toán '!O$21:P$650,2,0)</f>
        <v>#N/A</v>
      </c>
    </row>
    <row r="149" spans="1:12" x14ac:dyDescent="0.25">
      <c r="A149" s="25">
        <v>44992</v>
      </c>
      <c r="B149" s="26" t="s">
        <v>1687</v>
      </c>
      <c r="C149" s="26" t="s">
        <v>1688</v>
      </c>
      <c r="D149" s="26" t="s">
        <v>1689</v>
      </c>
      <c r="E149" s="26" t="s">
        <v>1690</v>
      </c>
      <c r="F149" s="27">
        <v>1302000</v>
      </c>
      <c r="G149" s="28" t="s">
        <v>1307</v>
      </c>
      <c r="H149" s="27">
        <v>130200</v>
      </c>
      <c r="I149" s="27">
        <v>1432200</v>
      </c>
      <c r="J149">
        <f t="shared" si="3"/>
        <v>11523</v>
      </c>
      <c r="K149" t="e">
        <f>+VLOOKUP(J149,'Thanh toán '!O$21:P$650,2,0)</f>
        <v>#N/A</v>
      </c>
    </row>
    <row r="150" spans="1:12" x14ac:dyDescent="0.25">
      <c r="A150" s="25">
        <v>44992</v>
      </c>
      <c r="B150" s="26" t="s">
        <v>1691</v>
      </c>
      <c r="C150" s="26" t="s">
        <v>1692</v>
      </c>
      <c r="D150" s="26" t="s">
        <v>1693</v>
      </c>
      <c r="E150" s="26" t="s">
        <v>1694</v>
      </c>
      <c r="F150" s="27">
        <v>1590750</v>
      </c>
      <c r="G150" s="28" t="s">
        <v>1307</v>
      </c>
      <c r="H150" s="27">
        <v>159075</v>
      </c>
      <c r="I150" s="27">
        <v>1749825</v>
      </c>
      <c r="J150">
        <f t="shared" si="3"/>
        <v>11524</v>
      </c>
      <c r="K150" t="e">
        <f>+VLOOKUP(J150,'Thanh toán '!O$21:P$650,2,0)</f>
        <v>#N/A</v>
      </c>
    </row>
    <row r="151" spans="1:12" x14ac:dyDescent="0.25">
      <c r="A151" s="25">
        <v>44992</v>
      </c>
      <c r="B151" s="26" t="s">
        <v>1695</v>
      </c>
      <c r="C151" s="26" t="s">
        <v>1696</v>
      </c>
      <c r="D151" s="26" t="s">
        <v>1434</v>
      </c>
      <c r="E151" s="26" t="s">
        <v>1435</v>
      </c>
      <c r="F151" s="27">
        <v>530250</v>
      </c>
      <c r="G151" s="28" t="s">
        <v>1307</v>
      </c>
      <c r="H151" s="27">
        <v>53025</v>
      </c>
      <c r="I151" s="27">
        <v>583275</v>
      </c>
      <c r="J151">
        <f t="shared" si="3"/>
        <v>11525</v>
      </c>
      <c r="K151" t="e">
        <f>+VLOOKUP(J151,'Thanh toán '!O$21:P$650,2,0)</f>
        <v>#N/A</v>
      </c>
    </row>
    <row r="152" spans="1:12" x14ac:dyDescent="0.25">
      <c r="A152" s="25">
        <v>44992</v>
      </c>
      <c r="B152" s="26" t="s">
        <v>1697</v>
      </c>
      <c r="C152" s="26" t="s">
        <v>1698</v>
      </c>
      <c r="D152" s="26" t="s">
        <v>1305</v>
      </c>
      <c r="E152" s="26" t="s">
        <v>1306</v>
      </c>
      <c r="F152" s="27">
        <v>530250</v>
      </c>
      <c r="G152" s="28" t="s">
        <v>1307</v>
      </c>
      <c r="H152" s="27">
        <v>53025</v>
      </c>
      <c r="I152" s="27">
        <v>583275</v>
      </c>
      <c r="J152">
        <f t="shared" si="3"/>
        <v>11540</v>
      </c>
      <c r="K152" t="e">
        <f>+VLOOKUP(J152,'Thanh toán '!O$21:P$650,2,0)</f>
        <v>#N/A</v>
      </c>
    </row>
    <row r="153" spans="1:12" x14ac:dyDescent="0.25">
      <c r="A153" s="25">
        <v>44993</v>
      </c>
      <c r="B153" s="26" t="s">
        <v>1699</v>
      </c>
      <c r="C153" s="26" t="s">
        <v>1700</v>
      </c>
      <c r="D153" s="26" t="s">
        <v>1305</v>
      </c>
      <c r="E153" s="26" t="s">
        <v>1306</v>
      </c>
      <c r="F153" s="27">
        <v>318150</v>
      </c>
      <c r="G153" s="28" t="s">
        <v>1307</v>
      </c>
      <c r="H153" s="27">
        <v>31815</v>
      </c>
      <c r="I153" s="27">
        <v>349965</v>
      </c>
      <c r="J153">
        <f t="shared" si="3"/>
        <v>11547</v>
      </c>
      <c r="K153" t="e">
        <f>+VLOOKUP(J153,'Thanh toán '!O$21:P$650,2,0)</f>
        <v>#N/A</v>
      </c>
    </row>
    <row r="154" spans="1:12" x14ac:dyDescent="0.25">
      <c r="A154" s="25">
        <v>44993</v>
      </c>
      <c r="B154" s="26" t="s">
        <v>1701</v>
      </c>
      <c r="C154" s="26" t="s">
        <v>1702</v>
      </c>
      <c r="D154" s="26" t="s">
        <v>1305</v>
      </c>
      <c r="E154" s="26" t="s">
        <v>1306</v>
      </c>
      <c r="F154" s="27">
        <v>530250</v>
      </c>
      <c r="G154" s="28" t="s">
        <v>1307</v>
      </c>
      <c r="H154" s="27">
        <v>53025</v>
      </c>
      <c r="I154" s="27">
        <v>583275</v>
      </c>
      <c r="J154">
        <f t="shared" si="3"/>
        <v>11550</v>
      </c>
      <c r="K154" t="e">
        <f>+VLOOKUP(J154,'Thanh toán '!O$21:P$650,2,0)</f>
        <v>#N/A</v>
      </c>
    </row>
    <row r="155" spans="1:12" x14ac:dyDescent="0.25">
      <c r="A155" s="25">
        <v>44993</v>
      </c>
      <c r="B155" s="26" t="s">
        <v>1703</v>
      </c>
      <c r="C155" s="26" t="s">
        <v>1704</v>
      </c>
      <c r="D155" s="26" t="s">
        <v>1705</v>
      </c>
      <c r="E155" s="26" t="s">
        <v>1706</v>
      </c>
      <c r="F155" s="27">
        <v>1060500</v>
      </c>
      <c r="G155" s="28" t="s">
        <v>1307</v>
      </c>
      <c r="H155" s="27">
        <v>106050</v>
      </c>
      <c r="I155" s="27">
        <v>1166550</v>
      </c>
      <c r="J155">
        <f t="shared" si="3"/>
        <v>11778</v>
      </c>
      <c r="K155" t="e">
        <f>+VLOOKUP(J155,'Thanh toán '!O$21:P$650,2,0)</f>
        <v>#N/A</v>
      </c>
    </row>
    <row r="156" spans="1:12" hidden="1" x14ac:dyDescent="0.25">
      <c r="A156" s="25">
        <v>44993</v>
      </c>
      <c r="B156" s="26" t="s">
        <v>1707</v>
      </c>
      <c r="C156" s="26" t="s">
        <v>1708</v>
      </c>
      <c r="D156" s="26" t="s">
        <v>1305</v>
      </c>
      <c r="E156" s="26" t="s">
        <v>1306</v>
      </c>
      <c r="F156" s="27">
        <v>333174</v>
      </c>
      <c r="G156" s="28" t="s">
        <v>1307</v>
      </c>
      <c r="H156" s="27">
        <v>33317</v>
      </c>
      <c r="I156" s="27">
        <v>366491</v>
      </c>
      <c r="J156">
        <f t="shared" si="3"/>
        <v>11810</v>
      </c>
      <c r="K156" s="30">
        <f>+VLOOKUP(J156,'Thanh toán '!O$21:P$650,2,0)</f>
        <v>366491</v>
      </c>
      <c r="L156" s="34">
        <f>+K156-I156</f>
        <v>0</v>
      </c>
    </row>
    <row r="157" spans="1:12" x14ac:dyDescent="0.25">
      <c r="A157" s="25">
        <v>44993</v>
      </c>
      <c r="B157" s="26" t="s">
        <v>1709</v>
      </c>
      <c r="C157" s="26" t="s">
        <v>1710</v>
      </c>
      <c r="D157" s="26" t="s">
        <v>1711</v>
      </c>
      <c r="E157" s="26" t="s">
        <v>1712</v>
      </c>
      <c r="F157" s="27">
        <v>1081500</v>
      </c>
      <c r="G157" s="28" t="s">
        <v>1307</v>
      </c>
      <c r="H157" s="27">
        <v>108150</v>
      </c>
      <c r="I157" s="27">
        <v>1189650</v>
      </c>
      <c r="J157">
        <f t="shared" si="3"/>
        <v>12337</v>
      </c>
      <c r="K157" t="e">
        <f>+VLOOKUP(J157,'Thanh toán '!O$21:P$650,2,0)</f>
        <v>#N/A</v>
      </c>
    </row>
    <row r="158" spans="1:12" x14ac:dyDescent="0.25">
      <c r="A158" s="25">
        <v>44994</v>
      </c>
      <c r="B158" s="26" t="s">
        <v>1713</v>
      </c>
      <c r="C158" s="26" t="s">
        <v>1423</v>
      </c>
      <c r="D158" s="26" t="s">
        <v>1305</v>
      </c>
      <c r="E158" s="26" t="s">
        <v>1306</v>
      </c>
      <c r="F158" s="27">
        <v>634266</v>
      </c>
      <c r="G158" s="28" t="s">
        <v>1307</v>
      </c>
      <c r="H158" s="27">
        <v>63427</v>
      </c>
      <c r="I158" s="27">
        <v>697693</v>
      </c>
      <c r="J158">
        <f t="shared" si="3"/>
        <v>12717</v>
      </c>
      <c r="K158" t="e">
        <f>+VLOOKUP(J158,'Thanh toán '!O$21:P$650,2,0)</f>
        <v>#N/A</v>
      </c>
    </row>
    <row r="159" spans="1:12" x14ac:dyDescent="0.25">
      <c r="A159" s="25">
        <v>44994</v>
      </c>
      <c r="B159" s="26" t="s">
        <v>1714</v>
      </c>
      <c r="C159" s="26" t="s">
        <v>1715</v>
      </c>
      <c r="D159" s="26" t="s">
        <v>1305</v>
      </c>
      <c r="E159" s="26" t="s">
        <v>1306</v>
      </c>
      <c r="F159" s="27">
        <v>318150</v>
      </c>
      <c r="G159" s="28" t="s">
        <v>1307</v>
      </c>
      <c r="H159" s="27">
        <v>31815</v>
      </c>
      <c r="I159" s="27">
        <v>349965</v>
      </c>
      <c r="J159">
        <f t="shared" si="3"/>
        <v>13148</v>
      </c>
      <c r="K159" t="e">
        <f>+VLOOKUP(J159,'Thanh toán '!O$21:P$650,2,0)</f>
        <v>#N/A</v>
      </c>
    </row>
    <row r="160" spans="1:12" x14ac:dyDescent="0.25">
      <c r="A160" s="25">
        <v>44994</v>
      </c>
      <c r="B160" s="26" t="s">
        <v>1716</v>
      </c>
      <c r="C160" s="26" t="s">
        <v>1717</v>
      </c>
      <c r="D160" s="26" t="s">
        <v>1305</v>
      </c>
      <c r="E160" s="26" t="s">
        <v>1306</v>
      </c>
      <c r="F160" s="27">
        <v>551250</v>
      </c>
      <c r="G160" s="28" t="s">
        <v>1307</v>
      </c>
      <c r="H160" s="27">
        <v>55125</v>
      </c>
      <c r="I160" s="27">
        <v>606375</v>
      </c>
      <c r="J160">
        <f t="shared" si="3"/>
        <v>13153</v>
      </c>
      <c r="K160" t="e">
        <f>+VLOOKUP(J160,'Thanh toán '!O$21:P$650,2,0)</f>
        <v>#N/A</v>
      </c>
    </row>
    <row r="161" spans="1:12" x14ac:dyDescent="0.25">
      <c r="A161" s="25">
        <v>44994</v>
      </c>
      <c r="B161" s="26" t="s">
        <v>1718</v>
      </c>
      <c r="C161" s="26" t="s">
        <v>1719</v>
      </c>
      <c r="D161" s="26" t="s">
        <v>1305</v>
      </c>
      <c r="E161" s="26" t="s">
        <v>1306</v>
      </c>
      <c r="F161" s="27">
        <v>861000</v>
      </c>
      <c r="G161" s="28" t="s">
        <v>1307</v>
      </c>
      <c r="H161" s="27">
        <v>86100</v>
      </c>
      <c r="I161" s="27">
        <v>947100</v>
      </c>
      <c r="J161">
        <f t="shared" si="3"/>
        <v>13171</v>
      </c>
      <c r="K161" t="e">
        <f>+VLOOKUP(J161,'Thanh toán '!O$21:P$650,2,0)</f>
        <v>#N/A</v>
      </c>
    </row>
    <row r="162" spans="1:12" x14ac:dyDescent="0.25">
      <c r="A162" s="25">
        <v>44994</v>
      </c>
      <c r="B162" s="26" t="s">
        <v>1720</v>
      </c>
      <c r="C162" s="26" t="s">
        <v>1721</v>
      </c>
      <c r="D162" s="26" t="s">
        <v>1606</v>
      </c>
      <c r="E162" s="26" t="s">
        <v>1607</v>
      </c>
      <c r="F162" s="27">
        <v>1632750</v>
      </c>
      <c r="G162" s="28" t="s">
        <v>1307</v>
      </c>
      <c r="H162" s="27">
        <v>163275</v>
      </c>
      <c r="I162" s="27">
        <v>1796025</v>
      </c>
      <c r="J162">
        <f t="shared" si="3"/>
        <v>13174</v>
      </c>
      <c r="K162" t="e">
        <f>+VLOOKUP(J162,'Thanh toán '!O$21:P$650,2,0)</f>
        <v>#N/A</v>
      </c>
    </row>
    <row r="163" spans="1:12" x14ac:dyDescent="0.25">
      <c r="A163" s="25">
        <v>44994</v>
      </c>
      <c r="B163" s="26" t="s">
        <v>1722</v>
      </c>
      <c r="C163" s="26" t="s">
        <v>1723</v>
      </c>
      <c r="D163" s="26" t="s">
        <v>1724</v>
      </c>
      <c r="E163" s="26" t="s">
        <v>1725</v>
      </c>
      <c r="F163" s="27">
        <v>530250</v>
      </c>
      <c r="G163" s="28" t="s">
        <v>1307</v>
      </c>
      <c r="H163" s="27">
        <v>53025</v>
      </c>
      <c r="I163" s="27">
        <v>583275</v>
      </c>
      <c r="J163">
        <f t="shared" si="3"/>
        <v>13184</v>
      </c>
      <c r="K163" t="e">
        <f>+VLOOKUP(J163,'Thanh toán '!O$21:P$650,2,0)</f>
        <v>#N/A</v>
      </c>
    </row>
    <row r="164" spans="1:12" x14ac:dyDescent="0.25">
      <c r="A164" s="25">
        <v>44995</v>
      </c>
      <c r="B164" s="26" t="s">
        <v>1726</v>
      </c>
      <c r="C164" s="26" t="s">
        <v>1405</v>
      </c>
      <c r="D164" s="26" t="s">
        <v>1305</v>
      </c>
      <c r="E164" s="26" t="s">
        <v>1306</v>
      </c>
      <c r="F164" s="27">
        <v>922445</v>
      </c>
      <c r="G164" s="28" t="s">
        <v>1307</v>
      </c>
      <c r="H164" s="27">
        <v>92245</v>
      </c>
      <c r="I164" s="27">
        <v>1014690</v>
      </c>
      <c r="J164">
        <f t="shared" si="3"/>
        <v>13205</v>
      </c>
      <c r="K164" t="e">
        <f>+VLOOKUP(J164,'Thanh toán '!O$21:P$650,2,0)</f>
        <v>#N/A</v>
      </c>
    </row>
    <row r="165" spans="1:12" x14ac:dyDescent="0.25">
      <c r="A165" s="25">
        <v>44995</v>
      </c>
      <c r="B165" s="26" t="s">
        <v>1727</v>
      </c>
      <c r="C165" s="26" t="s">
        <v>1405</v>
      </c>
      <c r="D165" s="26" t="s">
        <v>1305</v>
      </c>
      <c r="E165" s="26" t="s">
        <v>1306</v>
      </c>
      <c r="F165" s="27">
        <v>318150</v>
      </c>
      <c r="G165" s="28" t="s">
        <v>1307</v>
      </c>
      <c r="H165" s="27">
        <v>31815</v>
      </c>
      <c r="I165" s="27">
        <v>349965</v>
      </c>
      <c r="J165">
        <f t="shared" si="3"/>
        <v>13206</v>
      </c>
      <c r="K165" t="e">
        <f>+VLOOKUP(J165,'Thanh toán '!O$21:P$650,2,0)</f>
        <v>#N/A</v>
      </c>
    </row>
    <row r="166" spans="1:12" x14ac:dyDescent="0.25">
      <c r="A166" s="25">
        <v>44995</v>
      </c>
      <c r="B166" s="26" t="s">
        <v>1728</v>
      </c>
      <c r="C166" s="26" t="s">
        <v>1729</v>
      </c>
      <c r="D166" s="26" t="s">
        <v>1305</v>
      </c>
      <c r="E166" s="26" t="s">
        <v>1306</v>
      </c>
      <c r="F166" s="27">
        <v>330750</v>
      </c>
      <c r="G166" s="28" t="s">
        <v>1307</v>
      </c>
      <c r="H166" s="27">
        <v>33075</v>
      </c>
      <c r="I166" s="27">
        <v>363825</v>
      </c>
      <c r="J166">
        <f t="shared" si="3"/>
        <v>13216</v>
      </c>
      <c r="K166" t="e">
        <f>+VLOOKUP(J166,'Thanh toán '!O$21:P$650,2,0)</f>
        <v>#N/A</v>
      </c>
    </row>
    <row r="167" spans="1:12" x14ac:dyDescent="0.25">
      <c r="A167" s="25">
        <v>44995</v>
      </c>
      <c r="B167" s="26" t="s">
        <v>1730</v>
      </c>
      <c r="C167" s="26" t="s">
        <v>1731</v>
      </c>
      <c r="D167" s="26" t="s">
        <v>1374</v>
      </c>
      <c r="E167" s="26" t="s">
        <v>1375</v>
      </c>
      <c r="F167" s="27">
        <v>2163000</v>
      </c>
      <c r="G167" s="28" t="s">
        <v>1307</v>
      </c>
      <c r="H167" s="27">
        <v>216300</v>
      </c>
      <c r="I167" s="27">
        <v>2379300</v>
      </c>
      <c r="J167">
        <f t="shared" si="3"/>
        <v>13217</v>
      </c>
      <c r="K167" t="e">
        <f>+VLOOKUP(J167,'Thanh toán '!O$21:P$650,2,0)</f>
        <v>#N/A</v>
      </c>
    </row>
    <row r="168" spans="1:12" x14ac:dyDescent="0.25">
      <c r="A168" s="25">
        <v>44995</v>
      </c>
      <c r="B168" s="26" t="s">
        <v>1732</v>
      </c>
      <c r="C168" s="26" t="s">
        <v>1733</v>
      </c>
      <c r="D168" s="26" t="s">
        <v>1444</v>
      </c>
      <c r="E168" s="26" t="s">
        <v>1445</v>
      </c>
      <c r="F168" s="27">
        <v>1102500</v>
      </c>
      <c r="G168" s="28" t="s">
        <v>1307</v>
      </c>
      <c r="H168" s="27">
        <v>110250</v>
      </c>
      <c r="I168" s="27">
        <v>1212750</v>
      </c>
      <c r="J168">
        <f t="shared" si="3"/>
        <v>13299</v>
      </c>
      <c r="K168" t="e">
        <f>+VLOOKUP(J168,'Thanh toán '!O$21:P$650,2,0)</f>
        <v>#N/A</v>
      </c>
    </row>
    <row r="169" spans="1:12" x14ac:dyDescent="0.25">
      <c r="A169" s="25">
        <v>44996</v>
      </c>
      <c r="B169" s="26" t="s">
        <v>1734</v>
      </c>
      <c r="C169" s="26" t="s">
        <v>1325</v>
      </c>
      <c r="D169" s="26" t="s">
        <v>1305</v>
      </c>
      <c r="E169" s="26" t="s">
        <v>1306</v>
      </c>
      <c r="F169" s="27">
        <v>340315</v>
      </c>
      <c r="G169" s="28" t="s">
        <v>1307</v>
      </c>
      <c r="H169" s="27">
        <v>34032</v>
      </c>
      <c r="I169" s="27">
        <v>374347</v>
      </c>
      <c r="J169">
        <f t="shared" si="3"/>
        <v>13323</v>
      </c>
      <c r="K169" t="e">
        <f>+VLOOKUP(J169,'Thanh toán '!O$21:P$650,2,0)</f>
        <v>#N/A</v>
      </c>
    </row>
    <row r="170" spans="1:12" hidden="1" x14ac:dyDescent="0.25">
      <c r="A170" s="25">
        <v>44996</v>
      </c>
      <c r="B170" s="26" t="s">
        <v>1735</v>
      </c>
      <c r="C170" s="26" t="s">
        <v>1736</v>
      </c>
      <c r="D170" s="26" t="s">
        <v>1305</v>
      </c>
      <c r="E170" s="26" t="s">
        <v>1306</v>
      </c>
      <c r="F170" s="27">
        <v>340315</v>
      </c>
      <c r="G170" s="28" t="s">
        <v>1307</v>
      </c>
      <c r="H170" s="27">
        <v>34032</v>
      </c>
      <c r="I170" s="27">
        <v>374347</v>
      </c>
      <c r="J170">
        <f t="shared" si="3"/>
        <v>13337</v>
      </c>
      <c r="K170" s="30">
        <f>+VLOOKUP(J170,'Thanh toán '!O$21:P$650,2,0)</f>
        <v>374347</v>
      </c>
      <c r="L170" s="34">
        <f>+K170-I170</f>
        <v>0</v>
      </c>
    </row>
    <row r="171" spans="1:12" x14ac:dyDescent="0.25">
      <c r="A171" s="25">
        <v>44996</v>
      </c>
      <c r="B171" s="26" t="s">
        <v>1737</v>
      </c>
      <c r="C171" s="26" t="s">
        <v>1738</v>
      </c>
      <c r="D171" s="26" t="s">
        <v>1396</v>
      </c>
      <c r="E171" s="26" t="s">
        <v>1397</v>
      </c>
      <c r="F171" s="27">
        <v>551250</v>
      </c>
      <c r="G171" s="28" t="s">
        <v>1307</v>
      </c>
      <c r="H171" s="27">
        <v>55125</v>
      </c>
      <c r="I171" s="27">
        <v>606375</v>
      </c>
      <c r="J171">
        <f t="shared" si="3"/>
        <v>13346</v>
      </c>
      <c r="K171" t="e">
        <f>+VLOOKUP(J171,'Thanh toán '!O$21:P$650,2,0)</f>
        <v>#N/A</v>
      </c>
    </row>
    <row r="172" spans="1:12" hidden="1" x14ac:dyDescent="0.25">
      <c r="A172" s="25">
        <v>44996</v>
      </c>
      <c r="B172" s="26" t="s">
        <v>1739</v>
      </c>
      <c r="C172" s="26" t="s">
        <v>1740</v>
      </c>
      <c r="D172" s="26" t="s">
        <v>1305</v>
      </c>
      <c r="E172" s="26" t="s">
        <v>1306</v>
      </c>
      <c r="F172" s="27">
        <v>584084</v>
      </c>
      <c r="G172" s="28" t="s">
        <v>1307</v>
      </c>
      <c r="H172" s="27">
        <v>58408</v>
      </c>
      <c r="I172" s="27">
        <v>642492</v>
      </c>
      <c r="J172">
        <f t="shared" si="3"/>
        <v>13353</v>
      </c>
      <c r="K172" s="30">
        <f>+VLOOKUP(J172,'Thanh toán '!O$21:P$650,2,0)</f>
        <v>642492</v>
      </c>
      <c r="L172" s="34">
        <f t="shared" ref="L172:L173" si="4">+K172-I172</f>
        <v>0</v>
      </c>
    </row>
    <row r="173" spans="1:12" hidden="1" x14ac:dyDescent="0.25">
      <c r="A173" s="25">
        <v>44996</v>
      </c>
      <c r="B173" s="26" t="s">
        <v>1741</v>
      </c>
      <c r="C173" s="26" t="s">
        <v>1740</v>
      </c>
      <c r="D173" s="26" t="s">
        <v>1305</v>
      </c>
      <c r="E173" s="26" t="s">
        <v>1306</v>
      </c>
      <c r="F173" s="27">
        <v>340315</v>
      </c>
      <c r="G173" s="28" t="s">
        <v>1307</v>
      </c>
      <c r="H173" s="27">
        <v>34032</v>
      </c>
      <c r="I173" s="27">
        <v>374347</v>
      </c>
      <c r="J173">
        <f t="shared" si="3"/>
        <v>13354</v>
      </c>
      <c r="K173" s="30">
        <f>+VLOOKUP(J173,'Thanh toán '!O$21:P$650,2,0)</f>
        <v>374347</v>
      </c>
      <c r="L173" s="34">
        <f t="shared" si="4"/>
        <v>0</v>
      </c>
    </row>
    <row r="174" spans="1:12" x14ac:dyDescent="0.25">
      <c r="A174" s="25">
        <v>44996</v>
      </c>
      <c r="B174" s="26" t="s">
        <v>1742</v>
      </c>
      <c r="C174" s="26" t="s">
        <v>1743</v>
      </c>
      <c r="D174" s="26" t="s">
        <v>1336</v>
      </c>
      <c r="E174" s="26" t="s">
        <v>1337</v>
      </c>
      <c r="F174" s="27">
        <v>1081500</v>
      </c>
      <c r="G174" s="28" t="s">
        <v>1307</v>
      </c>
      <c r="H174" s="27">
        <v>108150</v>
      </c>
      <c r="I174" s="27">
        <v>1189650</v>
      </c>
      <c r="J174">
        <f t="shared" si="3"/>
        <v>13397</v>
      </c>
      <c r="K174" t="e">
        <f>+VLOOKUP(J174,'Thanh toán '!O$21:P$650,2,0)</f>
        <v>#N/A</v>
      </c>
    </row>
    <row r="175" spans="1:12" x14ac:dyDescent="0.25">
      <c r="A175" s="25">
        <v>44996</v>
      </c>
      <c r="B175" s="26" t="s">
        <v>1744</v>
      </c>
      <c r="C175" s="26" t="s">
        <v>1745</v>
      </c>
      <c r="D175" s="26" t="s">
        <v>1305</v>
      </c>
      <c r="E175" s="26" t="s">
        <v>1306</v>
      </c>
      <c r="F175" s="27">
        <v>367155</v>
      </c>
      <c r="G175" s="28" t="s">
        <v>1307</v>
      </c>
      <c r="H175" s="27">
        <v>36716</v>
      </c>
      <c r="I175" s="27">
        <v>403871</v>
      </c>
      <c r="J175">
        <f t="shared" si="3"/>
        <v>13416</v>
      </c>
      <c r="K175" t="e">
        <f>+VLOOKUP(J175,'Thanh toán '!O$21:P$650,2,0)</f>
        <v>#N/A</v>
      </c>
    </row>
    <row r="176" spans="1:12" hidden="1" x14ac:dyDescent="0.25">
      <c r="A176" s="25">
        <v>44996</v>
      </c>
      <c r="B176" s="26" t="s">
        <v>1746</v>
      </c>
      <c r="C176" s="26" t="s">
        <v>1747</v>
      </c>
      <c r="D176" s="26" t="s">
        <v>1305</v>
      </c>
      <c r="E176" s="26" t="s">
        <v>1306</v>
      </c>
      <c r="F176" s="27">
        <v>340315</v>
      </c>
      <c r="G176" s="28" t="s">
        <v>1307</v>
      </c>
      <c r="H176" s="27">
        <v>34032</v>
      </c>
      <c r="I176" s="27">
        <v>374347</v>
      </c>
      <c r="J176">
        <f t="shared" si="3"/>
        <v>13424</v>
      </c>
      <c r="K176" s="30">
        <f>+VLOOKUP(J176,'Thanh toán '!O$21:P$650,2,0)</f>
        <v>374347</v>
      </c>
      <c r="L176" s="34">
        <f>+K176-I176</f>
        <v>0</v>
      </c>
    </row>
    <row r="177" spans="1:12" x14ac:dyDescent="0.25">
      <c r="A177" s="25">
        <v>44998</v>
      </c>
      <c r="B177" s="26" t="s">
        <v>1748</v>
      </c>
      <c r="C177" s="26" t="s">
        <v>1347</v>
      </c>
      <c r="D177" s="26" t="s">
        <v>1348</v>
      </c>
      <c r="E177" s="26" t="s">
        <v>1349</v>
      </c>
      <c r="F177" s="27">
        <v>869400</v>
      </c>
      <c r="G177" s="28" t="s">
        <v>1307</v>
      </c>
      <c r="H177" s="27">
        <v>86940</v>
      </c>
      <c r="I177" s="27">
        <v>956340</v>
      </c>
      <c r="J177">
        <f t="shared" si="3"/>
        <v>13477</v>
      </c>
      <c r="K177" t="e">
        <f>+VLOOKUP(J177,'Thanh toán '!O$21:P$650,2,0)</f>
        <v>#N/A</v>
      </c>
    </row>
    <row r="178" spans="1:12" hidden="1" x14ac:dyDescent="0.25">
      <c r="A178" s="25">
        <v>44998</v>
      </c>
      <c r="B178" s="26" t="s">
        <v>1749</v>
      </c>
      <c r="C178" s="26" t="s">
        <v>1750</v>
      </c>
      <c r="D178" s="26" t="s">
        <v>1305</v>
      </c>
      <c r="E178" s="26" t="s">
        <v>1306</v>
      </c>
      <c r="F178" s="27">
        <v>704013</v>
      </c>
      <c r="G178" s="28" t="s">
        <v>1307</v>
      </c>
      <c r="H178" s="27">
        <v>70401</v>
      </c>
      <c r="I178" s="27">
        <v>774414</v>
      </c>
      <c r="J178">
        <f t="shared" si="3"/>
        <v>13482</v>
      </c>
      <c r="K178" s="30">
        <f>+VLOOKUP(J178,'Thanh toán '!O$21:P$650,2,0)</f>
        <v>774414</v>
      </c>
      <c r="L178" s="34">
        <f>+K178-I178</f>
        <v>0</v>
      </c>
    </row>
    <row r="179" spans="1:12" x14ac:dyDescent="0.25">
      <c r="A179" s="25">
        <v>44998</v>
      </c>
      <c r="B179" s="26" t="s">
        <v>1751</v>
      </c>
      <c r="C179" s="26" t="s">
        <v>1752</v>
      </c>
      <c r="D179" s="26" t="s">
        <v>1428</v>
      </c>
      <c r="E179" s="26" t="s">
        <v>1429</v>
      </c>
      <c r="F179" s="27">
        <v>1102500</v>
      </c>
      <c r="G179" s="28" t="s">
        <v>1307</v>
      </c>
      <c r="H179" s="27">
        <v>110250</v>
      </c>
      <c r="I179" s="27">
        <v>1212750</v>
      </c>
      <c r="J179">
        <f t="shared" si="3"/>
        <v>13512</v>
      </c>
      <c r="K179" t="e">
        <f>+VLOOKUP(J179,'Thanh toán '!O$21:P$650,2,0)</f>
        <v>#N/A</v>
      </c>
    </row>
    <row r="180" spans="1:12" x14ac:dyDescent="0.25">
      <c r="A180" s="25">
        <v>44998</v>
      </c>
      <c r="B180" s="26" t="s">
        <v>1753</v>
      </c>
      <c r="C180" s="26" t="s">
        <v>1754</v>
      </c>
      <c r="D180" s="26" t="s">
        <v>1312</v>
      </c>
      <c r="E180" s="26" t="s">
        <v>1313</v>
      </c>
      <c r="F180" s="27">
        <v>551250</v>
      </c>
      <c r="G180" s="28" t="s">
        <v>1307</v>
      </c>
      <c r="H180" s="27">
        <v>55125</v>
      </c>
      <c r="I180" s="27">
        <v>606375</v>
      </c>
      <c r="J180">
        <f t="shared" si="3"/>
        <v>13513</v>
      </c>
      <c r="K180" t="e">
        <f>+VLOOKUP(J180,'Thanh toán '!O$21:P$650,2,0)</f>
        <v>#N/A</v>
      </c>
    </row>
    <row r="181" spans="1:12" x14ac:dyDescent="0.25">
      <c r="A181" s="25">
        <v>44999</v>
      </c>
      <c r="B181" s="26" t="s">
        <v>1755</v>
      </c>
      <c r="C181" s="26" t="s">
        <v>1756</v>
      </c>
      <c r="D181" s="26" t="s">
        <v>1558</v>
      </c>
      <c r="E181" s="26" t="s">
        <v>1559</v>
      </c>
      <c r="F181" s="27">
        <v>2163000</v>
      </c>
      <c r="G181" s="28" t="s">
        <v>1307</v>
      </c>
      <c r="H181" s="27">
        <v>216300</v>
      </c>
      <c r="I181" s="27">
        <v>2379300</v>
      </c>
      <c r="J181">
        <f t="shared" si="3"/>
        <v>13542</v>
      </c>
      <c r="K181" t="e">
        <f>+VLOOKUP(J181,'Thanh toán '!O$21:P$650,2,0)</f>
        <v>#N/A</v>
      </c>
    </row>
    <row r="182" spans="1:12" x14ac:dyDescent="0.25">
      <c r="A182" s="25">
        <v>44999</v>
      </c>
      <c r="B182" s="26" t="s">
        <v>1757</v>
      </c>
      <c r="C182" s="26" t="s">
        <v>1758</v>
      </c>
      <c r="D182" s="26" t="s">
        <v>1449</v>
      </c>
      <c r="E182" s="26" t="s">
        <v>1450</v>
      </c>
      <c r="F182" s="27">
        <v>530250</v>
      </c>
      <c r="G182" s="28" t="s">
        <v>1307</v>
      </c>
      <c r="H182" s="27">
        <v>53025</v>
      </c>
      <c r="I182" s="27">
        <v>583275</v>
      </c>
      <c r="J182">
        <f t="shared" si="3"/>
        <v>13544</v>
      </c>
      <c r="K182" t="e">
        <f>+VLOOKUP(J182,'Thanh toán '!O$21:P$650,2,0)</f>
        <v>#N/A</v>
      </c>
    </row>
    <row r="183" spans="1:12" x14ac:dyDescent="0.25">
      <c r="A183" s="25">
        <v>44999</v>
      </c>
      <c r="B183" s="26" t="s">
        <v>1759</v>
      </c>
      <c r="C183" s="26" t="s">
        <v>1335</v>
      </c>
      <c r="D183" s="26" t="s">
        <v>1336</v>
      </c>
      <c r="E183" s="26" t="s">
        <v>1337</v>
      </c>
      <c r="F183" s="27">
        <v>1060500</v>
      </c>
      <c r="G183" s="28" t="s">
        <v>1307</v>
      </c>
      <c r="H183" s="27">
        <v>106050</v>
      </c>
      <c r="I183" s="27">
        <v>1166550</v>
      </c>
      <c r="J183">
        <f t="shared" si="3"/>
        <v>13547</v>
      </c>
      <c r="K183" t="e">
        <f>+VLOOKUP(J183,'Thanh toán '!O$21:P$650,2,0)</f>
        <v>#N/A</v>
      </c>
    </row>
    <row r="184" spans="1:12" hidden="1" x14ac:dyDescent="0.25">
      <c r="A184" s="25">
        <v>44999</v>
      </c>
      <c r="B184" s="26" t="s">
        <v>1760</v>
      </c>
      <c r="C184" s="26" t="s">
        <v>1761</v>
      </c>
      <c r="D184" s="26" t="s">
        <v>1305</v>
      </c>
      <c r="E184" s="26" t="s">
        <v>1306</v>
      </c>
      <c r="F184" s="27">
        <v>837234</v>
      </c>
      <c r="G184" s="28" t="s">
        <v>1307</v>
      </c>
      <c r="H184" s="27">
        <v>83723</v>
      </c>
      <c r="I184" s="27">
        <v>920957</v>
      </c>
      <c r="J184">
        <f t="shared" si="3"/>
        <v>13560</v>
      </c>
      <c r="K184" s="30">
        <f>+VLOOKUP(J184,'Thanh toán '!O$21:P$650,2,0)</f>
        <v>920957</v>
      </c>
      <c r="L184" s="34">
        <f t="shared" ref="L184:L186" si="5">+K184-I184</f>
        <v>0</v>
      </c>
    </row>
    <row r="185" spans="1:12" hidden="1" x14ac:dyDescent="0.25">
      <c r="A185" s="25">
        <v>44999</v>
      </c>
      <c r="B185" s="26" t="s">
        <v>1762</v>
      </c>
      <c r="C185" s="26" t="s">
        <v>1736</v>
      </c>
      <c r="D185" s="26" t="s">
        <v>1305</v>
      </c>
      <c r="E185" s="26" t="s">
        <v>1306</v>
      </c>
      <c r="F185" s="27">
        <v>891408</v>
      </c>
      <c r="G185" s="28" t="s">
        <v>1307</v>
      </c>
      <c r="H185" s="27">
        <v>89141</v>
      </c>
      <c r="I185" s="27">
        <v>980549</v>
      </c>
      <c r="J185">
        <f t="shared" si="3"/>
        <v>13566</v>
      </c>
      <c r="K185" s="30">
        <f>+VLOOKUP(J185,'Thanh toán '!O$21:P$650,2,0)</f>
        <v>980549</v>
      </c>
      <c r="L185" s="34">
        <f t="shared" si="5"/>
        <v>0</v>
      </c>
    </row>
    <row r="186" spans="1:12" hidden="1" x14ac:dyDescent="0.25">
      <c r="A186" s="25">
        <v>44999</v>
      </c>
      <c r="B186" s="26" t="s">
        <v>1763</v>
      </c>
      <c r="C186" s="26" t="s">
        <v>1764</v>
      </c>
      <c r="D186" s="26" t="s">
        <v>1614</v>
      </c>
      <c r="E186" s="26" t="s">
        <v>1615</v>
      </c>
      <c r="F186" s="27">
        <v>4370620</v>
      </c>
      <c r="G186" s="28" t="s">
        <v>1307</v>
      </c>
      <c r="H186" s="27">
        <v>437062</v>
      </c>
      <c r="I186" s="27">
        <v>4807682</v>
      </c>
      <c r="J186">
        <f t="shared" si="3"/>
        <v>13581</v>
      </c>
      <c r="K186" s="30">
        <f>+VLOOKUP(J186,'Thanh toán '!O$21:P$650,2,0)</f>
        <v>4807682</v>
      </c>
      <c r="L186" s="34">
        <f t="shared" si="5"/>
        <v>0</v>
      </c>
    </row>
    <row r="187" spans="1:12" x14ac:dyDescent="0.25">
      <c r="A187" s="25">
        <v>44999</v>
      </c>
      <c r="B187" s="26" t="s">
        <v>1765</v>
      </c>
      <c r="C187" s="26" t="s">
        <v>1766</v>
      </c>
      <c r="D187" s="26" t="s">
        <v>1689</v>
      </c>
      <c r="E187" s="26" t="s">
        <v>1690</v>
      </c>
      <c r="F187" s="27">
        <v>1081500</v>
      </c>
      <c r="G187" s="28" t="s">
        <v>1307</v>
      </c>
      <c r="H187" s="27">
        <v>108150</v>
      </c>
      <c r="I187" s="27">
        <v>1189650</v>
      </c>
      <c r="J187">
        <f t="shared" si="3"/>
        <v>13583</v>
      </c>
      <c r="K187" t="e">
        <f>+VLOOKUP(J187,'Thanh toán '!O$21:P$650,2,0)</f>
        <v>#N/A</v>
      </c>
    </row>
    <row r="188" spans="1:12" x14ac:dyDescent="0.25">
      <c r="A188" s="25">
        <v>44999</v>
      </c>
      <c r="B188" s="26" t="s">
        <v>1767</v>
      </c>
      <c r="C188" s="26" t="s">
        <v>1768</v>
      </c>
      <c r="D188" s="26" t="s">
        <v>1614</v>
      </c>
      <c r="E188" s="26" t="s">
        <v>1615</v>
      </c>
      <c r="F188" s="27">
        <v>1060500</v>
      </c>
      <c r="G188" s="28" t="s">
        <v>1307</v>
      </c>
      <c r="H188" s="27">
        <v>106050</v>
      </c>
      <c r="I188" s="27">
        <v>1166550</v>
      </c>
      <c r="J188">
        <f t="shared" si="3"/>
        <v>13584</v>
      </c>
      <c r="K188" t="e">
        <f>+VLOOKUP(J188,'Thanh toán '!O$21:P$650,2,0)</f>
        <v>#N/A</v>
      </c>
    </row>
    <row r="189" spans="1:12" x14ac:dyDescent="0.25">
      <c r="A189" s="25">
        <v>44999</v>
      </c>
      <c r="B189" s="26" t="s">
        <v>1769</v>
      </c>
      <c r="C189" s="26" t="s">
        <v>1770</v>
      </c>
      <c r="D189" s="26" t="s">
        <v>1610</v>
      </c>
      <c r="E189" s="26" t="s">
        <v>1611</v>
      </c>
      <c r="F189" s="27">
        <v>441000</v>
      </c>
      <c r="G189" s="28" t="s">
        <v>1307</v>
      </c>
      <c r="H189" s="27">
        <v>44100</v>
      </c>
      <c r="I189" s="27">
        <v>485100</v>
      </c>
      <c r="J189">
        <f t="shared" si="3"/>
        <v>13585</v>
      </c>
      <c r="K189" t="e">
        <f>+VLOOKUP(J189,'Thanh toán '!O$21:P$650,2,0)</f>
        <v>#N/A</v>
      </c>
    </row>
    <row r="190" spans="1:12" x14ac:dyDescent="0.25">
      <c r="A190" s="25">
        <v>44999</v>
      </c>
      <c r="B190" s="26" t="s">
        <v>1771</v>
      </c>
      <c r="C190" s="26" t="s">
        <v>1698</v>
      </c>
      <c r="D190" s="26" t="s">
        <v>1305</v>
      </c>
      <c r="E190" s="26" t="s">
        <v>1306</v>
      </c>
      <c r="F190" s="27">
        <v>848400</v>
      </c>
      <c r="G190" s="28" t="s">
        <v>1307</v>
      </c>
      <c r="H190" s="27">
        <v>84840</v>
      </c>
      <c r="I190" s="27">
        <v>933240</v>
      </c>
      <c r="J190">
        <f t="shared" si="3"/>
        <v>13598</v>
      </c>
      <c r="K190" t="e">
        <f>+VLOOKUP(J190,'Thanh toán '!O$21:P$650,2,0)</f>
        <v>#N/A</v>
      </c>
    </row>
    <row r="191" spans="1:12" hidden="1" x14ac:dyDescent="0.25">
      <c r="A191" s="25">
        <v>45000</v>
      </c>
      <c r="B191" s="26" t="s">
        <v>1772</v>
      </c>
      <c r="C191" s="26" t="s">
        <v>1323</v>
      </c>
      <c r="D191" s="26" t="s">
        <v>1305</v>
      </c>
      <c r="E191" s="26" t="s">
        <v>1306</v>
      </c>
      <c r="F191" s="27">
        <v>340315</v>
      </c>
      <c r="G191" s="28" t="s">
        <v>1307</v>
      </c>
      <c r="H191" s="27">
        <v>34032</v>
      </c>
      <c r="I191" s="27">
        <v>374347</v>
      </c>
      <c r="J191">
        <f t="shared" si="3"/>
        <v>13623</v>
      </c>
      <c r="K191" s="30">
        <f>+VLOOKUP(J191,'Thanh toán '!O$21:P$650,2,0)</f>
        <v>374347</v>
      </c>
      <c r="L191" s="34">
        <f>+K191-I191</f>
        <v>0</v>
      </c>
    </row>
    <row r="192" spans="1:12" x14ac:dyDescent="0.25">
      <c r="A192" s="25">
        <v>45000</v>
      </c>
      <c r="B192" s="26" t="s">
        <v>1773</v>
      </c>
      <c r="C192" s="26" t="s">
        <v>1431</v>
      </c>
      <c r="D192" s="26" t="s">
        <v>1305</v>
      </c>
      <c r="E192" s="26" t="s">
        <v>1306</v>
      </c>
      <c r="F192" s="27">
        <v>1783110</v>
      </c>
      <c r="G192" s="28" t="s">
        <v>1307</v>
      </c>
      <c r="H192" s="27">
        <v>178311</v>
      </c>
      <c r="I192" s="27">
        <v>1961421</v>
      </c>
      <c r="J192">
        <f t="shared" si="3"/>
        <v>13643</v>
      </c>
      <c r="K192" t="e">
        <f>+VLOOKUP(J192,'Thanh toán '!O$21:P$650,2,0)</f>
        <v>#N/A</v>
      </c>
    </row>
    <row r="193" spans="1:12" hidden="1" x14ac:dyDescent="0.25">
      <c r="A193" s="25">
        <v>45000</v>
      </c>
      <c r="B193" s="26" t="s">
        <v>1774</v>
      </c>
      <c r="C193" s="26" t="s">
        <v>1645</v>
      </c>
      <c r="D193" s="26" t="s">
        <v>1305</v>
      </c>
      <c r="E193" s="26" t="s">
        <v>1306</v>
      </c>
      <c r="F193" s="27">
        <v>1110580</v>
      </c>
      <c r="G193" s="28" t="s">
        <v>1307</v>
      </c>
      <c r="H193" s="27">
        <v>111058</v>
      </c>
      <c r="I193" s="27">
        <v>1221638</v>
      </c>
      <c r="J193">
        <f t="shared" si="3"/>
        <v>13647</v>
      </c>
      <c r="K193" s="30">
        <f>+VLOOKUP(J193,'Thanh toán '!O$21:P$650,2,0)</f>
        <v>1221638</v>
      </c>
      <c r="L193" s="34">
        <f t="shared" ref="L193:L194" si="6">+K193-I193</f>
        <v>0</v>
      </c>
    </row>
    <row r="194" spans="1:12" hidden="1" x14ac:dyDescent="0.25">
      <c r="A194" s="25">
        <v>45000</v>
      </c>
      <c r="B194" s="26" t="s">
        <v>1775</v>
      </c>
      <c r="C194" s="26" t="s">
        <v>1645</v>
      </c>
      <c r="D194" s="26" t="s">
        <v>1305</v>
      </c>
      <c r="E194" s="26" t="s">
        <v>1306</v>
      </c>
      <c r="F194" s="27">
        <v>340315</v>
      </c>
      <c r="G194" s="28" t="s">
        <v>1307</v>
      </c>
      <c r="H194" s="27">
        <v>34032</v>
      </c>
      <c r="I194" s="27">
        <v>374347</v>
      </c>
      <c r="J194">
        <f t="shared" si="3"/>
        <v>13648</v>
      </c>
      <c r="K194" s="30">
        <f>+VLOOKUP(J194,'Thanh toán '!O$21:P$650,2,0)</f>
        <v>374347</v>
      </c>
      <c r="L194" s="34">
        <f t="shared" si="6"/>
        <v>0</v>
      </c>
    </row>
    <row r="195" spans="1:12" x14ac:dyDescent="0.25">
      <c r="A195" s="25">
        <v>45000</v>
      </c>
      <c r="B195" s="26" t="s">
        <v>1776</v>
      </c>
      <c r="C195" s="26" t="s">
        <v>1777</v>
      </c>
      <c r="D195" s="26" t="s">
        <v>1305</v>
      </c>
      <c r="E195" s="26" t="s">
        <v>1306</v>
      </c>
      <c r="F195" s="27">
        <v>254520</v>
      </c>
      <c r="G195" s="28" t="s">
        <v>1307</v>
      </c>
      <c r="H195" s="27">
        <v>25452</v>
      </c>
      <c r="I195" s="27">
        <v>279972</v>
      </c>
      <c r="J195">
        <f t="shared" si="3"/>
        <v>13655</v>
      </c>
      <c r="K195" t="e">
        <f>+VLOOKUP(J195,'Thanh toán '!O$21:P$650,2,0)</f>
        <v>#N/A</v>
      </c>
    </row>
    <row r="196" spans="1:12" hidden="1" x14ac:dyDescent="0.25">
      <c r="A196" s="25">
        <v>45000</v>
      </c>
      <c r="B196" s="26" t="s">
        <v>1778</v>
      </c>
      <c r="C196" s="26" t="s">
        <v>1750</v>
      </c>
      <c r="D196" s="26" t="s">
        <v>1305</v>
      </c>
      <c r="E196" s="26" t="s">
        <v>1306</v>
      </c>
      <c r="F196" s="27">
        <v>340315</v>
      </c>
      <c r="G196" s="28" t="s">
        <v>1307</v>
      </c>
      <c r="H196" s="27">
        <v>34032</v>
      </c>
      <c r="I196" s="27">
        <v>374347</v>
      </c>
      <c r="J196">
        <f t="shared" si="3"/>
        <v>13661</v>
      </c>
      <c r="K196" s="30">
        <f>+VLOOKUP(J196,'Thanh toán '!O$21:P$650,2,0)</f>
        <v>374347</v>
      </c>
      <c r="L196" s="34">
        <f t="shared" ref="L196:L197" si="7">+K196-I196</f>
        <v>0</v>
      </c>
    </row>
    <row r="197" spans="1:12" hidden="1" x14ac:dyDescent="0.25">
      <c r="A197" s="25">
        <v>45000</v>
      </c>
      <c r="B197" s="26" t="s">
        <v>1779</v>
      </c>
      <c r="C197" s="26" t="s">
        <v>1780</v>
      </c>
      <c r="D197" s="26" t="s">
        <v>1305</v>
      </c>
      <c r="E197" s="26" t="s">
        <v>1306</v>
      </c>
      <c r="F197" s="27">
        <v>340315</v>
      </c>
      <c r="G197" s="28" t="s">
        <v>1307</v>
      </c>
      <c r="H197" s="27">
        <v>34032</v>
      </c>
      <c r="I197" s="27">
        <v>374347</v>
      </c>
      <c r="J197">
        <f t="shared" si="3"/>
        <v>13674</v>
      </c>
      <c r="K197" s="30">
        <f>+VLOOKUP(J197,'Thanh toán '!O$21:P$650,2,0)</f>
        <v>374347</v>
      </c>
      <c r="L197" s="34">
        <f t="shared" si="7"/>
        <v>0</v>
      </c>
    </row>
    <row r="198" spans="1:12" x14ac:dyDescent="0.25">
      <c r="A198" s="25">
        <v>45000</v>
      </c>
      <c r="B198" s="26" t="s">
        <v>1781</v>
      </c>
      <c r="C198" s="26" t="s">
        <v>1416</v>
      </c>
      <c r="D198" s="26" t="s">
        <v>1305</v>
      </c>
      <c r="E198" s="26" t="s">
        <v>1306</v>
      </c>
      <c r="F198" s="27">
        <v>1911760</v>
      </c>
      <c r="G198" s="28" t="s">
        <v>1307</v>
      </c>
      <c r="H198" s="27">
        <v>191176</v>
      </c>
      <c r="I198" s="27">
        <v>2102936</v>
      </c>
      <c r="J198">
        <f t="shared" ref="J198:J261" si="8">+B198*1</f>
        <v>13687</v>
      </c>
      <c r="K198" t="e">
        <f>+VLOOKUP(J198,'Thanh toán '!O$21:P$650,2,0)</f>
        <v>#N/A</v>
      </c>
    </row>
    <row r="199" spans="1:12" x14ac:dyDescent="0.25">
      <c r="A199" s="25">
        <v>45000</v>
      </c>
      <c r="B199" s="26" t="s">
        <v>1782</v>
      </c>
      <c r="C199" s="26" t="s">
        <v>1783</v>
      </c>
      <c r="D199" s="26" t="s">
        <v>1332</v>
      </c>
      <c r="E199" s="26" t="s">
        <v>1333</v>
      </c>
      <c r="F199" s="27">
        <v>519120</v>
      </c>
      <c r="G199" s="28" t="s">
        <v>1307</v>
      </c>
      <c r="H199" s="27">
        <v>51912</v>
      </c>
      <c r="I199" s="27">
        <v>571032</v>
      </c>
      <c r="J199">
        <f t="shared" si="8"/>
        <v>13690</v>
      </c>
      <c r="K199" t="e">
        <f>+VLOOKUP(J199,'Thanh toán '!O$21:P$650,2,0)</f>
        <v>#N/A</v>
      </c>
    </row>
    <row r="200" spans="1:12" x14ac:dyDescent="0.25">
      <c r="A200" s="25">
        <v>45000</v>
      </c>
      <c r="B200" s="26" t="s">
        <v>1784</v>
      </c>
      <c r="C200" s="26" t="s">
        <v>1785</v>
      </c>
      <c r="D200" s="26" t="s">
        <v>1444</v>
      </c>
      <c r="E200" s="26" t="s">
        <v>1445</v>
      </c>
      <c r="F200" s="27">
        <v>1632750</v>
      </c>
      <c r="G200" s="28" t="s">
        <v>1307</v>
      </c>
      <c r="H200" s="27">
        <v>163275</v>
      </c>
      <c r="I200" s="27">
        <v>1796025</v>
      </c>
      <c r="J200">
        <f t="shared" si="8"/>
        <v>13697</v>
      </c>
      <c r="K200" t="e">
        <f>+VLOOKUP(J200,'Thanh toán '!O$21:P$650,2,0)</f>
        <v>#N/A</v>
      </c>
    </row>
    <row r="201" spans="1:12" x14ac:dyDescent="0.25">
      <c r="A201" s="25">
        <v>45000</v>
      </c>
      <c r="B201" s="26" t="s">
        <v>1786</v>
      </c>
      <c r="C201" s="26" t="s">
        <v>1787</v>
      </c>
      <c r="D201" s="26" t="s">
        <v>1440</v>
      </c>
      <c r="E201" s="26" t="s">
        <v>1441</v>
      </c>
      <c r="F201" s="27">
        <v>1102500</v>
      </c>
      <c r="G201" s="28" t="s">
        <v>1307</v>
      </c>
      <c r="H201" s="27">
        <v>110250</v>
      </c>
      <c r="I201" s="27">
        <v>1212750</v>
      </c>
      <c r="J201">
        <f t="shared" si="8"/>
        <v>13698</v>
      </c>
      <c r="K201" t="e">
        <f>+VLOOKUP(J201,'Thanh toán '!O$21:P$650,2,0)</f>
        <v>#N/A</v>
      </c>
    </row>
    <row r="202" spans="1:12" x14ac:dyDescent="0.25">
      <c r="A202" s="25">
        <v>45000</v>
      </c>
      <c r="B202" s="26" t="s">
        <v>1788</v>
      </c>
      <c r="C202" s="26" t="s">
        <v>1789</v>
      </c>
      <c r="D202" s="26" t="s">
        <v>1305</v>
      </c>
      <c r="E202" s="26" t="s">
        <v>1306</v>
      </c>
      <c r="F202" s="27">
        <v>352800</v>
      </c>
      <c r="G202" s="28" t="s">
        <v>1307</v>
      </c>
      <c r="H202" s="27">
        <v>35280</v>
      </c>
      <c r="I202" s="27">
        <v>388080</v>
      </c>
      <c r="J202">
        <f t="shared" si="8"/>
        <v>13710</v>
      </c>
      <c r="K202" t="e">
        <f>+VLOOKUP(J202,'Thanh toán '!O$21:P$650,2,0)</f>
        <v>#N/A</v>
      </c>
    </row>
    <row r="203" spans="1:12" hidden="1" x14ac:dyDescent="0.25">
      <c r="A203" s="25">
        <v>45001</v>
      </c>
      <c r="B203" s="26" t="s">
        <v>1790</v>
      </c>
      <c r="C203" s="26" t="s">
        <v>1791</v>
      </c>
      <c r="D203" s="26" t="s">
        <v>1792</v>
      </c>
      <c r="E203" s="26" t="s">
        <v>1793</v>
      </c>
      <c r="F203" s="27">
        <v>1390516</v>
      </c>
      <c r="G203" s="28" t="s">
        <v>1307</v>
      </c>
      <c r="H203" s="27">
        <v>139052</v>
      </c>
      <c r="I203" s="27">
        <v>1529568</v>
      </c>
      <c r="J203">
        <f t="shared" si="8"/>
        <v>13733</v>
      </c>
      <c r="K203" s="30">
        <f>+VLOOKUP(J203,'Thanh toán '!O$21:P$650,2,0)</f>
        <v>1529568</v>
      </c>
      <c r="L203" s="34">
        <f>+K203-I203</f>
        <v>0</v>
      </c>
    </row>
    <row r="204" spans="1:12" x14ac:dyDescent="0.25">
      <c r="A204" s="25">
        <v>45001</v>
      </c>
      <c r="B204" s="26" t="s">
        <v>1794</v>
      </c>
      <c r="C204" s="26" t="s">
        <v>1724</v>
      </c>
      <c r="D204" s="26" t="s">
        <v>1724</v>
      </c>
      <c r="E204" s="26" t="s">
        <v>1725</v>
      </c>
      <c r="F204" s="27">
        <v>424200</v>
      </c>
      <c r="G204" s="28" t="s">
        <v>1307</v>
      </c>
      <c r="H204" s="27">
        <v>42420</v>
      </c>
      <c r="I204" s="27">
        <v>466620</v>
      </c>
      <c r="J204">
        <f t="shared" si="8"/>
        <v>15031</v>
      </c>
      <c r="K204" t="e">
        <f>+VLOOKUP(J204,'Thanh toán '!O$21:P$650,2,0)</f>
        <v>#N/A</v>
      </c>
    </row>
    <row r="205" spans="1:12" x14ac:dyDescent="0.25">
      <c r="A205" s="25">
        <v>45002</v>
      </c>
      <c r="B205" s="26" t="s">
        <v>1795</v>
      </c>
      <c r="C205" s="26" t="s">
        <v>1796</v>
      </c>
      <c r="D205" s="26" t="s">
        <v>1305</v>
      </c>
      <c r="E205" s="26" t="s">
        <v>1306</v>
      </c>
      <c r="F205" s="27">
        <v>340315</v>
      </c>
      <c r="G205" s="28" t="s">
        <v>1307</v>
      </c>
      <c r="H205" s="27">
        <v>34032</v>
      </c>
      <c r="I205" s="27">
        <v>374347</v>
      </c>
      <c r="J205">
        <f t="shared" si="8"/>
        <v>15587</v>
      </c>
      <c r="K205" t="e">
        <f>+VLOOKUP(J205,'Thanh toán '!O$21:P$650,2,0)</f>
        <v>#N/A</v>
      </c>
    </row>
    <row r="206" spans="1:12" x14ac:dyDescent="0.25">
      <c r="A206" s="25">
        <v>45002</v>
      </c>
      <c r="B206" s="26" t="s">
        <v>1797</v>
      </c>
      <c r="C206" s="26" t="s">
        <v>1798</v>
      </c>
      <c r="D206" s="26" t="s">
        <v>1305</v>
      </c>
      <c r="E206" s="26" t="s">
        <v>1306</v>
      </c>
      <c r="F206" s="27">
        <v>340315</v>
      </c>
      <c r="G206" s="28" t="s">
        <v>1307</v>
      </c>
      <c r="H206" s="27">
        <v>34032</v>
      </c>
      <c r="I206" s="27">
        <v>374347</v>
      </c>
      <c r="J206">
        <f t="shared" si="8"/>
        <v>15592</v>
      </c>
      <c r="K206" t="e">
        <f>+VLOOKUP(J206,'Thanh toán '!O$21:P$650,2,0)</f>
        <v>#N/A</v>
      </c>
    </row>
    <row r="207" spans="1:12" x14ac:dyDescent="0.25">
      <c r="A207" s="25">
        <v>45002</v>
      </c>
      <c r="B207" s="26" t="s">
        <v>1799</v>
      </c>
      <c r="C207" s="26" t="s">
        <v>1800</v>
      </c>
      <c r="D207" s="26" t="s">
        <v>1305</v>
      </c>
      <c r="E207" s="26" t="s">
        <v>1306</v>
      </c>
      <c r="F207" s="27">
        <v>340315</v>
      </c>
      <c r="G207" s="28" t="s">
        <v>1307</v>
      </c>
      <c r="H207" s="27">
        <v>34032</v>
      </c>
      <c r="I207" s="27">
        <v>374347</v>
      </c>
      <c r="J207">
        <f t="shared" si="8"/>
        <v>15598</v>
      </c>
      <c r="K207" t="e">
        <f>+VLOOKUP(J207,'Thanh toán '!O$21:P$650,2,0)</f>
        <v>#N/A</v>
      </c>
    </row>
    <row r="208" spans="1:12" x14ac:dyDescent="0.25">
      <c r="A208" s="25">
        <v>45002</v>
      </c>
      <c r="B208" s="26" t="s">
        <v>1801</v>
      </c>
      <c r="C208" s="26" t="s">
        <v>1802</v>
      </c>
      <c r="D208" s="26" t="s">
        <v>1681</v>
      </c>
      <c r="E208" s="26" t="s">
        <v>1682</v>
      </c>
      <c r="F208" s="27">
        <v>848400</v>
      </c>
      <c r="G208" s="28" t="s">
        <v>1307</v>
      </c>
      <c r="H208" s="27">
        <v>84840</v>
      </c>
      <c r="I208" s="27">
        <v>933240</v>
      </c>
      <c r="J208">
        <f t="shared" si="8"/>
        <v>15606</v>
      </c>
      <c r="K208" t="e">
        <f>+VLOOKUP(J208,'Thanh toán '!O$21:P$650,2,0)</f>
        <v>#N/A</v>
      </c>
    </row>
    <row r="209" spans="1:12" x14ac:dyDescent="0.25">
      <c r="A209" s="25">
        <v>45002</v>
      </c>
      <c r="B209" s="26" t="s">
        <v>1803</v>
      </c>
      <c r="C209" s="26" t="s">
        <v>1804</v>
      </c>
      <c r="D209" s="26" t="s">
        <v>1344</v>
      </c>
      <c r="E209" s="26" t="s">
        <v>1345</v>
      </c>
      <c r="F209" s="27">
        <v>441000</v>
      </c>
      <c r="G209" s="28" t="s">
        <v>1307</v>
      </c>
      <c r="H209" s="27">
        <v>44100</v>
      </c>
      <c r="I209" s="27">
        <v>485100</v>
      </c>
      <c r="J209">
        <f t="shared" si="8"/>
        <v>15633</v>
      </c>
      <c r="K209" t="e">
        <f>+VLOOKUP(J209,'Thanh toán '!O$21:P$650,2,0)</f>
        <v>#N/A</v>
      </c>
    </row>
    <row r="210" spans="1:12" x14ac:dyDescent="0.25">
      <c r="A210" s="25">
        <v>45002</v>
      </c>
      <c r="B210" s="26" t="s">
        <v>1805</v>
      </c>
      <c r="C210" s="26" t="s">
        <v>1806</v>
      </c>
      <c r="D210" s="26" t="s">
        <v>1449</v>
      </c>
      <c r="E210" s="26" t="s">
        <v>1450</v>
      </c>
      <c r="F210" s="27">
        <v>848400</v>
      </c>
      <c r="G210" s="28" t="s">
        <v>1307</v>
      </c>
      <c r="H210" s="27">
        <v>84840</v>
      </c>
      <c r="I210" s="27">
        <v>933240</v>
      </c>
      <c r="J210">
        <f t="shared" si="8"/>
        <v>15649</v>
      </c>
      <c r="K210" t="e">
        <f>+VLOOKUP(J210,'Thanh toán '!O$21:P$650,2,0)</f>
        <v>#N/A</v>
      </c>
    </row>
    <row r="211" spans="1:12" hidden="1" x14ac:dyDescent="0.25">
      <c r="A211" s="25">
        <v>45002</v>
      </c>
      <c r="B211" s="26" t="s">
        <v>1807</v>
      </c>
      <c r="C211" s="26" t="s">
        <v>1808</v>
      </c>
      <c r="D211" s="26" t="s">
        <v>1305</v>
      </c>
      <c r="E211" s="26" t="s">
        <v>1306</v>
      </c>
      <c r="F211" s="27">
        <v>340315</v>
      </c>
      <c r="G211" s="28" t="s">
        <v>1307</v>
      </c>
      <c r="H211" s="27">
        <v>34032</v>
      </c>
      <c r="I211" s="27">
        <v>374347</v>
      </c>
      <c r="J211">
        <f t="shared" si="8"/>
        <v>15664</v>
      </c>
      <c r="K211" s="30">
        <f>+VLOOKUP(J211,'Thanh toán '!O$21:P$650,2,0)</f>
        <v>374347</v>
      </c>
      <c r="L211" s="34">
        <f>+K211-I211</f>
        <v>0</v>
      </c>
    </row>
    <row r="212" spans="1:12" x14ac:dyDescent="0.25">
      <c r="A212" s="25">
        <v>45003</v>
      </c>
      <c r="B212" s="26" t="s">
        <v>1809</v>
      </c>
      <c r="C212" s="26" t="s">
        <v>1810</v>
      </c>
      <c r="D212" s="26" t="s">
        <v>1588</v>
      </c>
      <c r="E212" s="26" t="s">
        <v>1589</v>
      </c>
      <c r="F212" s="27">
        <v>848400</v>
      </c>
      <c r="G212" s="28" t="s">
        <v>1307</v>
      </c>
      <c r="H212" s="27">
        <v>84840</v>
      </c>
      <c r="I212" s="27">
        <v>933240</v>
      </c>
      <c r="J212">
        <f t="shared" si="8"/>
        <v>15729</v>
      </c>
      <c r="K212" t="e">
        <f>+VLOOKUP(J212,'Thanh toán '!O$21:P$650,2,0)</f>
        <v>#N/A</v>
      </c>
    </row>
    <row r="213" spans="1:12" hidden="1" x14ac:dyDescent="0.25">
      <c r="A213" s="25">
        <v>45005</v>
      </c>
      <c r="B213" s="26" t="s">
        <v>1811</v>
      </c>
      <c r="C213" s="26" t="s">
        <v>1761</v>
      </c>
      <c r="D213" s="26" t="s">
        <v>1305</v>
      </c>
      <c r="E213" s="26" t="s">
        <v>1306</v>
      </c>
      <c r="F213" s="27">
        <v>775583</v>
      </c>
      <c r="G213" s="28" t="s">
        <v>1307</v>
      </c>
      <c r="H213" s="27">
        <v>77558</v>
      </c>
      <c r="I213" s="27">
        <v>853141</v>
      </c>
      <c r="J213">
        <f t="shared" si="8"/>
        <v>15736</v>
      </c>
      <c r="K213" s="30">
        <f>+VLOOKUP(J213,'Thanh toán '!O$21:P$650,2,0)</f>
        <v>853141</v>
      </c>
      <c r="L213" s="34">
        <f t="shared" ref="L213:L214" si="9">+K213-I213</f>
        <v>0</v>
      </c>
    </row>
    <row r="214" spans="1:12" hidden="1" x14ac:dyDescent="0.25">
      <c r="A214" s="25">
        <v>45005</v>
      </c>
      <c r="B214" s="26" t="s">
        <v>1812</v>
      </c>
      <c r="C214" s="26" t="s">
        <v>1813</v>
      </c>
      <c r="D214" s="26" t="s">
        <v>1332</v>
      </c>
      <c r="E214" s="26" t="s">
        <v>1333</v>
      </c>
      <c r="F214" s="27">
        <v>1871789</v>
      </c>
      <c r="G214" s="28" t="s">
        <v>1307</v>
      </c>
      <c r="H214" s="27">
        <v>187179</v>
      </c>
      <c r="I214" s="27">
        <v>2058968</v>
      </c>
      <c r="J214">
        <f t="shared" si="8"/>
        <v>15750</v>
      </c>
      <c r="K214" s="30">
        <f>+VLOOKUP(J214,'Thanh toán '!O$21:P$650,2,0)</f>
        <v>2058968</v>
      </c>
      <c r="L214" s="34">
        <f t="shared" si="9"/>
        <v>0</v>
      </c>
    </row>
    <row r="215" spans="1:12" x14ac:dyDescent="0.25">
      <c r="A215" s="25">
        <v>45005</v>
      </c>
      <c r="B215" s="26" t="s">
        <v>1814</v>
      </c>
      <c r="C215" s="26" t="s">
        <v>1815</v>
      </c>
      <c r="D215" s="26" t="s">
        <v>1816</v>
      </c>
      <c r="E215" s="26" t="s">
        <v>1817</v>
      </c>
      <c r="F215" s="27">
        <v>424200</v>
      </c>
      <c r="G215" s="28" t="s">
        <v>1307</v>
      </c>
      <c r="H215" s="27">
        <v>42420</v>
      </c>
      <c r="I215" s="27">
        <v>466620</v>
      </c>
      <c r="J215">
        <f t="shared" si="8"/>
        <v>15751</v>
      </c>
      <c r="K215" t="e">
        <f>+VLOOKUP(J215,'Thanh toán '!O$21:P$650,2,0)</f>
        <v>#N/A</v>
      </c>
    </row>
    <row r="216" spans="1:12" x14ac:dyDescent="0.25">
      <c r="A216" s="25">
        <v>45005</v>
      </c>
      <c r="B216" s="26" t="s">
        <v>1818</v>
      </c>
      <c r="C216" s="26" t="s">
        <v>1661</v>
      </c>
      <c r="D216" s="26" t="s">
        <v>1305</v>
      </c>
      <c r="E216" s="26" t="s">
        <v>1306</v>
      </c>
      <c r="F216" s="27">
        <v>254520</v>
      </c>
      <c r="G216" s="28" t="s">
        <v>1307</v>
      </c>
      <c r="H216" s="27">
        <v>25452</v>
      </c>
      <c r="I216" s="27">
        <v>279972</v>
      </c>
      <c r="J216">
        <f t="shared" si="8"/>
        <v>15757</v>
      </c>
      <c r="K216" t="e">
        <f>+VLOOKUP(J216,'Thanh toán '!O$21:P$650,2,0)</f>
        <v>#N/A</v>
      </c>
    </row>
    <row r="217" spans="1:12" x14ac:dyDescent="0.25">
      <c r="A217" s="25">
        <v>45005</v>
      </c>
      <c r="B217" s="26" t="s">
        <v>1819</v>
      </c>
      <c r="C217" s="26" t="s">
        <v>1820</v>
      </c>
      <c r="D217" s="26" t="s">
        <v>1517</v>
      </c>
      <c r="E217" s="26" t="s">
        <v>1518</v>
      </c>
      <c r="F217" s="27">
        <v>424200</v>
      </c>
      <c r="G217" s="28" t="s">
        <v>1307</v>
      </c>
      <c r="H217" s="27">
        <v>42420</v>
      </c>
      <c r="I217" s="27">
        <v>466620</v>
      </c>
      <c r="J217">
        <f t="shared" si="8"/>
        <v>15786</v>
      </c>
      <c r="K217" t="e">
        <f>+VLOOKUP(J217,'Thanh toán '!O$21:P$650,2,0)</f>
        <v>#N/A</v>
      </c>
    </row>
    <row r="218" spans="1:12" x14ac:dyDescent="0.25">
      <c r="A218" s="25">
        <v>45006</v>
      </c>
      <c r="B218" s="26" t="s">
        <v>1821</v>
      </c>
      <c r="C218" s="26" t="s">
        <v>1396</v>
      </c>
      <c r="D218" s="26" t="s">
        <v>1396</v>
      </c>
      <c r="E218" s="26" t="s">
        <v>1397</v>
      </c>
      <c r="F218" s="27">
        <v>424200</v>
      </c>
      <c r="G218" s="28" t="s">
        <v>1307</v>
      </c>
      <c r="H218" s="27">
        <v>42420</v>
      </c>
      <c r="I218" s="27">
        <v>466620</v>
      </c>
      <c r="J218">
        <f t="shared" si="8"/>
        <v>15818</v>
      </c>
      <c r="K218" t="e">
        <f>+VLOOKUP(J218,'Thanh toán '!O$21:P$650,2,0)</f>
        <v>#N/A</v>
      </c>
    </row>
    <row r="219" spans="1:12" hidden="1" x14ac:dyDescent="0.25">
      <c r="A219" s="25">
        <v>45006</v>
      </c>
      <c r="B219" s="26" t="s">
        <v>1822</v>
      </c>
      <c r="C219" s="26" t="s">
        <v>1823</v>
      </c>
      <c r="D219" s="26" t="s">
        <v>1792</v>
      </c>
      <c r="E219" s="26" t="s">
        <v>1793</v>
      </c>
      <c r="F219" s="27">
        <v>951960</v>
      </c>
      <c r="G219" s="28" t="s">
        <v>1307</v>
      </c>
      <c r="H219" s="27">
        <v>95196</v>
      </c>
      <c r="I219" s="27">
        <v>1047156</v>
      </c>
      <c r="J219">
        <f t="shared" si="8"/>
        <v>15832</v>
      </c>
      <c r="K219" s="30">
        <f>+VLOOKUP(J219,'Thanh toán '!O$21:P$650,2,0)</f>
        <v>1047156</v>
      </c>
      <c r="L219" s="34">
        <f t="shared" ref="L219:L220" si="10">+K219-I219</f>
        <v>0</v>
      </c>
    </row>
    <row r="220" spans="1:12" hidden="1" x14ac:dyDescent="0.25">
      <c r="A220" s="25">
        <v>45006</v>
      </c>
      <c r="B220" s="26" t="s">
        <v>1824</v>
      </c>
      <c r="C220" s="26" t="s">
        <v>1825</v>
      </c>
      <c r="D220" s="26" t="s">
        <v>1792</v>
      </c>
      <c r="E220" s="26" t="s">
        <v>1793</v>
      </c>
      <c r="F220" s="27">
        <v>1225748</v>
      </c>
      <c r="G220" s="28" t="s">
        <v>1307</v>
      </c>
      <c r="H220" s="27">
        <v>122575</v>
      </c>
      <c r="I220" s="27">
        <v>1348323</v>
      </c>
      <c r="J220">
        <f t="shared" si="8"/>
        <v>15841</v>
      </c>
      <c r="K220" s="30">
        <f>+VLOOKUP(J220,'Thanh toán '!O$21:P$650,2,0)</f>
        <v>1348323</v>
      </c>
      <c r="L220" s="34">
        <f t="shared" si="10"/>
        <v>0</v>
      </c>
    </row>
    <row r="221" spans="1:12" x14ac:dyDescent="0.25">
      <c r="A221" s="25">
        <v>45006</v>
      </c>
      <c r="B221" s="26" t="s">
        <v>1826</v>
      </c>
      <c r="C221" s="26" t="s">
        <v>1825</v>
      </c>
      <c r="D221" s="26" t="s">
        <v>1792</v>
      </c>
      <c r="E221" s="26" t="s">
        <v>1793</v>
      </c>
      <c r="F221" s="27">
        <v>264600</v>
      </c>
      <c r="G221" s="28" t="s">
        <v>1307</v>
      </c>
      <c r="H221" s="27">
        <v>26460</v>
      </c>
      <c r="I221" s="27">
        <v>291060</v>
      </c>
      <c r="J221">
        <f t="shared" si="8"/>
        <v>15842</v>
      </c>
      <c r="K221" t="e">
        <f>+VLOOKUP(J221,'Thanh toán '!O$21:P$650,2,0)</f>
        <v>#N/A</v>
      </c>
    </row>
    <row r="222" spans="1:12" x14ac:dyDescent="0.25">
      <c r="A222" s="25">
        <v>45006</v>
      </c>
      <c r="B222" s="26" t="s">
        <v>1827</v>
      </c>
      <c r="C222" s="26" t="s">
        <v>1828</v>
      </c>
      <c r="D222" s="26" t="s">
        <v>1336</v>
      </c>
      <c r="E222" s="26" t="s">
        <v>1337</v>
      </c>
      <c r="F222" s="27">
        <v>882000</v>
      </c>
      <c r="G222" s="28" t="s">
        <v>1307</v>
      </c>
      <c r="H222" s="27">
        <v>88200</v>
      </c>
      <c r="I222" s="27">
        <v>970200</v>
      </c>
      <c r="J222">
        <f t="shared" si="8"/>
        <v>15844</v>
      </c>
      <c r="K222" t="e">
        <f>+VLOOKUP(J222,'Thanh toán '!O$21:P$650,2,0)</f>
        <v>#N/A</v>
      </c>
    </row>
    <row r="223" spans="1:12" hidden="1" x14ac:dyDescent="0.25">
      <c r="A223" s="25">
        <v>45006</v>
      </c>
      <c r="B223" s="26" t="s">
        <v>1829</v>
      </c>
      <c r="C223" s="26" t="s">
        <v>1830</v>
      </c>
      <c r="D223" s="26" t="s">
        <v>1614</v>
      </c>
      <c r="E223" s="26" t="s">
        <v>1615</v>
      </c>
      <c r="F223" s="27">
        <v>4629720</v>
      </c>
      <c r="G223" s="28" t="s">
        <v>1307</v>
      </c>
      <c r="H223" s="27">
        <v>462972</v>
      </c>
      <c r="I223" s="27">
        <v>5092692</v>
      </c>
      <c r="J223">
        <f t="shared" si="8"/>
        <v>15846</v>
      </c>
      <c r="K223" s="30">
        <f>+VLOOKUP(J223,'Thanh toán '!O$21:P$650,2,0)</f>
        <v>5092692</v>
      </c>
      <c r="L223" s="34">
        <f>+K223-I223</f>
        <v>0</v>
      </c>
    </row>
    <row r="224" spans="1:12" x14ac:dyDescent="0.25">
      <c r="A224" s="25">
        <v>45007</v>
      </c>
      <c r="B224" s="26" t="s">
        <v>1831</v>
      </c>
      <c r="C224" s="26" t="s">
        <v>1431</v>
      </c>
      <c r="D224" s="26" t="s">
        <v>1305</v>
      </c>
      <c r="E224" s="26" t="s">
        <v>1306</v>
      </c>
      <c r="F224" s="27">
        <v>1642812</v>
      </c>
      <c r="G224" s="28" t="s">
        <v>1307</v>
      </c>
      <c r="H224" s="27">
        <v>164281</v>
      </c>
      <c r="I224" s="27">
        <v>1807093</v>
      </c>
      <c r="J224">
        <f t="shared" si="8"/>
        <v>15905</v>
      </c>
      <c r="K224" t="e">
        <f>+VLOOKUP(J224,'Thanh toán '!O$21:P$650,2,0)</f>
        <v>#N/A</v>
      </c>
    </row>
    <row r="225" spans="1:12" x14ac:dyDescent="0.25">
      <c r="A225" s="25">
        <v>45007</v>
      </c>
      <c r="B225" s="26" t="s">
        <v>1832</v>
      </c>
      <c r="C225" s="26" t="s">
        <v>1833</v>
      </c>
      <c r="D225" s="26" t="s">
        <v>1834</v>
      </c>
      <c r="E225" s="26" t="s">
        <v>1835</v>
      </c>
      <c r="F225" s="27">
        <v>1146600</v>
      </c>
      <c r="G225" s="28" t="s">
        <v>1307</v>
      </c>
      <c r="H225" s="27">
        <v>114660</v>
      </c>
      <c r="I225" s="27">
        <v>1261260</v>
      </c>
      <c r="J225">
        <f t="shared" si="8"/>
        <v>15930</v>
      </c>
      <c r="K225" t="e">
        <f>+VLOOKUP(J225,'Thanh toán '!O$21:P$650,2,0)</f>
        <v>#N/A</v>
      </c>
    </row>
    <row r="226" spans="1:12" x14ac:dyDescent="0.25">
      <c r="A226" s="25">
        <v>45007</v>
      </c>
      <c r="B226" s="26" t="s">
        <v>1836</v>
      </c>
      <c r="C226" s="26" t="s">
        <v>1837</v>
      </c>
      <c r="D226" s="26" t="s">
        <v>1630</v>
      </c>
      <c r="E226" s="26" t="s">
        <v>1631</v>
      </c>
      <c r="F226" s="27">
        <v>688800</v>
      </c>
      <c r="G226" s="28" t="s">
        <v>1307</v>
      </c>
      <c r="H226" s="27">
        <v>68880</v>
      </c>
      <c r="I226" s="27">
        <v>757680</v>
      </c>
      <c r="J226">
        <f t="shared" si="8"/>
        <v>15931</v>
      </c>
      <c r="K226" t="e">
        <f>+VLOOKUP(J226,'Thanh toán '!O$21:P$650,2,0)</f>
        <v>#N/A</v>
      </c>
    </row>
    <row r="227" spans="1:12" x14ac:dyDescent="0.25">
      <c r="A227" s="25">
        <v>45007</v>
      </c>
      <c r="B227" s="26" t="s">
        <v>1838</v>
      </c>
      <c r="C227" s="26" t="s">
        <v>1839</v>
      </c>
      <c r="D227" s="26" t="s">
        <v>1840</v>
      </c>
      <c r="E227" s="26" t="s">
        <v>1841</v>
      </c>
      <c r="F227" s="27">
        <v>688800</v>
      </c>
      <c r="G227" s="28" t="s">
        <v>1307</v>
      </c>
      <c r="H227" s="27">
        <v>68880</v>
      </c>
      <c r="I227" s="27">
        <v>757680</v>
      </c>
      <c r="J227">
        <f t="shared" si="8"/>
        <v>15932</v>
      </c>
      <c r="K227" t="e">
        <f>+VLOOKUP(J227,'Thanh toán '!O$21:P$650,2,0)</f>
        <v>#N/A</v>
      </c>
    </row>
    <row r="228" spans="1:12" x14ac:dyDescent="0.25">
      <c r="A228" s="25">
        <v>45007</v>
      </c>
      <c r="B228" s="26" t="s">
        <v>1842</v>
      </c>
      <c r="C228" s="26" t="s">
        <v>1843</v>
      </c>
      <c r="D228" s="26" t="s">
        <v>1711</v>
      </c>
      <c r="E228" s="26" t="s">
        <v>1712</v>
      </c>
      <c r="F228" s="27">
        <v>519120</v>
      </c>
      <c r="G228" s="28" t="s">
        <v>1307</v>
      </c>
      <c r="H228" s="27">
        <v>51912</v>
      </c>
      <c r="I228" s="27">
        <v>571032</v>
      </c>
      <c r="J228">
        <f t="shared" si="8"/>
        <v>15933</v>
      </c>
      <c r="K228" t="e">
        <f>+VLOOKUP(J228,'Thanh toán '!O$21:P$650,2,0)</f>
        <v>#N/A</v>
      </c>
    </row>
    <row r="229" spans="1:12" x14ac:dyDescent="0.25">
      <c r="A229" s="25">
        <v>45008</v>
      </c>
      <c r="B229" s="26" t="s">
        <v>1844</v>
      </c>
      <c r="C229" s="26" t="s">
        <v>1845</v>
      </c>
      <c r="D229" s="26" t="s">
        <v>1368</v>
      </c>
      <c r="E229" s="26" t="s">
        <v>1369</v>
      </c>
      <c r="F229" s="27">
        <v>848400</v>
      </c>
      <c r="G229" s="28" t="s">
        <v>1307</v>
      </c>
      <c r="H229" s="27">
        <v>84840</v>
      </c>
      <c r="I229" s="27">
        <v>933240</v>
      </c>
      <c r="J229">
        <f t="shared" si="8"/>
        <v>16116</v>
      </c>
      <c r="K229" t="e">
        <f>+VLOOKUP(J229,'Thanh toán '!O$21:P$650,2,0)</f>
        <v>#N/A</v>
      </c>
    </row>
    <row r="230" spans="1:12" x14ac:dyDescent="0.25">
      <c r="A230" s="25">
        <v>45008</v>
      </c>
      <c r="B230" s="26" t="s">
        <v>1846</v>
      </c>
      <c r="C230" s="26" t="s">
        <v>1423</v>
      </c>
      <c r="D230" s="26" t="s">
        <v>1305</v>
      </c>
      <c r="E230" s="26" t="s">
        <v>1306</v>
      </c>
      <c r="F230" s="27">
        <v>555290</v>
      </c>
      <c r="G230" s="28" t="s">
        <v>1307</v>
      </c>
      <c r="H230" s="27">
        <v>55529</v>
      </c>
      <c r="I230" s="27">
        <v>610819</v>
      </c>
      <c r="J230">
        <f t="shared" si="8"/>
        <v>16187</v>
      </c>
      <c r="K230" t="e">
        <f>+VLOOKUP(J230,'Thanh toán '!O$21:P$650,2,0)</f>
        <v>#N/A</v>
      </c>
    </row>
    <row r="231" spans="1:12" hidden="1" x14ac:dyDescent="0.25">
      <c r="A231" s="25">
        <v>45008</v>
      </c>
      <c r="B231" s="26" t="s">
        <v>1847</v>
      </c>
      <c r="C231" s="26" t="s">
        <v>1848</v>
      </c>
      <c r="D231" s="26" t="s">
        <v>1792</v>
      </c>
      <c r="E231" s="26" t="s">
        <v>1793</v>
      </c>
      <c r="F231" s="27">
        <v>874899</v>
      </c>
      <c r="G231" s="28" t="s">
        <v>1307</v>
      </c>
      <c r="H231" s="27">
        <v>87490</v>
      </c>
      <c r="I231" s="27">
        <v>962389</v>
      </c>
      <c r="J231">
        <f t="shared" si="8"/>
        <v>16837</v>
      </c>
      <c r="K231" s="30">
        <f>+VLOOKUP(J231,'Thanh toán '!O$21:P$650,2,0)</f>
        <v>962389</v>
      </c>
      <c r="L231" s="34">
        <f>+K231-I231</f>
        <v>0</v>
      </c>
    </row>
    <row r="232" spans="1:12" x14ac:dyDescent="0.25">
      <c r="A232" s="25">
        <v>45009</v>
      </c>
      <c r="B232" s="26" t="s">
        <v>1849</v>
      </c>
      <c r="C232" s="26" t="s">
        <v>1850</v>
      </c>
      <c r="D232" s="26" t="s">
        <v>1792</v>
      </c>
      <c r="E232" s="26" t="s">
        <v>1793</v>
      </c>
      <c r="F232" s="27">
        <v>695520</v>
      </c>
      <c r="G232" s="28" t="s">
        <v>1307</v>
      </c>
      <c r="H232" s="27">
        <v>69552</v>
      </c>
      <c r="I232" s="27">
        <v>765072</v>
      </c>
      <c r="J232">
        <f t="shared" si="8"/>
        <v>17437</v>
      </c>
      <c r="K232" t="e">
        <f>+VLOOKUP(J232,'Thanh toán '!O$21:P$650,2,0)</f>
        <v>#N/A</v>
      </c>
    </row>
    <row r="233" spans="1:12" hidden="1" x14ac:dyDescent="0.25">
      <c r="A233" s="25">
        <v>45009</v>
      </c>
      <c r="B233" s="26" t="s">
        <v>1851</v>
      </c>
      <c r="C233" s="26" t="s">
        <v>1852</v>
      </c>
      <c r="D233" s="26" t="s">
        <v>1792</v>
      </c>
      <c r="E233" s="26" t="s">
        <v>1793</v>
      </c>
      <c r="F233" s="27">
        <v>1365215</v>
      </c>
      <c r="G233" s="28" t="s">
        <v>1307</v>
      </c>
      <c r="H233" s="27">
        <v>136522</v>
      </c>
      <c r="I233" s="27">
        <v>1501737</v>
      </c>
      <c r="J233">
        <f t="shared" si="8"/>
        <v>17457</v>
      </c>
      <c r="K233" s="30">
        <f>+VLOOKUP(J233,'Thanh toán '!O$21:P$650,2,0)</f>
        <v>1501737</v>
      </c>
      <c r="L233" s="34">
        <f>+K233-I233</f>
        <v>0</v>
      </c>
    </row>
    <row r="234" spans="1:12" x14ac:dyDescent="0.25">
      <c r="A234" s="25">
        <v>45009</v>
      </c>
      <c r="B234" s="26" t="s">
        <v>1853</v>
      </c>
      <c r="C234" s="26" t="s">
        <v>1854</v>
      </c>
      <c r="D234" s="26" t="s">
        <v>1344</v>
      </c>
      <c r="E234" s="26" t="s">
        <v>1345</v>
      </c>
      <c r="F234" s="27">
        <v>865200</v>
      </c>
      <c r="G234" s="28" t="s">
        <v>1307</v>
      </c>
      <c r="H234" s="27">
        <v>86520</v>
      </c>
      <c r="I234" s="27">
        <v>951720</v>
      </c>
      <c r="J234">
        <f t="shared" si="8"/>
        <v>17476</v>
      </c>
      <c r="K234" t="e">
        <f>+VLOOKUP(J234,'Thanh toán '!O$21:P$650,2,0)</f>
        <v>#N/A</v>
      </c>
    </row>
    <row r="235" spans="1:12" x14ac:dyDescent="0.25">
      <c r="A235" s="25">
        <v>45010</v>
      </c>
      <c r="B235" s="26" t="s">
        <v>1855</v>
      </c>
      <c r="C235" s="26" t="s">
        <v>1329</v>
      </c>
      <c r="D235" s="26" t="s">
        <v>1305</v>
      </c>
      <c r="E235" s="26" t="s">
        <v>1306</v>
      </c>
      <c r="F235" s="27">
        <v>519120</v>
      </c>
      <c r="G235" s="28" t="s">
        <v>1307</v>
      </c>
      <c r="H235" s="27">
        <v>51912</v>
      </c>
      <c r="I235" s="27">
        <v>571032</v>
      </c>
      <c r="J235">
        <f t="shared" si="8"/>
        <v>17487</v>
      </c>
      <c r="K235" t="e">
        <f>+VLOOKUP(J235,'Thanh toán '!O$21:P$650,2,0)</f>
        <v>#N/A</v>
      </c>
    </row>
    <row r="236" spans="1:12" x14ac:dyDescent="0.25">
      <c r="A236" s="25">
        <v>45010</v>
      </c>
      <c r="B236" s="26" t="s">
        <v>1856</v>
      </c>
      <c r="C236" s="26" t="s">
        <v>1857</v>
      </c>
      <c r="D236" s="26" t="s">
        <v>1305</v>
      </c>
      <c r="E236" s="26" t="s">
        <v>1306</v>
      </c>
      <c r="F236" s="27">
        <v>519120</v>
      </c>
      <c r="G236" s="28" t="s">
        <v>1307</v>
      </c>
      <c r="H236" s="27">
        <v>51912</v>
      </c>
      <c r="I236" s="27">
        <v>571032</v>
      </c>
      <c r="J236">
        <f t="shared" si="8"/>
        <v>17489</v>
      </c>
      <c r="K236" t="e">
        <f>+VLOOKUP(J236,'Thanh toán '!O$21:P$650,2,0)</f>
        <v>#N/A</v>
      </c>
    </row>
    <row r="237" spans="1:12" x14ac:dyDescent="0.25">
      <c r="A237" s="25">
        <v>45010</v>
      </c>
      <c r="B237" s="26" t="s">
        <v>1858</v>
      </c>
      <c r="C237" s="26" t="s">
        <v>1859</v>
      </c>
      <c r="D237" s="26" t="s">
        <v>1305</v>
      </c>
      <c r="E237" s="26" t="s">
        <v>1306</v>
      </c>
      <c r="F237" s="27">
        <v>519120</v>
      </c>
      <c r="G237" s="28" t="s">
        <v>1307</v>
      </c>
      <c r="H237" s="27">
        <v>51912</v>
      </c>
      <c r="I237" s="27">
        <v>571032</v>
      </c>
      <c r="J237">
        <f t="shared" si="8"/>
        <v>17492</v>
      </c>
      <c r="K237" t="e">
        <f>+VLOOKUP(J237,'Thanh toán '!O$21:P$650,2,0)</f>
        <v>#N/A</v>
      </c>
    </row>
    <row r="238" spans="1:12" x14ac:dyDescent="0.25">
      <c r="A238" s="25">
        <v>45010</v>
      </c>
      <c r="B238" s="26" t="s">
        <v>1860</v>
      </c>
      <c r="C238" s="26" t="s">
        <v>1861</v>
      </c>
      <c r="D238" s="26" t="s">
        <v>1305</v>
      </c>
      <c r="E238" s="26" t="s">
        <v>1306</v>
      </c>
      <c r="F238" s="27">
        <v>519120</v>
      </c>
      <c r="G238" s="28" t="s">
        <v>1307</v>
      </c>
      <c r="H238" s="27">
        <v>51912</v>
      </c>
      <c r="I238" s="27">
        <v>571032</v>
      </c>
      <c r="J238">
        <f t="shared" si="8"/>
        <v>17494</v>
      </c>
      <c r="K238" t="e">
        <f>+VLOOKUP(J238,'Thanh toán '!O$21:P$650,2,0)</f>
        <v>#N/A</v>
      </c>
    </row>
    <row r="239" spans="1:12" x14ac:dyDescent="0.25">
      <c r="A239" s="25">
        <v>45010</v>
      </c>
      <c r="B239" s="26" t="s">
        <v>1862</v>
      </c>
      <c r="C239" s="26" t="s">
        <v>1745</v>
      </c>
      <c r="D239" s="26" t="s">
        <v>1305</v>
      </c>
      <c r="E239" s="26" t="s">
        <v>1306</v>
      </c>
      <c r="F239" s="27">
        <v>367155</v>
      </c>
      <c r="G239" s="28" t="s">
        <v>1307</v>
      </c>
      <c r="H239" s="27">
        <v>36716</v>
      </c>
      <c r="I239" s="27">
        <v>403871</v>
      </c>
      <c r="J239">
        <f t="shared" si="8"/>
        <v>17508</v>
      </c>
      <c r="K239" t="e">
        <f>+VLOOKUP(J239,'Thanh toán '!O$21:P$650,2,0)</f>
        <v>#N/A</v>
      </c>
    </row>
    <row r="240" spans="1:12" x14ac:dyDescent="0.25">
      <c r="A240" s="25">
        <v>45012</v>
      </c>
      <c r="B240" s="26" t="s">
        <v>1863</v>
      </c>
      <c r="C240" s="26" t="s">
        <v>1743</v>
      </c>
      <c r="D240" s="26" t="s">
        <v>1336</v>
      </c>
      <c r="E240" s="26" t="s">
        <v>1337</v>
      </c>
      <c r="F240" s="27">
        <v>882000</v>
      </c>
      <c r="G240" s="28" t="s">
        <v>1307</v>
      </c>
      <c r="H240" s="27">
        <v>88200</v>
      </c>
      <c r="I240" s="27">
        <v>970200</v>
      </c>
      <c r="J240">
        <f t="shared" si="8"/>
        <v>17531</v>
      </c>
      <c r="K240" t="e">
        <f>+VLOOKUP(J240,'Thanh toán '!O$21:P$650,2,0)</f>
        <v>#N/A</v>
      </c>
    </row>
    <row r="241" spans="1:12" hidden="1" x14ac:dyDescent="0.25">
      <c r="A241" s="25">
        <v>45012</v>
      </c>
      <c r="B241" s="26" t="s">
        <v>1864</v>
      </c>
      <c r="C241" s="26" t="s">
        <v>1865</v>
      </c>
      <c r="D241" s="26" t="s">
        <v>1305</v>
      </c>
      <c r="E241" s="26" t="s">
        <v>1306</v>
      </c>
      <c r="F241" s="27">
        <v>734310</v>
      </c>
      <c r="G241" s="28" t="s">
        <v>1307</v>
      </c>
      <c r="H241" s="27">
        <v>73431</v>
      </c>
      <c r="I241" s="27">
        <v>807741</v>
      </c>
      <c r="J241">
        <f t="shared" si="8"/>
        <v>17565</v>
      </c>
      <c r="K241" s="30">
        <f>+VLOOKUP(J241,'Thanh toán '!O$21:P$650,2,0)</f>
        <v>807741</v>
      </c>
      <c r="L241" s="34">
        <f>+K241-I241</f>
        <v>0</v>
      </c>
    </row>
    <row r="242" spans="1:12" x14ac:dyDescent="0.25">
      <c r="A242" s="25">
        <v>45012</v>
      </c>
      <c r="B242" s="26" t="s">
        <v>1866</v>
      </c>
      <c r="C242" s="26" t="s">
        <v>1867</v>
      </c>
      <c r="D242" s="26" t="s">
        <v>1868</v>
      </c>
      <c r="E242" s="26" t="s">
        <v>1869</v>
      </c>
      <c r="F242" s="27">
        <v>1730400</v>
      </c>
      <c r="G242" s="28" t="s">
        <v>1307</v>
      </c>
      <c r="H242" s="27">
        <v>173040</v>
      </c>
      <c r="I242" s="27">
        <v>1903440</v>
      </c>
      <c r="J242">
        <f t="shared" si="8"/>
        <v>17566</v>
      </c>
      <c r="K242" t="e">
        <f>+VLOOKUP(J242,'Thanh toán '!O$21:P$650,2,0)</f>
        <v>#N/A</v>
      </c>
    </row>
    <row r="243" spans="1:12" x14ac:dyDescent="0.25">
      <c r="A243" s="25">
        <v>45012</v>
      </c>
      <c r="B243" s="26" t="s">
        <v>1870</v>
      </c>
      <c r="C243" s="26" t="s">
        <v>1871</v>
      </c>
      <c r="D243" s="26" t="s">
        <v>1473</v>
      </c>
      <c r="E243" s="26" t="s">
        <v>1474</v>
      </c>
      <c r="F243" s="27">
        <v>2239440</v>
      </c>
      <c r="G243" s="28" t="s">
        <v>1307</v>
      </c>
      <c r="H243" s="27">
        <v>223944</v>
      </c>
      <c r="I243" s="27">
        <v>2463384</v>
      </c>
      <c r="J243">
        <f t="shared" si="8"/>
        <v>17567</v>
      </c>
      <c r="K243" t="e">
        <f>+VLOOKUP(J243,'Thanh toán '!O$21:P$650,2,0)</f>
        <v>#N/A</v>
      </c>
    </row>
    <row r="244" spans="1:12" x14ac:dyDescent="0.25">
      <c r="A244" s="25">
        <v>45012</v>
      </c>
      <c r="B244" s="26" t="s">
        <v>1872</v>
      </c>
      <c r="C244" s="26" t="s">
        <v>1873</v>
      </c>
      <c r="D244" s="26" t="s">
        <v>1677</v>
      </c>
      <c r="E244" s="26" t="s">
        <v>1678</v>
      </c>
      <c r="F244" s="27">
        <v>1730400</v>
      </c>
      <c r="G244" s="28" t="s">
        <v>1307</v>
      </c>
      <c r="H244" s="27">
        <v>173040</v>
      </c>
      <c r="I244" s="27">
        <v>1903440</v>
      </c>
      <c r="J244">
        <f t="shared" si="8"/>
        <v>17568</v>
      </c>
      <c r="K244" t="e">
        <f>+VLOOKUP(J244,'Thanh toán '!O$21:P$650,2,0)</f>
        <v>#N/A</v>
      </c>
    </row>
    <row r="245" spans="1:12" x14ac:dyDescent="0.25">
      <c r="A245" s="25">
        <v>45012</v>
      </c>
      <c r="B245" s="26" t="s">
        <v>1874</v>
      </c>
      <c r="C245" s="26" t="s">
        <v>1875</v>
      </c>
      <c r="D245" s="26" t="s">
        <v>1461</v>
      </c>
      <c r="E245" s="26" t="s">
        <v>1462</v>
      </c>
      <c r="F245" s="27">
        <v>1730400</v>
      </c>
      <c r="G245" s="28" t="s">
        <v>1307</v>
      </c>
      <c r="H245" s="27">
        <v>173040</v>
      </c>
      <c r="I245" s="27">
        <v>1903440</v>
      </c>
      <c r="J245">
        <f t="shared" si="8"/>
        <v>17569</v>
      </c>
      <c r="K245" t="e">
        <f>+VLOOKUP(J245,'Thanh toán '!O$21:P$650,2,0)</f>
        <v>#N/A</v>
      </c>
    </row>
    <row r="246" spans="1:12" x14ac:dyDescent="0.25">
      <c r="A246" s="25">
        <v>45012</v>
      </c>
      <c r="B246" s="26" t="s">
        <v>1876</v>
      </c>
      <c r="C246" s="26" t="s">
        <v>1877</v>
      </c>
      <c r="D246" s="26" t="s">
        <v>1461</v>
      </c>
      <c r="E246" s="26" t="s">
        <v>1462</v>
      </c>
      <c r="F246" s="27">
        <v>441000</v>
      </c>
      <c r="G246" s="28" t="s">
        <v>1307</v>
      </c>
      <c r="H246" s="27">
        <v>44100</v>
      </c>
      <c r="I246" s="27">
        <v>485100</v>
      </c>
      <c r="J246">
        <f t="shared" si="8"/>
        <v>17570</v>
      </c>
      <c r="K246" t="e">
        <f>+VLOOKUP(J246,'Thanh toán '!O$21:P$650,2,0)</f>
        <v>#N/A</v>
      </c>
    </row>
    <row r="247" spans="1:12" hidden="1" x14ac:dyDescent="0.25">
      <c r="A247" s="25">
        <v>45012</v>
      </c>
      <c r="B247" s="26" t="s">
        <v>1878</v>
      </c>
      <c r="C247" s="26" t="s">
        <v>1879</v>
      </c>
      <c r="D247" s="26" t="s">
        <v>1792</v>
      </c>
      <c r="E247" s="26" t="s">
        <v>1793</v>
      </c>
      <c r="F247" s="27">
        <v>1615312</v>
      </c>
      <c r="G247" s="28" t="s">
        <v>1307</v>
      </c>
      <c r="H247" s="27">
        <v>161531</v>
      </c>
      <c r="I247" s="27">
        <v>1776843</v>
      </c>
      <c r="J247">
        <f t="shared" si="8"/>
        <v>17595</v>
      </c>
      <c r="K247" s="30">
        <f>+VLOOKUP(J247,'Thanh toán '!O$21:P$650,2,0)</f>
        <v>1776843</v>
      </c>
      <c r="L247" s="34">
        <f>+K247-I247</f>
        <v>0</v>
      </c>
    </row>
    <row r="248" spans="1:12" x14ac:dyDescent="0.25">
      <c r="A248" s="25">
        <v>45012</v>
      </c>
      <c r="B248" s="26" t="s">
        <v>1880</v>
      </c>
      <c r="C248" s="26" t="s">
        <v>1881</v>
      </c>
      <c r="D248" s="26" t="s">
        <v>1882</v>
      </c>
      <c r="E248" s="26" t="s">
        <v>1321</v>
      </c>
      <c r="F248" s="27">
        <v>865200</v>
      </c>
      <c r="G248" s="28" t="s">
        <v>1307</v>
      </c>
      <c r="H248" s="27">
        <v>86520</v>
      </c>
      <c r="I248" s="27">
        <v>951720</v>
      </c>
      <c r="J248">
        <f t="shared" si="8"/>
        <v>17602</v>
      </c>
      <c r="K248" t="e">
        <f>+VLOOKUP(J248,'Thanh toán '!O$21:P$650,2,0)</f>
        <v>#N/A</v>
      </c>
    </row>
    <row r="249" spans="1:12" x14ac:dyDescent="0.25">
      <c r="A249" s="25">
        <v>45012</v>
      </c>
      <c r="B249" s="26" t="s">
        <v>1883</v>
      </c>
      <c r="C249" s="26" t="s">
        <v>1884</v>
      </c>
      <c r="D249" s="26" t="s">
        <v>1509</v>
      </c>
      <c r="E249" s="26" t="s">
        <v>1510</v>
      </c>
      <c r="F249" s="27">
        <v>865200</v>
      </c>
      <c r="G249" s="28" t="s">
        <v>1307</v>
      </c>
      <c r="H249" s="27">
        <v>86520</v>
      </c>
      <c r="I249" s="27">
        <v>951720</v>
      </c>
      <c r="J249">
        <f t="shared" si="8"/>
        <v>17603</v>
      </c>
      <c r="K249" t="e">
        <f>+VLOOKUP(J249,'Thanh toán '!O$21:P$650,2,0)</f>
        <v>#N/A</v>
      </c>
    </row>
    <row r="250" spans="1:12" x14ac:dyDescent="0.25">
      <c r="A250" s="25">
        <v>45012</v>
      </c>
      <c r="B250" s="26" t="s">
        <v>1885</v>
      </c>
      <c r="C250" s="26" t="s">
        <v>1886</v>
      </c>
      <c r="D250" s="26" t="s">
        <v>1499</v>
      </c>
      <c r="E250" s="26" t="s">
        <v>1500</v>
      </c>
      <c r="F250" s="27">
        <v>1465800</v>
      </c>
      <c r="G250" s="28" t="s">
        <v>1307</v>
      </c>
      <c r="H250" s="27">
        <v>146580</v>
      </c>
      <c r="I250" s="27">
        <v>1612380</v>
      </c>
      <c r="J250">
        <f t="shared" si="8"/>
        <v>17604</v>
      </c>
      <c r="K250" t="e">
        <f>+VLOOKUP(J250,'Thanh toán '!O$21:P$650,2,0)</f>
        <v>#N/A</v>
      </c>
    </row>
    <row r="251" spans="1:12" x14ac:dyDescent="0.25">
      <c r="A251" s="25">
        <v>45012</v>
      </c>
      <c r="B251" s="26" t="s">
        <v>1887</v>
      </c>
      <c r="C251" s="26" t="s">
        <v>1888</v>
      </c>
      <c r="D251" s="26" t="s">
        <v>1889</v>
      </c>
      <c r="E251" s="26" t="s">
        <v>1890</v>
      </c>
      <c r="F251" s="27">
        <v>1730400</v>
      </c>
      <c r="G251" s="28" t="s">
        <v>1307</v>
      </c>
      <c r="H251" s="27">
        <v>173040</v>
      </c>
      <c r="I251" s="27">
        <v>1903440</v>
      </c>
      <c r="J251">
        <f t="shared" si="8"/>
        <v>17605</v>
      </c>
      <c r="K251" t="e">
        <f>+VLOOKUP(J251,'Thanh toán '!O$21:P$650,2,0)</f>
        <v>#N/A</v>
      </c>
    </row>
    <row r="252" spans="1:12" x14ac:dyDescent="0.25">
      <c r="A252" s="25">
        <v>45012</v>
      </c>
      <c r="B252" s="26" t="s">
        <v>1891</v>
      </c>
      <c r="C252" s="26" t="s">
        <v>1892</v>
      </c>
      <c r="D252" s="26" t="s">
        <v>1495</v>
      </c>
      <c r="E252" s="26" t="s">
        <v>1496</v>
      </c>
      <c r="F252" s="27">
        <v>1289400</v>
      </c>
      <c r="G252" s="28" t="s">
        <v>1307</v>
      </c>
      <c r="H252" s="27">
        <v>128940</v>
      </c>
      <c r="I252" s="27">
        <v>1418340</v>
      </c>
      <c r="J252">
        <f t="shared" si="8"/>
        <v>17606</v>
      </c>
      <c r="K252" t="e">
        <f>+VLOOKUP(J252,'Thanh toán '!O$21:P$650,2,0)</f>
        <v>#N/A</v>
      </c>
    </row>
    <row r="253" spans="1:12" x14ac:dyDescent="0.25">
      <c r="A253" s="25">
        <v>45012</v>
      </c>
      <c r="B253" s="26" t="s">
        <v>1893</v>
      </c>
      <c r="C253" s="26" t="s">
        <v>1894</v>
      </c>
      <c r="D253" s="26" t="s">
        <v>1895</v>
      </c>
      <c r="E253" s="26" t="s">
        <v>1896</v>
      </c>
      <c r="F253" s="27">
        <v>695520</v>
      </c>
      <c r="G253" s="28" t="s">
        <v>1307</v>
      </c>
      <c r="H253" s="27">
        <v>69552</v>
      </c>
      <c r="I253" s="27">
        <v>765072</v>
      </c>
      <c r="J253">
        <f t="shared" si="8"/>
        <v>17607</v>
      </c>
      <c r="K253" t="e">
        <f>+VLOOKUP(J253,'Thanh toán '!O$21:P$650,2,0)</f>
        <v>#N/A</v>
      </c>
    </row>
    <row r="254" spans="1:12" x14ac:dyDescent="0.25">
      <c r="A254" s="25">
        <v>45012</v>
      </c>
      <c r="B254" s="26" t="s">
        <v>1897</v>
      </c>
      <c r="C254" s="26" t="s">
        <v>1898</v>
      </c>
      <c r="D254" s="26" t="s">
        <v>1499</v>
      </c>
      <c r="E254" s="26" t="s">
        <v>1500</v>
      </c>
      <c r="F254" s="27">
        <v>692160</v>
      </c>
      <c r="G254" s="28" t="s">
        <v>1307</v>
      </c>
      <c r="H254" s="27">
        <v>69216</v>
      </c>
      <c r="I254" s="27">
        <v>761376</v>
      </c>
      <c r="J254">
        <f t="shared" si="8"/>
        <v>17608</v>
      </c>
      <c r="K254" t="e">
        <f>+VLOOKUP(J254,'Thanh toán '!O$21:P$650,2,0)</f>
        <v>#N/A</v>
      </c>
    </row>
    <row r="255" spans="1:12" x14ac:dyDescent="0.25">
      <c r="A255" s="25">
        <v>45012</v>
      </c>
      <c r="B255" s="26" t="s">
        <v>1899</v>
      </c>
      <c r="C255" s="26" t="s">
        <v>1900</v>
      </c>
      <c r="D255" s="26" t="s">
        <v>1312</v>
      </c>
      <c r="E255" s="26" t="s">
        <v>1313</v>
      </c>
      <c r="F255" s="27">
        <v>848400</v>
      </c>
      <c r="G255" s="28" t="s">
        <v>1307</v>
      </c>
      <c r="H255" s="27">
        <v>84840</v>
      </c>
      <c r="I255" s="27">
        <v>933240</v>
      </c>
      <c r="J255">
        <f t="shared" si="8"/>
        <v>17609</v>
      </c>
      <c r="K255" t="e">
        <f>+VLOOKUP(J255,'Thanh toán '!O$21:P$650,2,0)</f>
        <v>#N/A</v>
      </c>
    </row>
    <row r="256" spans="1:12" x14ac:dyDescent="0.25">
      <c r="A256" s="25">
        <v>45012</v>
      </c>
      <c r="B256" s="26" t="s">
        <v>1901</v>
      </c>
      <c r="C256" s="26" t="s">
        <v>1902</v>
      </c>
      <c r="D256" s="26" t="s">
        <v>1312</v>
      </c>
      <c r="E256" s="26" t="s">
        <v>1313</v>
      </c>
      <c r="F256" s="27">
        <v>882000</v>
      </c>
      <c r="G256" s="28" t="s">
        <v>1307</v>
      </c>
      <c r="H256" s="27">
        <v>88200</v>
      </c>
      <c r="I256" s="27">
        <v>970200</v>
      </c>
      <c r="J256">
        <f t="shared" si="8"/>
        <v>17610</v>
      </c>
      <c r="K256" t="e">
        <f>+VLOOKUP(J256,'Thanh toán '!O$21:P$650,2,0)</f>
        <v>#N/A</v>
      </c>
    </row>
    <row r="257" spans="1:11" x14ac:dyDescent="0.25">
      <c r="A257" s="25">
        <v>45013</v>
      </c>
      <c r="B257" s="26" t="s">
        <v>1903</v>
      </c>
      <c r="C257" s="26" t="s">
        <v>1904</v>
      </c>
      <c r="D257" s="26" t="s">
        <v>1681</v>
      </c>
      <c r="E257" s="26" t="s">
        <v>1682</v>
      </c>
      <c r="F257" s="27">
        <v>1730400</v>
      </c>
      <c r="G257" s="28" t="s">
        <v>1307</v>
      </c>
      <c r="H257" s="27">
        <v>173040</v>
      </c>
      <c r="I257" s="27">
        <v>1903440</v>
      </c>
      <c r="J257">
        <f t="shared" si="8"/>
        <v>17635</v>
      </c>
      <c r="K257" t="e">
        <f>+VLOOKUP(J257,'Thanh toán '!O$21:P$650,2,0)</f>
        <v>#N/A</v>
      </c>
    </row>
    <row r="258" spans="1:11" x14ac:dyDescent="0.25">
      <c r="A258" s="25">
        <v>45013</v>
      </c>
      <c r="B258" s="26" t="s">
        <v>1905</v>
      </c>
      <c r="C258" s="26" t="s">
        <v>1906</v>
      </c>
      <c r="D258" s="26" t="s">
        <v>1465</v>
      </c>
      <c r="E258" s="26" t="s">
        <v>1466</v>
      </c>
      <c r="F258" s="27">
        <v>865200</v>
      </c>
      <c r="G258" s="28" t="s">
        <v>1307</v>
      </c>
      <c r="H258" s="27">
        <v>86520</v>
      </c>
      <c r="I258" s="27">
        <v>951720</v>
      </c>
      <c r="J258">
        <f t="shared" si="8"/>
        <v>17638</v>
      </c>
      <c r="K258" t="e">
        <f>+VLOOKUP(J258,'Thanh toán '!O$21:P$650,2,0)</f>
        <v>#N/A</v>
      </c>
    </row>
    <row r="259" spans="1:11" x14ac:dyDescent="0.25">
      <c r="A259" s="25">
        <v>45013</v>
      </c>
      <c r="B259" s="26" t="s">
        <v>1907</v>
      </c>
      <c r="C259" s="26" t="s">
        <v>1908</v>
      </c>
      <c r="D259" s="26" t="s">
        <v>1392</v>
      </c>
      <c r="E259" s="26" t="s">
        <v>1393</v>
      </c>
      <c r="F259" s="27">
        <v>865200</v>
      </c>
      <c r="G259" s="28" t="s">
        <v>1307</v>
      </c>
      <c r="H259" s="27">
        <v>86520</v>
      </c>
      <c r="I259" s="27">
        <v>951720</v>
      </c>
      <c r="J259">
        <f t="shared" si="8"/>
        <v>17640</v>
      </c>
      <c r="K259" t="e">
        <f>+VLOOKUP(J259,'Thanh toán '!O$21:P$650,2,0)</f>
        <v>#N/A</v>
      </c>
    </row>
    <row r="260" spans="1:11" x14ac:dyDescent="0.25">
      <c r="A260" s="25">
        <v>45013</v>
      </c>
      <c r="B260" s="26" t="s">
        <v>1909</v>
      </c>
      <c r="C260" s="26" t="s">
        <v>1910</v>
      </c>
      <c r="D260" s="26" t="s">
        <v>1305</v>
      </c>
      <c r="E260" s="26" t="s">
        <v>1306</v>
      </c>
      <c r="F260" s="27">
        <v>169680</v>
      </c>
      <c r="G260" s="28" t="s">
        <v>1307</v>
      </c>
      <c r="H260" s="27">
        <v>16968</v>
      </c>
      <c r="I260" s="27">
        <v>186648</v>
      </c>
      <c r="J260">
        <f t="shared" si="8"/>
        <v>17644</v>
      </c>
      <c r="K260" t="e">
        <f>+VLOOKUP(J260,'Thanh toán '!O$21:P$650,2,0)</f>
        <v>#N/A</v>
      </c>
    </row>
    <row r="261" spans="1:11" x14ac:dyDescent="0.25">
      <c r="A261" s="25">
        <v>45013</v>
      </c>
      <c r="B261" s="26" t="s">
        <v>1911</v>
      </c>
      <c r="C261" s="26" t="s">
        <v>1912</v>
      </c>
      <c r="D261" s="26" t="s">
        <v>1305</v>
      </c>
      <c r="E261" s="26" t="s">
        <v>1306</v>
      </c>
      <c r="F261" s="27">
        <v>519120</v>
      </c>
      <c r="G261" s="28" t="s">
        <v>1307</v>
      </c>
      <c r="H261" s="27">
        <v>51912</v>
      </c>
      <c r="I261" s="27">
        <v>571032</v>
      </c>
      <c r="J261">
        <f t="shared" si="8"/>
        <v>17651</v>
      </c>
      <c r="K261" t="e">
        <f>+VLOOKUP(J261,'Thanh toán '!O$21:P$650,2,0)</f>
        <v>#N/A</v>
      </c>
    </row>
    <row r="262" spans="1:11" x14ac:dyDescent="0.25">
      <c r="A262" s="25">
        <v>45013</v>
      </c>
      <c r="B262" s="26" t="s">
        <v>1913</v>
      </c>
      <c r="C262" s="26" t="s">
        <v>1914</v>
      </c>
      <c r="D262" s="26" t="s">
        <v>1368</v>
      </c>
      <c r="E262" s="26" t="s">
        <v>1369</v>
      </c>
      <c r="F262" s="27">
        <v>1696800</v>
      </c>
      <c r="G262" s="28" t="s">
        <v>1307</v>
      </c>
      <c r="H262" s="27">
        <v>169680</v>
      </c>
      <c r="I262" s="27">
        <v>1866480</v>
      </c>
      <c r="J262">
        <f t="shared" ref="J262:J325" si="11">+B262*1</f>
        <v>17658</v>
      </c>
      <c r="K262" t="e">
        <f>+VLOOKUP(J262,'Thanh toán '!O$21:P$650,2,0)</f>
        <v>#N/A</v>
      </c>
    </row>
    <row r="263" spans="1:11" x14ac:dyDescent="0.25">
      <c r="A263" s="25">
        <v>45013</v>
      </c>
      <c r="B263" s="26" t="s">
        <v>1915</v>
      </c>
      <c r="C263" s="26" t="s">
        <v>1916</v>
      </c>
      <c r="D263" s="26" t="s">
        <v>1671</v>
      </c>
      <c r="E263" s="26" t="s">
        <v>1672</v>
      </c>
      <c r="F263" s="27">
        <v>1323000</v>
      </c>
      <c r="G263" s="28" t="s">
        <v>1307</v>
      </c>
      <c r="H263" s="27">
        <v>132300</v>
      </c>
      <c r="I263" s="27">
        <v>1455300</v>
      </c>
      <c r="J263">
        <f t="shared" si="11"/>
        <v>17663</v>
      </c>
      <c r="K263" t="e">
        <f>+VLOOKUP(J263,'Thanh toán '!O$21:P$650,2,0)</f>
        <v>#N/A</v>
      </c>
    </row>
    <row r="264" spans="1:11" x14ac:dyDescent="0.25">
      <c r="A264" s="25">
        <v>45013</v>
      </c>
      <c r="B264" s="26" t="s">
        <v>1917</v>
      </c>
      <c r="C264" s="26" t="s">
        <v>1918</v>
      </c>
      <c r="D264" s="26" t="s">
        <v>1384</v>
      </c>
      <c r="E264" s="26" t="s">
        <v>1385</v>
      </c>
      <c r="F264" s="27">
        <v>1730400</v>
      </c>
      <c r="G264" s="28" t="s">
        <v>1307</v>
      </c>
      <c r="H264" s="27">
        <v>173040</v>
      </c>
      <c r="I264" s="27">
        <v>1903440</v>
      </c>
      <c r="J264">
        <f t="shared" si="11"/>
        <v>17669</v>
      </c>
      <c r="K264" t="e">
        <f>+VLOOKUP(J264,'Thanh toán '!O$21:P$650,2,0)</f>
        <v>#N/A</v>
      </c>
    </row>
    <row r="265" spans="1:11" x14ac:dyDescent="0.25">
      <c r="A265" s="25">
        <v>45013</v>
      </c>
      <c r="B265" s="26" t="s">
        <v>1919</v>
      </c>
      <c r="C265" s="26" t="s">
        <v>1325</v>
      </c>
      <c r="D265" s="26" t="s">
        <v>1305</v>
      </c>
      <c r="E265" s="26" t="s">
        <v>1306</v>
      </c>
      <c r="F265" s="27">
        <v>1583252</v>
      </c>
      <c r="G265" s="28" t="s">
        <v>1307</v>
      </c>
      <c r="H265" s="27">
        <v>158325</v>
      </c>
      <c r="I265" s="27">
        <v>1741577</v>
      </c>
      <c r="J265">
        <f t="shared" si="11"/>
        <v>17670</v>
      </c>
      <c r="K265" t="e">
        <f>+VLOOKUP(J265,'Thanh toán '!O$21:P$650,2,0)</f>
        <v>#N/A</v>
      </c>
    </row>
    <row r="266" spans="1:11" x14ac:dyDescent="0.25">
      <c r="A266" s="25">
        <v>45013</v>
      </c>
      <c r="B266" s="26" t="s">
        <v>1920</v>
      </c>
      <c r="C266" s="26" t="s">
        <v>1921</v>
      </c>
      <c r="D266" s="26" t="s">
        <v>1449</v>
      </c>
      <c r="E266" s="26" t="s">
        <v>1450</v>
      </c>
      <c r="F266" s="27">
        <v>882000</v>
      </c>
      <c r="G266" s="28" t="s">
        <v>1307</v>
      </c>
      <c r="H266" s="27">
        <v>88200</v>
      </c>
      <c r="I266" s="27">
        <v>970200</v>
      </c>
      <c r="J266">
        <f t="shared" si="11"/>
        <v>17671</v>
      </c>
      <c r="K266" t="e">
        <f>+VLOOKUP(J266,'Thanh toán '!O$21:P$650,2,0)</f>
        <v>#N/A</v>
      </c>
    </row>
    <row r="267" spans="1:11" x14ac:dyDescent="0.25">
      <c r="A267" s="25">
        <v>45013</v>
      </c>
      <c r="B267" s="26" t="s">
        <v>1922</v>
      </c>
      <c r="C267" s="26" t="s">
        <v>1923</v>
      </c>
      <c r="D267" s="26" t="s">
        <v>1816</v>
      </c>
      <c r="E267" s="26" t="s">
        <v>1817</v>
      </c>
      <c r="F267" s="27">
        <v>346080</v>
      </c>
      <c r="G267" s="28" t="s">
        <v>1307</v>
      </c>
      <c r="H267" s="27">
        <v>34608</v>
      </c>
      <c r="I267" s="27">
        <v>380688</v>
      </c>
      <c r="J267">
        <f t="shared" si="11"/>
        <v>17675</v>
      </c>
      <c r="K267" t="e">
        <f>+VLOOKUP(J267,'Thanh toán '!O$21:P$650,2,0)</f>
        <v>#N/A</v>
      </c>
    </row>
    <row r="268" spans="1:11" x14ac:dyDescent="0.25">
      <c r="A268" s="25">
        <v>45013</v>
      </c>
      <c r="B268" s="26" t="s">
        <v>1924</v>
      </c>
      <c r="C268" s="26" t="s">
        <v>1925</v>
      </c>
      <c r="D268" s="26" t="s">
        <v>1364</v>
      </c>
      <c r="E268" s="26" t="s">
        <v>1365</v>
      </c>
      <c r="F268" s="27">
        <v>882000</v>
      </c>
      <c r="G268" s="28" t="s">
        <v>1307</v>
      </c>
      <c r="H268" s="27">
        <v>88200</v>
      </c>
      <c r="I268" s="27">
        <v>970200</v>
      </c>
      <c r="J268">
        <f t="shared" si="11"/>
        <v>17679</v>
      </c>
      <c r="K268" t="e">
        <f>+VLOOKUP(J268,'Thanh toán '!O$21:P$650,2,0)</f>
        <v>#N/A</v>
      </c>
    </row>
    <row r="269" spans="1:11" x14ac:dyDescent="0.25">
      <c r="A269" s="25">
        <v>45013</v>
      </c>
      <c r="B269" s="26" t="s">
        <v>1926</v>
      </c>
      <c r="C269" s="26" t="s">
        <v>1927</v>
      </c>
      <c r="D269" s="26" t="s">
        <v>1336</v>
      </c>
      <c r="E269" s="26" t="s">
        <v>1337</v>
      </c>
      <c r="F269" s="27">
        <v>2154600</v>
      </c>
      <c r="G269" s="28" t="s">
        <v>1307</v>
      </c>
      <c r="H269" s="27">
        <v>215460</v>
      </c>
      <c r="I269" s="27">
        <v>2370060</v>
      </c>
      <c r="J269">
        <f t="shared" si="11"/>
        <v>17681</v>
      </c>
      <c r="K269" t="e">
        <f>+VLOOKUP(J269,'Thanh toán '!O$21:P$650,2,0)</f>
        <v>#N/A</v>
      </c>
    </row>
    <row r="270" spans="1:11" x14ac:dyDescent="0.25">
      <c r="A270" s="25">
        <v>45013</v>
      </c>
      <c r="B270" s="26" t="s">
        <v>1928</v>
      </c>
      <c r="C270" s="26" t="s">
        <v>1929</v>
      </c>
      <c r="D270" s="26" t="s">
        <v>1344</v>
      </c>
      <c r="E270" s="26" t="s">
        <v>1345</v>
      </c>
      <c r="F270" s="27">
        <v>882000</v>
      </c>
      <c r="G270" s="28" t="s">
        <v>1307</v>
      </c>
      <c r="H270" s="27">
        <v>88200</v>
      </c>
      <c r="I270" s="27">
        <v>970200</v>
      </c>
      <c r="J270">
        <f t="shared" si="11"/>
        <v>17684</v>
      </c>
      <c r="K270" t="e">
        <f>+VLOOKUP(J270,'Thanh toán '!O$21:P$650,2,0)</f>
        <v>#N/A</v>
      </c>
    </row>
    <row r="271" spans="1:11" x14ac:dyDescent="0.25">
      <c r="A271" s="25">
        <v>45013</v>
      </c>
      <c r="B271" s="26" t="s">
        <v>1930</v>
      </c>
      <c r="C271" s="26" t="s">
        <v>1931</v>
      </c>
      <c r="D271" s="26" t="s">
        <v>1535</v>
      </c>
      <c r="E271" s="26" t="s">
        <v>1536</v>
      </c>
      <c r="F271" s="27">
        <v>865200</v>
      </c>
      <c r="G271" s="28" t="s">
        <v>1307</v>
      </c>
      <c r="H271" s="27">
        <v>86520</v>
      </c>
      <c r="I271" s="27">
        <v>951720</v>
      </c>
      <c r="J271">
        <f t="shared" si="11"/>
        <v>17689</v>
      </c>
      <c r="K271" t="e">
        <f>+VLOOKUP(J271,'Thanh toán '!O$21:P$650,2,0)</f>
        <v>#N/A</v>
      </c>
    </row>
    <row r="272" spans="1:11" x14ac:dyDescent="0.25">
      <c r="A272" s="25">
        <v>45013</v>
      </c>
      <c r="B272" s="26" t="s">
        <v>1932</v>
      </c>
      <c r="C272" s="26" t="s">
        <v>1933</v>
      </c>
      <c r="D272" s="26" t="s">
        <v>1618</v>
      </c>
      <c r="E272" s="26" t="s">
        <v>1619</v>
      </c>
      <c r="F272" s="27">
        <v>441000</v>
      </c>
      <c r="G272" s="28" t="s">
        <v>1307</v>
      </c>
      <c r="H272" s="27">
        <v>44100</v>
      </c>
      <c r="I272" s="27">
        <v>485100</v>
      </c>
      <c r="J272">
        <f t="shared" si="11"/>
        <v>17690</v>
      </c>
      <c r="K272" t="e">
        <f>+VLOOKUP(J272,'Thanh toán '!O$21:P$650,2,0)</f>
        <v>#N/A</v>
      </c>
    </row>
    <row r="273" spans="1:12" x14ac:dyDescent="0.25">
      <c r="A273" s="25">
        <v>45013</v>
      </c>
      <c r="B273" s="26" t="s">
        <v>1934</v>
      </c>
      <c r="C273" s="26" t="s">
        <v>1935</v>
      </c>
      <c r="D273" s="26" t="s">
        <v>1936</v>
      </c>
      <c r="E273" s="26" t="s">
        <v>1937</v>
      </c>
      <c r="F273" s="27">
        <v>441000</v>
      </c>
      <c r="G273" s="28" t="s">
        <v>1307</v>
      </c>
      <c r="H273" s="27">
        <v>44100</v>
      </c>
      <c r="I273" s="27">
        <v>485100</v>
      </c>
      <c r="J273">
        <f t="shared" si="11"/>
        <v>17691</v>
      </c>
      <c r="K273" t="e">
        <f>+VLOOKUP(J273,'Thanh toán '!O$21:P$650,2,0)</f>
        <v>#N/A</v>
      </c>
    </row>
    <row r="274" spans="1:12" x14ac:dyDescent="0.25">
      <c r="A274" s="25">
        <v>45013</v>
      </c>
      <c r="B274" s="26" t="s">
        <v>1938</v>
      </c>
      <c r="C274" s="26" t="s">
        <v>1939</v>
      </c>
      <c r="D274" s="26" t="s">
        <v>1689</v>
      </c>
      <c r="E274" s="26" t="s">
        <v>1690</v>
      </c>
      <c r="F274" s="27">
        <v>1306200</v>
      </c>
      <c r="G274" s="28" t="s">
        <v>1307</v>
      </c>
      <c r="H274" s="27">
        <v>130620</v>
      </c>
      <c r="I274" s="27">
        <v>1436820</v>
      </c>
      <c r="J274">
        <f t="shared" si="11"/>
        <v>17692</v>
      </c>
      <c r="K274" t="e">
        <f>+VLOOKUP(J274,'Thanh toán '!O$21:P$650,2,0)</f>
        <v>#N/A</v>
      </c>
    </row>
    <row r="275" spans="1:12" hidden="1" x14ac:dyDescent="0.25">
      <c r="A275" s="25">
        <v>45013</v>
      </c>
      <c r="B275" s="26" t="s">
        <v>1940</v>
      </c>
      <c r="C275" s="26" t="s">
        <v>1941</v>
      </c>
      <c r="D275" s="26" t="s">
        <v>1614</v>
      </c>
      <c r="E275" s="26" t="s">
        <v>1615</v>
      </c>
      <c r="F275" s="27">
        <v>4629720</v>
      </c>
      <c r="G275" s="28" t="s">
        <v>1307</v>
      </c>
      <c r="H275" s="27">
        <v>462972</v>
      </c>
      <c r="I275" s="27">
        <v>5092692</v>
      </c>
      <c r="J275">
        <f t="shared" si="11"/>
        <v>17696</v>
      </c>
      <c r="K275" s="30">
        <f>+VLOOKUP(J275,'Thanh toán '!O$21:P$650,2,0)</f>
        <v>5092692</v>
      </c>
      <c r="L275" s="34">
        <f t="shared" ref="L275:L276" si="12">+K275-I275</f>
        <v>0</v>
      </c>
    </row>
    <row r="276" spans="1:12" hidden="1" x14ac:dyDescent="0.25">
      <c r="A276" s="25">
        <v>45013</v>
      </c>
      <c r="B276" s="26" t="s">
        <v>1942</v>
      </c>
      <c r="C276" s="26" t="s">
        <v>1943</v>
      </c>
      <c r="D276" s="26" t="s">
        <v>1305</v>
      </c>
      <c r="E276" s="26" t="s">
        <v>1306</v>
      </c>
      <c r="F276" s="27">
        <v>1106229</v>
      </c>
      <c r="G276" s="28" t="s">
        <v>1307</v>
      </c>
      <c r="H276" s="27">
        <v>110623</v>
      </c>
      <c r="I276" s="27">
        <v>1216852</v>
      </c>
      <c r="J276">
        <f t="shared" si="11"/>
        <v>17707</v>
      </c>
      <c r="K276" s="30">
        <f>+VLOOKUP(J276,'Thanh toán '!O$21:P$650,2,0)</f>
        <v>1216852</v>
      </c>
      <c r="L276" s="34">
        <f t="shared" si="12"/>
        <v>0</v>
      </c>
    </row>
    <row r="277" spans="1:12" x14ac:dyDescent="0.25">
      <c r="A277" s="25">
        <v>45014</v>
      </c>
      <c r="B277" s="26" t="s">
        <v>1944</v>
      </c>
      <c r="C277" s="26" t="s">
        <v>1945</v>
      </c>
      <c r="D277" s="26" t="s">
        <v>1354</v>
      </c>
      <c r="E277" s="26" t="s">
        <v>1355</v>
      </c>
      <c r="F277" s="27">
        <v>1730400</v>
      </c>
      <c r="G277" s="28" t="s">
        <v>1307</v>
      </c>
      <c r="H277" s="27">
        <v>173040</v>
      </c>
      <c r="I277" s="27">
        <v>1903440</v>
      </c>
      <c r="J277">
        <f t="shared" si="11"/>
        <v>17717</v>
      </c>
      <c r="K277" t="e">
        <f>+VLOOKUP(J277,'Thanh toán '!O$21:P$650,2,0)</f>
        <v>#N/A</v>
      </c>
    </row>
    <row r="278" spans="1:12" x14ac:dyDescent="0.25">
      <c r="A278" s="25">
        <v>45014</v>
      </c>
      <c r="B278" s="26" t="s">
        <v>1946</v>
      </c>
      <c r="C278" s="26" t="s">
        <v>1947</v>
      </c>
      <c r="D278" s="26" t="s">
        <v>1948</v>
      </c>
      <c r="E278" s="26" t="s">
        <v>1949</v>
      </c>
      <c r="F278" s="27">
        <v>865200</v>
      </c>
      <c r="G278" s="28" t="s">
        <v>1307</v>
      </c>
      <c r="H278" s="27">
        <v>86520</v>
      </c>
      <c r="I278" s="27">
        <v>951720</v>
      </c>
      <c r="J278">
        <f t="shared" si="11"/>
        <v>17719</v>
      </c>
      <c r="K278" t="e">
        <f>+VLOOKUP(J278,'Thanh toán '!O$21:P$650,2,0)</f>
        <v>#N/A</v>
      </c>
    </row>
    <row r="279" spans="1:12" x14ac:dyDescent="0.25">
      <c r="A279" s="25">
        <v>45014</v>
      </c>
      <c r="B279" s="26" t="s">
        <v>1950</v>
      </c>
      <c r="C279" s="26" t="s">
        <v>1951</v>
      </c>
      <c r="D279" s="26" t="s">
        <v>1952</v>
      </c>
      <c r="E279" s="26" t="s">
        <v>1953</v>
      </c>
      <c r="F279" s="27">
        <v>1730400</v>
      </c>
      <c r="G279" s="28" t="s">
        <v>1307</v>
      </c>
      <c r="H279" s="27">
        <v>173040</v>
      </c>
      <c r="I279" s="27">
        <v>1903440</v>
      </c>
      <c r="J279">
        <f t="shared" si="11"/>
        <v>17725</v>
      </c>
      <c r="K279" t="e">
        <f>+VLOOKUP(J279,'Thanh toán '!O$21:P$650,2,0)</f>
        <v>#N/A</v>
      </c>
    </row>
    <row r="280" spans="1:12" x14ac:dyDescent="0.25">
      <c r="A280" s="25">
        <v>45014</v>
      </c>
      <c r="B280" s="26" t="s">
        <v>1954</v>
      </c>
      <c r="C280" s="26" t="s">
        <v>1955</v>
      </c>
      <c r="D280" s="26" t="s">
        <v>1558</v>
      </c>
      <c r="E280" s="26" t="s">
        <v>1559</v>
      </c>
      <c r="F280" s="27">
        <v>1730400</v>
      </c>
      <c r="G280" s="28" t="s">
        <v>1307</v>
      </c>
      <c r="H280" s="27">
        <v>173040</v>
      </c>
      <c r="I280" s="27">
        <v>1903440</v>
      </c>
      <c r="J280">
        <f t="shared" si="11"/>
        <v>17728</v>
      </c>
      <c r="K280" t="e">
        <f>+VLOOKUP(J280,'Thanh toán '!O$21:P$650,2,0)</f>
        <v>#N/A</v>
      </c>
    </row>
    <row r="281" spans="1:12" x14ac:dyDescent="0.25">
      <c r="A281" s="25">
        <v>45014</v>
      </c>
      <c r="B281" s="26" t="s">
        <v>1956</v>
      </c>
      <c r="C281" s="26" t="s">
        <v>1957</v>
      </c>
      <c r="D281" s="26" t="s">
        <v>1374</v>
      </c>
      <c r="E281" s="26" t="s">
        <v>1375</v>
      </c>
      <c r="F281" s="27">
        <v>1730400</v>
      </c>
      <c r="G281" s="28" t="s">
        <v>1307</v>
      </c>
      <c r="H281" s="27">
        <v>173040</v>
      </c>
      <c r="I281" s="27">
        <v>1903440</v>
      </c>
      <c r="J281">
        <f t="shared" si="11"/>
        <v>17729</v>
      </c>
      <c r="K281" t="e">
        <f>+VLOOKUP(J281,'Thanh toán '!O$21:P$650,2,0)</f>
        <v>#N/A</v>
      </c>
    </row>
    <row r="282" spans="1:12" x14ac:dyDescent="0.25">
      <c r="A282" s="25">
        <v>45014</v>
      </c>
      <c r="B282" s="26" t="s">
        <v>1958</v>
      </c>
      <c r="C282" s="26" t="s">
        <v>1959</v>
      </c>
      <c r="D282" s="26" t="s">
        <v>1558</v>
      </c>
      <c r="E282" s="26" t="s">
        <v>1559</v>
      </c>
      <c r="F282" s="27">
        <v>1306200</v>
      </c>
      <c r="G282" s="28" t="s">
        <v>1307</v>
      </c>
      <c r="H282" s="27">
        <v>130620</v>
      </c>
      <c r="I282" s="27">
        <v>1436820</v>
      </c>
      <c r="J282">
        <f t="shared" si="11"/>
        <v>17730</v>
      </c>
      <c r="K282" t="e">
        <f>+VLOOKUP(J282,'Thanh toán '!O$21:P$650,2,0)</f>
        <v>#N/A</v>
      </c>
    </row>
    <row r="283" spans="1:12" hidden="1" x14ac:dyDescent="0.25">
      <c r="A283" s="25">
        <v>45014</v>
      </c>
      <c r="B283" s="26" t="s">
        <v>1960</v>
      </c>
      <c r="C283" s="26" t="s">
        <v>1961</v>
      </c>
      <c r="D283" s="26" t="s">
        <v>1305</v>
      </c>
      <c r="E283" s="26" t="s">
        <v>1306</v>
      </c>
      <c r="F283" s="27">
        <v>1526267</v>
      </c>
      <c r="G283" s="28" t="s">
        <v>1307</v>
      </c>
      <c r="H283" s="27">
        <v>152627</v>
      </c>
      <c r="I283" s="27">
        <v>1678894</v>
      </c>
      <c r="J283">
        <f t="shared" si="11"/>
        <v>17739</v>
      </c>
      <c r="K283" s="30">
        <f>+VLOOKUP(J283,'Thanh toán '!O$21:P$650,2,0)</f>
        <v>1678894</v>
      </c>
      <c r="L283" s="34">
        <f t="shared" ref="L283:L285" si="13">+K283-I283</f>
        <v>0</v>
      </c>
    </row>
    <row r="284" spans="1:12" hidden="1" x14ac:dyDescent="0.25">
      <c r="A284" s="25">
        <v>45014</v>
      </c>
      <c r="B284" s="26" t="s">
        <v>1962</v>
      </c>
      <c r="C284" s="26" t="s">
        <v>1963</v>
      </c>
      <c r="D284" s="26" t="s">
        <v>1305</v>
      </c>
      <c r="E284" s="26" t="s">
        <v>1306</v>
      </c>
      <c r="F284" s="27">
        <v>922445</v>
      </c>
      <c r="G284" s="28" t="s">
        <v>1307</v>
      </c>
      <c r="H284" s="27">
        <v>92245</v>
      </c>
      <c r="I284" s="27">
        <v>1014690</v>
      </c>
      <c r="J284">
        <f t="shared" si="11"/>
        <v>17740</v>
      </c>
      <c r="K284" s="30">
        <f>+VLOOKUP(J284,'Thanh toán '!O$21:P$650,2,0)</f>
        <v>1014690</v>
      </c>
      <c r="L284" s="34">
        <f t="shared" si="13"/>
        <v>0</v>
      </c>
    </row>
    <row r="285" spans="1:12" hidden="1" x14ac:dyDescent="0.25">
      <c r="A285" s="25">
        <v>45014</v>
      </c>
      <c r="B285" s="26" t="s">
        <v>1964</v>
      </c>
      <c r="C285" s="26" t="s">
        <v>1780</v>
      </c>
      <c r="D285" s="26" t="s">
        <v>1305</v>
      </c>
      <c r="E285" s="26" t="s">
        <v>1306</v>
      </c>
      <c r="F285" s="27">
        <v>555290</v>
      </c>
      <c r="G285" s="28" t="s">
        <v>1307</v>
      </c>
      <c r="H285" s="27">
        <v>55529</v>
      </c>
      <c r="I285" s="27">
        <v>610819</v>
      </c>
      <c r="J285">
        <f t="shared" si="11"/>
        <v>17741</v>
      </c>
      <c r="K285" s="30">
        <f>+VLOOKUP(J285,'Thanh toán '!O$21:P$650,2,0)</f>
        <v>610819</v>
      </c>
      <c r="L285" s="34">
        <f t="shared" si="13"/>
        <v>0</v>
      </c>
    </row>
    <row r="286" spans="1:12" x14ac:dyDescent="0.25">
      <c r="A286" s="25">
        <v>45014</v>
      </c>
      <c r="B286" s="26" t="s">
        <v>1965</v>
      </c>
      <c r="C286" s="26" t="s">
        <v>1966</v>
      </c>
      <c r="D286" s="26" t="s">
        <v>1705</v>
      </c>
      <c r="E286" s="26" t="s">
        <v>1706</v>
      </c>
      <c r="F286" s="27">
        <v>848400</v>
      </c>
      <c r="G286" s="28" t="s">
        <v>1307</v>
      </c>
      <c r="H286" s="27">
        <v>84840</v>
      </c>
      <c r="I286" s="27">
        <v>933240</v>
      </c>
      <c r="J286">
        <f t="shared" si="11"/>
        <v>17742</v>
      </c>
      <c r="K286" t="e">
        <f>+VLOOKUP(J286,'Thanh toán '!O$21:P$650,2,0)</f>
        <v>#N/A</v>
      </c>
    </row>
    <row r="287" spans="1:12" x14ac:dyDescent="0.25">
      <c r="A287" s="25">
        <v>45014</v>
      </c>
      <c r="B287" s="26" t="s">
        <v>1967</v>
      </c>
      <c r="C287" s="26" t="s">
        <v>1968</v>
      </c>
      <c r="D287" s="26" t="s">
        <v>1969</v>
      </c>
      <c r="E287" s="26" t="s">
        <v>1970</v>
      </c>
      <c r="F287" s="27">
        <v>1289400</v>
      </c>
      <c r="G287" s="28" t="s">
        <v>1307</v>
      </c>
      <c r="H287" s="27">
        <v>128940</v>
      </c>
      <c r="I287" s="27">
        <v>1418340</v>
      </c>
      <c r="J287">
        <f t="shared" si="11"/>
        <v>17748</v>
      </c>
      <c r="K287" t="e">
        <f>+VLOOKUP(J287,'Thanh toán '!O$21:P$650,2,0)</f>
        <v>#N/A</v>
      </c>
    </row>
    <row r="288" spans="1:12" x14ac:dyDescent="0.25">
      <c r="A288" s="25">
        <v>45014</v>
      </c>
      <c r="B288" s="26" t="s">
        <v>1971</v>
      </c>
      <c r="C288" s="26" t="s">
        <v>1972</v>
      </c>
      <c r="D288" s="26" t="s">
        <v>1973</v>
      </c>
      <c r="E288" s="26" t="s">
        <v>1974</v>
      </c>
      <c r="F288" s="27">
        <v>1730400</v>
      </c>
      <c r="G288" s="28" t="s">
        <v>1307</v>
      </c>
      <c r="H288" s="27">
        <v>173040</v>
      </c>
      <c r="I288" s="27">
        <v>1903440</v>
      </c>
      <c r="J288">
        <f t="shared" si="11"/>
        <v>17749</v>
      </c>
      <c r="K288" t="e">
        <f>+VLOOKUP(J288,'Thanh toán '!O$21:P$650,2,0)</f>
        <v>#N/A</v>
      </c>
    </row>
    <row r="289" spans="1:12" x14ac:dyDescent="0.25">
      <c r="A289" s="25">
        <v>45014</v>
      </c>
      <c r="B289" s="26" t="s">
        <v>1975</v>
      </c>
      <c r="C289" s="26" t="s">
        <v>1743</v>
      </c>
      <c r="D289" s="26" t="s">
        <v>1336</v>
      </c>
      <c r="E289" s="26" t="s">
        <v>1337</v>
      </c>
      <c r="F289" s="27">
        <v>1306200</v>
      </c>
      <c r="G289" s="28" t="s">
        <v>1307</v>
      </c>
      <c r="H289" s="27">
        <v>130620</v>
      </c>
      <c r="I289" s="27">
        <v>1436820</v>
      </c>
      <c r="J289">
        <f t="shared" si="11"/>
        <v>17754</v>
      </c>
      <c r="K289" t="e">
        <f>+VLOOKUP(J289,'Thanh toán '!O$21:P$650,2,0)</f>
        <v>#N/A</v>
      </c>
    </row>
    <row r="290" spans="1:12" x14ac:dyDescent="0.25">
      <c r="A290" s="25">
        <v>45014</v>
      </c>
      <c r="B290" s="26" t="s">
        <v>1976</v>
      </c>
      <c r="C290" s="26" t="s">
        <v>1977</v>
      </c>
      <c r="D290" s="26" t="s">
        <v>1336</v>
      </c>
      <c r="E290" s="26" t="s">
        <v>1337</v>
      </c>
      <c r="F290" s="27">
        <v>1730400</v>
      </c>
      <c r="G290" s="28" t="s">
        <v>1307</v>
      </c>
      <c r="H290" s="27">
        <v>173040</v>
      </c>
      <c r="I290" s="27">
        <v>1903440</v>
      </c>
      <c r="J290">
        <f t="shared" si="11"/>
        <v>17756</v>
      </c>
      <c r="K290" t="e">
        <f>+VLOOKUP(J290,'Thanh toán '!O$21:P$650,2,0)</f>
        <v>#N/A</v>
      </c>
    </row>
    <row r="291" spans="1:12" hidden="1" x14ac:dyDescent="0.25">
      <c r="A291" s="25">
        <v>45014</v>
      </c>
      <c r="B291" s="26" t="s">
        <v>1978</v>
      </c>
      <c r="C291" s="26" t="s">
        <v>1979</v>
      </c>
      <c r="D291" s="26" t="s">
        <v>1305</v>
      </c>
      <c r="E291" s="26" t="s">
        <v>1306</v>
      </c>
      <c r="F291" s="27">
        <v>222750</v>
      </c>
      <c r="G291" s="28" t="s">
        <v>1307</v>
      </c>
      <c r="H291" s="27">
        <v>22275</v>
      </c>
      <c r="I291" s="27">
        <v>245025</v>
      </c>
      <c r="J291">
        <f t="shared" si="11"/>
        <v>17760</v>
      </c>
      <c r="K291" s="30">
        <f>+VLOOKUP(J291,'Thanh toán '!O$21:P$650,2,0)</f>
        <v>245025</v>
      </c>
      <c r="L291" s="34">
        <f t="shared" ref="L291:L292" si="14">+K291-I291</f>
        <v>0</v>
      </c>
    </row>
    <row r="292" spans="1:12" hidden="1" x14ac:dyDescent="0.25">
      <c r="A292" s="25">
        <v>45014</v>
      </c>
      <c r="B292" s="26" t="s">
        <v>1980</v>
      </c>
      <c r="C292" s="26" t="s">
        <v>1981</v>
      </c>
      <c r="D292" s="26" t="s">
        <v>1792</v>
      </c>
      <c r="E292" s="26" t="s">
        <v>1793</v>
      </c>
      <c r="F292" s="27">
        <v>2662970</v>
      </c>
      <c r="G292" s="28" t="s">
        <v>1307</v>
      </c>
      <c r="H292" s="27">
        <v>266297</v>
      </c>
      <c r="I292" s="27">
        <v>2929267</v>
      </c>
      <c r="J292">
        <f t="shared" si="11"/>
        <v>17766</v>
      </c>
      <c r="K292" s="30">
        <f>+VLOOKUP(J292,'Thanh toán '!O$21:P$650,2,0)</f>
        <v>2929267</v>
      </c>
      <c r="L292" s="34">
        <f t="shared" si="14"/>
        <v>0</v>
      </c>
    </row>
    <row r="293" spans="1:12" x14ac:dyDescent="0.25">
      <c r="A293" s="25">
        <v>45014</v>
      </c>
      <c r="B293" s="26" t="s">
        <v>1982</v>
      </c>
      <c r="C293" s="26" t="s">
        <v>1983</v>
      </c>
      <c r="D293" s="26" t="s">
        <v>1834</v>
      </c>
      <c r="E293" s="26" t="s">
        <v>1835</v>
      </c>
      <c r="F293" s="27">
        <v>3460800</v>
      </c>
      <c r="G293" s="28" t="s">
        <v>1307</v>
      </c>
      <c r="H293" s="27">
        <v>346080</v>
      </c>
      <c r="I293" s="27">
        <v>3806880</v>
      </c>
      <c r="J293">
        <f t="shared" si="11"/>
        <v>17773</v>
      </c>
      <c r="K293" t="e">
        <f>+VLOOKUP(J293,'Thanh toán '!O$21:P$650,2,0)</f>
        <v>#N/A</v>
      </c>
    </row>
    <row r="294" spans="1:12" x14ac:dyDescent="0.25">
      <c r="A294" s="25">
        <v>45014</v>
      </c>
      <c r="B294" s="26" t="s">
        <v>1984</v>
      </c>
      <c r="C294" s="26" t="s">
        <v>1985</v>
      </c>
      <c r="D294" s="26" t="s">
        <v>1630</v>
      </c>
      <c r="E294" s="26" t="s">
        <v>1631</v>
      </c>
      <c r="F294" s="27">
        <v>865200</v>
      </c>
      <c r="G294" s="28" t="s">
        <v>1307</v>
      </c>
      <c r="H294" s="27">
        <v>86520</v>
      </c>
      <c r="I294" s="27">
        <v>951720</v>
      </c>
      <c r="J294">
        <f t="shared" si="11"/>
        <v>17774</v>
      </c>
      <c r="K294" t="e">
        <f>+VLOOKUP(J294,'Thanh toán '!O$21:P$650,2,0)</f>
        <v>#N/A</v>
      </c>
    </row>
    <row r="295" spans="1:12" x14ac:dyDescent="0.25">
      <c r="A295" s="25">
        <v>45014</v>
      </c>
      <c r="B295" s="26" t="s">
        <v>1986</v>
      </c>
      <c r="C295" s="26" t="s">
        <v>1987</v>
      </c>
      <c r="D295" s="26" t="s">
        <v>1630</v>
      </c>
      <c r="E295" s="26" t="s">
        <v>1631</v>
      </c>
      <c r="F295" s="27">
        <v>865200</v>
      </c>
      <c r="G295" s="28" t="s">
        <v>1307</v>
      </c>
      <c r="H295" s="27">
        <v>86520</v>
      </c>
      <c r="I295" s="27">
        <v>951720</v>
      </c>
      <c r="J295">
        <f t="shared" si="11"/>
        <v>17775</v>
      </c>
      <c r="K295" t="e">
        <f>+VLOOKUP(J295,'Thanh toán '!O$21:P$650,2,0)</f>
        <v>#N/A</v>
      </c>
    </row>
    <row r="296" spans="1:12" x14ac:dyDescent="0.25">
      <c r="A296" s="25">
        <v>45014</v>
      </c>
      <c r="B296" s="26" t="s">
        <v>1988</v>
      </c>
      <c r="C296" s="26" t="s">
        <v>1989</v>
      </c>
      <c r="D296" s="26" t="s">
        <v>1440</v>
      </c>
      <c r="E296" s="26" t="s">
        <v>1441</v>
      </c>
      <c r="F296" s="27">
        <v>1730400</v>
      </c>
      <c r="G296" s="28" t="s">
        <v>1307</v>
      </c>
      <c r="H296" s="27">
        <v>173040</v>
      </c>
      <c r="I296" s="27">
        <v>1903440</v>
      </c>
      <c r="J296">
        <f t="shared" si="11"/>
        <v>17776</v>
      </c>
      <c r="K296" t="e">
        <f>+VLOOKUP(J296,'Thanh toán '!O$21:P$650,2,0)</f>
        <v>#N/A</v>
      </c>
    </row>
    <row r="297" spans="1:12" x14ac:dyDescent="0.25">
      <c r="A297" s="25">
        <v>45014</v>
      </c>
      <c r="B297" s="26" t="s">
        <v>1990</v>
      </c>
      <c r="C297" s="26" t="s">
        <v>1991</v>
      </c>
      <c r="D297" s="26" t="s">
        <v>1444</v>
      </c>
      <c r="E297" s="26" t="s">
        <v>1445</v>
      </c>
      <c r="F297" s="27">
        <v>882000</v>
      </c>
      <c r="G297" s="28" t="s">
        <v>1307</v>
      </c>
      <c r="H297" s="27">
        <v>88200</v>
      </c>
      <c r="I297" s="27">
        <v>970200</v>
      </c>
      <c r="J297">
        <f t="shared" si="11"/>
        <v>17777</v>
      </c>
      <c r="K297" t="e">
        <f>+VLOOKUP(J297,'Thanh toán '!O$21:P$650,2,0)</f>
        <v>#N/A</v>
      </c>
    </row>
    <row r="298" spans="1:12" x14ac:dyDescent="0.25">
      <c r="A298" s="25">
        <v>45014</v>
      </c>
      <c r="B298" s="26" t="s">
        <v>1992</v>
      </c>
      <c r="C298" s="26" t="s">
        <v>1993</v>
      </c>
      <c r="D298" s="26" t="s">
        <v>1428</v>
      </c>
      <c r="E298" s="26" t="s">
        <v>1429</v>
      </c>
      <c r="F298" s="27">
        <v>1306200</v>
      </c>
      <c r="G298" s="28" t="s">
        <v>1307</v>
      </c>
      <c r="H298" s="27">
        <v>130620</v>
      </c>
      <c r="I298" s="27">
        <v>1436820</v>
      </c>
      <c r="J298">
        <f t="shared" si="11"/>
        <v>17778</v>
      </c>
      <c r="K298" t="e">
        <f>+VLOOKUP(J298,'Thanh toán '!O$21:P$650,2,0)</f>
        <v>#N/A</v>
      </c>
    </row>
    <row r="299" spans="1:12" x14ac:dyDescent="0.25">
      <c r="A299" s="25">
        <v>45014</v>
      </c>
      <c r="B299" s="26" t="s">
        <v>1994</v>
      </c>
      <c r="C299" s="26" t="s">
        <v>1995</v>
      </c>
      <c r="D299" s="26" t="s">
        <v>1840</v>
      </c>
      <c r="E299" s="26" t="s">
        <v>1841</v>
      </c>
      <c r="F299" s="27">
        <v>1289400</v>
      </c>
      <c r="G299" s="28" t="s">
        <v>1307</v>
      </c>
      <c r="H299" s="27">
        <v>128940</v>
      </c>
      <c r="I299" s="27">
        <v>1418340</v>
      </c>
      <c r="J299">
        <f t="shared" si="11"/>
        <v>17779</v>
      </c>
      <c r="K299" t="e">
        <f>+VLOOKUP(J299,'Thanh toán '!O$21:P$650,2,0)</f>
        <v>#N/A</v>
      </c>
    </row>
    <row r="300" spans="1:12" x14ac:dyDescent="0.25">
      <c r="A300" s="25">
        <v>45014</v>
      </c>
      <c r="B300" s="26" t="s">
        <v>1996</v>
      </c>
      <c r="C300" s="26" t="s">
        <v>1997</v>
      </c>
      <c r="D300" s="26" t="s">
        <v>1998</v>
      </c>
      <c r="E300" s="26" t="s">
        <v>1999</v>
      </c>
      <c r="F300" s="27">
        <v>1730400</v>
      </c>
      <c r="G300" s="28" t="s">
        <v>1307</v>
      </c>
      <c r="H300" s="27">
        <v>173040</v>
      </c>
      <c r="I300" s="27">
        <v>1903440</v>
      </c>
      <c r="J300">
        <f t="shared" si="11"/>
        <v>17780</v>
      </c>
      <c r="K300" t="e">
        <f>+VLOOKUP(J300,'Thanh toán '!O$21:P$650,2,0)</f>
        <v>#N/A</v>
      </c>
    </row>
    <row r="301" spans="1:12" x14ac:dyDescent="0.25">
      <c r="A301" s="25">
        <v>45014</v>
      </c>
      <c r="B301" s="26" t="s">
        <v>2000</v>
      </c>
      <c r="C301" s="26" t="s">
        <v>2001</v>
      </c>
      <c r="D301" s="26" t="s">
        <v>2002</v>
      </c>
      <c r="E301" s="26" t="s">
        <v>2003</v>
      </c>
      <c r="F301" s="27">
        <v>1730400</v>
      </c>
      <c r="G301" s="28" t="s">
        <v>1307</v>
      </c>
      <c r="H301" s="27">
        <v>173040</v>
      </c>
      <c r="I301" s="27">
        <v>1903440</v>
      </c>
      <c r="J301">
        <f t="shared" si="11"/>
        <v>17781</v>
      </c>
      <c r="K301" t="e">
        <f>+VLOOKUP(J301,'Thanh toán '!O$21:P$650,2,0)</f>
        <v>#N/A</v>
      </c>
    </row>
    <row r="302" spans="1:12" x14ac:dyDescent="0.25">
      <c r="A302" s="25">
        <v>45015</v>
      </c>
      <c r="B302" s="26" t="s">
        <v>2004</v>
      </c>
      <c r="C302" s="26" t="s">
        <v>2005</v>
      </c>
      <c r="D302" s="26" t="s">
        <v>2006</v>
      </c>
      <c r="E302" s="26" t="s">
        <v>2007</v>
      </c>
      <c r="F302" s="27">
        <v>865200</v>
      </c>
      <c r="G302" s="28" t="s">
        <v>1307</v>
      </c>
      <c r="H302" s="27">
        <v>86520</v>
      </c>
      <c r="I302" s="27">
        <v>951720</v>
      </c>
      <c r="J302">
        <f t="shared" si="11"/>
        <v>17794</v>
      </c>
      <c r="K302" t="e">
        <f>+VLOOKUP(J302,'Thanh toán '!O$21:P$650,2,0)</f>
        <v>#N/A</v>
      </c>
    </row>
    <row r="303" spans="1:12" x14ac:dyDescent="0.25">
      <c r="A303" s="25">
        <v>45015</v>
      </c>
      <c r="B303" s="26" t="s">
        <v>2008</v>
      </c>
      <c r="C303" s="26" t="s">
        <v>2009</v>
      </c>
      <c r="D303" s="26" t="s">
        <v>1380</v>
      </c>
      <c r="E303" s="26" t="s">
        <v>1381</v>
      </c>
      <c r="F303" s="27">
        <v>882000</v>
      </c>
      <c r="G303" s="28" t="s">
        <v>1307</v>
      </c>
      <c r="H303" s="27">
        <v>88200</v>
      </c>
      <c r="I303" s="27">
        <v>970200</v>
      </c>
      <c r="J303">
        <f t="shared" si="11"/>
        <v>17796</v>
      </c>
      <c r="K303" t="e">
        <f>+VLOOKUP(J303,'Thanh toán '!O$21:P$650,2,0)</f>
        <v>#N/A</v>
      </c>
    </row>
    <row r="304" spans="1:12" x14ac:dyDescent="0.25">
      <c r="A304" s="25">
        <v>45015</v>
      </c>
      <c r="B304" s="26" t="s">
        <v>2010</v>
      </c>
      <c r="C304" s="26" t="s">
        <v>2011</v>
      </c>
      <c r="D304" s="26" t="s">
        <v>1380</v>
      </c>
      <c r="E304" s="26" t="s">
        <v>1381</v>
      </c>
      <c r="F304" s="27">
        <v>1730400</v>
      </c>
      <c r="G304" s="28" t="s">
        <v>1307</v>
      </c>
      <c r="H304" s="27">
        <v>173040</v>
      </c>
      <c r="I304" s="27">
        <v>1903440</v>
      </c>
      <c r="J304">
        <f t="shared" si="11"/>
        <v>17797</v>
      </c>
      <c r="K304" t="e">
        <f>+VLOOKUP(J304,'Thanh toán '!O$21:P$650,2,0)</f>
        <v>#N/A</v>
      </c>
    </row>
    <row r="305" spans="1:12" x14ac:dyDescent="0.25">
      <c r="A305" s="25">
        <v>45015</v>
      </c>
      <c r="B305" s="26" t="s">
        <v>2012</v>
      </c>
      <c r="C305" s="26" t="s">
        <v>2013</v>
      </c>
      <c r="D305" s="26" t="s">
        <v>1368</v>
      </c>
      <c r="E305" s="26" t="s">
        <v>1369</v>
      </c>
      <c r="F305" s="27">
        <v>1764000</v>
      </c>
      <c r="G305" s="28" t="s">
        <v>1307</v>
      </c>
      <c r="H305" s="27">
        <v>176400</v>
      </c>
      <c r="I305" s="27">
        <v>1940400</v>
      </c>
      <c r="J305">
        <f t="shared" si="11"/>
        <v>17806</v>
      </c>
      <c r="K305" t="e">
        <f>+VLOOKUP(J305,'Thanh toán '!O$21:P$650,2,0)</f>
        <v>#N/A</v>
      </c>
    </row>
    <row r="306" spans="1:12" x14ac:dyDescent="0.25">
      <c r="A306" s="25">
        <v>45015</v>
      </c>
      <c r="B306" s="26" t="s">
        <v>2014</v>
      </c>
      <c r="C306" s="26" t="s">
        <v>2015</v>
      </c>
      <c r="D306" s="26" t="s">
        <v>1305</v>
      </c>
      <c r="E306" s="26" t="s">
        <v>1306</v>
      </c>
      <c r="F306" s="27">
        <v>1730400</v>
      </c>
      <c r="G306" s="28" t="s">
        <v>1307</v>
      </c>
      <c r="H306" s="27">
        <v>173040</v>
      </c>
      <c r="I306" s="27">
        <v>1903440</v>
      </c>
      <c r="J306">
        <f t="shared" si="11"/>
        <v>17807</v>
      </c>
      <c r="K306" t="e">
        <f>+VLOOKUP(J306,'Thanh toán '!O$21:P$650,2,0)</f>
        <v>#N/A</v>
      </c>
    </row>
    <row r="307" spans="1:12" x14ac:dyDescent="0.25">
      <c r="A307" s="25">
        <v>45015</v>
      </c>
      <c r="B307" s="26" t="s">
        <v>2016</v>
      </c>
      <c r="C307" s="26" t="s">
        <v>2017</v>
      </c>
      <c r="D307" s="26" t="s">
        <v>1305</v>
      </c>
      <c r="E307" s="26" t="s">
        <v>1306</v>
      </c>
      <c r="F307" s="27">
        <v>339360</v>
      </c>
      <c r="G307" s="28" t="s">
        <v>1307</v>
      </c>
      <c r="H307" s="27">
        <v>33936</v>
      </c>
      <c r="I307" s="27">
        <v>373296</v>
      </c>
      <c r="J307">
        <f t="shared" si="11"/>
        <v>18096</v>
      </c>
      <c r="K307" t="e">
        <f>+VLOOKUP(J307,'Thanh toán '!O$21:P$650,2,0)</f>
        <v>#N/A</v>
      </c>
    </row>
    <row r="308" spans="1:12" x14ac:dyDescent="0.25">
      <c r="A308" s="25">
        <v>45015</v>
      </c>
      <c r="B308" s="26" t="s">
        <v>2018</v>
      </c>
      <c r="C308" s="26" t="s">
        <v>1979</v>
      </c>
      <c r="D308" s="26" t="s">
        <v>1305</v>
      </c>
      <c r="E308" s="26" t="s">
        <v>1306</v>
      </c>
      <c r="F308" s="27">
        <v>339360</v>
      </c>
      <c r="G308" s="28" t="s">
        <v>1307</v>
      </c>
      <c r="H308" s="27">
        <v>33936</v>
      </c>
      <c r="I308" s="27">
        <v>373296</v>
      </c>
      <c r="J308">
        <f t="shared" si="11"/>
        <v>18097</v>
      </c>
      <c r="K308" t="e">
        <f>+VLOOKUP(J308,'Thanh toán '!O$21:P$650,2,0)</f>
        <v>#N/A</v>
      </c>
    </row>
    <row r="309" spans="1:12" hidden="1" x14ac:dyDescent="0.25">
      <c r="A309" s="25">
        <v>45015</v>
      </c>
      <c r="B309" s="26" t="s">
        <v>2019</v>
      </c>
      <c r="C309" s="26" t="s">
        <v>1661</v>
      </c>
      <c r="D309" s="26" t="s">
        <v>1305</v>
      </c>
      <c r="E309" s="26" t="s">
        <v>1306</v>
      </c>
      <c r="F309" s="27">
        <v>1222125</v>
      </c>
      <c r="G309" s="28" t="s">
        <v>1307</v>
      </c>
      <c r="H309" s="27">
        <v>122213</v>
      </c>
      <c r="I309" s="27">
        <v>1344338</v>
      </c>
      <c r="J309">
        <f t="shared" si="11"/>
        <v>18103</v>
      </c>
      <c r="K309" s="30">
        <f>+VLOOKUP(J309,'Thanh toán '!O$21:P$650,2,0)</f>
        <v>1344338</v>
      </c>
      <c r="L309" s="34">
        <f t="shared" ref="L309:L310" si="15">+K309-I309</f>
        <v>0</v>
      </c>
    </row>
    <row r="310" spans="1:12" hidden="1" x14ac:dyDescent="0.25">
      <c r="A310" s="25">
        <v>45015</v>
      </c>
      <c r="B310" s="26" t="s">
        <v>2020</v>
      </c>
      <c r="C310" s="26" t="s">
        <v>2021</v>
      </c>
      <c r="D310" s="26" t="s">
        <v>1305</v>
      </c>
      <c r="E310" s="26" t="s">
        <v>1306</v>
      </c>
      <c r="F310" s="27">
        <v>2902835</v>
      </c>
      <c r="G310" s="28" t="s">
        <v>1307</v>
      </c>
      <c r="H310" s="27">
        <v>290284</v>
      </c>
      <c r="I310" s="27">
        <v>3193119</v>
      </c>
      <c r="J310">
        <f t="shared" si="11"/>
        <v>18688</v>
      </c>
      <c r="K310" s="30">
        <f>+VLOOKUP(J310,'Thanh toán '!O$21:P$650,2,0)</f>
        <v>3193119</v>
      </c>
      <c r="L310" s="34">
        <f t="shared" si="15"/>
        <v>0</v>
      </c>
    </row>
    <row r="311" spans="1:12" x14ac:dyDescent="0.25">
      <c r="A311" s="25">
        <v>45015</v>
      </c>
      <c r="B311" s="26" t="s">
        <v>2022</v>
      </c>
      <c r="C311" s="26" t="s">
        <v>2023</v>
      </c>
      <c r="D311" s="26" t="s">
        <v>1724</v>
      </c>
      <c r="E311" s="26" t="s">
        <v>1725</v>
      </c>
      <c r="F311" s="27">
        <v>424200</v>
      </c>
      <c r="G311" s="28" t="s">
        <v>1307</v>
      </c>
      <c r="H311" s="27">
        <v>42420</v>
      </c>
      <c r="I311" s="27">
        <v>466620</v>
      </c>
      <c r="J311">
        <f t="shared" si="11"/>
        <v>18720</v>
      </c>
      <c r="K311" t="e">
        <f>+VLOOKUP(J311,'Thanh toán '!O$21:P$650,2,0)</f>
        <v>#N/A</v>
      </c>
    </row>
    <row r="312" spans="1:12" x14ac:dyDescent="0.25">
      <c r="A312" s="25">
        <v>45016</v>
      </c>
      <c r="B312" s="26" t="s">
        <v>2024</v>
      </c>
      <c r="C312" s="26" t="s">
        <v>2025</v>
      </c>
      <c r="D312" s="26" t="s">
        <v>1792</v>
      </c>
      <c r="E312" s="26" t="s">
        <v>1793</v>
      </c>
      <c r="F312" s="27">
        <v>352800</v>
      </c>
      <c r="G312" s="28" t="s">
        <v>1307</v>
      </c>
      <c r="H312" s="27">
        <v>35280</v>
      </c>
      <c r="I312" s="27">
        <v>388080</v>
      </c>
      <c r="J312">
        <f t="shared" si="11"/>
        <v>18748</v>
      </c>
      <c r="K312" t="e">
        <f>+VLOOKUP(J312,'Thanh toán '!O$21:P$650,2,0)</f>
        <v>#N/A</v>
      </c>
    </row>
    <row r="313" spans="1:12" hidden="1" x14ac:dyDescent="0.25">
      <c r="A313" s="25">
        <v>45016</v>
      </c>
      <c r="B313" s="26" t="s">
        <v>2026</v>
      </c>
      <c r="C313" s="26" t="s">
        <v>2027</v>
      </c>
      <c r="D313" s="26" t="s">
        <v>1305</v>
      </c>
      <c r="E313" s="26" t="s">
        <v>1306</v>
      </c>
      <c r="F313" s="27">
        <v>1065363</v>
      </c>
      <c r="G313" s="28" t="s">
        <v>1307</v>
      </c>
      <c r="H313" s="27">
        <v>106536</v>
      </c>
      <c r="I313" s="27">
        <v>1171899</v>
      </c>
      <c r="J313">
        <f t="shared" si="11"/>
        <v>18750</v>
      </c>
      <c r="K313" s="30">
        <f>+VLOOKUP(J313,'Thanh toán '!O$21:P$650,2,0)</f>
        <v>1171899</v>
      </c>
      <c r="L313" s="34">
        <f t="shared" ref="L313:L325" si="16">+K313-I313</f>
        <v>0</v>
      </c>
    </row>
    <row r="314" spans="1:12" hidden="1" x14ac:dyDescent="0.25">
      <c r="A314" s="25">
        <v>45017</v>
      </c>
      <c r="B314" s="26" t="s">
        <v>2028</v>
      </c>
      <c r="C314" s="26" t="s">
        <v>2029</v>
      </c>
      <c r="D314" s="26" t="s">
        <v>1936</v>
      </c>
      <c r="E314" s="26" t="s">
        <v>1937</v>
      </c>
      <c r="F314" s="27">
        <v>1924970</v>
      </c>
      <c r="G314" s="28" t="s">
        <v>1307</v>
      </c>
      <c r="H314" s="27">
        <v>192497</v>
      </c>
      <c r="I314" s="27">
        <v>2117467</v>
      </c>
      <c r="J314">
        <f t="shared" si="11"/>
        <v>19056</v>
      </c>
      <c r="K314" s="30">
        <f>+VLOOKUP(J314,'Thanh toán '!O$21:P$650,2,0)</f>
        <v>2117467</v>
      </c>
      <c r="L314" s="34">
        <f t="shared" si="16"/>
        <v>0</v>
      </c>
    </row>
    <row r="315" spans="1:12" hidden="1" x14ac:dyDescent="0.25">
      <c r="A315" s="25">
        <v>45017</v>
      </c>
      <c r="B315" s="26" t="s">
        <v>2030</v>
      </c>
      <c r="C315" s="26" t="s">
        <v>2031</v>
      </c>
      <c r="D315" s="26" t="s">
        <v>1305</v>
      </c>
      <c r="E315" s="26" t="s">
        <v>1306</v>
      </c>
      <c r="F315" s="27">
        <v>1173355</v>
      </c>
      <c r="G315" s="28" t="s">
        <v>1307</v>
      </c>
      <c r="H315" s="27">
        <v>117336</v>
      </c>
      <c r="I315" s="27">
        <v>1290691</v>
      </c>
      <c r="J315">
        <f t="shared" si="11"/>
        <v>19065</v>
      </c>
      <c r="K315" s="30">
        <f>+VLOOKUP(J315,'Thanh toán '!O$21:P$650,2,0)</f>
        <v>1290691</v>
      </c>
      <c r="L315" s="34">
        <f t="shared" si="16"/>
        <v>0</v>
      </c>
    </row>
    <row r="316" spans="1:12" hidden="1" x14ac:dyDescent="0.25">
      <c r="A316" s="25">
        <v>45017</v>
      </c>
      <c r="B316" s="26" t="s">
        <v>2032</v>
      </c>
      <c r="C316" s="26" t="s">
        <v>2033</v>
      </c>
      <c r="D316" s="26" t="s">
        <v>1305</v>
      </c>
      <c r="E316" s="26" t="s">
        <v>1306</v>
      </c>
      <c r="F316" s="27">
        <v>555290</v>
      </c>
      <c r="G316" s="28" t="s">
        <v>1307</v>
      </c>
      <c r="H316" s="27">
        <v>55529</v>
      </c>
      <c r="I316" s="27">
        <v>610819</v>
      </c>
      <c r="J316">
        <f t="shared" si="11"/>
        <v>19066</v>
      </c>
      <c r="K316" s="30">
        <f>+VLOOKUP(J316,'Thanh toán '!O$21:P$650,2,0)</f>
        <v>610819</v>
      </c>
      <c r="L316" s="34">
        <f t="shared" si="16"/>
        <v>0</v>
      </c>
    </row>
    <row r="317" spans="1:12" hidden="1" x14ac:dyDescent="0.25">
      <c r="A317" s="25">
        <v>45017</v>
      </c>
      <c r="B317" s="26" t="s">
        <v>2034</v>
      </c>
      <c r="C317" s="26" t="s">
        <v>1674</v>
      </c>
      <c r="D317" s="26" t="s">
        <v>1305</v>
      </c>
      <c r="E317" s="26" t="s">
        <v>1306</v>
      </c>
      <c r="F317" s="27">
        <v>333174</v>
      </c>
      <c r="G317" s="28" t="s">
        <v>1307</v>
      </c>
      <c r="H317" s="27">
        <v>33317</v>
      </c>
      <c r="I317" s="27">
        <v>366491</v>
      </c>
      <c r="J317">
        <f t="shared" si="11"/>
        <v>19068</v>
      </c>
      <c r="K317" s="30">
        <f>+VLOOKUP(J317,'Thanh toán '!O$21:P$650,2,0)</f>
        <v>366491</v>
      </c>
      <c r="L317" s="34">
        <f t="shared" si="16"/>
        <v>0</v>
      </c>
    </row>
    <row r="318" spans="1:12" hidden="1" x14ac:dyDescent="0.25">
      <c r="A318" s="25">
        <v>45017</v>
      </c>
      <c r="B318" s="26" t="s">
        <v>2035</v>
      </c>
      <c r="C318" s="26" t="s">
        <v>2036</v>
      </c>
      <c r="D318" s="26" t="s">
        <v>1305</v>
      </c>
      <c r="E318" s="26" t="s">
        <v>1306</v>
      </c>
      <c r="F318" s="27">
        <v>666348</v>
      </c>
      <c r="G318" s="28" t="s">
        <v>1307</v>
      </c>
      <c r="H318" s="27">
        <v>66635</v>
      </c>
      <c r="I318" s="27">
        <v>732983</v>
      </c>
      <c r="J318">
        <f t="shared" si="11"/>
        <v>19069</v>
      </c>
      <c r="K318" s="30">
        <f>+VLOOKUP(J318,'Thanh toán '!O$21:P$650,2,0)</f>
        <v>732983</v>
      </c>
      <c r="L318" s="34">
        <f t="shared" si="16"/>
        <v>0</v>
      </c>
    </row>
    <row r="319" spans="1:12" hidden="1" x14ac:dyDescent="0.25">
      <c r="A319" s="25">
        <v>45017</v>
      </c>
      <c r="B319" s="26" t="s">
        <v>2037</v>
      </c>
      <c r="C319" s="26" t="s">
        <v>2038</v>
      </c>
      <c r="D319" s="26" t="s">
        <v>1305</v>
      </c>
      <c r="E319" s="26" t="s">
        <v>1306</v>
      </c>
      <c r="F319" s="27">
        <v>367155</v>
      </c>
      <c r="G319" s="28" t="s">
        <v>1307</v>
      </c>
      <c r="H319" s="27">
        <v>36716</v>
      </c>
      <c r="I319" s="27">
        <v>403871</v>
      </c>
      <c r="J319">
        <f t="shared" si="11"/>
        <v>19075</v>
      </c>
      <c r="K319" s="30">
        <f>+VLOOKUP(J319,'Thanh toán '!O$21:P$650,2,0)</f>
        <v>403871</v>
      </c>
      <c r="L319" s="34">
        <f t="shared" si="16"/>
        <v>0</v>
      </c>
    </row>
    <row r="320" spans="1:12" hidden="1" x14ac:dyDescent="0.25">
      <c r="A320" s="25">
        <v>45017</v>
      </c>
      <c r="B320" s="26" t="s">
        <v>2039</v>
      </c>
      <c r="C320" s="26" t="s">
        <v>2040</v>
      </c>
      <c r="D320" s="26" t="s">
        <v>1792</v>
      </c>
      <c r="E320" s="26" t="s">
        <v>1793</v>
      </c>
      <c r="F320" s="27">
        <v>555290</v>
      </c>
      <c r="G320" s="28" t="s">
        <v>1307</v>
      </c>
      <c r="H320" s="27">
        <v>55529</v>
      </c>
      <c r="I320" s="27">
        <v>610819</v>
      </c>
      <c r="J320">
        <f t="shared" si="11"/>
        <v>19077</v>
      </c>
      <c r="K320" s="30">
        <f>+VLOOKUP(J320,'Thanh toán '!O$21:P$650,2,0)</f>
        <v>610819</v>
      </c>
      <c r="L320" s="34">
        <f t="shared" si="16"/>
        <v>0</v>
      </c>
    </row>
    <row r="321" spans="1:12" hidden="1" x14ac:dyDescent="0.25">
      <c r="A321" s="25">
        <v>45017</v>
      </c>
      <c r="B321" s="26" t="s">
        <v>2041</v>
      </c>
      <c r="C321" s="26" t="s">
        <v>2042</v>
      </c>
      <c r="D321" s="26" t="s">
        <v>1792</v>
      </c>
      <c r="E321" s="26" t="s">
        <v>1793</v>
      </c>
      <c r="F321" s="27">
        <v>3025989</v>
      </c>
      <c r="G321" s="28" t="s">
        <v>1307</v>
      </c>
      <c r="H321" s="27">
        <v>302599</v>
      </c>
      <c r="I321" s="27">
        <v>3328588</v>
      </c>
      <c r="J321">
        <f t="shared" si="11"/>
        <v>19078</v>
      </c>
      <c r="K321" s="30">
        <f>+VLOOKUP(J321,'Thanh toán '!O$21:P$650,2,0)</f>
        <v>3328588</v>
      </c>
      <c r="L321" s="34">
        <f t="shared" si="16"/>
        <v>0</v>
      </c>
    </row>
    <row r="322" spans="1:12" hidden="1" x14ac:dyDescent="0.25">
      <c r="A322" s="25">
        <v>45017</v>
      </c>
      <c r="B322" s="26" t="s">
        <v>2043</v>
      </c>
      <c r="C322" s="26" t="s">
        <v>2044</v>
      </c>
      <c r="D322" s="26" t="s">
        <v>1792</v>
      </c>
      <c r="E322" s="26" t="s">
        <v>1793</v>
      </c>
      <c r="F322" s="27">
        <v>1142738</v>
      </c>
      <c r="G322" s="28" t="s">
        <v>1307</v>
      </c>
      <c r="H322" s="27">
        <v>114274</v>
      </c>
      <c r="I322" s="27">
        <v>1257012</v>
      </c>
      <c r="J322">
        <f t="shared" si="11"/>
        <v>19083</v>
      </c>
      <c r="K322" s="30">
        <f>+VLOOKUP(J322,'Thanh toán '!O$21:P$650,2,0)</f>
        <v>1257012</v>
      </c>
      <c r="L322" s="34">
        <f t="shared" si="16"/>
        <v>0</v>
      </c>
    </row>
    <row r="323" spans="1:12" hidden="1" x14ac:dyDescent="0.25">
      <c r="A323" s="25">
        <v>45017</v>
      </c>
      <c r="B323" s="26" t="s">
        <v>2045</v>
      </c>
      <c r="C323" s="26" t="s">
        <v>2046</v>
      </c>
      <c r="D323" s="26" t="s">
        <v>1305</v>
      </c>
      <c r="E323" s="26" t="s">
        <v>1306</v>
      </c>
      <c r="F323" s="27">
        <v>951239</v>
      </c>
      <c r="G323" s="28" t="s">
        <v>1307</v>
      </c>
      <c r="H323" s="27">
        <v>95124</v>
      </c>
      <c r="I323" s="27">
        <v>1046363</v>
      </c>
      <c r="J323">
        <f t="shared" si="11"/>
        <v>19092</v>
      </c>
      <c r="K323" s="30">
        <f>+VLOOKUP(J323,'Thanh toán '!O$21:P$650,2,0)</f>
        <v>1046362</v>
      </c>
      <c r="L323" s="34">
        <f t="shared" si="16"/>
        <v>-1</v>
      </c>
    </row>
    <row r="324" spans="1:12" hidden="1" x14ac:dyDescent="0.25">
      <c r="A324" s="25">
        <v>45017</v>
      </c>
      <c r="B324" s="26" t="s">
        <v>2047</v>
      </c>
      <c r="C324" s="26" t="s">
        <v>2048</v>
      </c>
      <c r="D324" s="26" t="s">
        <v>1305</v>
      </c>
      <c r="E324" s="26" t="s">
        <v>1306</v>
      </c>
      <c r="F324" s="27">
        <v>1173355</v>
      </c>
      <c r="G324" s="28" t="s">
        <v>1307</v>
      </c>
      <c r="H324" s="27">
        <v>117336</v>
      </c>
      <c r="I324" s="27">
        <v>1290691</v>
      </c>
      <c r="J324">
        <f t="shared" si="11"/>
        <v>19094</v>
      </c>
      <c r="K324" s="30">
        <f>+VLOOKUP(J324,'Thanh toán '!O$21:P$650,2,0)</f>
        <v>1290691</v>
      </c>
      <c r="L324" s="34">
        <f t="shared" si="16"/>
        <v>0</v>
      </c>
    </row>
    <row r="325" spans="1:12" hidden="1" x14ac:dyDescent="0.25">
      <c r="A325" s="25">
        <v>45017</v>
      </c>
      <c r="B325" s="26" t="s">
        <v>2049</v>
      </c>
      <c r="C325" s="26" t="s">
        <v>2050</v>
      </c>
      <c r="D325" s="26" t="s">
        <v>1305</v>
      </c>
      <c r="E325" s="26" t="s">
        <v>1306</v>
      </c>
      <c r="F325" s="27">
        <v>764889</v>
      </c>
      <c r="G325" s="28" t="s">
        <v>1307</v>
      </c>
      <c r="H325" s="27">
        <v>76489</v>
      </c>
      <c r="I325" s="27">
        <v>841378</v>
      </c>
      <c r="J325">
        <f t="shared" si="11"/>
        <v>19095</v>
      </c>
      <c r="K325" s="30">
        <f>+VLOOKUP(J325,'Thanh toán '!O$21:P$650,2,0)</f>
        <v>841378</v>
      </c>
      <c r="L325" s="34">
        <f t="shared" si="16"/>
        <v>0</v>
      </c>
    </row>
    <row r="326" spans="1:12" x14ac:dyDescent="0.25">
      <c r="A326" s="25">
        <v>45017</v>
      </c>
      <c r="B326" s="26" t="s">
        <v>2051</v>
      </c>
      <c r="C326" s="26" t="s">
        <v>2052</v>
      </c>
      <c r="D326" s="26" t="s">
        <v>1332</v>
      </c>
      <c r="E326" s="26" t="s">
        <v>1333</v>
      </c>
      <c r="F326" s="27">
        <v>519120</v>
      </c>
      <c r="G326" s="28" t="s">
        <v>1307</v>
      </c>
      <c r="H326" s="27">
        <v>51912</v>
      </c>
      <c r="I326" s="27">
        <v>571032</v>
      </c>
      <c r="J326">
        <f t="shared" ref="J326:J389" si="17">+B326*1</f>
        <v>19096</v>
      </c>
      <c r="K326" t="e">
        <f>+VLOOKUP(J326,'Thanh toán '!O$21:P$650,2,0)</f>
        <v>#N/A</v>
      </c>
    </row>
    <row r="327" spans="1:12" hidden="1" x14ac:dyDescent="0.25">
      <c r="A327" s="25">
        <v>45017</v>
      </c>
      <c r="B327" s="26" t="s">
        <v>2053</v>
      </c>
      <c r="C327" s="26" t="s">
        <v>2054</v>
      </c>
      <c r="D327" s="26" t="s">
        <v>1332</v>
      </c>
      <c r="E327" s="26" t="s">
        <v>1333</v>
      </c>
      <c r="F327" s="27">
        <v>1432011</v>
      </c>
      <c r="G327" s="28" t="s">
        <v>1307</v>
      </c>
      <c r="H327" s="27">
        <v>143201</v>
      </c>
      <c r="I327" s="27">
        <v>1575212</v>
      </c>
      <c r="J327">
        <f t="shared" si="17"/>
        <v>19097</v>
      </c>
      <c r="K327" s="30">
        <f>+VLOOKUP(J327,'Thanh toán '!O$21:P$650,2,0)</f>
        <v>1575212</v>
      </c>
      <c r="L327" s="34">
        <f t="shared" ref="L327:L330" si="18">+K327-I327</f>
        <v>0</v>
      </c>
    </row>
    <row r="328" spans="1:12" hidden="1" x14ac:dyDescent="0.25">
      <c r="A328" s="25">
        <v>45017</v>
      </c>
      <c r="B328" s="26" t="s">
        <v>2055</v>
      </c>
      <c r="C328" s="26" t="s">
        <v>1745</v>
      </c>
      <c r="D328" s="26" t="s">
        <v>1305</v>
      </c>
      <c r="E328" s="26" t="s">
        <v>1306</v>
      </c>
      <c r="F328" s="27">
        <v>367155</v>
      </c>
      <c r="G328" s="28" t="s">
        <v>1307</v>
      </c>
      <c r="H328" s="27">
        <v>36716</v>
      </c>
      <c r="I328" s="27">
        <v>403871</v>
      </c>
      <c r="J328">
        <f t="shared" si="17"/>
        <v>19098</v>
      </c>
      <c r="K328" s="30">
        <f>+VLOOKUP(J328,'Thanh toán '!O$21:P$650,2,0)</f>
        <v>403871</v>
      </c>
      <c r="L328" s="34">
        <f t="shared" si="18"/>
        <v>0</v>
      </c>
    </row>
    <row r="329" spans="1:12" hidden="1" x14ac:dyDescent="0.25">
      <c r="A329" s="25">
        <v>45017</v>
      </c>
      <c r="B329" s="26" t="s">
        <v>2056</v>
      </c>
      <c r="C329" s="26" t="s">
        <v>2057</v>
      </c>
      <c r="D329" s="26" t="s">
        <v>1305</v>
      </c>
      <c r="E329" s="26" t="s">
        <v>1306</v>
      </c>
      <c r="F329" s="27">
        <v>357198</v>
      </c>
      <c r="G329" s="28" t="s">
        <v>1307</v>
      </c>
      <c r="H329" s="27">
        <v>35720</v>
      </c>
      <c r="I329" s="27">
        <v>392918</v>
      </c>
      <c r="J329">
        <f t="shared" si="17"/>
        <v>19099</v>
      </c>
      <c r="K329" s="30">
        <f>+VLOOKUP(J329,'Thanh toán '!O$21:P$650,2,0)</f>
        <v>392918</v>
      </c>
      <c r="L329" s="34">
        <f t="shared" si="18"/>
        <v>0</v>
      </c>
    </row>
    <row r="330" spans="1:12" hidden="1" x14ac:dyDescent="0.25">
      <c r="A330" s="25">
        <v>45017</v>
      </c>
      <c r="B330" s="26" t="s">
        <v>2058</v>
      </c>
      <c r="C330" s="26" t="s">
        <v>2059</v>
      </c>
      <c r="D330" s="26" t="s">
        <v>1305</v>
      </c>
      <c r="E330" s="26" t="s">
        <v>1306</v>
      </c>
      <c r="F330" s="27">
        <v>595330</v>
      </c>
      <c r="G330" s="28" t="s">
        <v>1307</v>
      </c>
      <c r="H330" s="27">
        <v>59533</v>
      </c>
      <c r="I330" s="27">
        <v>654863</v>
      </c>
      <c r="J330">
        <f t="shared" si="17"/>
        <v>19101</v>
      </c>
      <c r="K330" s="30">
        <f>+VLOOKUP(J330,'Thanh toán '!O$21:P$650,2,0)</f>
        <v>654863</v>
      </c>
      <c r="L330" s="34">
        <f t="shared" si="18"/>
        <v>0</v>
      </c>
    </row>
    <row r="331" spans="1:12" x14ac:dyDescent="0.25">
      <c r="A331" s="25">
        <v>45017</v>
      </c>
      <c r="B331" s="26" t="s">
        <v>2060</v>
      </c>
      <c r="C331" s="26" t="s">
        <v>1423</v>
      </c>
      <c r="D331" s="26" t="s">
        <v>1305</v>
      </c>
      <c r="E331" s="26" t="s">
        <v>1306</v>
      </c>
      <c r="F331" s="27">
        <v>846240</v>
      </c>
      <c r="G331" s="28" t="s">
        <v>1307</v>
      </c>
      <c r="H331" s="27">
        <v>84624</v>
      </c>
      <c r="I331" s="27">
        <v>930864</v>
      </c>
      <c r="J331">
        <f t="shared" si="17"/>
        <v>19104</v>
      </c>
      <c r="K331" t="e">
        <f>+VLOOKUP(J331,'Thanh toán '!O$21:P$650,2,0)</f>
        <v>#N/A</v>
      </c>
    </row>
    <row r="332" spans="1:12" hidden="1" x14ac:dyDescent="0.25">
      <c r="A332" s="25">
        <v>45017</v>
      </c>
      <c r="B332" s="26" t="s">
        <v>2061</v>
      </c>
      <c r="C332" s="26" t="s">
        <v>2062</v>
      </c>
      <c r="D332" s="26" t="s">
        <v>1305</v>
      </c>
      <c r="E332" s="26" t="s">
        <v>1306</v>
      </c>
      <c r="F332" s="27">
        <v>734310</v>
      </c>
      <c r="G332" s="28" t="s">
        <v>1307</v>
      </c>
      <c r="H332" s="27">
        <v>73431</v>
      </c>
      <c r="I332" s="27">
        <v>807741</v>
      </c>
      <c r="J332">
        <f t="shared" si="17"/>
        <v>19105</v>
      </c>
      <c r="K332" s="30">
        <f>+VLOOKUP(J332,'Thanh toán '!O$21:P$650,2,0)</f>
        <v>807741</v>
      </c>
      <c r="L332" s="34">
        <f t="shared" ref="L332:L335" si="19">+K332-I332</f>
        <v>0</v>
      </c>
    </row>
    <row r="333" spans="1:12" hidden="1" x14ac:dyDescent="0.25">
      <c r="A333" s="25">
        <v>45017</v>
      </c>
      <c r="B333" s="26" t="s">
        <v>2063</v>
      </c>
      <c r="C333" s="26" t="s">
        <v>2064</v>
      </c>
      <c r="D333" s="26" t="s">
        <v>1543</v>
      </c>
      <c r="E333" s="26" t="s">
        <v>1544</v>
      </c>
      <c r="F333" s="27">
        <v>2182995</v>
      </c>
      <c r="G333" s="28" t="s">
        <v>1307</v>
      </c>
      <c r="H333" s="27">
        <v>218300</v>
      </c>
      <c r="I333" s="27">
        <v>2401295</v>
      </c>
      <c r="J333">
        <f t="shared" si="17"/>
        <v>19106</v>
      </c>
      <c r="K333" s="30">
        <f>+VLOOKUP(J333,'Thanh toán '!O$21:P$650,2,0)</f>
        <v>2401295</v>
      </c>
      <c r="L333" s="34">
        <f t="shared" si="19"/>
        <v>0</v>
      </c>
    </row>
    <row r="334" spans="1:12" hidden="1" x14ac:dyDescent="0.25">
      <c r="A334" s="25">
        <v>45017</v>
      </c>
      <c r="B334" s="26" t="s">
        <v>2065</v>
      </c>
      <c r="C334" s="26" t="s">
        <v>2066</v>
      </c>
      <c r="D334" s="26" t="s">
        <v>2067</v>
      </c>
      <c r="E334" s="26" t="s">
        <v>2068</v>
      </c>
      <c r="F334" s="27">
        <v>2301240</v>
      </c>
      <c r="G334" s="28" t="s">
        <v>1307</v>
      </c>
      <c r="H334" s="27">
        <v>230124</v>
      </c>
      <c r="I334" s="27">
        <v>2531364</v>
      </c>
      <c r="J334">
        <f t="shared" si="17"/>
        <v>19107</v>
      </c>
      <c r="K334" s="30">
        <f>+VLOOKUP(J334,'Thanh toán '!O$21:P$650,2,0)</f>
        <v>2531364</v>
      </c>
      <c r="L334" s="34">
        <f t="shared" si="19"/>
        <v>0</v>
      </c>
    </row>
    <row r="335" spans="1:12" hidden="1" x14ac:dyDescent="0.25">
      <c r="A335" s="25">
        <v>45017</v>
      </c>
      <c r="B335" s="26" t="s">
        <v>2069</v>
      </c>
      <c r="C335" s="26" t="s">
        <v>2070</v>
      </c>
      <c r="D335" s="26" t="s">
        <v>1840</v>
      </c>
      <c r="E335" s="26" t="s">
        <v>1841</v>
      </c>
      <c r="F335" s="27">
        <v>1924970</v>
      </c>
      <c r="G335" s="28" t="s">
        <v>1307</v>
      </c>
      <c r="H335" s="27">
        <v>192497</v>
      </c>
      <c r="I335" s="27">
        <v>2117467</v>
      </c>
      <c r="J335">
        <f t="shared" si="17"/>
        <v>19108</v>
      </c>
      <c r="K335" s="30">
        <f>+VLOOKUP(J335,'Thanh toán '!O$21:P$650,2,0)</f>
        <v>2117467</v>
      </c>
      <c r="L335" s="34">
        <f t="shared" si="19"/>
        <v>0</v>
      </c>
    </row>
    <row r="336" spans="1:12" x14ac:dyDescent="0.25">
      <c r="A336" s="25">
        <v>45017</v>
      </c>
      <c r="B336" s="26" t="s">
        <v>2071</v>
      </c>
      <c r="C336" s="26" t="s">
        <v>2072</v>
      </c>
      <c r="D336" s="26" t="s">
        <v>2073</v>
      </c>
      <c r="E336" s="26" t="s">
        <v>2074</v>
      </c>
      <c r="F336" s="27">
        <v>1730400</v>
      </c>
      <c r="G336" s="28" t="s">
        <v>1307</v>
      </c>
      <c r="H336" s="27">
        <v>173040</v>
      </c>
      <c r="I336" s="27">
        <v>1903440</v>
      </c>
      <c r="J336">
        <f t="shared" si="17"/>
        <v>19109</v>
      </c>
      <c r="K336" t="e">
        <f>+VLOOKUP(J336,'Thanh toán '!O$21:P$650,2,0)</f>
        <v>#N/A</v>
      </c>
    </row>
    <row r="337" spans="1:12" x14ac:dyDescent="0.25">
      <c r="A337" s="25">
        <v>45017</v>
      </c>
      <c r="B337" s="26" t="s">
        <v>2075</v>
      </c>
      <c r="C337" s="26" t="s">
        <v>2076</v>
      </c>
      <c r="D337" s="26" t="s">
        <v>2077</v>
      </c>
      <c r="E337" s="26" t="s">
        <v>2078</v>
      </c>
      <c r="F337" s="27">
        <v>848400</v>
      </c>
      <c r="G337" s="28" t="s">
        <v>1307</v>
      </c>
      <c r="H337" s="27">
        <v>84840</v>
      </c>
      <c r="I337" s="27">
        <v>933240</v>
      </c>
      <c r="J337">
        <f t="shared" si="17"/>
        <v>19110</v>
      </c>
      <c r="K337" t="e">
        <f>+VLOOKUP(J337,'Thanh toán '!O$21:P$650,2,0)</f>
        <v>#N/A</v>
      </c>
    </row>
    <row r="338" spans="1:12" hidden="1" x14ac:dyDescent="0.25">
      <c r="A338" s="25">
        <v>45019</v>
      </c>
      <c r="B338" s="26" t="s">
        <v>2079</v>
      </c>
      <c r="C338" s="26" t="s">
        <v>2080</v>
      </c>
      <c r="D338" s="26" t="s">
        <v>1305</v>
      </c>
      <c r="E338" s="26" t="s">
        <v>1306</v>
      </c>
      <c r="F338" s="27">
        <v>728037</v>
      </c>
      <c r="G338" s="28" t="s">
        <v>1307</v>
      </c>
      <c r="H338" s="27">
        <v>72804</v>
      </c>
      <c r="I338" s="27">
        <v>800841</v>
      </c>
      <c r="J338">
        <f t="shared" si="17"/>
        <v>19114</v>
      </c>
      <c r="K338" s="30">
        <f>+VLOOKUP(J338,'Thanh toán '!O$21:P$650,2,0)</f>
        <v>800841</v>
      </c>
      <c r="L338" s="34">
        <f t="shared" ref="L338:L339" si="20">+K338-I338</f>
        <v>0</v>
      </c>
    </row>
    <row r="339" spans="1:12" hidden="1" x14ac:dyDescent="0.25">
      <c r="A339" s="25">
        <v>45019</v>
      </c>
      <c r="B339" s="26" t="s">
        <v>2081</v>
      </c>
      <c r="C339" s="26" t="s">
        <v>2082</v>
      </c>
      <c r="D339" s="26" t="s">
        <v>1305</v>
      </c>
      <c r="E339" s="26" t="s">
        <v>1306</v>
      </c>
      <c r="F339" s="27">
        <v>1110580</v>
      </c>
      <c r="G339" s="28" t="s">
        <v>1307</v>
      </c>
      <c r="H339" s="27">
        <v>111058</v>
      </c>
      <c r="I339" s="27">
        <v>1221638</v>
      </c>
      <c r="J339">
        <f t="shared" si="17"/>
        <v>19117</v>
      </c>
      <c r="K339" s="30">
        <f>+VLOOKUP(J339,'Thanh toán '!O$21:P$650,2,0)</f>
        <v>1221638</v>
      </c>
      <c r="L339" s="34">
        <f t="shared" si="20"/>
        <v>0</v>
      </c>
    </row>
    <row r="340" spans="1:12" x14ac:dyDescent="0.25">
      <c r="A340" s="25">
        <v>45019</v>
      </c>
      <c r="B340" s="26" t="s">
        <v>2083</v>
      </c>
      <c r="C340" s="26" t="s">
        <v>2084</v>
      </c>
      <c r="D340" s="26" t="s">
        <v>1396</v>
      </c>
      <c r="E340" s="26" t="s">
        <v>1397</v>
      </c>
      <c r="F340" s="27">
        <v>865200</v>
      </c>
      <c r="G340" s="28" t="s">
        <v>1307</v>
      </c>
      <c r="H340" s="27">
        <v>86520</v>
      </c>
      <c r="I340" s="27">
        <v>951720</v>
      </c>
      <c r="J340">
        <f t="shared" si="17"/>
        <v>19119</v>
      </c>
      <c r="K340" t="e">
        <f>+VLOOKUP(J340,'Thanh toán '!O$21:P$650,2,0)</f>
        <v>#N/A</v>
      </c>
    </row>
    <row r="341" spans="1:12" hidden="1" x14ac:dyDescent="0.25">
      <c r="A341" s="25">
        <v>45019</v>
      </c>
      <c r="B341" s="26" t="s">
        <v>2085</v>
      </c>
      <c r="C341" s="26" t="s">
        <v>2086</v>
      </c>
      <c r="D341" s="26" t="s">
        <v>1332</v>
      </c>
      <c r="E341" s="26" t="s">
        <v>1333</v>
      </c>
      <c r="F341" s="27">
        <v>2657503</v>
      </c>
      <c r="G341" s="28" t="s">
        <v>1307</v>
      </c>
      <c r="H341" s="27">
        <v>265750</v>
      </c>
      <c r="I341" s="27">
        <v>2923253</v>
      </c>
      <c r="J341">
        <f t="shared" si="17"/>
        <v>19120</v>
      </c>
      <c r="K341" s="30">
        <f>+VLOOKUP(J341,'Thanh toán '!O$21:P$650,2,0)</f>
        <v>2923253</v>
      </c>
      <c r="L341" s="34">
        <f t="shared" ref="L341:L348" si="21">+K341-I341</f>
        <v>0</v>
      </c>
    </row>
    <row r="342" spans="1:12" hidden="1" x14ac:dyDescent="0.25">
      <c r="A342" s="25">
        <v>45019</v>
      </c>
      <c r="B342" s="26" t="s">
        <v>2087</v>
      </c>
      <c r="C342" s="26" t="s">
        <v>2088</v>
      </c>
      <c r="D342" s="26" t="s">
        <v>1792</v>
      </c>
      <c r="E342" s="26" t="s">
        <v>1793</v>
      </c>
      <c r="F342" s="27">
        <v>2794970</v>
      </c>
      <c r="G342" s="28" t="s">
        <v>1307</v>
      </c>
      <c r="H342" s="27">
        <v>279497</v>
      </c>
      <c r="I342" s="27">
        <v>3074467</v>
      </c>
      <c r="J342">
        <f t="shared" si="17"/>
        <v>19127</v>
      </c>
      <c r="K342" s="30">
        <f>+VLOOKUP(J342,'Thanh toán '!O$21:P$650,2,0)</f>
        <v>3074467</v>
      </c>
      <c r="L342" s="34">
        <f t="shared" si="21"/>
        <v>0</v>
      </c>
    </row>
    <row r="343" spans="1:12" hidden="1" x14ac:dyDescent="0.25">
      <c r="A343" s="25">
        <v>45019</v>
      </c>
      <c r="B343" s="26" t="s">
        <v>2089</v>
      </c>
      <c r="C343" s="26" t="s">
        <v>1335</v>
      </c>
      <c r="D343" s="26" t="s">
        <v>1336</v>
      </c>
      <c r="E343" s="26" t="s">
        <v>1337</v>
      </c>
      <c r="F343" s="27">
        <v>2123435</v>
      </c>
      <c r="G343" s="28" t="s">
        <v>1307</v>
      </c>
      <c r="H343" s="27">
        <v>212344</v>
      </c>
      <c r="I343" s="27">
        <v>2335779</v>
      </c>
      <c r="J343">
        <f t="shared" si="17"/>
        <v>19130</v>
      </c>
      <c r="K343" s="30">
        <f>+VLOOKUP(J343,'Thanh toán '!O$21:P$650,2,0)</f>
        <v>2335779</v>
      </c>
      <c r="L343" s="34">
        <f t="shared" si="21"/>
        <v>0</v>
      </c>
    </row>
    <row r="344" spans="1:12" hidden="1" x14ac:dyDescent="0.25">
      <c r="A344" s="25">
        <v>45019</v>
      </c>
      <c r="B344" s="26" t="s">
        <v>2090</v>
      </c>
      <c r="C344" s="26" t="s">
        <v>2091</v>
      </c>
      <c r="D344" s="26" t="s">
        <v>1305</v>
      </c>
      <c r="E344" s="26" t="s">
        <v>1306</v>
      </c>
      <c r="F344" s="27">
        <v>483720</v>
      </c>
      <c r="G344" s="28" t="s">
        <v>1307</v>
      </c>
      <c r="H344" s="27">
        <v>48372</v>
      </c>
      <c r="I344" s="27">
        <v>532092</v>
      </c>
      <c r="J344">
        <f t="shared" si="17"/>
        <v>19132</v>
      </c>
      <c r="K344" s="30">
        <f>+VLOOKUP(J344,'Thanh toán '!O$21:P$650,2,0)</f>
        <v>532092</v>
      </c>
      <c r="L344" s="34">
        <f t="shared" si="21"/>
        <v>0</v>
      </c>
    </row>
    <row r="345" spans="1:12" hidden="1" x14ac:dyDescent="0.25">
      <c r="A345" s="25">
        <v>45019</v>
      </c>
      <c r="B345" s="26" t="s">
        <v>2092</v>
      </c>
      <c r="C345" s="26" t="s">
        <v>1808</v>
      </c>
      <c r="D345" s="26" t="s">
        <v>1305</v>
      </c>
      <c r="E345" s="26" t="s">
        <v>1306</v>
      </c>
      <c r="F345" s="27">
        <v>340315</v>
      </c>
      <c r="G345" s="28" t="s">
        <v>1307</v>
      </c>
      <c r="H345" s="27">
        <v>34032</v>
      </c>
      <c r="I345" s="27">
        <v>374347</v>
      </c>
      <c r="J345">
        <f t="shared" si="17"/>
        <v>19133</v>
      </c>
      <c r="K345" s="30">
        <f>+VLOOKUP(J345,'Thanh toán '!O$21:P$650,2,0)</f>
        <v>374347</v>
      </c>
      <c r="L345" s="34">
        <f t="shared" si="21"/>
        <v>0</v>
      </c>
    </row>
    <row r="346" spans="1:12" hidden="1" x14ac:dyDescent="0.25">
      <c r="A346" s="25">
        <v>45019</v>
      </c>
      <c r="B346" s="26" t="s">
        <v>2093</v>
      </c>
      <c r="C346" s="26" t="s">
        <v>2094</v>
      </c>
      <c r="D346" s="26" t="s">
        <v>1305</v>
      </c>
      <c r="E346" s="26" t="s">
        <v>1306</v>
      </c>
      <c r="F346" s="27">
        <v>707474</v>
      </c>
      <c r="G346" s="28" t="s">
        <v>1307</v>
      </c>
      <c r="H346" s="27">
        <v>70747</v>
      </c>
      <c r="I346" s="27">
        <v>778221</v>
      </c>
      <c r="J346">
        <f t="shared" si="17"/>
        <v>19135</v>
      </c>
      <c r="K346" s="30">
        <f>+VLOOKUP(J346,'Thanh toán '!O$21:P$650,2,0)</f>
        <v>778221</v>
      </c>
      <c r="L346" s="34">
        <f t="shared" si="21"/>
        <v>0</v>
      </c>
    </row>
    <row r="347" spans="1:12" hidden="1" x14ac:dyDescent="0.25">
      <c r="A347" s="25">
        <v>45019</v>
      </c>
      <c r="B347" s="26" t="s">
        <v>2095</v>
      </c>
      <c r="C347" s="26" t="s">
        <v>2096</v>
      </c>
      <c r="D347" s="26" t="s">
        <v>1469</v>
      </c>
      <c r="E347" s="26" t="s">
        <v>1470</v>
      </c>
      <c r="F347" s="27">
        <v>2579200</v>
      </c>
      <c r="G347" s="28" t="s">
        <v>1307</v>
      </c>
      <c r="H347" s="27">
        <v>257920</v>
      </c>
      <c r="I347" s="27">
        <v>2837120</v>
      </c>
      <c r="J347">
        <f t="shared" si="17"/>
        <v>19136</v>
      </c>
      <c r="K347" s="30">
        <f>+VLOOKUP(J347,'Thanh toán '!O$21:P$650,2,0)</f>
        <v>2837120</v>
      </c>
      <c r="L347" s="34">
        <f t="shared" si="21"/>
        <v>0</v>
      </c>
    </row>
    <row r="348" spans="1:12" hidden="1" x14ac:dyDescent="0.25">
      <c r="A348" s="25">
        <v>45019</v>
      </c>
      <c r="B348" s="26" t="s">
        <v>2097</v>
      </c>
      <c r="C348" s="26" t="s">
        <v>1729</v>
      </c>
      <c r="D348" s="26" t="s">
        <v>1305</v>
      </c>
      <c r="E348" s="26" t="s">
        <v>1306</v>
      </c>
      <c r="F348" s="27">
        <v>333174</v>
      </c>
      <c r="G348" s="28" t="s">
        <v>1307</v>
      </c>
      <c r="H348" s="27">
        <v>33317</v>
      </c>
      <c r="I348" s="27">
        <v>366491</v>
      </c>
      <c r="J348">
        <f t="shared" si="17"/>
        <v>19137</v>
      </c>
      <c r="K348" s="30">
        <f>+VLOOKUP(J348,'Thanh toán '!O$21:P$650,2,0)</f>
        <v>366491</v>
      </c>
      <c r="L348" s="34">
        <f t="shared" si="21"/>
        <v>0</v>
      </c>
    </row>
    <row r="349" spans="1:12" x14ac:dyDescent="0.25">
      <c r="A349" s="25">
        <v>45019</v>
      </c>
      <c r="B349" s="26" t="s">
        <v>2098</v>
      </c>
      <c r="C349" s="26" t="s">
        <v>1729</v>
      </c>
      <c r="D349" s="26" t="s">
        <v>1305</v>
      </c>
      <c r="E349" s="26" t="s">
        <v>1306</v>
      </c>
      <c r="F349" s="27">
        <v>441000</v>
      </c>
      <c r="G349" s="28" t="s">
        <v>1307</v>
      </c>
      <c r="H349" s="27">
        <v>44100</v>
      </c>
      <c r="I349" s="27">
        <v>485100</v>
      </c>
      <c r="J349">
        <f t="shared" si="17"/>
        <v>19138</v>
      </c>
      <c r="K349" t="e">
        <f>+VLOOKUP(J349,'Thanh toán '!O$21:P$650,2,0)</f>
        <v>#N/A</v>
      </c>
    </row>
    <row r="350" spans="1:12" hidden="1" x14ac:dyDescent="0.25">
      <c r="A350" s="25">
        <v>45019</v>
      </c>
      <c r="B350" s="26" t="s">
        <v>2099</v>
      </c>
      <c r="C350" s="26" t="s">
        <v>2100</v>
      </c>
      <c r="D350" s="26" t="s">
        <v>1305</v>
      </c>
      <c r="E350" s="26" t="s">
        <v>1306</v>
      </c>
      <c r="F350" s="27">
        <v>1312532</v>
      </c>
      <c r="G350" s="28" t="s">
        <v>1307</v>
      </c>
      <c r="H350" s="27">
        <v>131253</v>
      </c>
      <c r="I350" s="27">
        <v>1443785</v>
      </c>
      <c r="J350">
        <f t="shared" si="17"/>
        <v>19141</v>
      </c>
      <c r="K350" s="30">
        <f>+VLOOKUP(J350,'Thanh toán '!O$21:P$650,2,0)</f>
        <v>1443785</v>
      </c>
      <c r="L350" s="34">
        <f t="shared" ref="L350:L351" si="22">+K350-I350</f>
        <v>0</v>
      </c>
    </row>
    <row r="351" spans="1:12" hidden="1" x14ac:dyDescent="0.25">
      <c r="A351" s="25">
        <v>45019</v>
      </c>
      <c r="B351" s="26" t="s">
        <v>2101</v>
      </c>
      <c r="C351" s="26" t="s">
        <v>1800</v>
      </c>
      <c r="D351" s="26" t="s">
        <v>1305</v>
      </c>
      <c r="E351" s="26" t="s">
        <v>1306</v>
      </c>
      <c r="F351" s="27">
        <v>340315</v>
      </c>
      <c r="G351" s="28" t="s">
        <v>1307</v>
      </c>
      <c r="H351" s="27">
        <v>34032</v>
      </c>
      <c r="I351" s="27">
        <v>374347</v>
      </c>
      <c r="J351">
        <f t="shared" si="17"/>
        <v>19142</v>
      </c>
      <c r="K351" s="30">
        <f>+VLOOKUP(J351,'Thanh toán '!O$21:P$650,2,0)</f>
        <v>374347</v>
      </c>
      <c r="L351" s="34">
        <f t="shared" si="22"/>
        <v>0</v>
      </c>
    </row>
    <row r="352" spans="1:12" x14ac:dyDescent="0.25">
      <c r="A352" s="25">
        <v>45019</v>
      </c>
      <c r="B352" s="26" t="s">
        <v>2102</v>
      </c>
      <c r="C352" s="26" t="s">
        <v>2103</v>
      </c>
      <c r="D352" s="26" t="s">
        <v>1344</v>
      </c>
      <c r="E352" s="26" t="s">
        <v>1345</v>
      </c>
      <c r="F352" s="27">
        <v>882000</v>
      </c>
      <c r="G352" s="28" t="s">
        <v>1307</v>
      </c>
      <c r="H352" s="27">
        <v>88200</v>
      </c>
      <c r="I352" s="27">
        <v>970200</v>
      </c>
      <c r="J352">
        <f t="shared" si="17"/>
        <v>19145</v>
      </c>
      <c r="K352" t="e">
        <f>+VLOOKUP(J352,'Thanh toán '!O$21:P$650,2,0)</f>
        <v>#N/A</v>
      </c>
    </row>
    <row r="353" spans="1:12" hidden="1" x14ac:dyDescent="0.25">
      <c r="A353" s="25">
        <v>45019</v>
      </c>
      <c r="B353" s="26" t="s">
        <v>2104</v>
      </c>
      <c r="C353" s="26" t="s">
        <v>2105</v>
      </c>
      <c r="D353" s="26" t="s">
        <v>1344</v>
      </c>
      <c r="E353" s="26" t="s">
        <v>1345</v>
      </c>
      <c r="F353" s="27">
        <v>2758000</v>
      </c>
      <c r="G353" s="28" t="s">
        <v>1307</v>
      </c>
      <c r="H353" s="27">
        <v>275800</v>
      </c>
      <c r="I353" s="27">
        <v>3033800</v>
      </c>
      <c r="J353">
        <f t="shared" si="17"/>
        <v>19146</v>
      </c>
      <c r="K353" s="30">
        <f>+VLOOKUP(J353,'Thanh toán '!O$21:P$650,2,0)</f>
        <v>3033800</v>
      </c>
      <c r="L353" s="34">
        <f t="shared" ref="L353:L359" si="23">+K353-I353</f>
        <v>0</v>
      </c>
    </row>
    <row r="354" spans="1:12" hidden="1" x14ac:dyDescent="0.25">
      <c r="A354" s="25">
        <v>45019</v>
      </c>
      <c r="B354" s="26" t="s">
        <v>2106</v>
      </c>
      <c r="C354" s="26" t="s">
        <v>2107</v>
      </c>
      <c r="D354" s="26" t="s">
        <v>1792</v>
      </c>
      <c r="E354" s="26" t="s">
        <v>1793</v>
      </c>
      <c r="F354" s="27">
        <v>509945</v>
      </c>
      <c r="G354" s="28" t="s">
        <v>1307</v>
      </c>
      <c r="H354" s="27">
        <v>50995</v>
      </c>
      <c r="I354" s="27">
        <v>560940</v>
      </c>
      <c r="J354">
        <f t="shared" si="17"/>
        <v>19148</v>
      </c>
      <c r="K354" s="30">
        <f>+VLOOKUP(J354,'Thanh toán '!O$21:P$650,2,0)</f>
        <v>560940</v>
      </c>
      <c r="L354" s="34">
        <f t="shared" si="23"/>
        <v>0</v>
      </c>
    </row>
    <row r="355" spans="1:12" hidden="1" x14ac:dyDescent="0.25">
      <c r="A355" s="25">
        <v>45019</v>
      </c>
      <c r="B355" s="26" t="s">
        <v>2108</v>
      </c>
      <c r="C355" s="26" t="s">
        <v>1925</v>
      </c>
      <c r="D355" s="26" t="s">
        <v>1364</v>
      </c>
      <c r="E355" s="26" t="s">
        <v>1365</v>
      </c>
      <c r="F355" s="27">
        <v>734310</v>
      </c>
      <c r="G355" s="28" t="s">
        <v>1307</v>
      </c>
      <c r="H355" s="27">
        <v>73431</v>
      </c>
      <c r="I355" s="27">
        <v>807741</v>
      </c>
      <c r="J355">
        <f t="shared" si="17"/>
        <v>19150</v>
      </c>
      <c r="K355" s="30">
        <f>+VLOOKUP(J355,'Thanh toán '!O$21:P$650,2,0)</f>
        <v>807741</v>
      </c>
      <c r="L355" s="34">
        <f t="shared" si="23"/>
        <v>0</v>
      </c>
    </row>
    <row r="356" spans="1:12" hidden="1" x14ac:dyDescent="0.25">
      <c r="A356" s="25">
        <v>45019</v>
      </c>
      <c r="B356" s="26" t="s">
        <v>2109</v>
      </c>
      <c r="C356" s="26" t="s">
        <v>1877</v>
      </c>
      <c r="D356" s="26" t="s">
        <v>1461</v>
      </c>
      <c r="E356" s="26" t="s">
        <v>1462</v>
      </c>
      <c r="F356" s="27">
        <v>1274658</v>
      </c>
      <c r="G356" s="28" t="s">
        <v>1307</v>
      </c>
      <c r="H356" s="27">
        <v>127466</v>
      </c>
      <c r="I356" s="27">
        <v>1402124</v>
      </c>
      <c r="J356">
        <f t="shared" si="17"/>
        <v>19153</v>
      </c>
      <c r="K356" s="30">
        <f>+VLOOKUP(J356,'Thanh toán '!O$21:P$650,2,0)</f>
        <v>1402124</v>
      </c>
      <c r="L356" s="34">
        <f t="shared" si="23"/>
        <v>0</v>
      </c>
    </row>
    <row r="357" spans="1:12" hidden="1" x14ac:dyDescent="0.25">
      <c r="A357" s="25">
        <v>45019</v>
      </c>
      <c r="B357" s="26" t="s">
        <v>2110</v>
      </c>
      <c r="C357" s="26" t="s">
        <v>2111</v>
      </c>
      <c r="D357" s="26" t="s">
        <v>1792</v>
      </c>
      <c r="E357" s="26" t="s">
        <v>1793</v>
      </c>
      <c r="F357" s="27">
        <v>926763</v>
      </c>
      <c r="G357" s="28" t="s">
        <v>1307</v>
      </c>
      <c r="H357" s="27">
        <v>92676</v>
      </c>
      <c r="I357" s="27">
        <v>1019439</v>
      </c>
      <c r="J357">
        <f t="shared" si="17"/>
        <v>19154</v>
      </c>
      <c r="K357" s="30">
        <f>+VLOOKUP(J357,'Thanh toán '!O$21:P$650,2,0)</f>
        <v>1019439</v>
      </c>
      <c r="L357" s="34">
        <f t="shared" si="23"/>
        <v>0</v>
      </c>
    </row>
    <row r="358" spans="1:12" hidden="1" x14ac:dyDescent="0.25">
      <c r="A358" s="25">
        <v>45019</v>
      </c>
      <c r="B358" s="26" t="s">
        <v>2112</v>
      </c>
      <c r="C358" s="26" t="s">
        <v>2107</v>
      </c>
      <c r="D358" s="26" t="s">
        <v>1792</v>
      </c>
      <c r="E358" s="26" t="s">
        <v>1793</v>
      </c>
      <c r="F358" s="27">
        <v>3186096</v>
      </c>
      <c r="G358" s="28" t="s">
        <v>1307</v>
      </c>
      <c r="H358" s="27">
        <v>318610</v>
      </c>
      <c r="I358" s="27">
        <v>3504706</v>
      </c>
      <c r="J358">
        <f t="shared" si="17"/>
        <v>19155</v>
      </c>
      <c r="K358" s="30">
        <f>+VLOOKUP(J358,'Thanh toán '!O$21:P$650,2,0)</f>
        <v>3504706</v>
      </c>
      <c r="L358" s="34">
        <f t="shared" si="23"/>
        <v>0</v>
      </c>
    </row>
    <row r="359" spans="1:12" hidden="1" x14ac:dyDescent="0.25">
      <c r="A359" s="25">
        <v>45019</v>
      </c>
      <c r="B359" s="26" t="s">
        <v>2113</v>
      </c>
      <c r="C359" s="26" t="s">
        <v>2114</v>
      </c>
      <c r="D359" s="26" t="s">
        <v>1792</v>
      </c>
      <c r="E359" s="26" t="s">
        <v>1793</v>
      </c>
      <c r="F359" s="27">
        <v>943968</v>
      </c>
      <c r="G359" s="28" t="s">
        <v>1307</v>
      </c>
      <c r="H359" s="27">
        <v>94397</v>
      </c>
      <c r="I359" s="27">
        <v>1038365</v>
      </c>
      <c r="J359">
        <f t="shared" si="17"/>
        <v>19156</v>
      </c>
      <c r="K359" s="30">
        <f>+VLOOKUP(J359,'Thanh toán '!O$21:P$650,2,0)</f>
        <v>1038365</v>
      </c>
      <c r="L359" s="34">
        <f t="shared" si="23"/>
        <v>0</v>
      </c>
    </row>
    <row r="360" spans="1:12" x14ac:dyDescent="0.25">
      <c r="A360" s="25">
        <v>45019</v>
      </c>
      <c r="B360" s="26" t="s">
        <v>2115</v>
      </c>
      <c r="C360" s="26" t="s">
        <v>2116</v>
      </c>
      <c r="D360" s="26" t="s">
        <v>1521</v>
      </c>
      <c r="E360" s="26" t="s">
        <v>1522</v>
      </c>
      <c r="F360" s="27">
        <v>441000</v>
      </c>
      <c r="G360" s="28" t="s">
        <v>1307</v>
      </c>
      <c r="H360" s="27">
        <v>44100</v>
      </c>
      <c r="I360" s="27">
        <v>485100</v>
      </c>
      <c r="J360">
        <f t="shared" si="17"/>
        <v>19168</v>
      </c>
      <c r="K360" t="e">
        <f>+VLOOKUP(J360,'Thanh toán '!O$21:P$650,2,0)</f>
        <v>#N/A</v>
      </c>
    </row>
    <row r="361" spans="1:12" hidden="1" x14ac:dyDescent="0.25">
      <c r="A361" s="25">
        <v>45019</v>
      </c>
      <c r="B361" s="26" t="s">
        <v>2117</v>
      </c>
      <c r="C361" s="26" t="s">
        <v>1495</v>
      </c>
      <c r="D361" s="26" t="s">
        <v>1495</v>
      </c>
      <c r="E361" s="26" t="s">
        <v>1496</v>
      </c>
      <c r="F361" s="27">
        <v>1517775</v>
      </c>
      <c r="G361" s="28" t="s">
        <v>1307</v>
      </c>
      <c r="H361" s="27">
        <v>151778</v>
      </c>
      <c r="I361" s="27">
        <v>1669553</v>
      </c>
      <c r="J361">
        <f t="shared" si="17"/>
        <v>19169</v>
      </c>
      <c r="K361" s="30">
        <f>+VLOOKUP(J361,'Thanh toán '!O$21:P$650,2,0)</f>
        <v>1669553</v>
      </c>
      <c r="L361" s="34">
        <f>+K361-I361</f>
        <v>0</v>
      </c>
    </row>
    <row r="362" spans="1:12" x14ac:dyDescent="0.25">
      <c r="A362" s="25">
        <v>45019</v>
      </c>
      <c r="B362" s="26" t="s">
        <v>2118</v>
      </c>
      <c r="C362" s="26" t="s">
        <v>1509</v>
      </c>
      <c r="D362" s="26" t="s">
        <v>1509</v>
      </c>
      <c r="E362" s="26" t="s">
        <v>1510</v>
      </c>
      <c r="F362" s="27">
        <v>441000</v>
      </c>
      <c r="G362" s="28" t="s">
        <v>1307</v>
      </c>
      <c r="H362" s="27">
        <v>44100</v>
      </c>
      <c r="I362" s="27">
        <v>485100</v>
      </c>
      <c r="J362">
        <f t="shared" si="17"/>
        <v>19170</v>
      </c>
      <c r="K362" t="e">
        <f>+VLOOKUP(J362,'Thanh toán '!O$21:P$650,2,0)</f>
        <v>#N/A</v>
      </c>
    </row>
    <row r="363" spans="1:12" hidden="1" x14ac:dyDescent="0.25">
      <c r="A363" s="25">
        <v>45019</v>
      </c>
      <c r="B363" s="26" t="s">
        <v>2119</v>
      </c>
      <c r="C363" s="26" t="s">
        <v>2116</v>
      </c>
      <c r="D363" s="26" t="s">
        <v>1521</v>
      </c>
      <c r="E363" s="26" t="s">
        <v>1522</v>
      </c>
      <c r="F363" s="27">
        <v>1235684</v>
      </c>
      <c r="G363" s="28" t="s">
        <v>1307</v>
      </c>
      <c r="H363" s="27">
        <v>123568</v>
      </c>
      <c r="I363" s="27">
        <v>1359252</v>
      </c>
      <c r="J363">
        <f t="shared" si="17"/>
        <v>19171</v>
      </c>
      <c r="K363" s="30">
        <f>+VLOOKUP(J363,'Thanh toán '!O$21:P$650,2,0)</f>
        <v>1359252</v>
      </c>
      <c r="L363" s="34">
        <f t="shared" ref="L363:L366" si="24">+K363-I363</f>
        <v>0</v>
      </c>
    </row>
    <row r="364" spans="1:12" hidden="1" x14ac:dyDescent="0.25">
      <c r="A364" s="25">
        <v>45019</v>
      </c>
      <c r="B364" s="26" t="s">
        <v>2120</v>
      </c>
      <c r="C364" s="26" t="s">
        <v>2121</v>
      </c>
      <c r="D364" s="26" t="s">
        <v>1521</v>
      </c>
      <c r="E364" s="26" t="s">
        <v>1522</v>
      </c>
      <c r="F364" s="27">
        <v>1090830</v>
      </c>
      <c r="G364" s="28" t="s">
        <v>1307</v>
      </c>
      <c r="H364" s="27">
        <v>109083</v>
      </c>
      <c r="I364" s="27">
        <v>1199913</v>
      </c>
      <c r="J364">
        <f t="shared" si="17"/>
        <v>19172</v>
      </c>
      <c r="K364" s="30">
        <f>+VLOOKUP(J364,'Thanh toán '!O$21:P$650,2,0)</f>
        <v>1199913</v>
      </c>
      <c r="L364" s="34">
        <f t="shared" si="24"/>
        <v>0</v>
      </c>
    </row>
    <row r="365" spans="1:12" hidden="1" x14ac:dyDescent="0.25">
      <c r="A365" s="25">
        <v>45019</v>
      </c>
      <c r="B365" s="26" t="s">
        <v>2122</v>
      </c>
      <c r="C365" s="26" t="s">
        <v>1505</v>
      </c>
      <c r="D365" s="26" t="s">
        <v>1505</v>
      </c>
      <c r="E365" s="26" t="s">
        <v>1506</v>
      </c>
      <c r="F365" s="27">
        <v>1137638</v>
      </c>
      <c r="G365" s="28" t="s">
        <v>1307</v>
      </c>
      <c r="H365" s="27">
        <v>113764</v>
      </c>
      <c r="I365" s="27">
        <v>1251402</v>
      </c>
      <c r="J365">
        <f t="shared" si="17"/>
        <v>19173</v>
      </c>
      <c r="K365" s="30">
        <f>+VLOOKUP(J365,'Thanh toán '!O$21:P$650,2,0)</f>
        <v>1251402</v>
      </c>
      <c r="L365" s="34">
        <f t="shared" si="24"/>
        <v>0</v>
      </c>
    </row>
    <row r="366" spans="1:12" hidden="1" x14ac:dyDescent="0.25">
      <c r="A366" s="25">
        <v>45019</v>
      </c>
      <c r="B366" s="26" t="s">
        <v>2123</v>
      </c>
      <c r="C366" s="26" t="s">
        <v>2124</v>
      </c>
      <c r="D366" s="26" t="s">
        <v>2124</v>
      </c>
      <c r="E366" s="26" t="s">
        <v>2125</v>
      </c>
      <c r="F366" s="27">
        <v>2767335</v>
      </c>
      <c r="G366" s="28" t="s">
        <v>1307</v>
      </c>
      <c r="H366" s="27">
        <v>276734</v>
      </c>
      <c r="I366" s="27">
        <v>3044069</v>
      </c>
      <c r="J366">
        <f t="shared" si="17"/>
        <v>19174</v>
      </c>
      <c r="K366" s="30">
        <f>+VLOOKUP(J366,'Thanh toán '!O$21:P$650,2,0)</f>
        <v>3044069</v>
      </c>
      <c r="L366" s="34">
        <f t="shared" si="24"/>
        <v>0</v>
      </c>
    </row>
    <row r="367" spans="1:12" x14ac:dyDescent="0.25">
      <c r="A367" s="25">
        <v>45019</v>
      </c>
      <c r="B367" s="26" t="s">
        <v>2126</v>
      </c>
      <c r="C367" s="26" t="s">
        <v>1527</v>
      </c>
      <c r="D367" s="26" t="s">
        <v>1527</v>
      </c>
      <c r="E367" s="26" t="s">
        <v>1528</v>
      </c>
      <c r="F367" s="27">
        <v>865200</v>
      </c>
      <c r="G367" s="28" t="s">
        <v>1307</v>
      </c>
      <c r="H367" s="27">
        <v>86520</v>
      </c>
      <c r="I367" s="27">
        <v>951720</v>
      </c>
      <c r="J367">
        <f t="shared" si="17"/>
        <v>19175</v>
      </c>
      <c r="K367" t="e">
        <f>+VLOOKUP(J367,'Thanh toán '!O$21:P$650,2,0)</f>
        <v>#N/A</v>
      </c>
    </row>
    <row r="368" spans="1:12" hidden="1" x14ac:dyDescent="0.25">
      <c r="A368" s="25">
        <v>45020</v>
      </c>
      <c r="B368" s="26" t="s">
        <v>2127</v>
      </c>
      <c r="C368" s="26" t="s">
        <v>1743</v>
      </c>
      <c r="D368" s="26" t="s">
        <v>1336</v>
      </c>
      <c r="E368" s="26" t="s">
        <v>1337</v>
      </c>
      <c r="F368" s="27">
        <v>1844890</v>
      </c>
      <c r="G368" s="28" t="s">
        <v>1307</v>
      </c>
      <c r="H368" s="27">
        <v>184489</v>
      </c>
      <c r="I368" s="27">
        <v>2029379</v>
      </c>
      <c r="J368">
        <f t="shared" si="17"/>
        <v>19203</v>
      </c>
      <c r="K368" s="30">
        <f>+VLOOKUP(J368,'Thanh toán '!O$21:P$650,2,0)</f>
        <v>2029379</v>
      </c>
      <c r="L368" s="34">
        <f>+K368-I368</f>
        <v>0</v>
      </c>
    </row>
    <row r="369" spans="1:12" x14ac:dyDescent="0.25">
      <c r="A369" s="25">
        <v>45020</v>
      </c>
      <c r="B369" s="26" t="s">
        <v>2128</v>
      </c>
      <c r="C369" s="26" t="s">
        <v>1743</v>
      </c>
      <c r="D369" s="26" t="s">
        <v>1336</v>
      </c>
      <c r="E369" s="26" t="s">
        <v>1337</v>
      </c>
      <c r="F369" s="27">
        <v>848400</v>
      </c>
      <c r="G369" s="28" t="s">
        <v>1307</v>
      </c>
      <c r="H369" s="27">
        <v>84840</v>
      </c>
      <c r="I369" s="27">
        <v>933240</v>
      </c>
      <c r="J369">
        <f t="shared" si="17"/>
        <v>19204</v>
      </c>
      <c r="K369" t="e">
        <f>+VLOOKUP(J369,'Thanh toán '!O$21:P$650,2,0)</f>
        <v>#N/A</v>
      </c>
    </row>
    <row r="370" spans="1:12" x14ac:dyDescent="0.25">
      <c r="A370" s="25">
        <v>45020</v>
      </c>
      <c r="B370" s="26" t="s">
        <v>2129</v>
      </c>
      <c r="C370" s="26" t="s">
        <v>1977</v>
      </c>
      <c r="D370" s="26" t="s">
        <v>1336</v>
      </c>
      <c r="E370" s="26" t="s">
        <v>1337</v>
      </c>
      <c r="F370" s="27">
        <v>1323000</v>
      </c>
      <c r="G370" s="28" t="s">
        <v>1307</v>
      </c>
      <c r="H370" s="27">
        <v>132300</v>
      </c>
      <c r="I370" s="27">
        <v>1455300</v>
      </c>
      <c r="J370">
        <f t="shared" si="17"/>
        <v>19205</v>
      </c>
      <c r="K370" t="e">
        <f>+VLOOKUP(J370,'Thanh toán '!O$21:P$650,2,0)</f>
        <v>#N/A</v>
      </c>
    </row>
    <row r="371" spans="1:12" hidden="1" x14ac:dyDescent="0.25">
      <c r="A371" s="25">
        <v>45020</v>
      </c>
      <c r="B371" s="26" t="s">
        <v>2130</v>
      </c>
      <c r="C371" s="26" t="s">
        <v>1332</v>
      </c>
      <c r="D371" s="26" t="s">
        <v>1332</v>
      </c>
      <c r="E371" s="26" t="s">
        <v>1333</v>
      </c>
      <c r="F371" s="27">
        <v>1439848</v>
      </c>
      <c r="G371" s="28" t="s">
        <v>1307</v>
      </c>
      <c r="H371" s="27">
        <v>143985</v>
      </c>
      <c r="I371" s="27">
        <v>1583833</v>
      </c>
      <c r="J371">
        <f t="shared" si="17"/>
        <v>19206</v>
      </c>
      <c r="K371" s="30">
        <f>+VLOOKUP(J371,'Thanh toán '!O$21:P$650,2,0)</f>
        <v>1583833</v>
      </c>
      <c r="L371" s="34">
        <f t="shared" ref="L371:L372" si="25">+K371-I371</f>
        <v>0</v>
      </c>
    </row>
    <row r="372" spans="1:12" hidden="1" x14ac:dyDescent="0.25">
      <c r="A372" s="25">
        <v>45020</v>
      </c>
      <c r="B372" s="26" t="s">
        <v>2131</v>
      </c>
      <c r="C372" s="26" t="s">
        <v>2132</v>
      </c>
      <c r="D372" s="26" t="s">
        <v>1305</v>
      </c>
      <c r="E372" s="26" t="s">
        <v>1306</v>
      </c>
      <c r="F372" s="27">
        <v>644960</v>
      </c>
      <c r="G372" s="28" t="s">
        <v>1307</v>
      </c>
      <c r="H372" s="27">
        <v>64496</v>
      </c>
      <c r="I372" s="27">
        <v>709456</v>
      </c>
      <c r="J372">
        <f t="shared" si="17"/>
        <v>19209</v>
      </c>
      <c r="K372" s="30">
        <f>+VLOOKUP(J372,'Thanh toán '!O$21:P$650,2,0)</f>
        <v>709456</v>
      </c>
      <c r="L372" s="34">
        <f t="shared" si="25"/>
        <v>0</v>
      </c>
    </row>
    <row r="373" spans="1:12" x14ac:dyDescent="0.25">
      <c r="A373" s="25">
        <v>45020</v>
      </c>
      <c r="B373" s="26" t="s">
        <v>2133</v>
      </c>
      <c r="C373" s="26" t="s">
        <v>1431</v>
      </c>
      <c r="D373" s="26" t="s">
        <v>1305</v>
      </c>
      <c r="E373" s="26" t="s">
        <v>1306</v>
      </c>
      <c r="F373" s="27">
        <v>1128734</v>
      </c>
      <c r="G373" s="28" t="s">
        <v>1307</v>
      </c>
      <c r="H373" s="27">
        <v>112873</v>
      </c>
      <c r="I373" s="27">
        <v>1241607</v>
      </c>
      <c r="J373">
        <f t="shared" si="17"/>
        <v>19211</v>
      </c>
      <c r="K373" t="e">
        <f>+VLOOKUP(J373,'Thanh toán '!O$21:P$650,2,0)</f>
        <v>#N/A</v>
      </c>
    </row>
    <row r="374" spans="1:12" hidden="1" x14ac:dyDescent="0.25">
      <c r="A374" s="25">
        <v>45020</v>
      </c>
      <c r="B374" s="26" t="s">
        <v>2134</v>
      </c>
      <c r="C374" s="26" t="s">
        <v>1973</v>
      </c>
      <c r="D374" s="26" t="s">
        <v>1973</v>
      </c>
      <c r="E374" s="26" t="s">
        <v>1974</v>
      </c>
      <c r="F374" s="27">
        <v>742500</v>
      </c>
      <c r="G374" s="28" t="s">
        <v>1307</v>
      </c>
      <c r="H374" s="27">
        <v>74250</v>
      </c>
      <c r="I374" s="27">
        <v>816750</v>
      </c>
      <c r="J374">
        <f t="shared" si="17"/>
        <v>19212</v>
      </c>
      <c r="K374" s="30">
        <f>+VLOOKUP(J374,'Thanh toán '!O$21:P$650,2,0)</f>
        <v>816750</v>
      </c>
      <c r="L374" s="34">
        <f t="shared" ref="L374:L379" si="26">+K374-I374</f>
        <v>0</v>
      </c>
    </row>
    <row r="375" spans="1:12" hidden="1" x14ac:dyDescent="0.25">
      <c r="A375" s="25">
        <v>45020</v>
      </c>
      <c r="B375" s="26" t="s">
        <v>2135</v>
      </c>
      <c r="C375" s="26" t="s">
        <v>2136</v>
      </c>
      <c r="D375" s="26" t="s">
        <v>2137</v>
      </c>
      <c r="E375" s="26" t="s">
        <v>2138</v>
      </c>
      <c r="F375" s="27">
        <v>1110580</v>
      </c>
      <c r="G375" s="28" t="s">
        <v>1307</v>
      </c>
      <c r="H375" s="27">
        <v>111058</v>
      </c>
      <c r="I375" s="27">
        <v>1221638</v>
      </c>
      <c r="J375">
        <f t="shared" si="17"/>
        <v>19223</v>
      </c>
      <c r="K375" s="30">
        <f>+VLOOKUP(J375,'Thanh toán '!O$21:P$650,2,0)</f>
        <v>1221638</v>
      </c>
      <c r="L375" s="34">
        <f t="shared" si="26"/>
        <v>0</v>
      </c>
    </row>
    <row r="376" spans="1:12" hidden="1" x14ac:dyDescent="0.25">
      <c r="A376" s="25">
        <v>45020</v>
      </c>
      <c r="B376" s="26" t="s">
        <v>2139</v>
      </c>
      <c r="C376" s="26" t="s">
        <v>2140</v>
      </c>
      <c r="D376" s="26" t="s">
        <v>1305</v>
      </c>
      <c r="E376" s="26" t="s">
        <v>1306</v>
      </c>
      <c r="F376" s="27">
        <v>555290</v>
      </c>
      <c r="G376" s="28" t="s">
        <v>1307</v>
      </c>
      <c r="H376" s="27">
        <v>55529</v>
      </c>
      <c r="I376" s="27">
        <v>610819</v>
      </c>
      <c r="J376">
        <f t="shared" si="17"/>
        <v>19225</v>
      </c>
      <c r="K376" s="30">
        <f>+VLOOKUP(J376,'Thanh toán '!O$21:P$650,2,0)</f>
        <v>610819</v>
      </c>
      <c r="L376" s="34">
        <f t="shared" si="26"/>
        <v>0</v>
      </c>
    </row>
    <row r="377" spans="1:12" hidden="1" x14ac:dyDescent="0.25">
      <c r="A377" s="25">
        <v>45020</v>
      </c>
      <c r="B377" s="26" t="s">
        <v>2141</v>
      </c>
      <c r="C377" s="26" t="s">
        <v>1865</v>
      </c>
      <c r="D377" s="26" t="s">
        <v>1792</v>
      </c>
      <c r="E377" s="26" t="s">
        <v>1793</v>
      </c>
      <c r="F377" s="27">
        <v>1935536</v>
      </c>
      <c r="G377" s="28" t="s">
        <v>1307</v>
      </c>
      <c r="H377" s="27">
        <v>193554</v>
      </c>
      <c r="I377" s="27">
        <v>2129090</v>
      </c>
      <c r="J377">
        <f t="shared" si="17"/>
        <v>19226</v>
      </c>
      <c r="K377" s="30">
        <f>+VLOOKUP(J377,'Thanh toán '!O$21:P$650,2,0)</f>
        <v>2129090</v>
      </c>
      <c r="L377" s="34">
        <f t="shared" si="26"/>
        <v>0</v>
      </c>
    </row>
    <row r="378" spans="1:12" hidden="1" x14ac:dyDescent="0.25">
      <c r="A378" s="25">
        <v>45020</v>
      </c>
      <c r="B378" s="26" t="s">
        <v>2142</v>
      </c>
      <c r="C378" s="26" t="s">
        <v>2143</v>
      </c>
      <c r="D378" s="26" t="s">
        <v>1792</v>
      </c>
      <c r="E378" s="26" t="s">
        <v>1793</v>
      </c>
      <c r="F378" s="27">
        <v>1574960</v>
      </c>
      <c r="G378" s="28" t="s">
        <v>1307</v>
      </c>
      <c r="H378" s="27">
        <v>157496</v>
      </c>
      <c r="I378" s="27">
        <v>1732456</v>
      </c>
      <c r="J378">
        <f t="shared" si="17"/>
        <v>19227</v>
      </c>
      <c r="K378" s="30">
        <f>+VLOOKUP(J378,'Thanh toán '!O$21:P$650,2,0)</f>
        <v>1732456</v>
      </c>
      <c r="L378" s="34">
        <f t="shared" si="26"/>
        <v>0</v>
      </c>
    </row>
    <row r="379" spans="1:12" hidden="1" x14ac:dyDescent="0.25">
      <c r="A379" s="25">
        <v>45020</v>
      </c>
      <c r="B379" s="26" t="s">
        <v>2144</v>
      </c>
      <c r="C379" s="26" t="s">
        <v>2145</v>
      </c>
      <c r="D379" s="26" t="s">
        <v>1305</v>
      </c>
      <c r="E379" s="26" t="s">
        <v>1306</v>
      </c>
      <c r="F379" s="27">
        <v>470980</v>
      </c>
      <c r="G379" s="28" t="s">
        <v>1307</v>
      </c>
      <c r="H379" s="27">
        <v>47098</v>
      </c>
      <c r="I379" s="27">
        <v>518078</v>
      </c>
      <c r="J379">
        <f t="shared" si="17"/>
        <v>19230</v>
      </c>
      <c r="K379" s="30">
        <f>+VLOOKUP(J379,'Thanh toán '!O$21:P$650,2,0)</f>
        <v>518078</v>
      </c>
      <c r="L379" s="34">
        <f t="shared" si="26"/>
        <v>0</v>
      </c>
    </row>
    <row r="380" spans="1:12" x14ac:dyDescent="0.25">
      <c r="A380" s="25">
        <v>45020</v>
      </c>
      <c r="B380" s="26" t="s">
        <v>2146</v>
      </c>
      <c r="C380" s="26" t="s">
        <v>2147</v>
      </c>
      <c r="D380" s="26" t="s">
        <v>1348</v>
      </c>
      <c r="E380" s="26" t="s">
        <v>1349</v>
      </c>
      <c r="F380" s="27">
        <v>882000</v>
      </c>
      <c r="G380" s="28" t="s">
        <v>1307</v>
      </c>
      <c r="H380" s="27">
        <v>88200</v>
      </c>
      <c r="I380" s="27">
        <v>970200</v>
      </c>
      <c r="J380">
        <f t="shared" si="17"/>
        <v>19231</v>
      </c>
      <c r="K380" t="e">
        <f>+VLOOKUP(J380,'Thanh toán '!O$21:P$650,2,0)</f>
        <v>#N/A</v>
      </c>
    </row>
    <row r="381" spans="1:12" hidden="1" x14ac:dyDescent="0.25">
      <c r="A381" s="25">
        <v>45020</v>
      </c>
      <c r="B381" s="26" t="s">
        <v>2148</v>
      </c>
      <c r="C381" s="26" t="s">
        <v>2149</v>
      </c>
      <c r="D381" s="26" t="s">
        <v>1348</v>
      </c>
      <c r="E381" s="26" t="s">
        <v>1349</v>
      </c>
      <c r="F381" s="27">
        <v>1517775</v>
      </c>
      <c r="G381" s="28" t="s">
        <v>1307</v>
      </c>
      <c r="H381" s="27">
        <v>151778</v>
      </c>
      <c r="I381" s="27">
        <v>1669553</v>
      </c>
      <c r="J381">
        <f t="shared" si="17"/>
        <v>19232</v>
      </c>
      <c r="K381" s="30">
        <f>+VLOOKUP(J381,'Thanh toán '!O$21:P$650,2,0)</f>
        <v>1669553</v>
      </c>
      <c r="L381" s="34">
        <f t="shared" ref="L381:L396" si="27">+K381-I381</f>
        <v>0</v>
      </c>
    </row>
    <row r="382" spans="1:12" hidden="1" x14ac:dyDescent="0.25">
      <c r="A382" s="25">
        <v>45020</v>
      </c>
      <c r="B382" s="26" t="s">
        <v>2150</v>
      </c>
      <c r="C382" s="26" t="s">
        <v>2151</v>
      </c>
      <c r="D382" s="26" t="s">
        <v>1305</v>
      </c>
      <c r="E382" s="26" t="s">
        <v>1306</v>
      </c>
      <c r="F382" s="27">
        <v>368978</v>
      </c>
      <c r="G382" s="28" t="s">
        <v>1307</v>
      </c>
      <c r="H382" s="27">
        <v>36898</v>
      </c>
      <c r="I382" s="27">
        <v>405876</v>
      </c>
      <c r="J382">
        <f t="shared" si="17"/>
        <v>19235</v>
      </c>
      <c r="K382" s="30">
        <f>+VLOOKUP(J382,'Thanh toán '!O$21:P$650,2,0)</f>
        <v>405876</v>
      </c>
      <c r="L382" s="34">
        <f t="shared" si="27"/>
        <v>0</v>
      </c>
    </row>
    <row r="383" spans="1:12" hidden="1" x14ac:dyDescent="0.25">
      <c r="A383" s="25">
        <v>45020</v>
      </c>
      <c r="B383" s="26" t="s">
        <v>2152</v>
      </c>
      <c r="C383" s="26" t="s">
        <v>2153</v>
      </c>
      <c r="D383" s="26" t="s">
        <v>1305</v>
      </c>
      <c r="E383" s="26" t="s">
        <v>1306</v>
      </c>
      <c r="F383" s="27">
        <v>368978</v>
      </c>
      <c r="G383" s="28" t="s">
        <v>1307</v>
      </c>
      <c r="H383" s="27">
        <v>36898</v>
      </c>
      <c r="I383" s="27">
        <v>405876</v>
      </c>
      <c r="J383">
        <f t="shared" si="17"/>
        <v>19236</v>
      </c>
      <c r="K383" s="30">
        <f>+VLOOKUP(J383,'Thanh toán '!O$21:P$650,2,0)</f>
        <v>405876</v>
      </c>
      <c r="L383" s="34">
        <f t="shared" si="27"/>
        <v>0</v>
      </c>
    </row>
    <row r="384" spans="1:12" hidden="1" x14ac:dyDescent="0.25">
      <c r="A384" s="25">
        <v>45020</v>
      </c>
      <c r="B384" s="26" t="s">
        <v>2154</v>
      </c>
      <c r="C384" s="26" t="s">
        <v>1681</v>
      </c>
      <c r="D384" s="26" t="s">
        <v>1681</v>
      </c>
      <c r="E384" s="26" t="s">
        <v>1682</v>
      </c>
      <c r="F384" s="27">
        <v>4098995</v>
      </c>
      <c r="G384" s="28" t="s">
        <v>1307</v>
      </c>
      <c r="H384" s="27">
        <v>409900</v>
      </c>
      <c r="I384" s="27">
        <v>4508895</v>
      </c>
      <c r="J384">
        <f t="shared" si="17"/>
        <v>19246</v>
      </c>
      <c r="K384" s="30">
        <f>+VLOOKUP(J384,'Thanh toán '!O$21:P$650,2,0)</f>
        <v>4508895</v>
      </c>
      <c r="L384" s="34">
        <f t="shared" si="27"/>
        <v>0</v>
      </c>
    </row>
    <row r="385" spans="1:12" hidden="1" x14ac:dyDescent="0.25">
      <c r="A385" s="25">
        <v>45020</v>
      </c>
      <c r="B385" s="26" t="s">
        <v>2155</v>
      </c>
      <c r="C385" s="26" t="s">
        <v>2156</v>
      </c>
      <c r="D385" s="26" t="s">
        <v>1305</v>
      </c>
      <c r="E385" s="26" t="s">
        <v>1306</v>
      </c>
      <c r="F385" s="27">
        <v>737312</v>
      </c>
      <c r="G385" s="28" t="s">
        <v>1307</v>
      </c>
      <c r="H385" s="27">
        <v>73731</v>
      </c>
      <c r="I385" s="27">
        <v>811043</v>
      </c>
      <c r="J385">
        <f t="shared" si="17"/>
        <v>19247</v>
      </c>
      <c r="K385" s="30">
        <f>+VLOOKUP(J385,'Thanh toán '!O$21:P$650,2,0)</f>
        <v>811043</v>
      </c>
      <c r="L385" s="34">
        <f t="shared" si="27"/>
        <v>0</v>
      </c>
    </row>
    <row r="386" spans="1:12" hidden="1" x14ac:dyDescent="0.25">
      <c r="A386" s="25">
        <v>45020</v>
      </c>
      <c r="B386" s="26" t="s">
        <v>2157</v>
      </c>
      <c r="C386" s="26" t="s">
        <v>2158</v>
      </c>
      <c r="D386" s="26" t="s">
        <v>1305</v>
      </c>
      <c r="E386" s="26" t="s">
        <v>1306</v>
      </c>
      <c r="F386" s="27">
        <v>555290</v>
      </c>
      <c r="G386" s="28" t="s">
        <v>1307</v>
      </c>
      <c r="H386" s="27">
        <v>55529</v>
      </c>
      <c r="I386" s="27">
        <v>610819</v>
      </c>
      <c r="J386">
        <f t="shared" si="17"/>
        <v>19248</v>
      </c>
      <c r="K386" s="30">
        <f>+VLOOKUP(J386,'Thanh toán '!O$21:P$650,2,0)</f>
        <v>610819</v>
      </c>
      <c r="L386" s="34">
        <f t="shared" si="27"/>
        <v>0</v>
      </c>
    </row>
    <row r="387" spans="1:12" hidden="1" x14ac:dyDescent="0.25">
      <c r="A387" s="25">
        <v>45020</v>
      </c>
      <c r="B387" s="26" t="s">
        <v>2159</v>
      </c>
      <c r="C387" s="26" t="s">
        <v>2160</v>
      </c>
      <c r="D387" s="26" t="s">
        <v>1305</v>
      </c>
      <c r="E387" s="26" t="s">
        <v>1306</v>
      </c>
      <c r="F387" s="27">
        <v>357198</v>
      </c>
      <c r="G387" s="28" t="s">
        <v>1307</v>
      </c>
      <c r="H387" s="27">
        <v>35720</v>
      </c>
      <c r="I387" s="27">
        <v>392918</v>
      </c>
      <c r="J387">
        <f t="shared" si="17"/>
        <v>19249</v>
      </c>
      <c r="K387" s="30">
        <f>+VLOOKUP(J387,'Thanh toán '!O$21:P$650,2,0)</f>
        <v>392918</v>
      </c>
      <c r="L387" s="34">
        <f t="shared" si="27"/>
        <v>0</v>
      </c>
    </row>
    <row r="388" spans="1:12" hidden="1" x14ac:dyDescent="0.25">
      <c r="A388" s="25">
        <v>45020</v>
      </c>
      <c r="B388" s="26" t="s">
        <v>2161</v>
      </c>
      <c r="C388" s="26" t="s">
        <v>2025</v>
      </c>
      <c r="D388" s="26" t="s">
        <v>1792</v>
      </c>
      <c r="E388" s="26" t="s">
        <v>1793</v>
      </c>
      <c r="F388" s="27">
        <v>1761170</v>
      </c>
      <c r="G388" s="28" t="s">
        <v>1307</v>
      </c>
      <c r="H388" s="27">
        <v>176117</v>
      </c>
      <c r="I388" s="27">
        <v>1937287</v>
      </c>
      <c r="J388">
        <f t="shared" si="17"/>
        <v>19251</v>
      </c>
      <c r="K388" s="30">
        <f>+VLOOKUP(J388,'Thanh toán '!O$21:P$650,2,0)</f>
        <v>1937287</v>
      </c>
      <c r="L388" s="34">
        <f t="shared" si="27"/>
        <v>0</v>
      </c>
    </row>
    <row r="389" spans="1:12" hidden="1" x14ac:dyDescent="0.25">
      <c r="A389" s="25">
        <v>45020</v>
      </c>
      <c r="B389" s="26" t="s">
        <v>2162</v>
      </c>
      <c r="C389" s="26" t="s">
        <v>2163</v>
      </c>
      <c r="D389" s="26" t="s">
        <v>1305</v>
      </c>
      <c r="E389" s="26" t="s">
        <v>1306</v>
      </c>
      <c r="F389" s="27">
        <v>1007402</v>
      </c>
      <c r="G389" s="28" t="s">
        <v>1307</v>
      </c>
      <c r="H389" s="27">
        <v>100740</v>
      </c>
      <c r="I389" s="27">
        <v>1108142</v>
      </c>
      <c r="J389">
        <f t="shared" si="17"/>
        <v>19253</v>
      </c>
      <c r="K389" s="30">
        <f>+VLOOKUP(J389,'Thanh toán '!O$21:P$650,2,0)</f>
        <v>1108142</v>
      </c>
      <c r="L389" s="34">
        <f t="shared" si="27"/>
        <v>0</v>
      </c>
    </row>
    <row r="390" spans="1:12" hidden="1" x14ac:dyDescent="0.25">
      <c r="A390" s="25">
        <v>45020</v>
      </c>
      <c r="B390" s="26" t="s">
        <v>2164</v>
      </c>
      <c r="C390" s="26" t="s">
        <v>2165</v>
      </c>
      <c r="D390" s="26" t="s">
        <v>1305</v>
      </c>
      <c r="E390" s="26" t="s">
        <v>1306</v>
      </c>
      <c r="F390" s="27">
        <v>840918</v>
      </c>
      <c r="G390" s="28" t="s">
        <v>1307</v>
      </c>
      <c r="H390" s="27">
        <v>84092</v>
      </c>
      <c r="I390" s="27">
        <v>925010</v>
      </c>
      <c r="J390">
        <f t="shared" ref="J390:J453" si="28">+B390*1</f>
        <v>19254</v>
      </c>
      <c r="K390" s="30">
        <f>+VLOOKUP(J390,'Thanh toán '!O$21:P$650,2,0)</f>
        <v>925010</v>
      </c>
      <c r="L390" s="34">
        <f t="shared" si="27"/>
        <v>0</v>
      </c>
    </row>
    <row r="391" spans="1:12" hidden="1" x14ac:dyDescent="0.25">
      <c r="A391" s="25">
        <v>45020</v>
      </c>
      <c r="B391" s="26" t="s">
        <v>2166</v>
      </c>
      <c r="C391" s="26" t="s">
        <v>2167</v>
      </c>
      <c r="D391" s="26" t="s">
        <v>1305</v>
      </c>
      <c r="E391" s="26" t="s">
        <v>1306</v>
      </c>
      <c r="F391" s="27">
        <v>1584645</v>
      </c>
      <c r="G391" s="28" t="s">
        <v>1307</v>
      </c>
      <c r="H391" s="27">
        <v>158465</v>
      </c>
      <c r="I391" s="27">
        <v>1743110</v>
      </c>
      <c r="J391">
        <f t="shared" si="28"/>
        <v>19255</v>
      </c>
      <c r="K391" s="30">
        <f>+VLOOKUP(J391,'Thanh toán '!O$21:P$650,2,0)</f>
        <v>1743110</v>
      </c>
      <c r="L391" s="34">
        <f t="shared" si="27"/>
        <v>0</v>
      </c>
    </row>
    <row r="392" spans="1:12" hidden="1" x14ac:dyDescent="0.25">
      <c r="A392" s="25">
        <v>45020</v>
      </c>
      <c r="B392" s="26" t="s">
        <v>2168</v>
      </c>
      <c r="C392" s="26" t="s">
        <v>2169</v>
      </c>
      <c r="D392" s="26" t="s">
        <v>1305</v>
      </c>
      <c r="E392" s="26" t="s">
        <v>1306</v>
      </c>
      <c r="F392" s="27">
        <v>1299390</v>
      </c>
      <c r="G392" s="28" t="s">
        <v>1307</v>
      </c>
      <c r="H392" s="27">
        <v>129939</v>
      </c>
      <c r="I392" s="27">
        <v>1429329</v>
      </c>
      <c r="J392">
        <f t="shared" si="28"/>
        <v>19256</v>
      </c>
      <c r="K392" s="30">
        <f>+VLOOKUP(J392,'Thanh toán '!O$21:P$650,2,0)</f>
        <v>1429329</v>
      </c>
      <c r="L392" s="34">
        <f t="shared" si="27"/>
        <v>0</v>
      </c>
    </row>
    <row r="393" spans="1:12" hidden="1" x14ac:dyDescent="0.25">
      <c r="A393" s="25">
        <v>45020</v>
      </c>
      <c r="B393" s="26" t="s">
        <v>2170</v>
      </c>
      <c r="C393" s="26" t="s">
        <v>2171</v>
      </c>
      <c r="D393" s="26" t="s">
        <v>1305</v>
      </c>
      <c r="E393" s="26" t="s">
        <v>1306</v>
      </c>
      <c r="F393" s="27">
        <v>555290</v>
      </c>
      <c r="G393" s="28" t="s">
        <v>1307</v>
      </c>
      <c r="H393" s="27">
        <v>55529</v>
      </c>
      <c r="I393" s="27">
        <v>610819</v>
      </c>
      <c r="J393">
        <f t="shared" si="28"/>
        <v>19257</v>
      </c>
      <c r="K393" s="30">
        <f>+VLOOKUP(J393,'Thanh toán '!O$21:P$650,2,0)</f>
        <v>610819</v>
      </c>
      <c r="L393" s="34">
        <f t="shared" si="27"/>
        <v>0</v>
      </c>
    </row>
    <row r="394" spans="1:12" hidden="1" x14ac:dyDescent="0.25">
      <c r="A394" s="25">
        <v>45020</v>
      </c>
      <c r="B394" s="26" t="s">
        <v>2172</v>
      </c>
      <c r="C394" s="26" t="s">
        <v>1698</v>
      </c>
      <c r="D394" s="26" t="s">
        <v>1305</v>
      </c>
      <c r="E394" s="26" t="s">
        <v>1306</v>
      </c>
      <c r="F394" s="27">
        <v>653436</v>
      </c>
      <c r="G394" s="28" t="s">
        <v>1307</v>
      </c>
      <c r="H394" s="27">
        <v>65344</v>
      </c>
      <c r="I394" s="27">
        <v>718780</v>
      </c>
      <c r="J394">
        <f t="shared" si="28"/>
        <v>19260</v>
      </c>
      <c r="K394" s="30">
        <f>+VLOOKUP(J394,'Thanh toán '!O$21:P$650,2,0)</f>
        <v>718780</v>
      </c>
      <c r="L394" s="34">
        <f t="shared" si="27"/>
        <v>0</v>
      </c>
    </row>
    <row r="395" spans="1:12" hidden="1" x14ac:dyDescent="0.25">
      <c r="A395" s="25">
        <v>45020</v>
      </c>
      <c r="B395" s="26" t="s">
        <v>2173</v>
      </c>
      <c r="C395" s="26" t="s">
        <v>2174</v>
      </c>
      <c r="D395" s="26" t="s">
        <v>2174</v>
      </c>
      <c r="E395" s="26" t="s">
        <v>2175</v>
      </c>
      <c r="F395" s="27">
        <v>1981535</v>
      </c>
      <c r="G395" s="28" t="s">
        <v>1307</v>
      </c>
      <c r="H395" s="27">
        <v>198154</v>
      </c>
      <c r="I395" s="27">
        <v>2179689</v>
      </c>
      <c r="J395">
        <f t="shared" si="28"/>
        <v>19261</v>
      </c>
      <c r="K395" s="30">
        <f>+VLOOKUP(J395,'Thanh toán '!O$21:P$650,2,0)</f>
        <v>2179689</v>
      </c>
      <c r="L395" s="34">
        <f t="shared" si="27"/>
        <v>0</v>
      </c>
    </row>
    <row r="396" spans="1:12" hidden="1" x14ac:dyDescent="0.25">
      <c r="A396" s="25">
        <v>45020</v>
      </c>
      <c r="B396" s="26" t="s">
        <v>2176</v>
      </c>
      <c r="C396" s="26" t="s">
        <v>2177</v>
      </c>
      <c r="D396" s="26" t="s">
        <v>1305</v>
      </c>
      <c r="E396" s="26" t="s">
        <v>1306</v>
      </c>
      <c r="F396" s="27">
        <v>976307</v>
      </c>
      <c r="G396" s="28" t="s">
        <v>1307</v>
      </c>
      <c r="H396" s="27">
        <v>97631</v>
      </c>
      <c r="I396" s="27">
        <v>1073938</v>
      </c>
      <c r="J396">
        <f t="shared" si="28"/>
        <v>19262</v>
      </c>
      <c r="K396" s="30">
        <f>+VLOOKUP(J396,'Thanh toán '!O$21:P$650,2,0)</f>
        <v>1073938</v>
      </c>
      <c r="L396" s="34">
        <f t="shared" si="27"/>
        <v>0</v>
      </c>
    </row>
    <row r="397" spans="1:12" x14ac:dyDescent="0.25">
      <c r="A397" s="25">
        <v>45020</v>
      </c>
      <c r="B397" s="26" t="s">
        <v>2178</v>
      </c>
      <c r="C397" s="26" t="s">
        <v>2179</v>
      </c>
      <c r="D397" s="26" t="s">
        <v>2179</v>
      </c>
      <c r="E397" s="26" t="s">
        <v>2180</v>
      </c>
      <c r="F397" s="27">
        <v>848400</v>
      </c>
      <c r="G397" s="28" t="s">
        <v>1307</v>
      </c>
      <c r="H397" s="27">
        <v>84840</v>
      </c>
      <c r="I397" s="27">
        <v>933240</v>
      </c>
      <c r="J397">
        <f t="shared" si="28"/>
        <v>19263</v>
      </c>
      <c r="K397" t="e">
        <f>+VLOOKUP(J397,'Thanh toán '!O$21:P$650,2,0)</f>
        <v>#N/A</v>
      </c>
    </row>
    <row r="398" spans="1:12" x14ac:dyDescent="0.25">
      <c r="A398" s="25">
        <v>45020</v>
      </c>
      <c r="B398" s="26" t="s">
        <v>2181</v>
      </c>
      <c r="C398" s="26" t="s">
        <v>1434</v>
      </c>
      <c r="D398" s="26" t="s">
        <v>1434</v>
      </c>
      <c r="E398" s="26" t="s">
        <v>1435</v>
      </c>
      <c r="F398" s="27">
        <v>424200</v>
      </c>
      <c r="G398" s="28" t="s">
        <v>1307</v>
      </c>
      <c r="H398" s="27">
        <v>42420</v>
      </c>
      <c r="I398" s="27">
        <v>466620</v>
      </c>
      <c r="J398">
        <f t="shared" si="28"/>
        <v>19264</v>
      </c>
      <c r="K398" t="e">
        <f>+VLOOKUP(J398,'Thanh toán '!O$21:P$650,2,0)</f>
        <v>#N/A</v>
      </c>
    </row>
    <row r="399" spans="1:12" hidden="1" x14ac:dyDescent="0.25">
      <c r="A399" s="25">
        <v>45020</v>
      </c>
      <c r="B399" s="26" t="s">
        <v>2182</v>
      </c>
      <c r="C399" s="26" t="s">
        <v>1614</v>
      </c>
      <c r="D399" s="26" t="s">
        <v>1614</v>
      </c>
      <c r="E399" s="26" t="s">
        <v>1615</v>
      </c>
      <c r="F399" s="27">
        <v>3815330</v>
      </c>
      <c r="G399" s="28" t="s">
        <v>1307</v>
      </c>
      <c r="H399" s="27">
        <v>381533</v>
      </c>
      <c r="I399" s="27">
        <v>4196863</v>
      </c>
      <c r="J399">
        <f t="shared" si="28"/>
        <v>19265</v>
      </c>
      <c r="K399" s="30">
        <f>+VLOOKUP(J399,'Thanh toán '!O$21:P$650,2,0)</f>
        <v>4196863</v>
      </c>
      <c r="L399" s="34">
        <f t="shared" ref="L399:L403" si="29">+K399-I399</f>
        <v>0</v>
      </c>
    </row>
    <row r="400" spans="1:12" hidden="1" x14ac:dyDescent="0.25">
      <c r="A400" s="25">
        <v>45020</v>
      </c>
      <c r="B400" s="26" t="s">
        <v>2183</v>
      </c>
      <c r="C400" s="26" t="s">
        <v>1574</v>
      </c>
      <c r="D400" s="26" t="s">
        <v>1574</v>
      </c>
      <c r="E400" s="26" t="s">
        <v>1575</v>
      </c>
      <c r="F400" s="27">
        <v>3035550</v>
      </c>
      <c r="G400" s="28" t="s">
        <v>1307</v>
      </c>
      <c r="H400" s="27">
        <v>303555</v>
      </c>
      <c r="I400" s="27">
        <v>3339105</v>
      </c>
      <c r="J400">
        <f t="shared" si="28"/>
        <v>19266</v>
      </c>
      <c r="K400" s="30">
        <f>+VLOOKUP(J400,'Thanh toán '!O$21:P$650,2,0)</f>
        <v>3339105</v>
      </c>
      <c r="L400" s="34">
        <f t="shared" si="29"/>
        <v>0</v>
      </c>
    </row>
    <row r="401" spans="1:12" hidden="1" x14ac:dyDescent="0.25">
      <c r="A401" s="25">
        <v>45020</v>
      </c>
      <c r="B401" s="26" t="s">
        <v>2184</v>
      </c>
      <c r="C401" s="26" t="s">
        <v>2179</v>
      </c>
      <c r="D401" s="26" t="s">
        <v>2179</v>
      </c>
      <c r="E401" s="26" t="s">
        <v>2180</v>
      </c>
      <c r="F401" s="27">
        <v>1211320</v>
      </c>
      <c r="G401" s="28" t="s">
        <v>1307</v>
      </c>
      <c r="H401" s="27">
        <v>121132</v>
      </c>
      <c r="I401" s="27">
        <v>1332452</v>
      </c>
      <c r="J401">
        <f t="shared" si="28"/>
        <v>19267</v>
      </c>
      <c r="K401" s="30">
        <f>+VLOOKUP(J401,'Thanh toán '!O$21:P$650,2,0)</f>
        <v>1332452</v>
      </c>
      <c r="L401" s="34">
        <f t="shared" si="29"/>
        <v>0</v>
      </c>
    </row>
    <row r="402" spans="1:12" hidden="1" x14ac:dyDescent="0.25">
      <c r="A402" s="25">
        <v>45020</v>
      </c>
      <c r="B402" s="26" t="s">
        <v>2185</v>
      </c>
      <c r="C402" s="26" t="s">
        <v>2186</v>
      </c>
      <c r="D402" s="26" t="s">
        <v>2186</v>
      </c>
      <c r="E402" s="26" t="s">
        <v>2187</v>
      </c>
      <c r="F402" s="27">
        <v>5561280</v>
      </c>
      <c r="G402" s="28" t="s">
        <v>1307</v>
      </c>
      <c r="H402" s="27">
        <v>556128</v>
      </c>
      <c r="I402" s="27">
        <v>6117408</v>
      </c>
      <c r="J402">
        <f t="shared" si="28"/>
        <v>19268</v>
      </c>
      <c r="K402" s="30">
        <f>+VLOOKUP(J402,'Thanh toán '!O$21:P$650,2,0)</f>
        <v>6117408</v>
      </c>
      <c r="L402" s="34">
        <f t="shared" si="29"/>
        <v>0</v>
      </c>
    </row>
    <row r="403" spans="1:12" hidden="1" x14ac:dyDescent="0.25">
      <c r="A403" s="25">
        <v>45020</v>
      </c>
      <c r="B403" s="26" t="s">
        <v>2188</v>
      </c>
      <c r="C403" s="26" t="s">
        <v>1434</v>
      </c>
      <c r="D403" s="26" t="s">
        <v>1434</v>
      </c>
      <c r="E403" s="26" t="s">
        <v>1435</v>
      </c>
      <c r="F403" s="27">
        <v>7343100</v>
      </c>
      <c r="G403" s="28" t="s">
        <v>1307</v>
      </c>
      <c r="H403" s="27">
        <v>734310</v>
      </c>
      <c r="I403" s="27">
        <v>8077410</v>
      </c>
      <c r="J403">
        <f t="shared" si="28"/>
        <v>19269</v>
      </c>
      <c r="K403" s="30">
        <f>+VLOOKUP(J403,'Thanh toán '!O$21:P$650,2,0)</f>
        <v>8077410</v>
      </c>
      <c r="L403" s="34">
        <f t="shared" si="29"/>
        <v>0</v>
      </c>
    </row>
    <row r="404" spans="1:12" x14ac:dyDescent="0.25">
      <c r="A404" s="25">
        <v>45020</v>
      </c>
      <c r="B404" s="26" t="s">
        <v>2189</v>
      </c>
      <c r="C404" s="26" t="s">
        <v>1434</v>
      </c>
      <c r="D404" s="26" t="s">
        <v>1434</v>
      </c>
      <c r="E404" s="26" t="s">
        <v>1435</v>
      </c>
      <c r="F404" s="27">
        <v>1796607</v>
      </c>
      <c r="G404" s="28" t="s">
        <v>1307</v>
      </c>
      <c r="H404" s="27">
        <v>179661</v>
      </c>
      <c r="I404" s="27">
        <v>1976268</v>
      </c>
      <c r="J404">
        <f t="shared" si="28"/>
        <v>19270</v>
      </c>
      <c r="K404" t="e">
        <f>+VLOOKUP(J404,'Thanh toán '!O$21:P$650,2,0)</f>
        <v>#N/A</v>
      </c>
    </row>
    <row r="405" spans="1:12" hidden="1" x14ac:dyDescent="0.25">
      <c r="A405" s="25">
        <v>45021</v>
      </c>
      <c r="B405" s="26" t="s">
        <v>2190</v>
      </c>
      <c r="C405" s="26" t="s">
        <v>2191</v>
      </c>
      <c r="D405" s="26" t="s">
        <v>1305</v>
      </c>
      <c r="E405" s="26" t="s">
        <v>1306</v>
      </c>
      <c r="F405" s="27">
        <v>910040</v>
      </c>
      <c r="G405" s="28" t="s">
        <v>1307</v>
      </c>
      <c r="H405" s="27">
        <v>91004</v>
      </c>
      <c r="I405" s="27">
        <v>1001044</v>
      </c>
      <c r="J405">
        <f t="shared" si="28"/>
        <v>19276</v>
      </c>
      <c r="K405" s="30">
        <f>+VLOOKUP(J405,'Thanh toán '!O$21:P$650,2,0)</f>
        <v>1001044</v>
      </c>
      <c r="L405" s="34">
        <f t="shared" ref="L405:L406" si="30">+K405-I405</f>
        <v>0</v>
      </c>
    </row>
    <row r="406" spans="1:12" hidden="1" x14ac:dyDescent="0.25">
      <c r="A406" s="25">
        <v>45021</v>
      </c>
      <c r="B406" s="26" t="s">
        <v>2192</v>
      </c>
      <c r="C406" s="26" t="s">
        <v>1808</v>
      </c>
      <c r="D406" s="26" t="s">
        <v>1305</v>
      </c>
      <c r="E406" s="26" t="s">
        <v>1306</v>
      </c>
      <c r="F406" s="27">
        <v>811387</v>
      </c>
      <c r="G406" s="28" t="s">
        <v>1307</v>
      </c>
      <c r="H406" s="27">
        <v>81139</v>
      </c>
      <c r="I406" s="27">
        <v>892526</v>
      </c>
      <c r="J406">
        <f t="shared" si="28"/>
        <v>19277</v>
      </c>
      <c r="K406" s="30">
        <f>+VLOOKUP(J406,'Thanh toán '!O$21:P$650,2,0)</f>
        <v>892526</v>
      </c>
      <c r="L406" s="34">
        <f t="shared" si="30"/>
        <v>0</v>
      </c>
    </row>
    <row r="407" spans="1:12" x14ac:dyDescent="0.25">
      <c r="A407" s="25">
        <v>45021</v>
      </c>
      <c r="B407" s="26" t="s">
        <v>2193</v>
      </c>
      <c r="C407" s="26" t="s">
        <v>1808</v>
      </c>
      <c r="D407" s="26" t="s">
        <v>1305</v>
      </c>
      <c r="E407" s="26" t="s">
        <v>1306</v>
      </c>
      <c r="F407" s="27">
        <v>519120</v>
      </c>
      <c r="G407" s="28" t="s">
        <v>1307</v>
      </c>
      <c r="H407" s="27">
        <v>51912</v>
      </c>
      <c r="I407" s="27">
        <v>571032</v>
      </c>
      <c r="J407">
        <f t="shared" si="28"/>
        <v>19278</v>
      </c>
      <c r="K407" t="e">
        <f>+VLOOKUP(J407,'Thanh toán '!O$21:P$650,2,0)</f>
        <v>#N/A</v>
      </c>
    </row>
    <row r="408" spans="1:12" hidden="1" x14ac:dyDescent="0.25">
      <c r="A408" s="25">
        <v>45021</v>
      </c>
      <c r="B408" s="26" t="s">
        <v>2194</v>
      </c>
      <c r="C408" s="26" t="s">
        <v>1715</v>
      </c>
      <c r="D408" s="26" t="s">
        <v>1305</v>
      </c>
      <c r="E408" s="26" t="s">
        <v>1306</v>
      </c>
      <c r="F408" s="27">
        <v>1170232</v>
      </c>
      <c r="G408" s="28" t="s">
        <v>1307</v>
      </c>
      <c r="H408" s="27">
        <v>117023</v>
      </c>
      <c r="I408" s="27">
        <v>1287255</v>
      </c>
      <c r="J408">
        <f t="shared" si="28"/>
        <v>19280</v>
      </c>
      <c r="K408" s="30">
        <f>+VLOOKUP(J408,'Thanh toán '!O$21:P$650,2,0)</f>
        <v>1287255</v>
      </c>
      <c r="L408" s="34">
        <f t="shared" ref="L408:L422" si="31">+K408-I408</f>
        <v>0</v>
      </c>
    </row>
    <row r="409" spans="1:12" hidden="1" x14ac:dyDescent="0.25">
      <c r="A409" s="25">
        <v>45021</v>
      </c>
      <c r="B409" s="26" t="s">
        <v>2195</v>
      </c>
      <c r="C409" s="26" t="s">
        <v>2196</v>
      </c>
      <c r="D409" s="26" t="s">
        <v>1305</v>
      </c>
      <c r="E409" s="26" t="s">
        <v>1306</v>
      </c>
      <c r="F409" s="27">
        <v>582462</v>
      </c>
      <c r="G409" s="28" t="s">
        <v>1307</v>
      </c>
      <c r="H409" s="27">
        <v>58246</v>
      </c>
      <c r="I409" s="27">
        <v>640708</v>
      </c>
      <c r="J409">
        <f t="shared" si="28"/>
        <v>19281</v>
      </c>
      <c r="K409" s="30">
        <f>+VLOOKUP(J409,'Thanh toán '!O$21:P$650,2,0)</f>
        <v>640708</v>
      </c>
      <c r="L409" s="34">
        <f t="shared" si="31"/>
        <v>0</v>
      </c>
    </row>
    <row r="410" spans="1:12" hidden="1" x14ac:dyDescent="0.25">
      <c r="A410" s="25">
        <v>45021</v>
      </c>
      <c r="B410" s="26" t="s">
        <v>2197</v>
      </c>
      <c r="C410" s="26" t="s">
        <v>2198</v>
      </c>
      <c r="D410" s="26" t="s">
        <v>1305</v>
      </c>
      <c r="E410" s="26" t="s">
        <v>1306</v>
      </c>
      <c r="F410" s="27">
        <v>950787</v>
      </c>
      <c r="G410" s="28" t="s">
        <v>1307</v>
      </c>
      <c r="H410" s="27">
        <v>95079</v>
      </c>
      <c r="I410" s="27">
        <v>1045866</v>
      </c>
      <c r="J410">
        <f t="shared" si="28"/>
        <v>19282</v>
      </c>
      <c r="K410" s="30">
        <f>+VLOOKUP(J410,'Thanh toán '!O$21:P$650,2,0)</f>
        <v>1045866</v>
      </c>
      <c r="L410" s="34">
        <f t="shared" si="31"/>
        <v>0</v>
      </c>
    </row>
    <row r="411" spans="1:12" hidden="1" x14ac:dyDescent="0.25">
      <c r="A411" s="25">
        <v>45021</v>
      </c>
      <c r="B411" s="26" t="s">
        <v>2199</v>
      </c>
      <c r="C411" s="26" t="s">
        <v>2200</v>
      </c>
      <c r="D411" s="26" t="s">
        <v>1305</v>
      </c>
      <c r="E411" s="26" t="s">
        <v>1306</v>
      </c>
      <c r="F411" s="27">
        <v>373296</v>
      </c>
      <c r="G411" s="28" t="s">
        <v>1307</v>
      </c>
      <c r="H411" s="27">
        <v>37330</v>
      </c>
      <c r="I411" s="27">
        <v>410626</v>
      </c>
      <c r="J411">
        <f t="shared" si="28"/>
        <v>19283</v>
      </c>
      <c r="K411" s="30">
        <f>+VLOOKUP(J411,'Thanh toán '!O$21:P$650,2,0)</f>
        <v>410626</v>
      </c>
      <c r="L411" s="34">
        <f t="shared" si="31"/>
        <v>0</v>
      </c>
    </row>
    <row r="412" spans="1:12" hidden="1" x14ac:dyDescent="0.25">
      <c r="A412" s="25">
        <v>45021</v>
      </c>
      <c r="B412" s="26" t="s">
        <v>2201</v>
      </c>
      <c r="C412" s="26" t="s">
        <v>2202</v>
      </c>
      <c r="D412" s="26" t="s">
        <v>1305</v>
      </c>
      <c r="E412" s="26" t="s">
        <v>1306</v>
      </c>
      <c r="F412" s="27">
        <v>804377</v>
      </c>
      <c r="G412" s="28" t="s">
        <v>1307</v>
      </c>
      <c r="H412" s="27">
        <v>80438</v>
      </c>
      <c r="I412" s="27">
        <v>884815</v>
      </c>
      <c r="J412">
        <f t="shared" si="28"/>
        <v>19284</v>
      </c>
      <c r="K412" s="30">
        <f>+VLOOKUP(J412,'Thanh toán '!O$21:P$650,2,0)</f>
        <v>884815</v>
      </c>
      <c r="L412" s="34">
        <f t="shared" si="31"/>
        <v>0</v>
      </c>
    </row>
    <row r="413" spans="1:12" hidden="1" x14ac:dyDescent="0.25">
      <c r="A413" s="25">
        <v>45021</v>
      </c>
      <c r="B413" s="26" t="s">
        <v>2203</v>
      </c>
      <c r="C413" s="26" t="s">
        <v>2204</v>
      </c>
      <c r="D413" s="26" t="s">
        <v>1305</v>
      </c>
      <c r="E413" s="26" t="s">
        <v>1306</v>
      </c>
      <c r="F413" s="27">
        <v>704013</v>
      </c>
      <c r="G413" s="28" t="s">
        <v>1307</v>
      </c>
      <c r="H413" s="27">
        <v>70401</v>
      </c>
      <c r="I413" s="27">
        <v>774414</v>
      </c>
      <c r="J413">
        <f t="shared" si="28"/>
        <v>19287</v>
      </c>
      <c r="K413" s="30">
        <f>+VLOOKUP(J413,'Thanh toán '!O$21:P$650,2,0)</f>
        <v>774414</v>
      </c>
      <c r="L413" s="34">
        <f t="shared" si="31"/>
        <v>0</v>
      </c>
    </row>
    <row r="414" spans="1:12" hidden="1" x14ac:dyDescent="0.25">
      <c r="A414" s="25">
        <v>45021</v>
      </c>
      <c r="B414" s="26" t="s">
        <v>2205</v>
      </c>
      <c r="C414" s="26" t="s">
        <v>2206</v>
      </c>
      <c r="D414" s="26" t="s">
        <v>1305</v>
      </c>
      <c r="E414" s="26" t="s">
        <v>1306</v>
      </c>
      <c r="F414" s="27">
        <v>1342418</v>
      </c>
      <c r="G414" s="28" t="s">
        <v>1307</v>
      </c>
      <c r="H414" s="27">
        <v>134242</v>
      </c>
      <c r="I414" s="27">
        <v>1476660</v>
      </c>
      <c r="J414">
        <f t="shared" si="28"/>
        <v>19288</v>
      </c>
      <c r="K414" s="30">
        <f>+VLOOKUP(J414,'Thanh toán '!O$21:P$650,2,0)</f>
        <v>1476660</v>
      </c>
      <c r="L414" s="34">
        <f t="shared" si="31"/>
        <v>0</v>
      </c>
    </row>
    <row r="415" spans="1:12" hidden="1" x14ac:dyDescent="0.25">
      <c r="A415" s="25">
        <v>45021</v>
      </c>
      <c r="B415" s="26" t="s">
        <v>2207</v>
      </c>
      <c r="C415" s="26" t="s">
        <v>1705</v>
      </c>
      <c r="D415" s="26" t="s">
        <v>1705</v>
      </c>
      <c r="E415" s="26" t="s">
        <v>1706</v>
      </c>
      <c r="F415" s="27">
        <v>962485</v>
      </c>
      <c r="G415" s="28" t="s">
        <v>1307</v>
      </c>
      <c r="H415" s="27">
        <v>96249</v>
      </c>
      <c r="I415" s="27">
        <v>1058734</v>
      </c>
      <c r="J415">
        <f t="shared" si="28"/>
        <v>19290</v>
      </c>
      <c r="K415" s="30">
        <f>+VLOOKUP(J415,'Thanh toán '!O$21:P$650,2,0)</f>
        <v>1058734</v>
      </c>
      <c r="L415" s="34">
        <f t="shared" si="31"/>
        <v>0</v>
      </c>
    </row>
    <row r="416" spans="1:12" hidden="1" x14ac:dyDescent="0.25">
      <c r="A416" s="25">
        <v>45021</v>
      </c>
      <c r="B416" s="26" t="s">
        <v>2208</v>
      </c>
      <c r="C416" s="26" t="s">
        <v>2209</v>
      </c>
      <c r="D416" s="26" t="s">
        <v>1305</v>
      </c>
      <c r="E416" s="26" t="s">
        <v>1306</v>
      </c>
      <c r="F416" s="27">
        <v>367155</v>
      </c>
      <c r="G416" s="28" t="s">
        <v>1307</v>
      </c>
      <c r="H416" s="27">
        <v>36716</v>
      </c>
      <c r="I416" s="27">
        <v>403871</v>
      </c>
      <c r="J416">
        <f t="shared" si="28"/>
        <v>19291</v>
      </c>
      <c r="K416" s="30">
        <f>+VLOOKUP(J416,'Thanh toán '!O$21:P$650,2,0)</f>
        <v>403871</v>
      </c>
      <c r="L416" s="34">
        <f t="shared" si="31"/>
        <v>0</v>
      </c>
    </row>
    <row r="417" spans="1:12" hidden="1" x14ac:dyDescent="0.25">
      <c r="A417" s="25">
        <v>45021</v>
      </c>
      <c r="B417" s="26" t="s">
        <v>2210</v>
      </c>
      <c r="C417" s="26" t="s">
        <v>2211</v>
      </c>
      <c r="D417" s="26" t="s">
        <v>1305</v>
      </c>
      <c r="E417" s="26" t="s">
        <v>1306</v>
      </c>
      <c r="F417" s="27">
        <v>440586</v>
      </c>
      <c r="G417" s="28" t="s">
        <v>1307</v>
      </c>
      <c r="H417" s="27">
        <v>44059</v>
      </c>
      <c r="I417" s="27">
        <v>484645</v>
      </c>
      <c r="J417">
        <f t="shared" si="28"/>
        <v>19292</v>
      </c>
      <c r="K417" s="30">
        <f>+VLOOKUP(J417,'Thanh toán '!O$21:P$650,2,0)</f>
        <v>484645</v>
      </c>
      <c r="L417" s="34">
        <f t="shared" si="31"/>
        <v>0</v>
      </c>
    </row>
    <row r="418" spans="1:12" hidden="1" x14ac:dyDescent="0.25">
      <c r="A418" s="25">
        <v>45021</v>
      </c>
      <c r="B418" s="26" t="s">
        <v>2212</v>
      </c>
      <c r="C418" s="26" t="s">
        <v>2213</v>
      </c>
      <c r="D418" s="26" t="s">
        <v>1305</v>
      </c>
      <c r="E418" s="26" t="s">
        <v>1306</v>
      </c>
      <c r="F418" s="27">
        <v>956252</v>
      </c>
      <c r="G418" s="28" t="s">
        <v>1307</v>
      </c>
      <c r="H418" s="27">
        <v>95625</v>
      </c>
      <c r="I418" s="27">
        <v>1051877</v>
      </c>
      <c r="J418">
        <f t="shared" si="28"/>
        <v>19294</v>
      </c>
      <c r="K418" s="30">
        <f>+VLOOKUP(J418,'Thanh toán '!O$21:P$650,2,0)</f>
        <v>1051877</v>
      </c>
      <c r="L418" s="34">
        <f t="shared" si="31"/>
        <v>0</v>
      </c>
    </row>
    <row r="419" spans="1:12" hidden="1" x14ac:dyDescent="0.25">
      <c r="A419" s="25">
        <v>45021</v>
      </c>
      <c r="B419" s="26" t="s">
        <v>2214</v>
      </c>
      <c r="C419" s="26" t="s">
        <v>2215</v>
      </c>
      <c r="D419" s="26" t="s">
        <v>1305</v>
      </c>
      <c r="E419" s="26" t="s">
        <v>1306</v>
      </c>
      <c r="F419" s="27">
        <v>878583</v>
      </c>
      <c r="G419" s="28" t="s">
        <v>1307</v>
      </c>
      <c r="H419" s="27">
        <v>87858</v>
      </c>
      <c r="I419" s="27">
        <v>966441</v>
      </c>
      <c r="J419">
        <f t="shared" si="28"/>
        <v>19296</v>
      </c>
      <c r="K419" s="30">
        <f>+VLOOKUP(J419,'Thanh toán '!O$21:P$650,2,0)</f>
        <v>966441</v>
      </c>
      <c r="L419" s="34">
        <f t="shared" si="31"/>
        <v>0</v>
      </c>
    </row>
    <row r="420" spans="1:12" hidden="1" x14ac:dyDescent="0.25">
      <c r="A420" s="25">
        <v>45021</v>
      </c>
      <c r="B420" s="26" t="s">
        <v>2216</v>
      </c>
      <c r="C420" s="26" t="s">
        <v>2036</v>
      </c>
      <c r="D420" s="26" t="s">
        <v>1305</v>
      </c>
      <c r="E420" s="26" t="s">
        <v>1306</v>
      </c>
      <c r="F420" s="27">
        <v>1528105</v>
      </c>
      <c r="G420" s="28" t="s">
        <v>1307</v>
      </c>
      <c r="H420" s="27">
        <v>152811</v>
      </c>
      <c r="I420" s="27">
        <v>1680916</v>
      </c>
      <c r="J420">
        <f t="shared" si="28"/>
        <v>19297</v>
      </c>
      <c r="K420" s="30">
        <f>+VLOOKUP(J420,'Thanh toán '!O$21:P$650,2,0)</f>
        <v>1680916</v>
      </c>
      <c r="L420" s="34">
        <f t="shared" si="31"/>
        <v>0</v>
      </c>
    </row>
    <row r="421" spans="1:12" hidden="1" x14ac:dyDescent="0.25">
      <c r="A421" s="25">
        <v>45021</v>
      </c>
      <c r="B421" s="26" t="s">
        <v>2217</v>
      </c>
      <c r="C421" s="26" t="s">
        <v>2218</v>
      </c>
      <c r="D421" s="26" t="s">
        <v>1305</v>
      </c>
      <c r="E421" s="26" t="s">
        <v>1306</v>
      </c>
      <c r="F421" s="27">
        <v>398493</v>
      </c>
      <c r="G421" s="28" t="s">
        <v>1307</v>
      </c>
      <c r="H421" s="27">
        <v>39849</v>
      </c>
      <c r="I421" s="27">
        <v>438342</v>
      </c>
      <c r="J421">
        <f t="shared" si="28"/>
        <v>19298</v>
      </c>
      <c r="K421" s="30">
        <f>+VLOOKUP(J421,'Thanh toán '!O$21:P$650,2,0)</f>
        <v>438342</v>
      </c>
      <c r="L421" s="34">
        <f t="shared" si="31"/>
        <v>0</v>
      </c>
    </row>
    <row r="422" spans="1:12" hidden="1" x14ac:dyDescent="0.25">
      <c r="A422" s="25">
        <v>45021</v>
      </c>
      <c r="B422" s="26" t="s">
        <v>2219</v>
      </c>
      <c r="C422" s="26" t="s">
        <v>2220</v>
      </c>
      <c r="D422" s="26" t="s">
        <v>1305</v>
      </c>
      <c r="E422" s="26" t="s">
        <v>1306</v>
      </c>
      <c r="F422" s="27">
        <v>1925871</v>
      </c>
      <c r="G422" s="28" t="s">
        <v>1307</v>
      </c>
      <c r="H422" s="27">
        <v>192587</v>
      </c>
      <c r="I422" s="27">
        <v>2118458</v>
      </c>
      <c r="J422">
        <f t="shared" si="28"/>
        <v>19300</v>
      </c>
      <c r="K422" s="30">
        <f>+VLOOKUP(J422,'Thanh toán '!O$21:P$650,2,0)</f>
        <v>2118458</v>
      </c>
      <c r="L422" s="34">
        <f t="shared" si="31"/>
        <v>0</v>
      </c>
    </row>
    <row r="423" spans="1:12" x14ac:dyDescent="0.25">
      <c r="A423" s="25">
        <v>45021</v>
      </c>
      <c r="B423" s="26" t="s">
        <v>2221</v>
      </c>
      <c r="C423" s="26" t="s">
        <v>2222</v>
      </c>
      <c r="D423" s="26" t="s">
        <v>1305</v>
      </c>
      <c r="E423" s="26" t="s">
        <v>1306</v>
      </c>
      <c r="F423" s="27">
        <v>519120</v>
      </c>
      <c r="G423" s="28" t="s">
        <v>1307</v>
      </c>
      <c r="H423" s="27">
        <v>51912</v>
      </c>
      <c r="I423" s="27">
        <v>571032</v>
      </c>
      <c r="J423">
        <f t="shared" si="28"/>
        <v>19301</v>
      </c>
      <c r="K423" t="e">
        <f>+VLOOKUP(J423,'Thanh toán '!O$21:P$650,2,0)</f>
        <v>#N/A</v>
      </c>
    </row>
    <row r="424" spans="1:12" hidden="1" x14ac:dyDescent="0.25">
      <c r="A424" s="25">
        <v>45021</v>
      </c>
      <c r="B424" s="26" t="s">
        <v>2223</v>
      </c>
      <c r="C424" s="26" t="s">
        <v>1777</v>
      </c>
      <c r="D424" s="26" t="s">
        <v>1305</v>
      </c>
      <c r="E424" s="26" t="s">
        <v>1306</v>
      </c>
      <c r="F424" s="27">
        <v>901057</v>
      </c>
      <c r="G424" s="28" t="s">
        <v>1307</v>
      </c>
      <c r="H424" s="27">
        <v>90106</v>
      </c>
      <c r="I424" s="27">
        <v>991163</v>
      </c>
      <c r="J424">
        <f t="shared" si="28"/>
        <v>19302</v>
      </c>
      <c r="K424" s="30">
        <f>+VLOOKUP(J424,'Thanh toán '!O$21:P$650,2,0)</f>
        <v>991163</v>
      </c>
      <c r="L424" s="34">
        <f t="shared" ref="L424:L426" si="32">+K424-I424</f>
        <v>0</v>
      </c>
    </row>
    <row r="425" spans="1:12" hidden="1" x14ac:dyDescent="0.25">
      <c r="A425" s="25">
        <v>45021</v>
      </c>
      <c r="B425" s="26" t="s">
        <v>2224</v>
      </c>
      <c r="C425" s="26" t="s">
        <v>2225</v>
      </c>
      <c r="D425" s="26" t="s">
        <v>2137</v>
      </c>
      <c r="E425" s="26" t="s">
        <v>2138</v>
      </c>
      <c r="F425" s="27">
        <v>850875</v>
      </c>
      <c r="G425" s="28" t="s">
        <v>1307</v>
      </c>
      <c r="H425" s="27">
        <v>85088</v>
      </c>
      <c r="I425" s="27">
        <v>935963</v>
      </c>
      <c r="J425">
        <f t="shared" si="28"/>
        <v>19303</v>
      </c>
      <c r="K425" s="30">
        <f>+VLOOKUP(J425,'Thanh toán '!O$21:P$650,2,0)</f>
        <v>935963</v>
      </c>
      <c r="L425" s="34">
        <f t="shared" si="32"/>
        <v>0</v>
      </c>
    </row>
    <row r="426" spans="1:12" hidden="1" x14ac:dyDescent="0.25">
      <c r="A426" s="25">
        <v>45021</v>
      </c>
      <c r="B426" s="26" t="s">
        <v>2226</v>
      </c>
      <c r="C426" s="26" t="s">
        <v>2227</v>
      </c>
      <c r="D426" s="26" t="s">
        <v>1305</v>
      </c>
      <c r="E426" s="26" t="s">
        <v>1306</v>
      </c>
      <c r="F426" s="27">
        <v>555290</v>
      </c>
      <c r="G426" s="28" t="s">
        <v>1307</v>
      </c>
      <c r="H426" s="27">
        <v>55529</v>
      </c>
      <c r="I426" s="27">
        <v>610819</v>
      </c>
      <c r="J426">
        <f t="shared" si="28"/>
        <v>19308</v>
      </c>
      <c r="K426" s="30">
        <f>+VLOOKUP(J426,'Thanh toán '!O$21:P$650,2,0)</f>
        <v>610819</v>
      </c>
      <c r="L426" s="34">
        <f t="shared" si="32"/>
        <v>0</v>
      </c>
    </row>
    <row r="427" spans="1:12" x14ac:dyDescent="0.25">
      <c r="A427" s="25">
        <v>45021</v>
      </c>
      <c r="B427" s="26" t="s">
        <v>2228</v>
      </c>
      <c r="C427" s="26" t="s">
        <v>2227</v>
      </c>
      <c r="D427" s="26" t="s">
        <v>1305</v>
      </c>
      <c r="E427" s="26" t="s">
        <v>1306</v>
      </c>
      <c r="F427" s="27">
        <v>254520</v>
      </c>
      <c r="G427" s="28" t="s">
        <v>1307</v>
      </c>
      <c r="H427" s="27">
        <v>25452</v>
      </c>
      <c r="I427" s="27">
        <v>279972</v>
      </c>
      <c r="J427">
        <f t="shared" si="28"/>
        <v>19309</v>
      </c>
      <c r="K427" t="e">
        <f>+VLOOKUP(J427,'Thanh toán '!O$21:P$650,2,0)</f>
        <v>#N/A</v>
      </c>
    </row>
    <row r="428" spans="1:12" x14ac:dyDescent="0.25">
      <c r="A428" s="25">
        <v>45021</v>
      </c>
      <c r="B428" s="26" t="s">
        <v>2229</v>
      </c>
      <c r="C428" s="26" t="s">
        <v>1834</v>
      </c>
      <c r="D428" s="26" t="s">
        <v>1834</v>
      </c>
      <c r="E428" s="26" t="s">
        <v>1835</v>
      </c>
      <c r="F428" s="27">
        <v>3460800</v>
      </c>
      <c r="G428" s="28" t="s">
        <v>1307</v>
      </c>
      <c r="H428" s="27">
        <v>346080</v>
      </c>
      <c r="I428" s="27">
        <v>3806880</v>
      </c>
      <c r="J428">
        <f t="shared" si="28"/>
        <v>19327</v>
      </c>
      <c r="K428" t="e">
        <f>+VLOOKUP(J428,'Thanh toán '!O$21:P$650,2,0)</f>
        <v>#N/A</v>
      </c>
    </row>
    <row r="429" spans="1:12" x14ac:dyDescent="0.25">
      <c r="A429" s="25">
        <v>45021</v>
      </c>
      <c r="B429" s="26" t="s">
        <v>2230</v>
      </c>
      <c r="C429" s="26" t="s">
        <v>1711</v>
      </c>
      <c r="D429" s="26" t="s">
        <v>1711</v>
      </c>
      <c r="E429" s="26" t="s">
        <v>1712</v>
      </c>
      <c r="F429" s="27">
        <v>424200</v>
      </c>
      <c r="G429" s="28" t="s">
        <v>1307</v>
      </c>
      <c r="H429" s="27">
        <v>42420</v>
      </c>
      <c r="I429" s="27">
        <v>466620</v>
      </c>
      <c r="J429">
        <f t="shared" si="28"/>
        <v>19328</v>
      </c>
      <c r="K429" t="e">
        <f>+VLOOKUP(J429,'Thanh toán '!O$21:P$650,2,0)</f>
        <v>#N/A</v>
      </c>
    </row>
    <row r="430" spans="1:12" x14ac:dyDescent="0.25">
      <c r="A430" s="25">
        <v>45021</v>
      </c>
      <c r="B430" s="26" t="s">
        <v>2231</v>
      </c>
      <c r="C430" s="26" t="s">
        <v>1444</v>
      </c>
      <c r="D430" s="26" t="s">
        <v>1444</v>
      </c>
      <c r="E430" s="26" t="s">
        <v>1445</v>
      </c>
      <c r="F430" s="27">
        <v>865200</v>
      </c>
      <c r="G430" s="28" t="s">
        <v>1307</v>
      </c>
      <c r="H430" s="27">
        <v>86520</v>
      </c>
      <c r="I430" s="27">
        <v>951720</v>
      </c>
      <c r="J430">
        <f t="shared" si="28"/>
        <v>19329</v>
      </c>
      <c r="K430" t="e">
        <f>+VLOOKUP(J430,'Thanh toán '!O$21:P$650,2,0)</f>
        <v>#N/A</v>
      </c>
    </row>
    <row r="431" spans="1:12" hidden="1" x14ac:dyDescent="0.25">
      <c r="A431" s="25">
        <v>45021</v>
      </c>
      <c r="B431" s="26" t="s">
        <v>2232</v>
      </c>
      <c r="C431" s="26" t="s">
        <v>1998</v>
      </c>
      <c r="D431" s="26" t="s">
        <v>1998</v>
      </c>
      <c r="E431" s="26" t="s">
        <v>1999</v>
      </c>
      <c r="F431" s="27">
        <v>3689780</v>
      </c>
      <c r="G431" s="28" t="s">
        <v>1307</v>
      </c>
      <c r="H431" s="27">
        <v>368978</v>
      </c>
      <c r="I431" s="27">
        <v>4058758</v>
      </c>
      <c r="J431">
        <f t="shared" si="28"/>
        <v>19330</v>
      </c>
      <c r="K431" s="30">
        <f>+VLOOKUP(J431,'Thanh toán '!O$21:P$650,2,0)</f>
        <v>4058758</v>
      </c>
      <c r="L431" s="34">
        <f t="shared" ref="L431:L433" si="33">+K431-I431</f>
        <v>0</v>
      </c>
    </row>
    <row r="432" spans="1:12" hidden="1" x14ac:dyDescent="0.25">
      <c r="A432" s="25">
        <v>45021</v>
      </c>
      <c r="B432" s="26" t="s">
        <v>2233</v>
      </c>
      <c r="C432" s="26" t="s">
        <v>2234</v>
      </c>
      <c r="D432" s="26" t="s">
        <v>2234</v>
      </c>
      <c r="E432" s="26" t="s">
        <v>2235</v>
      </c>
      <c r="F432" s="27">
        <v>1150620</v>
      </c>
      <c r="G432" s="28" t="s">
        <v>1307</v>
      </c>
      <c r="H432" s="27">
        <v>115062</v>
      </c>
      <c r="I432" s="27">
        <v>1265682</v>
      </c>
      <c r="J432">
        <f t="shared" si="28"/>
        <v>19331</v>
      </c>
      <c r="K432" s="30">
        <f>+VLOOKUP(J432,'Thanh toán '!O$21:P$650,2,0)</f>
        <v>1265682</v>
      </c>
      <c r="L432" s="34">
        <f t="shared" si="33"/>
        <v>0</v>
      </c>
    </row>
    <row r="433" spans="1:12" hidden="1" x14ac:dyDescent="0.25">
      <c r="A433" s="25">
        <v>45021</v>
      </c>
      <c r="B433" s="26" t="s">
        <v>2236</v>
      </c>
      <c r="C433" s="26" t="s">
        <v>1634</v>
      </c>
      <c r="D433" s="26" t="s">
        <v>1634</v>
      </c>
      <c r="E433" s="26" t="s">
        <v>1635</v>
      </c>
      <c r="F433" s="27">
        <v>458425</v>
      </c>
      <c r="G433" s="28" t="s">
        <v>1307</v>
      </c>
      <c r="H433" s="27">
        <v>45843</v>
      </c>
      <c r="I433" s="27">
        <v>504268</v>
      </c>
      <c r="J433">
        <f t="shared" si="28"/>
        <v>19332</v>
      </c>
      <c r="K433" s="30">
        <f>+VLOOKUP(J433,'Thanh toán '!O$21:P$650,2,0)</f>
        <v>504268</v>
      </c>
      <c r="L433" s="34">
        <f t="shared" si="33"/>
        <v>0</v>
      </c>
    </row>
    <row r="434" spans="1:12" x14ac:dyDescent="0.25">
      <c r="A434" s="25">
        <v>45021</v>
      </c>
      <c r="B434" s="26" t="s">
        <v>2237</v>
      </c>
      <c r="C434" s="26" t="s">
        <v>1634</v>
      </c>
      <c r="D434" s="26" t="s">
        <v>1634</v>
      </c>
      <c r="E434" s="26" t="s">
        <v>1635</v>
      </c>
      <c r="F434" s="27">
        <v>169680</v>
      </c>
      <c r="G434" s="28" t="s">
        <v>1307</v>
      </c>
      <c r="H434" s="27">
        <v>16968</v>
      </c>
      <c r="I434" s="27">
        <v>186648</v>
      </c>
      <c r="J434">
        <f t="shared" si="28"/>
        <v>19333</v>
      </c>
      <c r="K434" t="e">
        <f>+VLOOKUP(J434,'Thanh toán '!O$21:P$650,2,0)</f>
        <v>#N/A</v>
      </c>
    </row>
    <row r="435" spans="1:12" hidden="1" x14ac:dyDescent="0.25">
      <c r="A435" s="25">
        <v>45021</v>
      </c>
      <c r="B435" s="26" t="s">
        <v>2238</v>
      </c>
      <c r="C435" s="26" t="s">
        <v>1444</v>
      </c>
      <c r="D435" s="26" t="s">
        <v>1444</v>
      </c>
      <c r="E435" s="26" t="s">
        <v>1445</v>
      </c>
      <c r="F435" s="27">
        <v>1517775</v>
      </c>
      <c r="G435" s="28" t="s">
        <v>1307</v>
      </c>
      <c r="H435" s="27">
        <v>151778</v>
      </c>
      <c r="I435" s="27">
        <v>1669553</v>
      </c>
      <c r="J435">
        <f t="shared" si="28"/>
        <v>19334</v>
      </c>
      <c r="K435" s="30">
        <f>+VLOOKUP(J435,'Thanh toán '!O$21:P$650,2,0)</f>
        <v>1669553</v>
      </c>
      <c r="L435" s="34">
        <f t="shared" ref="L435:L445" si="34">+K435-I435</f>
        <v>0</v>
      </c>
    </row>
    <row r="436" spans="1:12" hidden="1" x14ac:dyDescent="0.25">
      <c r="A436" s="25">
        <v>45021</v>
      </c>
      <c r="B436" s="26" t="s">
        <v>2239</v>
      </c>
      <c r="C436" s="26" t="s">
        <v>2240</v>
      </c>
      <c r="D436" s="26" t="s">
        <v>2240</v>
      </c>
      <c r="E436" s="26" t="s">
        <v>2241</v>
      </c>
      <c r="F436" s="27">
        <v>1924970</v>
      </c>
      <c r="G436" s="28" t="s">
        <v>1307</v>
      </c>
      <c r="H436" s="27">
        <v>192497</v>
      </c>
      <c r="I436" s="27">
        <v>2117467</v>
      </c>
      <c r="J436">
        <f t="shared" si="28"/>
        <v>19335</v>
      </c>
      <c r="K436" s="30">
        <f>+VLOOKUP(J436,'Thanh toán '!O$21:P$650,2,0)</f>
        <v>2117467</v>
      </c>
      <c r="L436" s="34">
        <f t="shared" si="34"/>
        <v>0</v>
      </c>
    </row>
    <row r="437" spans="1:12" hidden="1" x14ac:dyDescent="0.25">
      <c r="A437" s="25">
        <v>45021</v>
      </c>
      <c r="B437" s="26" t="s">
        <v>2242</v>
      </c>
      <c r="C437" s="26" t="s">
        <v>2243</v>
      </c>
      <c r="D437" s="26" t="s">
        <v>2243</v>
      </c>
      <c r="E437" s="26" t="s">
        <v>2244</v>
      </c>
      <c r="F437" s="27">
        <v>3537370</v>
      </c>
      <c r="G437" s="28" t="s">
        <v>1307</v>
      </c>
      <c r="H437" s="27">
        <v>353737</v>
      </c>
      <c r="I437" s="27">
        <v>3891107</v>
      </c>
      <c r="J437">
        <f t="shared" si="28"/>
        <v>19336</v>
      </c>
      <c r="K437" s="30">
        <f>+VLOOKUP(J437,'Thanh toán '!O$21:P$650,2,0)</f>
        <v>3891107</v>
      </c>
      <c r="L437" s="34">
        <f t="shared" si="34"/>
        <v>0</v>
      </c>
    </row>
    <row r="438" spans="1:12" hidden="1" x14ac:dyDescent="0.25">
      <c r="A438" s="25">
        <v>45021</v>
      </c>
      <c r="B438" s="26" t="s">
        <v>2245</v>
      </c>
      <c r="C438" s="26" t="s">
        <v>2246</v>
      </c>
      <c r="D438" s="26" t="s">
        <v>2246</v>
      </c>
      <c r="E438" s="26" t="s">
        <v>2247</v>
      </c>
      <c r="F438" s="27">
        <v>2202930</v>
      </c>
      <c r="G438" s="28" t="s">
        <v>1307</v>
      </c>
      <c r="H438" s="27">
        <v>220293</v>
      </c>
      <c r="I438" s="27">
        <v>2423223</v>
      </c>
      <c r="J438">
        <f t="shared" si="28"/>
        <v>19337</v>
      </c>
      <c r="K438" s="30">
        <f>+VLOOKUP(J438,'Thanh toán '!O$21:P$650,2,0)</f>
        <v>2423223</v>
      </c>
      <c r="L438" s="34">
        <f t="shared" si="34"/>
        <v>0</v>
      </c>
    </row>
    <row r="439" spans="1:12" hidden="1" x14ac:dyDescent="0.25">
      <c r="A439" s="25">
        <v>45021</v>
      </c>
      <c r="B439" s="26" t="s">
        <v>2248</v>
      </c>
      <c r="C439" s="26" t="s">
        <v>1360</v>
      </c>
      <c r="D439" s="26" t="s">
        <v>1360</v>
      </c>
      <c r="E439" s="26" t="s">
        <v>1361</v>
      </c>
      <c r="F439" s="27">
        <v>917258</v>
      </c>
      <c r="G439" s="28" t="s">
        <v>1307</v>
      </c>
      <c r="H439" s="27">
        <v>91726</v>
      </c>
      <c r="I439" s="27">
        <v>1008984</v>
      </c>
      <c r="J439">
        <f t="shared" si="28"/>
        <v>19338</v>
      </c>
      <c r="K439" s="30">
        <f>+VLOOKUP(J439,'Thanh toán '!O$21:P$650,2,0)</f>
        <v>1008984</v>
      </c>
      <c r="L439" s="34">
        <f t="shared" si="34"/>
        <v>0</v>
      </c>
    </row>
    <row r="440" spans="1:12" hidden="1" x14ac:dyDescent="0.25">
      <c r="A440" s="25">
        <v>45021</v>
      </c>
      <c r="B440" s="26" t="s">
        <v>2249</v>
      </c>
      <c r="C440" s="26" t="s">
        <v>1630</v>
      </c>
      <c r="D440" s="26" t="s">
        <v>1630</v>
      </c>
      <c r="E440" s="26" t="s">
        <v>1631</v>
      </c>
      <c r="F440" s="27">
        <v>1190660</v>
      </c>
      <c r="G440" s="28" t="s">
        <v>1307</v>
      </c>
      <c r="H440" s="27">
        <v>119066</v>
      </c>
      <c r="I440" s="27">
        <v>1309726</v>
      </c>
      <c r="J440">
        <f t="shared" si="28"/>
        <v>19339</v>
      </c>
      <c r="K440" s="30">
        <f>+VLOOKUP(J440,'Thanh toán '!O$21:P$650,2,0)</f>
        <v>1309726</v>
      </c>
      <c r="L440" s="34">
        <f t="shared" si="34"/>
        <v>0</v>
      </c>
    </row>
    <row r="441" spans="1:12" hidden="1" x14ac:dyDescent="0.25">
      <c r="A441" s="25">
        <v>45021</v>
      </c>
      <c r="B441" s="26" t="s">
        <v>2250</v>
      </c>
      <c r="C441" s="26" t="s">
        <v>1711</v>
      </c>
      <c r="D441" s="26" t="s">
        <v>1711</v>
      </c>
      <c r="E441" s="26" t="s">
        <v>1712</v>
      </c>
      <c r="F441" s="27">
        <v>922445</v>
      </c>
      <c r="G441" s="28" t="s">
        <v>1307</v>
      </c>
      <c r="H441" s="27">
        <v>92245</v>
      </c>
      <c r="I441" s="27">
        <v>1014690</v>
      </c>
      <c r="J441">
        <f t="shared" si="28"/>
        <v>19340</v>
      </c>
      <c r="K441" s="30">
        <f>+VLOOKUP(J441,'Thanh toán '!O$21:P$650,2,0)</f>
        <v>1014690</v>
      </c>
      <c r="L441" s="34">
        <f t="shared" si="34"/>
        <v>0</v>
      </c>
    </row>
    <row r="442" spans="1:12" hidden="1" x14ac:dyDescent="0.25">
      <c r="A442" s="25">
        <v>45021</v>
      </c>
      <c r="B442" s="26" t="s">
        <v>2251</v>
      </c>
      <c r="C442" s="26" t="s">
        <v>1834</v>
      </c>
      <c r="D442" s="26" t="s">
        <v>1834</v>
      </c>
      <c r="E442" s="26" t="s">
        <v>1835</v>
      </c>
      <c r="F442" s="27">
        <v>8265400</v>
      </c>
      <c r="G442" s="28" t="s">
        <v>1307</v>
      </c>
      <c r="H442" s="27">
        <v>826540</v>
      </c>
      <c r="I442" s="27">
        <v>9091940</v>
      </c>
      <c r="J442">
        <f t="shared" si="28"/>
        <v>19341</v>
      </c>
      <c r="K442" s="30">
        <f>+VLOOKUP(J442,'Thanh toán '!O$21:P$650,2,0)</f>
        <v>9091940</v>
      </c>
      <c r="L442" s="34">
        <f t="shared" si="34"/>
        <v>0</v>
      </c>
    </row>
    <row r="443" spans="1:12" hidden="1" x14ac:dyDescent="0.25">
      <c r="A443" s="25">
        <v>45022</v>
      </c>
      <c r="B443" s="26" t="s">
        <v>2252</v>
      </c>
      <c r="C443" s="26" t="s">
        <v>1396</v>
      </c>
      <c r="D443" s="26" t="s">
        <v>1396</v>
      </c>
      <c r="E443" s="26" t="s">
        <v>1397</v>
      </c>
      <c r="F443" s="27">
        <v>1656755</v>
      </c>
      <c r="G443" s="28" t="s">
        <v>1307</v>
      </c>
      <c r="H443" s="27">
        <v>165676</v>
      </c>
      <c r="I443" s="27">
        <v>1822431</v>
      </c>
      <c r="J443">
        <f t="shared" si="28"/>
        <v>19345</v>
      </c>
      <c r="K443" s="30">
        <f>+VLOOKUP(J443,'Thanh toán '!O$21:P$650,2,0)</f>
        <v>1822431</v>
      </c>
      <c r="L443" s="34">
        <f t="shared" si="34"/>
        <v>0</v>
      </c>
    </row>
    <row r="444" spans="1:12" hidden="1" x14ac:dyDescent="0.25">
      <c r="A444" s="25">
        <v>45022</v>
      </c>
      <c r="B444" s="26" t="s">
        <v>2253</v>
      </c>
      <c r="C444" s="26" t="s">
        <v>1449</v>
      </c>
      <c r="D444" s="26" t="s">
        <v>1449</v>
      </c>
      <c r="E444" s="26" t="s">
        <v>1450</v>
      </c>
      <c r="F444" s="27">
        <v>2688130</v>
      </c>
      <c r="G444" s="28" t="s">
        <v>1307</v>
      </c>
      <c r="H444" s="27">
        <v>268813</v>
      </c>
      <c r="I444" s="27">
        <v>2956943</v>
      </c>
      <c r="J444">
        <f t="shared" si="28"/>
        <v>19515</v>
      </c>
      <c r="K444" s="30">
        <f>+VLOOKUP(J444,'Thanh toán '!O$21:P$650,2,0)</f>
        <v>2956943</v>
      </c>
      <c r="L444" s="34">
        <f t="shared" si="34"/>
        <v>0</v>
      </c>
    </row>
    <row r="445" spans="1:12" hidden="1" x14ac:dyDescent="0.25">
      <c r="A445" s="25">
        <v>45022</v>
      </c>
      <c r="B445" s="26" t="s">
        <v>2254</v>
      </c>
      <c r="C445" s="26" t="s">
        <v>2255</v>
      </c>
      <c r="D445" s="26" t="s">
        <v>1305</v>
      </c>
      <c r="E445" s="26" t="s">
        <v>1306</v>
      </c>
      <c r="F445" s="27">
        <v>989315</v>
      </c>
      <c r="G445" s="28" t="s">
        <v>1307</v>
      </c>
      <c r="H445" s="27">
        <v>98932</v>
      </c>
      <c r="I445" s="27">
        <v>1088247</v>
      </c>
      <c r="J445">
        <f t="shared" si="28"/>
        <v>19547</v>
      </c>
      <c r="K445" s="30">
        <f>+VLOOKUP(J445,'Thanh toán '!O$21:P$650,2,0)</f>
        <v>1088247</v>
      </c>
      <c r="L445" s="34">
        <f t="shared" si="34"/>
        <v>0</v>
      </c>
    </row>
    <row r="446" spans="1:12" x14ac:dyDescent="0.25">
      <c r="A446" s="25">
        <v>45022</v>
      </c>
      <c r="B446" s="26" t="s">
        <v>2256</v>
      </c>
      <c r="C446" s="26" t="s">
        <v>2257</v>
      </c>
      <c r="D446" s="26" t="s">
        <v>2257</v>
      </c>
      <c r="E446" s="26" t="s">
        <v>2258</v>
      </c>
      <c r="F446" s="27">
        <v>688800</v>
      </c>
      <c r="G446" s="28" t="s">
        <v>1307</v>
      </c>
      <c r="H446" s="27">
        <v>68880</v>
      </c>
      <c r="I446" s="27">
        <v>757680</v>
      </c>
      <c r="J446">
        <f t="shared" si="28"/>
        <v>19548</v>
      </c>
      <c r="K446" t="e">
        <f>+VLOOKUP(J446,'Thanh toán '!O$21:P$650,2,0)</f>
        <v>#N/A</v>
      </c>
    </row>
    <row r="447" spans="1:12" hidden="1" x14ac:dyDescent="0.25">
      <c r="A447" s="25">
        <v>45022</v>
      </c>
      <c r="B447" s="26" t="s">
        <v>2259</v>
      </c>
      <c r="C447" s="26" t="s">
        <v>2260</v>
      </c>
      <c r="D447" s="26" t="s">
        <v>1305</v>
      </c>
      <c r="E447" s="26" t="s">
        <v>1306</v>
      </c>
      <c r="F447" s="27">
        <v>734310</v>
      </c>
      <c r="G447" s="28" t="s">
        <v>1307</v>
      </c>
      <c r="H447" s="27">
        <v>73431</v>
      </c>
      <c r="I447" s="27">
        <v>807741</v>
      </c>
      <c r="J447">
        <f t="shared" si="28"/>
        <v>19549</v>
      </c>
      <c r="K447" s="30">
        <f>+VLOOKUP(J447,'Thanh toán '!O$21:P$650,2,0)</f>
        <v>807741</v>
      </c>
      <c r="L447" s="34">
        <f>+K447-I447</f>
        <v>0</v>
      </c>
    </row>
    <row r="448" spans="1:12" x14ac:dyDescent="0.25">
      <c r="A448" s="25">
        <v>45022</v>
      </c>
      <c r="B448" s="26" t="s">
        <v>2261</v>
      </c>
      <c r="C448" s="26" t="s">
        <v>1969</v>
      </c>
      <c r="D448" s="26" t="s">
        <v>1969</v>
      </c>
      <c r="E448" s="26" t="s">
        <v>1970</v>
      </c>
      <c r="F448" s="27">
        <v>1306200</v>
      </c>
      <c r="G448" s="28" t="s">
        <v>1307</v>
      </c>
      <c r="H448" s="27">
        <v>130620</v>
      </c>
      <c r="I448" s="27">
        <v>1436820</v>
      </c>
      <c r="J448">
        <f t="shared" si="28"/>
        <v>19599</v>
      </c>
      <c r="K448" t="e">
        <f>+VLOOKUP(J448,'Thanh toán '!O$21:P$650,2,0)</f>
        <v>#N/A</v>
      </c>
    </row>
    <row r="449" spans="1:12" hidden="1" x14ac:dyDescent="0.25">
      <c r="A449" s="25">
        <v>45022</v>
      </c>
      <c r="B449" s="26" t="s">
        <v>2262</v>
      </c>
      <c r="C449" s="26" t="s">
        <v>1969</v>
      </c>
      <c r="D449" s="26" t="s">
        <v>1969</v>
      </c>
      <c r="E449" s="26" t="s">
        <v>1970</v>
      </c>
      <c r="F449" s="27">
        <v>3035550</v>
      </c>
      <c r="G449" s="28" t="s">
        <v>1307</v>
      </c>
      <c r="H449" s="27">
        <v>303555</v>
      </c>
      <c r="I449" s="27">
        <v>3339105</v>
      </c>
      <c r="J449">
        <f t="shared" si="28"/>
        <v>19600</v>
      </c>
      <c r="K449" s="30">
        <f>+VLOOKUP(J449,'Thanh toán '!O$21:P$650,2,0)</f>
        <v>3339105</v>
      </c>
      <c r="L449" s="34">
        <f t="shared" ref="L449:L452" si="35">+K449-I449</f>
        <v>0</v>
      </c>
    </row>
    <row r="450" spans="1:12" hidden="1" x14ac:dyDescent="0.25">
      <c r="A450" s="25">
        <v>45022</v>
      </c>
      <c r="B450" s="26" t="s">
        <v>2263</v>
      </c>
      <c r="C450" s="26" t="s">
        <v>2264</v>
      </c>
      <c r="D450" s="26" t="s">
        <v>1305</v>
      </c>
      <c r="E450" s="26" t="s">
        <v>1306</v>
      </c>
      <c r="F450" s="27">
        <v>333174</v>
      </c>
      <c r="G450" s="28" t="s">
        <v>1307</v>
      </c>
      <c r="H450" s="27">
        <v>33317</v>
      </c>
      <c r="I450" s="27">
        <v>366491</v>
      </c>
      <c r="J450">
        <f t="shared" si="28"/>
        <v>19686</v>
      </c>
      <c r="K450" s="30">
        <f>+VLOOKUP(J450,'Thanh toán '!O$21:P$650,2,0)</f>
        <v>366491</v>
      </c>
      <c r="L450" s="34">
        <f t="shared" si="35"/>
        <v>0</v>
      </c>
    </row>
    <row r="451" spans="1:12" hidden="1" x14ac:dyDescent="0.25">
      <c r="A451" s="25">
        <v>45022</v>
      </c>
      <c r="B451" s="26" t="s">
        <v>2265</v>
      </c>
      <c r="C451" s="26" t="s">
        <v>1380</v>
      </c>
      <c r="D451" s="26" t="s">
        <v>1380</v>
      </c>
      <c r="E451" s="26" t="s">
        <v>1381</v>
      </c>
      <c r="F451" s="27">
        <v>2346710</v>
      </c>
      <c r="G451" s="28" t="s">
        <v>1307</v>
      </c>
      <c r="H451" s="27">
        <v>234671</v>
      </c>
      <c r="I451" s="27">
        <v>2581381</v>
      </c>
      <c r="J451">
        <f t="shared" si="28"/>
        <v>19710</v>
      </c>
      <c r="K451" s="30">
        <f>+VLOOKUP(J451,'Thanh toán '!O$21:P$650,2,0)</f>
        <v>2581381</v>
      </c>
      <c r="L451" s="34">
        <f t="shared" si="35"/>
        <v>0</v>
      </c>
    </row>
    <row r="452" spans="1:12" hidden="1" x14ac:dyDescent="0.25">
      <c r="A452" s="25">
        <v>45022</v>
      </c>
      <c r="B452" s="26" t="s">
        <v>2266</v>
      </c>
      <c r="C452" s="26" t="s">
        <v>1477</v>
      </c>
      <c r="D452" s="26" t="s">
        <v>1477</v>
      </c>
      <c r="E452" s="26" t="s">
        <v>1478</v>
      </c>
      <c r="F452" s="27">
        <v>4047820</v>
      </c>
      <c r="G452" s="28" t="s">
        <v>1307</v>
      </c>
      <c r="H452" s="27">
        <v>404782</v>
      </c>
      <c r="I452" s="27">
        <v>4452602</v>
      </c>
      <c r="J452">
        <f t="shared" si="28"/>
        <v>19711</v>
      </c>
      <c r="K452" s="30">
        <f>+VLOOKUP(J452,'Thanh toán '!O$21:P$650,2,0)</f>
        <v>4452602</v>
      </c>
      <c r="L452" s="34">
        <f t="shared" si="35"/>
        <v>0</v>
      </c>
    </row>
    <row r="453" spans="1:12" x14ac:dyDescent="0.25">
      <c r="A453" s="25">
        <v>45022</v>
      </c>
      <c r="B453" s="26" t="s">
        <v>2267</v>
      </c>
      <c r="C453" s="26" t="s">
        <v>1380</v>
      </c>
      <c r="D453" s="26" t="s">
        <v>1380</v>
      </c>
      <c r="E453" s="26" t="s">
        <v>1381</v>
      </c>
      <c r="F453" s="27">
        <v>1730400</v>
      </c>
      <c r="G453" s="28" t="s">
        <v>1307</v>
      </c>
      <c r="H453" s="27">
        <v>173040</v>
      </c>
      <c r="I453" s="27">
        <v>1903440</v>
      </c>
      <c r="J453">
        <f t="shared" si="28"/>
        <v>20188</v>
      </c>
      <c r="K453" t="e">
        <f>+VLOOKUP(J453,'Thanh toán '!O$21:P$650,2,0)</f>
        <v>#N/A</v>
      </c>
    </row>
    <row r="454" spans="1:12" hidden="1" x14ac:dyDescent="0.25">
      <c r="A454" s="25">
        <v>45022</v>
      </c>
      <c r="B454" s="26" t="s">
        <v>2268</v>
      </c>
      <c r="C454" s="26" t="s">
        <v>2269</v>
      </c>
      <c r="D454" s="26" t="s">
        <v>1305</v>
      </c>
      <c r="E454" s="26" t="s">
        <v>1306</v>
      </c>
      <c r="F454" s="27">
        <v>483720</v>
      </c>
      <c r="G454" s="28" t="s">
        <v>1307</v>
      </c>
      <c r="H454" s="27">
        <v>48372</v>
      </c>
      <c r="I454" s="27">
        <v>532092</v>
      </c>
      <c r="J454">
        <f t="shared" ref="J454:J517" si="36">+B454*1</f>
        <v>20190</v>
      </c>
      <c r="K454" s="30">
        <f>+VLOOKUP(J454,'Thanh toán '!O$21:P$650,2,0)</f>
        <v>532092</v>
      </c>
      <c r="L454" s="34">
        <f t="shared" ref="L454:L455" si="37">+K454-I454</f>
        <v>0</v>
      </c>
    </row>
    <row r="455" spans="1:12" hidden="1" x14ac:dyDescent="0.25">
      <c r="A455" s="25">
        <v>45022</v>
      </c>
      <c r="B455" s="26" t="s">
        <v>2270</v>
      </c>
      <c r="C455" s="26" t="s">
        <v>1948</v>
      </c>
      <c r="D455" s="26" t="s">
        <v>1948</v>
      </c>
      <c r="E455" s="26" t="s">
        <v>1949</v>
      </c>
      <c r="F455" s="27">
        <v>1945974</v>
      </c>
      <c r="G455" s="28" t="s">
        <v>1307</v>
      </c>
      <c r="H455" s="27">
        <v>194597</v>
      </c>
      <c r="I455" s="27">
        <v>2140571</v>
      </c>
      <c r="J455">
        <f t="shared" si="36"/>
        <v>20191</v>
      </c>
      <c r="K455" s="30">
        <f>+VLOOKUP(J455,'Thanh toán '!O$21:P$650,2,0)</f>
        <v>2140571</v>
      </c>
      <c r="L455" s="34">
        <f t="shared" si="37"/>
        <v>0</v>
      </c>
    </row>
    <row r="456" spans="1:12" x14ac:dyDescent="0.25">
      <c r="A456" s="25">
        <v>45022</v>
      </c>
      <c r="B456" s="26" t="s">
        <v>2271</v>
      </c>
      <c r="C456" s="26" t="s">
        <v>1724</v>
      </c>
      <c r="D456" s="26" t="s">
        <v>1724</v>
      </c>
      <c r="E456" s="26" t="s">
        <v>1725</v>
      </c>
      <c r="F456" s="27">
        <v>865200</v>
      </c>
      <c r="G456" s="28" t="s">
        <v>1307</v>
      </c>
      <c r="H456" s="27">
        <v>86520</v>
      </c>
      <c r="I456" s="27">
        <v>951720</v>
      </c>
      <c r="J456">
        <f t="shared" si="36"/>
        <v>20221</v>
      </c>
      <c r="K456" t="e">
        <f>+VLOOKUP(J456,'Thanh toán '!O$21:P$650,2,0)</f>
        <v>#N/A</v>
      </c>
    </row>
    <row r="457" spans="1:12" hidden="1" x14ac:dyDescent="0.25">
      <c r="A457" s="25">
        <v>45022</v>
      </c>
      <c r="B457" s="26" t="s">
        <v>2272</v>
      </c>
      <c r="C457" s="26" t="s">
        <v>1724</v>
      </c>
      <c r="D457" s="26" t="s">
        <v>1724</v>
      </c>
      <c r="E457" s="26" t="s">
        <v>1725</v>
      </c>
      <c r="F457" s="27">
        <v>1844890</v>
      </c>
      <c r="G457" s="28" t="s">
        <v>1307</v>
      </c>
      <c r="H457" s="27">
        <v>184489</v>
      </c>
      <c r="I457" s="27">
        <v>2029379</v>
      </c>
      <c r="J457">
        <f t="shared" si="36"/>
        <v>20222</v>
      </c>
      <c r="K457" s="30">
        <f>+VLOOKUP(J457,'Thanh toán '!O$21:P$650,2,0)</f>
        <v>2029379</v>
      </c>
      <c r="L457" s="34">
        <f t="shared" ref="L457:L463" si="38">+K457-I457</f>
        <v>0</v>
      </c>
    </row>
    <row r="458" spans="1:12" hidden="1" x14ac:dyDescent="0.25">
      <c r="A458" s="25">
        <v>45022</v>
      </c>
      <c r="B458" s="26" t="s">
        <v>2273</v>
      </c>
      <c r="C458" s="26" t="s">
        <v>1499</v>
      </c>
      <c r="D458" s="26" t="s">
        <v>1499</v>
      </c>
      <c r="E458" s="26" t="s">
        <v>1500</v>
      </c>
      <c r="F458" s="27">
        <v>1411672</v>
      </c>
      <c r="G458" s="28" t="s">
        <v>1307</v>
      </c>
      <c r="H458" s="27">
        <v>141167</v>
      </c>
      <c r="I458" s="27">
        <v>1552839</v>
      </c>
      <c r="J458">
        <f t="shared" si="36"/>
        <v>20223</v>
      </c>
      <c r="K458" s="30">
        <f>+VLOOKUP(J458,'Thanh toán '!O$21:P$650,2,0)</f>
        <v>1552839</v>
      </c>
      <c r="L458" s="34">
        <f t="shared" si="38"/>
        <v>0</v>
      </c>
    </row>
    <row r="459" spans="1:12" hidden="1" x14ac:dyDescent="0.25">
      <c r="A459" s="25">
        <v>45022</v>
      </c>
      <c r="B459" s="26" t="s">
        <v>2274</v>
      </c>
      <c r="C459" s="26" t="s">
        <v>1875</v>
      </c>
      <c r="D459" s="26" t="s">
        <v>1461</v>
      </c>
      <c r="E459" s="26" t="s">
        <v>1462</v>
      </c>
      <c r="F459" s="27">
        <v>1101465</v>
      </c>
      <c r="G459" s="28" t="s">
        <v>1307</v>
      </c>
      <c r="H459" s="27">
        <v>110147</v>
      </c>
      <c r="I459" s="27">
        <v>1211612</v>
      </c>
      <c r="J459">
        <f t="shared" si="36"/>
        <v>20360</v>
      </c>
      <c r="K459" s="30">
        <f>+VLOOKUP(J459,'Thanh toán '!O$21:P$650,2,0)</f>
        <v>1211612</v>
      </c>
      <c r="L459" s="34">
        <f t="shared" si="38"/>
        <v>0</v>
      </c>
    </row>
    <row r="460" spans="1:12" hidden="1" x14ac:dyDescent="0.25">
      <c r="A460" s="25">
        <v>45022</v>
      </c>
      <c r="B460" s="26" t="s">
        <v>2275</v>
      </c>
      <c r="C460" s="26" t="s">
        <v>2276</v>
      </c>
      <c r="D460" s="26" t="s">
        <v>1792</v>
      </c>
      <c r="E460" s="26" t="s">
        <v>1793</v>
      </c>
      <c r="F460" s="27">
        <v>1289600</v>
      </c>
      <c r="G460" s="28" t="s">
        <v>1307</v>
      </c>
      <c r="H460" s="27">
        <v>128960</v>
      </c>
      <c r="I460" s="27">
        <v>1418560</v>
      </c>
      <c r="J460">
        <f t="shared" si="36"/>
        <v>20361</v>
      </c>
      <c r="K460" s="30">
        <f>+VLOOKUP(J460,'Thanh toán '!O$21:P$650,2,0)</f>
        <v>1418560</v>
      </c>
      <c r="L460" s="34">
        <f t="shared" si="38"/>
        <v>0</v>
      </c>
    </row>
    <row r="461" spans="1:12" hidden="1" x14ac:dyDescent="0.25">
      <c r="A461" s="25">
        <v>45022</v>
      </c>
      <c r="B461" s="26" t="s">
        <v>2277</v>
      </c>
      <c r="C461" s="26" t="s">
        <v>2278</v>
      </c>
      <c r="D461" s="26" t="s">
        <v>1792</v>
      </c>
      <c r="E461" s="26" t="s">
        <v>1793</v>
      </c>
      <c r="F461" s="27">
        <v>1387461</v>
      </c>
      <c r="G461" s="28" t="s">
        <v>1307</v>
      </c>
      <c r="H461" s="27">
        <v>138746</v>
      </c>
      <c r="I461" s="27">
        <v>1526207</v>
      </c>
      <c r="J461">
        <f t="shared" si="36"/>
        <v>20366</v>
      </c>
      <c r="K461" s="30">
        <f>+VLOOKUP(J461,'Thanh toán '!O$21:P$650,2,0)</f>
        <v>1526207</v>
      </c>
      <c r="L461" s="34">
        <f t="shared" si="38"/>
        <v>0</v>
      </c>
    </row>
    <row r="462" spans="1:12" hidden="1" x14ac:dyDescent="0.25">
      <c r="A462" s="25">
        <v>45022</v>
      </c>
      <c r="B462" s="26" t="s">
        <v>2279</v>
      </c>
      <c r="C462" s="26" t="s">
        <v>2280</v>
      </c>
      <c r="D462" s="26" t="s">
        <v>1473</v>
      </c>
      <c r="E462" s="26" t="s">
        <v>1474</v>
      </c>
      <c r="F462" s="27">
        <v>4584250</v>
      </c>
      <c r="G462" s="28" t="s">
        <v>1307</v>
      </c>
      <c r="H462" s="27">
        <v>458425</v>
      </c>
      <c r="I462" s="27">
        <v>5042675</v>
      </c>
      <c r="J462">
        <f t="shared" si="36"/>
        <v>20370</v>
      </c>
      <c r="K462" s="30">
        <f>+VLOOKUP(J462,'Thanh toán '!O$21:P$650,2,0)</f>
        <v>5042675</v>
      </c>
      <c r="L462" s="34">
        <f t="shared" si="38"/>
        <v>0</v>
      </c>
    </row>
    <row r="463" spans="1:12" hidden="1" x14ac:dyDescent="0.25">
      <c r="A463" s="25">
        <v>45023</v>
      </c>
      <c r="B463" s="26" t="s">
        <v>2281</v>
      </c>
      <c r="C463" s="26" t="s">
        <v>2282</v>
      </c>
      <c r="D463" s="26" t="s">
        <v>1305</v>
      </c>
      <c r="E463" s="26" t="s">
        <v>1306</v>
      </c>
      <c r="F463" s="27">
        <v>938684</v>
      </c>
      <c r="G463" s="28" t="s">
        <v>1307</v>
      </c>
      <c r="H463" s="27">
        <v>93868</v>
      </c>
      <c r="I463" s="27">
        <v>1032552</v>
      </c>
      <c r="J463">
        <f t="shared" si="36"/>
        <v>20372</v>
      </c>
      <c r="K463" s="30">
        <f>+VLOOKUP(J463,'Thanh toán '!O$21:P$650,2,0)</f>
        <v>1032552</v>
      </c>
      <c r="L463" s="34">
        <f t="shared" si="38"/>
        <v>0</v>
      </c>
    </row>
    <row r="464" spans="1:12" x14ac:dyDescent="0.25">
      <c r="A464" s="25">
        <v>45023</v>
      </c>
      <c r="B464" s="26" t="s">
        <v>2283</v>
      </c>
      <c r="C464" s="26" t="s">
        <v>2284</v>
      </c>
      <c r="D464" s="26" t="s">
        <v>1305</v>
      </c>
      <c r="E464" s="26" t="s">
        <v>1306</v>
      </c>
      <c r="F464" s="27">
        <v>1544605</v>
      </c>
      <c r="G464" s="28" t="s">
        <v>1307</v>
      </c>
      <c r="H464" s="27">
        <v>154461</v>
      </c>
      <c r="I464" s="27">
        <v>1699066</v>
      </c>
      <c r="J464">
        <f t="shared" si="36"/>
        <v>20373</v>
      </c>
      <c r="K464" t="e">
        <f>+VLOOKUP(J464,'Thanh toán '!O$21:P$650,2,0)</f>
        <v>#N/A</v>
      </c>
    </row>
    <row r="465" spans="1:12" hidden="1" x14ac:dyDescent="0.25">
      <c r="A465" s="25">
        <v>45023</v>
      </c>
      <c r="B465" s="26" t="s">
        <v>2285</v>
      </c>
      <c r="C465" s="26" t="s">
        <v>1407</v>
      </c>
      <c r="D465" s="26" t="s">
        <v>1305</v>
      </c>
      <c r="E465" s="26" t="s">
        <v>1306</v>
      </c>
      <c r="F465" s="27">
        <v>1012115</v>
      </c>
      <c r="G465" s="28" t="s">
        <v>1307</v>
      </c>
      <c r="H465" s="27">
        <v>101212</v>
      </c>
      <c r="I465" s="27">
        <v>1113327</v>
      </c>
      <c r="J465">
        <f t="shared" si="36"/>
        <v>20374</v>
      </c>
      <c r="K465" s="30">
        <f>+VLOOKUP(J465,'Thanh toán '!O$21:P$650,2,0)</f>
        <v>1113327</v>
      </c>
      <c r="L465" s="34">
        <f>+K465-I465</f>
        <v>0</v>
      </c>
    </row>
    <row r="466" spans="1:12" x14ac:dyDescent="0.25">
      <c r="A466" s="25">
        <v>45023</v>
      </c>
      <c r="B466" s="26" t="s">
        <v>2286</v>
      </c>
      <c r="C466" s="26" t="s">
        <v>1368</v>
      </c>
      <c r="D466" s="26" t="s">
        <v>1368</v>
      </c>
      <c r="E466" s="26" t="s">
        <v>1369</v>
      </c>
      <c r="F466" s="27">
        <v>3460800</v>
      </c>
      <c r="G466" s="28" t="s">
        <v>1307</v>
      </c>
      <c r="H466" s="27">
        <v>346080</v>
      </c>
      <c r="I466" s="27">
        <v>3806880</v>
      </c>
      <c r="J466">
        <f t="shared" si="36"/>
        <v>20375</v>
      </c>
      <c r="K466" t="e">
        <f>+VLOOKUP(J466,'Thanh toán '!O$21:P$650,2,0)</f>
        <v>#N/A</v>
      </c>
    </row>
    <row r="467" spans="1:12" hidden="1" x14ac:dyDescent="0.25">
      <c r="A467" s="25">
        <v>45023</v>
      </c>
      <c r="B467" s="26" t="s">
        <v>2287</v>
      </c>
      <c r="C467" s="26" t="s">
        <v>2288</v>
      </c>
      <c r="D467" s="26" t="s">
        <v>1305</v>
      </c>
      <c r="E467" s="26" t="s">
        <v>1306</v>
      </c>
      <c r="F467" s="27">
        <v>561843</v>
      </c>
      <c r="G467" s="28" t="s">
        <v>1307</v>
      </c>
      <c r="H467" s="27">
        <v>56184</v>
      </c>
      <c r="I467" s="27">
        <v>618027</v>
      </c>
      <c r="J467">
        <f t="shared" si="36"/>
        <v>20376</v>
      </c>
      <c r="K467" s="30">
        <f>+VLOOKUP(J467,'Thanh toán '!O$21:P$650,2,0)</f>
        <v>618027</v>
      </c>
      <c r="L467" s="34">
        <f t="shared" ref="L467:L474" si="39">+K467-I467</f>
        <v>0</v>
      </c>
    </row>
    <row r="468" spans="1:12" hidden="1" x14ac:dyDescent="0.25">
      <c r="A468" s="25">
        <v>45023</v>
      </c>
      <c r="B468" s="26" t="s">
        <v>2289</v>
      </c>
      <c r="C468" s="26" t="s">
        <v>2290</v>
      </c>
      <c r="D468" s="26" t="s">
        <v>1305</v>
      </c>
      <c r="E468" s="26" t="s">
        <v>1306</v>
      </c>
      <c r="F468" s="27">
        <v>469300</v>
      </c>
      <c r="G468" s="28" t="s">
        <v>1307</v>
      </c>
      <c r="H468" s="27">
        <v>46930</v>
      </c>
      <c r="I468" s="27">
        <v>516230</v>
      </c>
      <c r="J468">
        <f t="shared" si="36"/>
        <v>20377</v>
      </c>
      <c r="K468" s="30">
        <f>+VLOOKUP(J468,'Thanh toán '!O$21:P$650,2,0)</f>
        <v>516230</v>
      </c>
      <c r="L468" s="34">
        <f t="shared" si="39"/>
        <v>0</v>
      </c>
    </row>
    <row r="469" spans="1:12" hidden="1" x14ac:dyDescent="0.25">
      <c r="A469" s="25">
        <v>45023</v>
      </c>
      <c r="B469" s="26" t="s">
        <v>2291</v>
      </c>
      <c r="C469" s="26" t="s">
        <v>2292</v>
      </c>
      <c r="D469" s="26" t="s">
        <v>1792</v>
      </c>
      <c r="E469" s="26" t="s">
        <v>1793</v>
      </c>
      <c r="F469" s="27">
        <v>1844890</v>
      </c>
      <c r="G469" s="28" t="s">
        <v>1307</v>
      </c>
      <c r="H469" s="27">
        <v>184489</v>
      </c>
      <c r="I469" s="27">
        <v>2029379</v>
      </c>
      <c r="J469">
        <f t="shared" si="36"/>
        <v>20379</v>
      </c>
      <c r="K469" s="30">
        <f>+VLOOKUP(J469,'Thanh toán '!O$21:P$650,2,0)</f>
        <v>2029379</v>
      </c>
      <c r="L469" s="34">
        <f t="shared" si="39"/>
        <v>0</v>
      </c>
    </row>
    <row r="470" spans="1:12" hidden="1" x14ac:dyDescent="0.25">
      <c r="A470" s="25">
        <v>45023</v>
      </c>
      <c r="B470" s="26" t="s">
        <v>2293</v>
      </c>
      <c r="C470" s="26" t="s">
        <v>2294</v>
      </c>
      <c r="D470" s="26" t="s">
        <v>1305</v>
      </c>
      <c r="E470" s="26" t="s">
        <v>1306</v>
      </c>
      <c r="F470" s="27">
        <v>542773</v>
      </c>
      <c r="G470" s="28" t="s">
        <v>1307</v>
      </c>
      <c r="H470" s="27">
        <v>54277</v>
      </c>
      <c r="I470" s="27">
        <v>597050</v>
      </c>
      <c r="J470">
        <f t="shared" si="36"/>
        <v>20382</v>
      </c>
      <c r="K470" s="30">
        <f>+VLOOKUP(J470,'Thanh toán '!O$21:P$650,2,0)</f>
        <v>597050</v>
      </c>
      <c r="L470" s="34">
        <f t="shared" si="39"/>
        <v>0</v>
      </c>
    </row>
    <row r="471" spans="1:12" hidden="1" x14ac:dyDescent="0.25">
      <c r="A471" s="25">
        <v>45023</v>
      </c>
      <c r="B471" s="26" t="s">
        <v>2295</v>
      </c>
      <c r="C471" s="26" t="s">
        <v>2296</v>
      </c>
      <c r="D471" s="26" t="s">
        <v>1305</v>
      </c>
      <c r="E471" s="26" t="s">
        <v>1306</v>
      </c>
      <c r="F471" s="27">
        <v>704013</v>
      </c>
      <c r="G471" s="28" t="s">
        <v>1307</v>
      </c>
      <c r="H471" s="27">
        <v>70401</v>
      </c>
      <c r="I471" s="27">
        <v>774414</v>
      </c>
      <c r="J471">
        <f t="shared" si="36"/>
        <v>20384</v>
      </c>
      <c r="K471" s="30">
        <f>+VLOOKUP(J471,'Thanh toán '!O$21:P$650,2,0)</f>
        <v>774414</v>
      </c>
      <c r="L471" s="34">
        <f t="shared" si="39"/>
        <v>0</v>
      </c>
    </row>
    <row r="472" spans="1:12" hidden="1" x14ac:dyDescent="0.25">
      <c r="A472" s="25">
        <v>45023</v>
      </c>
      <c r="B472" s="26" t="s">
        <v>2297</v>
      </c>
      <c r="C472" s="26" t="s">
        <v>2298</v>
      </c>
      <c r="D472" s="26" t="s">
        <v>2298</v>
      </c>
      <c r="E472" s="26" t="s">
        <v>2299</v>
      </c>
      <c r="F472" s="27">
        <v>1493310</v>
      </c>
      <c r="G472" s="28" t="s">
        <v>1307</v>
      </c>
      <c r="H472" s="27">
        <v>149331</v>
      </c>
      <c r="I472" s="27">
        <v>1642641</v>
      </c>
      <c r="J472">
        <f t="shared" si="36"/>
        <v>20385</v>
      </c>
      <c r="K472" s="30">
        <f>+VLOOKUP(J472,'Thanh toán '!O$21:P$650,2,0)</f>
        <v>1642641</v>
      </c>
      <c r="L472" s="34">
        <f t="shared" si="39"/>
        <v>0</v>
      </c>
    </row>
    <row r="473" spans="1:12" hidden="1" x14ac:dyDescent="0.25">
      <c r="A473" s="25">
        <v>45023</v>
      </c>
      <c r="B473" s="26" t="s">
        <v>2300</v>
      </c>
      <c r="C473" s="26" t="s">
        <v>2301</v>
      </c>
      <c r="D473" s="26" t="s">
        <v>1305</v>
      </c>
      <c r="E473" s="26" t="s">
        <v>1306</v>
      </c>
      <c r="F473" s="27">
        <v>367155</v>
      </c>
      <c r="G473" s="28" t="s">
        <v>1307</v>
      </c>
      <c r="H473" s="27">
        <v>36716</v>
      </c>
      <c r="I473" s="27">
        <v>403871</v>
      </c>
      <c r="J473">
        <f t="shared" si="36"/>
        <v>20386</v>
      </c>
      <c r="K473" s="30">
        <f>+VLOOKUP(J473,'Thanh toán '!O$21:P$650,2,0)</f>
        <v>403871</v>
      </c>
      <c r="L473" s="34">
        <f t="shared" si="39"/>
        <v>0</v>
      </c>
    </row>
    <row r="474" spans="1:12" hidden="1" x14ac:dyDescent="0.25">
      <c r="A474" s="25">
        <v>45023</v>
      </c>
      <c r="B474" s="26" t="s">
        <v>2302</v>
      </c>
      <c r="C474" s="26" t="s">
        <v>2303</v>
      </c>
      <c r="D474" s="26" t="s">
        <v>2303</v>
      </c>
      <c r="E474" s="26" t="s">
        <v>2304</v>
      </c>
      <c r="F474" s="27">
        <v>1289600</v>
      </c>
      <c r="G474" s="28" t="s">
        <v>1307</v>
      </c>
      <c r="H474" s="27">
        <v>128960</v>
      </c>
      <c r="I474" s="27">
        <v>1418560</v>
      </c>
      <c r="J474">
        <f t="shared" si="36"/>
        <v>20388</v>
      </c>
      <c r="K474" s="30">
        <f>+VLOOKUP(J474,'Thanh toán '!O$21:P$650,2,0)</f>
        <v>1418560</v>
      </c>
      <c r="L474" s="34">
        <f t="shared" si="39"/>
        <v>0</v>
      </c>
    </row>
    <row r="475" spans="1:12" x14ac:dyDescent="0.25">
      <c r="A475" s="25">
        <v>45023</v>
      </c>
      <c r="B475" s="26" t="s">
        <v>2305</v>
      </c>
      <c r="C475" s="26" t="s">
        <v>2306</v>
      </c>
      <c r="D475" s="26" t="s">
        <v>1792</v>
      </c>
      <c r="E475" s="26" t="s">
        <v>1793</v>
      </c>
      <c r="F475" s="27">
        <v>441000</v>
      </c>
      <c r="G475" s="28" t="s">
        <v>1307</v>
      </c>
      <c r="H475" s="27">
        <v>44100</v>
      </c>
      <c r="I475" s="27">
        <v>485100</v>
      </c>
      <c r="J475">
        <f t="shared" si="36"/>
        <v>20389</v>
      </c>
      <c r="K475" t="e">
        <f>+VLOOKUP(J475,'Thanh toán '!O$21:P$650,2,0)</f>
        <v>#N/A</v>
      </c>
    </row>
    <row r="476" spans="1:12" hidden="1" x14ac:dyDescent="0.25">
      <c r="A476" s="25">
        <v>45023</v>
      </c>
      <c r="B476" s="26" t="s">
        <v>2307</v>
      </c>
      <c r="C476" s="26" t="s">
        <v>2306</v>
      </c>
      <c r="D476" s="26" t="s">
        <v>1792</v>
      </c>
      <c r="E476" s="26" t="s">
        <v>1793</v>
      </c>
      <c r="F476" s="27">
        <v>1638985</v>
      </c>
      <c r="G476" s="28" t="s">
        <v>1307</v>
      </c>
      <c r="H476" s="27">
        <v>163899</v>
      </c>
      <c r="I476" s="27">
        <v>1802884</v>
      </c>
      <c r="J476">
        <f t="shared" si="36"/>
        <v>20390</v>
      </c>
      <c r="K476" s="30">
        <f>+VLOOKUP(J476,'Thanh toán '!O$21:P$650,2,0)</f>
        <v>1802884</v>
      </c>
      <c r="L476" s="34">
        <f t="shared" ref="L476:L482" si="40">+K476-I476</f>
        <v>0</v>
      </c>
    </row>
    <row r="477" spans="1:12" hidden="1" x14ac:dyDescent="0.25">
      <c r="A477" s="25">
        <v>45023</v>
      </c>
      <c r="B477" s="26" t="s">
        <v>2308</v>
      </c>
      <c r="C477" s="26" t="s">
        <v>1671</v>
      </c>
      <c r="D477" s="26" t="s">
        <v>1671</v>
      </c>
      <c r="E477" s="26" t="s">
        <v>1672</v>
      </c>
      <c r="F477" s="27">
        <v>2400180</v>
      </c>
      <c r="G477" s="28" t="s">
        <v>1307</v>
      </c>
      <c r="H477" s="27">
        <v>240018</v>
      </c>
      <c r="I477" s="27">
        <v>2640198</v>
      </c>
      <c r="J477">
        <f t="shared" si="36"/>
        <v>20392</v>
      </c>
      <c r="K477" s="30">
        <f>+VLOOKUP(J477,'Thanh toán '!O$21:P$650,2,0)</f>
        <v>2640198</v>
      </c>
      <c r="L477" s="34">
        <f t="shared" si="40"/>
        <v>0</v>
      </c>
    </row>
    <row r="478" spans="1:12" hidden="1" x14ac:dyDescent="0.25">
      <c r="A478" s="25">
        <v>45023</v>
      </c>
      <c r="B478" s="26" t="s">
        <v>2309</v>
      </c>
      <c r="C478" s="26" t="s">
        <v>2310</v>
      </c>
      <c r="D478" s="26" t="s">
        <v>1305</v>
      </c>
      <c r="E478" s="26" t="s">
        <v>1306</v>
      </c>
      <c r="F478" s="27">
        <v>435600</v>
      </c>
      <c r="G478" s="28" t="s">
        <v>1307</v>
      </c>
      <c r="H478" s="27">
        <v>43560</v>
      </c>
      <c r="I478" s="27">
        <v>479160</v>
      </c>
      <c r="J478">
        <f t="shared" si="36"/>
        <v>20393</v>
      </c>
      <c r="K478" s="30">
        <f>+VLOOKUP(J478,'Thanh toán '!O$21:P$650,2,0)</f>
        <v>479160</v>
      </c>
      <c r="L478" s="34">
        <f t="shared" si="40"/>
        <v>0</v>
      </c>
    </row>
    <row r="479" spans="1:12" hidden="1" x14ac:dyDescent="0.25">
      <c r="A479" s="25">
        <v>45023</v>
      </c>
      <c r="B479" s="26" t="s">
        <v>2311</v>
      </c>
      <c r="C479" s="26" t="s">
        <v>2312</v>
      </c>
      <c r="D479" s="26" t="s">
        <v>2312</v>
      </c>
      <c r="E479" s="26" t="s">
        <v>2313</v>
      </c>
      <c r="F479" s="27">
        <v>1277195</v>
      </c>
      <c r="G479" s="28" t="s">
        <v>1307</v>
      </c>
      <c r="H479" s="27">
        <v>127720</v>
      </c>
      <c r="I479" s="27">
        <v>1404915</v>
      </c>
      <c r="J479">
        <f t="shared" si="36"/>
        <v>20394</v>
      </c>
      <c r="K479" s="30">
        <f>+VLOOKUP(J479,'Thanh toán '!O$21:P$650,2,0)</f>
        <v>1404915</v>
      </c>
      <c r="L479" s="34">
        <f t="shared" si="40"/>
        <v>0</v>
      </c>
    </row>
    <row r="480" spans="1:12" hidden="1" x14ac:dyDescent="0.25">
      <c r="A480" s="25">
        <v>45023</v>
      </c>
      <c r="B480" s="26" t="s">
        <v>2314</v>
      </c>
      <c r="C480" s="26" t="s">
        <v>1332</v>
      </c>
      <c r="D480" s="26" t="s">
        <v>1332</v>
      </c>
      <c r="E480" s="26" t="s">
        <v>1333</v>
      </c>
      <c r="F480" s="27">
        <v>1370405</v>
      </c>
      <c r="G480" s="28" t="s">
        <v>1307</v>
      </c>
      <c r="H480" s="27">
        <v>137041</v>
      </c>
      <c r="I480" s="27">
        <v>1507446</v>
      </c>
      <c r="J480">
        <f t="shared" si="36"/>
        <v>20395</v>
      </c>
      <c r="K480" s="30">
        <f>+VLOOKUP(J480,'Thanh toán '!O$21:P$650,2,0)</f>
        <v>1507446</v>
      </c>
      <c r="L480" s="34">
        <f t="shared" si="40"/>
        <v>0</v>
      </c>
    </row>
    <row r="481" spans="1:12" hidden="1" x14ac:dyDescent="0.25">
      <c r="A481" s="25">
        <v>45023</v>
      </c>
      <c r="B481" s="26" t="s">
        <v>2315</v>
      </c>
      <c r="C481" s="26" t="s">
        <v>1332</v>
      </c>
      <c r="D481" s="26" t="s">
        <v>1332</v>
      </c>
      <c r="E481" s="26" t="s">
        <v>1333</v>
      </c>
      <c r="F481" s="27">
        <v>1870156</v>
      </c>
      <c r="G481" s="28" t="s">
        <v>1307</v>
      </c>
      <c r="H481" s="27">
        <v>187016</v>
      </c>
      <c r="I481" s="27">
        <v>2057172</v>
      </c>
      <c r="J481">
        <f t="shared" si="36"/>
        <v>20396</v>
      </c>
      <c r="K481" s="30">
        <f>+VLOOKUP(J481,'Thanh toán '!O$21:P$650,2,0)</f>
        <v>2057172</v>
      </c>
      <c r="L481" s="34">
        <f t="shared" si="40"/>
        <v>0</v>
      </c>
    </row>
    <row r="482" spans="1:12" hidden="1" x14ac:dyDescent="0.25">
      <c r="A482" s="25">
        <v>45023</v>
      </c>
      <c r="B482" s="26" t="s">
        <v>2316</v>
      </c>
      <c r="C482" s="26" t="s">
        <v>2317</v>
      </c>
      <c r="D482" s="26" t="s">
        <v>1305</v>
      </c>
      <c r="E482" s="26" t="s">
        <v>1306</v>
      </c>
      <c r="F482" s="27">
        <v>1297392</v>
      </c>
      <c r="G482" s="28" t="s">
        <v>1307</v>
      </c>
      <c r="H482" s="27">
        <v>129739</v>
      </c>
      <c r="I482" s="27">
        <v>1427131</v>
      </c>
      <c r="J482">
        <f t="shared" si="36"/>
        <v>20397</v>
      </c>
      <c r="K482" s="30">
        <f>+VLOOKUP(J482,'Thanh toán '!O$21:P$650,2,0)</f>
        <v>1427131</v>
      </c>
      <c r="L482" s="34">
        <f t="shared" si="40"/>
        <v>0</v>
      </c>
    </row>
    <row r="483" spans="1:12" x14ac:dyDescent="0.25">
      <c r="A483" s="25">
        <v>45023</v>
      </c>
      <c r="B483" s="26" t="s">
        <v>2318</v>
      </c>
      <c r="C483" s="26" t="s">
        <v>1638</v>
      </c>
      <c r="D483" s="26" t="s">
        <v>1638</v>
      </c>
      <c r="E483" s="26" t="s">
        <v>1639</v>
      </c>
      <c r="F483" s="27">
        <v>882000</v>
      </c>
      <c r="G483" s="28" t="s">
        <v>1307</v>
      </c>
      <c r="H483" s="27">
        <v>88200</v>
      </c>
      <c r="I483" s="27">
        <v>970200</v>
      </c>
      <c r="J483">
        <f t="shared" si="36"/>
        <v>20399</v>
      </c>
      <c r="K483" t="e">
        <f>+VLOOKUP(J483,'Thanh toán '!O$21:P$650,2,0)</f>
        <v>#N/A</v>
      </c>
    </row>
    <row r="484" spans="1:12" hidden="1" x14ac:dyDescent="0.25">
      <c r="A484" s="25">
        <v>45023</v>
      </c>
      <c r="B484" s="26" t="s">
        <v>2319</v>
      </c>
      <c r="C484" s="26" t="s">
        <v>1789</v>
      </c>
      <c r="D484" s="26" t="s">
        <v>1305</v>
      </c>
      <c r="E484" s="26" t="s">
        <v>1306</v>
      </c>
      <c r="F484" s="27">
        <v>1114132</v>
      </c>
      <c r="G484" s="28" t="s">
        <v>1307</v>
      </c>
      <c r="H484" s="27">
        <v>111413</v>
      </c>
      <c r="I484" s="27">
        <v>1225545</v>
      </c>
      <c r="J484">
        <f t="shared" si="36"/>
        <v>20400</v>
      </c>
      <c r="K484" s="30">
        <f>+VLOOKUP(J484,'Thanh toán '!O$21:P$650,2,0)</f>
        <v>1225545</v>
      </c>
      <c r="L484" s="34">
        <f t="shared" ref="L484:L491" si="41">+K484-I484</f>
        <v>0</v>
      </c>
    </row>
    <row r="485" spans="1:12" hidden="1" x14ac:dyDescent="0.25">
      <c r="A485" s="25">
        <v>45023</v>
      </c>
      <c r="B485" s="26" t="s">
        <v>2320</v>
      </c>
      <c r="C485" s="26" t="s">
        <v>2321</v>
      </c>
      <c r="D485" s="26" t="s">
        <v>1305</v>
      </c>
      <c r="E485" s="26" t="s">
        <v>1306</v>
      </c>
      <c r="F485" s="27">
        <v>1076627</v>
      </c>
      <c r="G485" s="28" t="s">
        <v>1307</v>
      </c>
      <c r="H485" s="27">
        <v>107663</v>
      </c>
      <c r="I485" s="27">
        <v>1184290</v>
      </c>
      <c r="J485">
        <f t="shared" si="36"/>
        <v>20403</v>
      </c>
      <c r="K485" s="30">
        <f>+VLOOKUP(J485,'Thanh toán '!O$21:P$650,2,0)</f>
        <v>1184290</v>
      </c>
      <c r="L485" s="34">
        <f t="shared" si="41"/>
        <v>0</v>
      </c>
    </row>
    <row r="486" spans="1:12" hidden="1" x14ac:dyDescent="0.25">
      <c r="A486" s="25">
        <v>45023</v>
      </c>
      <c r="B486" s="26" t="s">
        <v>2322</v>
      </c>
      <c r="C486" s="26" t="s">
        <v>1963</v>
      </c>
      <c r="D486" s="26" t="s">
        <v>1305</v>
      </c>
      <c r="E486" s="26" t="s">
        <v>1306</v>
      </c>
      <c r="F486" s="27">
        <v>777406</v>
      </c>
      <c r="G486" s="28" t="s">
        <v>1307</v>
      </c>
      <c r="H486" s="27">
        <v>77741</v>
      </c>
      <c r="I486" s="27">
        <v>855147</v>
      </c>
      <c r="J486">
        <f t="shared" si="36"/>
        <v>20404</v>
      </c>
      <c r="K486" s="30">
        <f>+VLOOKUP(J486,'Thanh toán '!O$21:P$650,2,0)</f>
        <v>855147</v>
      </c>
      <c r="L486" s="34">
        <f t="shared" si="41"/>
        <v>0</v>
      </c>
    </row>
    <row r="487" spans="1:12" hidden="1" x14ac:dyDescent="0.25">
      <c r="A487" s="25">
        <v>45023</v>
      </c>
      <c r="B487" s="26" t="s">
        <v>2323</v>
      </c>
      <c r="C487" s="26" t="s">
        <v>2324</v>
      </c>
      <c r="D487" s="26" t="s">
        <v>1305</v>
      </c>
      <c r="E487" s="26" t="s">
        <v>1306</v>
      </c>
      <c r="F487" s="27">
        <v>367155</v>
      </c>
      <c r="G487" s="28" t="s">
        <v>1307</v>
      </c>
      <c r="H487" s="27">
        <v>36716</v>
      </c>
      <c r="I487" s="27">
        <v>403871</v>
      </c>
      <c r="J487">
        <f t="shared" si="36"/>
        <v>20406</v>
      </c>
      <c r="K487" s="30">
        <f>+VLOOKUP(J487,'Thanh toán '!O$21:P$650,2,0)</f>
        <v>403871</v>
      </c>
      <c r="L487" s="34">
        <f t="shared" si="41"/>
        <v>0</v>
      </c>
    </row>
    <row r="488" spans="1:12" hidden="1" x14ac:dyDescent="0.25">
      <c r="A488" s="25">
        <v>45023</v>
      </c>
      <c r="B488" s="26" t="s">
        <v>2325</v>
      </c>
      <c r="C488" s="26" t="s">
        <v>2326</v>
      </c>
      <c r="D488" s="26" t="s">
        <v>1305</v>
      </c>
      <c r="E488" s="26" t="s">
        <v>1306</v>
      </c>
      <c r="F488" s="27">
        <v>1072991</v>
      </c>
      <c r="G488" s="28" t="s">
        <v>1307</v>
      </c>
      <c r="H488" s="27">
        <v>107299</v>
      </c>
      <c r="I488" s="27">
        <v>1180290</v>
      </c>
      <c r="J488">
        <f t="shared" si="36"/>
        <v>20409</v>
      </c>
      <c r="K488" s="30">
        <f>+VLOOKUP(J488,'Thanh toán '!O$21:P$650,2,0)</f>
        <v>1180290</v>
      </c>
      <c r="L488" s="34">
        <f t="shared" si="41"/>
        <v>0</v>
      </c>
    </row>
    <row r="489" spans="1:12" hidden="1" x14ac:dyDescent="0.25">
      <c r="A489" s="25">
        <v>45023</v>
      </c>
      <c r="B489" s="26" t="s">
        <v>2327</v>
      </c>
      <c r="C489" s="26" t="s">
        <v>2328</v>
      </c>
      <c r="D489" s="26" t="s">
        <v>2328</v>
      </c>
      <c r="E489" s="26" t="s">
        <v>2329</v>
      </c>
      <c r="F489" s="27">
        <v>2803060</v>
      </c>
      <c r="G489" s="28" t="s">
        <v>1307</v>
      </c>
      <c r="H489" s="27">
        <v>280306</v>
      </c>
      <c r="I489" s="27">
        <v>3083366</v>
      </c>
      <c r="J489">
        <f t="shared" si="36"/>
        <v>20410</v>
      </c>
      <c r="K489" s="30">
        <f>+VLOOKUP(J489,'Thanh toán '!O$21:P$650,2,0)</f>
        <v>3083366</v>
      </c>
      <c r="L489" s="34">
        <f t="shared" si="41"/>
        <v>0</v>
      </c>
    </row>
    <row r="490" spans="1:12" hidden="1" x14ac:dyDescent="0.25">
      <c r="A490" s="25">
        <v>45023</v>
      </c>
      <c r="B490" s="26" t="s">
        <v>2330</v>
      </c>
      <c r="C490" s="26" t="s">
        <v>2331</v>
      </c>
      <c r="D490" s="26" t="s">
        <v>1305</v>
      </c>
      <c r="E490" s="26" t="s">
        <v>1306</v>
      </c>
      <c r="F490" s="27">
        <v>618065</v>
      </c>
      <c r="G490" s="28" t="s">
        <v>1307</v>
      </c>
      <c r="H490" s="27">
        <v>61807</v>
      </c>
      <c r="I490" s="27">
        <v>679872</v>
      </c>
      <c r="J490">
        <f t="shared" si="36"/>
        <v>20411</v>
      </c>
      <c r="K490" s="30">
        <f>+VLOOKUP(J490,'Thanh toán '!O$21:P$650,2,0)</f>
        <v>679872</v>
      </c>
      <c r="L490" s="34">
        <f t="shared" si="41"/>
        <v>0</v>
      </c>
    </row>
    <row r="491" spans="1:12" hidden="1" x14ac:dyDescent="0.25">
      <c r="A491" s="25">
        <v>45023</v>
      </c>
      <c r="B491" s="26" t="s">
        <v>2332</v>
      </c>
      <c r="C491" s="26" t="s">
        <v>2333</v>
      </c>
      <c r="D491" s="26" t="s">
        <v>1305</v>
      </c>
      <c r="E491" s="26" t="s">
        <v>1306</v>
      </c>
      <c r="F491" s="27">
        <v>471203</v>
      </c>
      <c r="G491" s="28" t="s">
        <v>1307</v>
      </c>
      <c r="H491" s="27">
        <v>47120</v>
      </c>
      <c r="I491" s="27">
        <v>518323</v>
      </c>
      <c r="J491">
        <f t="shared" si="36"/>
        <v>20412</v>
      </c>
      <c r="K491" s="30">
        <f>+VLOOKUP(J491,'Thanh toán '!O$21:P$650,2,0)</f>
        <v>518323</v>
      </c>
      <c r="L491" s="34">
        <f t="shared" si="41"/>
        <v>0</v>
      </c>
    </row>
    <row r="492" spans="1:12" x14ac:dyDescent="0.25">
      <c r="A492" s="25">
        <v>45023</v>
      </c>
      <c r="B492" s="26" t="s">
        <v>2334</v>
      </c>
      <c r="C492" s="26" t="s">
        <v>1332</v>
      </c>
      <c r="D492" s="26" t="s">
        <v>1332</v>
      </c>
      <c r="E492" s="26" t="s">
        <v>1333</v>
      </c>
      <c r="F492" s="27">
        <v>700329</v>
      </c>
      <c r="G492" s="28" t="s">
        <v>1307</v>
      </c>
      <c r="H492" s="27">
        <v>70033</v>
      </c>
      <c r="I492" s="27">
        <v>770362</v>
      </c>
      <c r="J492">
        <f t="shared" si="36"/>
        <v>20413</v>
      </c>
      <c r="K492" t="e">
        <f>+VLOOKUP(J492,'Thanh toán '!O$21:P$650,2,0)</f>
        <v>#N/A</v>
      </c>
    </row>
    <row r="493" spans="1:12" hidden="1" x14ac:dyDescent="0.25">
      <c r="A493" s="25">
        <v>45023</v>
      </c>
      <c r="B493" s="26" t="s">
        <v>2335</v>
      </c>
      <c r="C493" s="26" t="s">
        <v>2336</v>
      </c>
      <c r="D493" s="26" t="s">
        <v>1305</v>
      </c>
      <c r="E493" s="26" t="s">
        <v>1306</v>
      </c>
      <c r="F493" s="27">
        <v>1148797</v>
      </c>
      <c r="G493" s="28" t="s">
        <v>1307</v>
      </c>
      <c r="H493" s="27">
        <v>114880</v>
      </c>
      <c r="I493" s="27">
        <v>1263677</v>
      </c>
      <c r="J493">
        <f t="shared" si="36"/>
        <v>20414</v>
      </c>
      <c r="K493" s="30">
        <f>+VLOOKUP(J493,'Thanh toán '!O$21:P$650,2,0)</f>
        <v>1263677</v>
      </c>
      <c r="L493" s="34">
        <f t="shared" ref="L493:L497" si="42">+K493-I493</f>
        <v>0</v>
      </c>
    </row>
    <row r="494" spans="1:12" hidden="1" x14ac:dyDescent="0.25">
      <c r="A494" s="25">
        <v>45023</v>
      </c>
      <c r="B494" s="26" t="s">
        <v>2337</v>
      </c>
      <c r="C494" s="26" t="s">
        <v>1434</v>
      </c>
      <c r="D494" s="26" t="s">
        <v>1434</v>
      </c>
      <c r="E494" s="26" t="s">
        <v>1435</v>
      </c>
      <c r="F494" s="27">
        <v>2283010</v>
      </c>
      <c r="G494" s="28" t="s">
        <v>1307</v>
      </c>
      <c r="H494" s="27">
        <v>228301</v>
      </c>
      <c r="I494" s="27">
        <v>2511311</v>
      </c>
      <c r="J494">
        <f t="shared" si="36"/>
        <v>20421</v>
      </c>
      <c r="K494" s="30">
        <f>+VLOOKUP(J494,'Thanh toán '!O$21:P$650,2,0)</f>
        <v>2511311</v>
      </c>
      <c r="L494" s="34">
        <f t="shared" si="42"/>
        <v>0</v>
      </c>
    </row>
    <row r="495" spans="1:12" hidden="1" x14ac:dyDescent="0.25">
      <c r="A495" s="25">
        <v>45023</v>
      </c>
      <c r="B495" s="26" t="s">
        <v>2338</v>
      </c>
      <c r="C495" s="26" t="s">
        <v>2040</v>
      </c>
      <c r="D495" s="26" t="s">
        <v>1792</v>
      </c>
      <c r="E495" s="26" t="s">
        <v>1793</v>
      </c>
      <c r="F495" s="27">
        <v>1565324</v>
      </c>
      <c r="G495" s="28" t="s">
        <v>1307</v>
      </c>
      <c r="H495" s="27">
        <v>156532</v>
      </c>
      <c r="I495" s="27">
        <v>1721856</v>
      </c>
      <c r="J495">
        <f t="shared" si="36"/>
        <v>20439</v>
      </c>
      <c r="K495" s="30">
        <f>+VLOOKUP(J495,'Thanh toán '!O$21:P$650,2,0)</f>
        <v>1721856</v>
      </c>
      <c r="L495" s="34">
        <f t="shared" si="42"/>
        <v>0</v>
      </c>
    </row>
    <row r="496" spans="1:12" hidden="1" x14ac:dyDescent="0.25">
      <c r="A496" s="25">
        <v>45024</v>
      </c>
      <c r="B496" s="26" t="s">
        <v>2339</v>
      </c>
      <c r="C496" s="26" t="s">
        <v>1943</v>
      </c>
      <c r="D496" s="26" t="s">
        <v>1305</v>
      </c>
      <c r="E496" s="26" t="s">
        <v>1306</v>
      </c>
      <c r="F496" s="27">
        <v>618065</v>
      </c>
      <c r="G496" s="28" t="s">
        <v>1307</v>
      </c>
      <c r="H496" s="27">
        <v>61807</v>
      </c>
      <c r="I496" s="27">
        <v>679872</v>
      </c>
      <c r="J496">
        <f t="shared" si="36"/>
        <v>20446</v>
      </c>
      <c r="K496" s="30">
        <f>+VLOOKUP(J496,'Thanh toán '!O$21:P$650,2,0)</f>
        <v>679872</v>
      </c>
      <c r="L496" s="34">
        <f t="shared" si="42"/>
        <v>0</v>
      </c>
    </row>
    <row r="497" spans="1:12" hidden="1" x14ac:dyDescent="0.25">
      <c r="A497" s="25">
        <v>45024</v>
      </c>
      <c r="B497" s="26" t="s">
        <v>2340</v>
      </c>
      <c r="C497" s="26" t="s">
        <v>2091</v>
      </c>
      <c r="D497" s="26" t="s">
        <v>1305</v>
      </c>
      <c r="E497" s="26" t="s">
        <v>1306</v>
      </c>
      <c r="F497" s="27">
        <v>323114</v>
      </c>
      <c r="G497" s="28" t="s">
        <v>1307</v>
      </c>
      <c r="H497" s="27">
        <v>32311</v>
      </c>
      <c r="I497" s="27">
        <v>355425</v>
      </c>
      <c r="J497">
        <f t="shared" si="36"/>
        <v>20447</v>
      </c>
      <c r="K497" s="30">
        <f>+VLOOKUP(J497,'Thanh toán '!O$21:P$650,2,0)</f>
        <v>355425</v>
      </c>
      <c r="L497" s="34">
        <f t="shared" si="42"/>
        <v>0</v>
      </c>
    </row>
    <row r="498" spans="1:12" x14ac:dyDescent="0.25">
      <c r="A498" s="25">
        <v>45024</v>
      </c>
      <c r="B498" s="26" t="s">
        <v>2341</v>
      </c>
      <c r="C498" s="26" t="s">
        <v>1681</v>
      </c>
      <c r="D498" s="26" t="s">
        <v>1681</v>
      </c>
      <c r="E498" s="26" t="s">
        <v>1682</v>
      </c>
      <c r="F498" s="27">
        <v>882000</v>
      </c>
      <c r="G498" s="28" t="s">
        <v>1307</v>
      </c>
      <c r="H498" s="27">
        <v>88200</v>
      </c>
      <c r="I498" s="27">
        <v>970200</v>
      </c>
      <c r="J498">
        <f t="shared" si="36"/>
        <v>20448</v>
      </c>
      <c r="K498" t="e">
        <f>+VLOOKUP(J498,'Thanh toán '!O$21:P$650,2,0)</f>
        <v>#N/A</v>
      </c>
    </row>
    <row r="499" spans="1:12" hidden="1" x14ac:dyDescent="0.25">
      <c r="A499" s="25">
        <v>45024</v>
      </c>
      <c r="B499" s="26" t="s">
        <v>2342</v>
      </c>
      <c r="C499" s="26" t="s">
        <v>1681</v>
      </c>
      <c r="D499" s="26" t="s">
        <v>1681</v>
      </c>
      <c r="E499" s="26" t="s">
        <v>1682</v>
      </c>
      <c r="F499" s="27">
        <v>2002910</v>
      </c>
      <c r="G499" s="28" t="s">
        <v>1307</v>
      </c>
      <c r="H499" s="27">
        <v>200291</v>
      </c>
      <c r="I499" s="27">
        <v>2203201</v>
      </c>
      <c r="J499">
        <f t="shared" si="36"/>
        <v>20449</v>
      </c>
      <c r="K499" s="30">
        <f>+VLOOKUP(J499,'Thanh toán '!O$21:P$650,2,0)</f>
        <v>2203201</v>
      </c>
      <c r="L499" s="34">
        <f t="shared" ref="L499:L506" si="43">+K499-I499</f>
        <v>0</v>
      </c>
    </row>
    <row r="500" spans="1:12" hidden="1" x14ac:dyDescent="0.25">
      <c r="A500" s="25">
        <v>45024</v>
      </c>
      <c r="B500" s="26" t="s">
        <v>2343</v>
      </c>
      <c r="C500" s="26" t="s">
        <v>2344</v>
      </c>
      <c r="D500" s="26" t="s">
        <v>1305</v>
      </c>
      <c r="E500" s="26" t="s">
        <v>1306</v>
      </c>
      <c r="F500" s="27">
        <v>1278753</v>
      </c>
      <c r="G500" s="28" t="s">
        <v>1307</v>
      </c>
      <c r="H500" s="27">
        <v>127875</v>
      </c>
      <c r="I500" s="27">
        <v>1406628</v>
      </c>
      <c r="J500">
        <f t="shared" si="36"/>
        <v>20458</v>
      </c>
      <c r="K500" s="30">
        <f>+VLOOKUP(J500,'Thanh toán '!O$21:P$650,2,0)</f>
        <v>1406628</v>
      </c>
      <c r="L500" s="34">
        <f t="shared" si="43"/>
        <v>0</v>
      </c>
    </row>
    <row r="501" spans="1:12" hidden="1" x14ac:dyDescent="0.25">
      <c r="A501" s="25">
        <v>45024</v>
      </c>
      <c r="B501" s="26" t="s">
        <v>2345</v>
      </c>
      <c r="C501" s="26" t="s">
        <v>1717</v>
      </c>
      <c r="D501" s="26" t="s">
        <v>1305</v>
      </c>
      <c r="E501" s="26" t="s">
        <v>1306</v>
      </c>
      <c r="F501" s="27">
        <v>922445</v>
      </c>
      <c r="G501" s="28" t="s">
        <v>1307</v>
      </c>
      <c r="H501" s="27">
        <v>92245</v>
      </c>
      <c r="I501" s="27">
        <v>1014690</v>
      </c>
      <c r="J501">
        <f t="shared" si="36"/>
        <v>20459</v>
      </c>
      <c r="K501" s="30">
        <f>+VLOOKUP(J501,'Thanh toán '!O$21:P$650,2,0)</f>
        <v>1014690</v>
      </c>
      <c r="L501" s="34">
        <f t="shared" si="43"/>
        <v>0</v>
      </c>
    </row>
    <row r="502" spans="1:12" hidden="1" x14ac:dyDescent="0.25">
      <c r="A502" s="25">
        <v>45024</v>
      </c>
      <c r="B502" s="26" t="s">
        <v>2346</v>
      </c>
      <c r="C502" s="26" t="s">
        <v>1798</v>
      </c>
      <c r="D502" s="26" t="s">
        <v>1305</v>
      </c>
      <c r="E502" s="26" t="s">
        <v>1306</v>
      </c>
      <c r="F502" s="27">
        <v>740228</v>
      </c>
      <c r="G502" s="28" t="s">
        <v>1307</v>
      </c>
      <c r="H502" s="27">
        <v>74023</v>
      </c>
      <c r="I502" s="27">
        <v>814251</v>
      </c>
      <c r="J502">
        <f t="shared" si="36"/>
        <v>20460</v>
      </c>
      <c r="K502" s="30">
        <f>+VLOOKUP(J502,'Thanh toán '!O$21:P$650,2,0)</f>
        <v>814251</v>
      </c>
      <c r="L502" s="34">
        <f t="shared" si="43"/>
        <v>0</v>
      </c>
    </row>
    <row r="503" spans="1:12" hidden="1" x14ac:dyDescent="0.25">
      <c r="A503" s="25">
        <v>45024</v>
      </c>
      <c r="B503" s="26" t="s">
        <v>2347</v>
      </c>
      <c r="C503" s="26" t="s">
        <v>2348</v>
      </c>
      <c r="D503" s="26" t="s">
        <v>1305</v>
      </c>
      <c r="E503" s="26" t="s">
        <v>1306</v>
      </c>
      <c r="F503" s="27">
        <v>1093155</v>
      </c>
      <c r="G503" s="28" t="s">
        <v>1307</v>
      </c>
      <c r="H503" s="27">
        <v>109316</v>
      </c>
      <c r="I503" s="27">
        <v>1202471</v>
      </c>
      <c r="J503">
        <f t="shared" si="36"/>
        <v>20461</v>
      </c>
      <c r="K503" s="30">
        <f>+VLOOKUP(J503,'Thanh toán '!O$21:P$650,2,0)</f>
        <v>1202471</v>
      </c>
      <c r="L503" s="34">
        <f t="shared" si="43"/>
        <v>0</v>
      </c>
    </row>
    <row r="504" spans="1:12" hidden="1" x14ac:dyDescent="0.25">
      <c r="A504" s="25">
        <v>45024</v>
      </c>
      <c r="B504" s="26" t="s">
        <v>2349</v>
      </c>
      <c r="C504" s="26" t="s">
        <v>2006</v>
      </c>
      <c r="D504" s="26" t="s">
        <v>2006</v>
      </c>
      <c r="E504" s="26" t="s">
        <v>2007</v>
      </c>
      <c r="F504" s="27">
        <v>3035550</v>
      </c>
      <c r="G504" s="28" t="s">
        <v>1307</v>
      </c>
      <c r="H504" s="27">
        <v>303555</v>
      </c>
      <c r="I504" s="27">
        <v>3339105</v>
      </c>
      <c r="J504">
        <f t="shared" si="36"/>
        <v>20464</v>
      </c>
      <c r="K504" s="30">
        <f>+VLOOKUP(J504,'Thanh toán '!O$21:P$650,2,0)</f>
        <v>3339105</v>
      </c>
      <c r="L504" s="34">
        <f t="shared" si="43"/>
        <v>0</v>
      </c>
    </row>
    <row r="505" spans="1:12" hidden="1" x14ac:dyDescent="0.25">
      <c r="A505" s="25">
        <v>45024</v>
      </c>
      <c r="B505" s="26" t="s">
        <v>2350</v>
      </c>
      <c r="C505" s="26" t="s">
        <v>2351</v>
      </c>
      <c r="D505" s="26" t="s">
        <v>1305</v>
      </c>
      <c r="E505" s="26" t="s">
        <v>1306</v>
      </c>
      <c r="F505" s="27">
        <v>371250</v>
      </c>
      <c r="G505" s="28" t="s">
        <v>1307</v>
      </c>
      <c r="H505" s="27">
        <v>37125</v>
      </c>
      <c r="I505" s="27">
        <v>408375</v>
      </c>
      <c r="J505">
        <f t="shared" si="36"/>
        <v>20467</v>
      </c>
      <c r="K505" s="30">
        <f>+VLOOKUP(J505,'Thanh toán '!O$21:P$650,2,0)</f>
        <v>408375</v>
      </c>
      <c r="L505" s="34">
        <f t="shared" si="43"/>
        <v>0</v>
      </c>
    </row>
    <row r="506" spans="1:12" hidden="1" x14ac:dyDescent="0.25">
      <c r="A506" s="25">
        <v>45024</v>
      </c>
      <c r="B506" s="26" t="s">
        <v>2352</v>
      </c>
      <c r="C506" s="26" t="s">
        <v>1948</v>
      </c>
      <c r="D506" s="26" t="s">
        <v>1948</v>
      </c>
      <c r="E506" s="26" t="s">
        <v>1949</v>
      </c>
      <c r="F506" s="27">
        <v>1476810</v>
      </c>
      <c r="G506" s="28" t="s">
        <v>1307</v>
      </c>
      <c r="H506" s="27">
        <v>147681</v>
      </c>
      <c r="I506" s="27">
        <v>1624491</v>
      </c>
      <c r="J506">
        <f t="shared" si="36"/>
        <v>20468</v>
      </c>
      <c r="K506" s="30">
        <f>+VLOOKUP(J506,'Thanh toán '!O$21:P$650,2,0)</f>
        <v>1624491</v>
      </c>
      <c r="L506" s="34">
        <f t="shared" si="43"/>
        <v>0</v>
      </c>
    </row>
    <row r="507" spans="1:12" x14ac:dyDescent="0.25">
      <c r="A507" s="25">
        <v>45024</v>
      </c>
      <c r="B507" s="26" t="s">
        <v>2353</v>
      </c>
      <c r="C507" s="26" t="s">
        <v>1606</v>
      </c>
      <c r="D507" s="26" t="s">
        <v>1606</v>
      </c>
      <c r="E507" s="26" t="s">
        <v>1607</v>
      </c>
      <c r="F507" s="27">
        <v>2154600</v>
      </c>
      <c r="G507" s="28" t="s">
        <v>1307</v>
      </c>
      <c r="H507" s="27">
        <v>215460</v>
      </c>
      <c r="I507" s="27">
        <v>2370060</v>
      </c>
      <c r="J507">
        <f t="shared" si="36"/>
        <v>20469</v>
      </c>
      <c r="K507" t="e">
        <f>+VLOOKUP(J507,'Thanh toán '!O$21:P$650,2,0)</f>
        <v>#N/A</v>
      </c>
    </row>
    <row r="508" spans="1:12" hidden="1" x14ac:dyDescent="0.25">
      <c r="A508" s="25">
        <v>45024</v>
      </c>
      <c r="B508" s="26" t="s">
        <v>2354</v>
      </c>
      <c r="C508" s="26" t="s">
        <v>1606</v>
      </c>
      <c r="D508" s="26" t="s">
        <v>1606</v>
      </c>
      <c r="E508" s="26" t="s">
        <v>1607</v>
      </c>
      <c r="F508" s="27">
        <v>3457290</v>
      </c>
      <c r="G508" s="28" t="s">
        <v>1307</v>
      </c>
      <c r="H508" s="27">
        <v>345729</v>
      </c>
      <c r="I508" s="27">
        <v>3803019</v>
      </c>
      <c r="J508">
        <f t="shared" si="36"/>
        <v>20470</v>
      </c>
      <c r="K508" s="30">
        <f>+VLOOKUP(J508,'Thanh toán '!O$21:P$650,2,0)</f>
        <v>3803019</v>
      </c>
      <c r="L508" s="34">
        <f t="shared" ref="L508:L509" si="44">+K508-I508</f>
        <v>0</v>
      </c>
    </row>
    <row r="509" spans="1:12" hidden="1" x14ac:dyDescent="0.25">
      <c r="A509" s="25">
        <v>45024</v>
      </c>
      <c r="B509" s="26" t="s">
        <v>2355</v>
      </c>
      <c r="C509" s="26" t="s">
        <v>1823</v>
      </c>
      <c r="D509" s="26" t="s">
        <v>1792</v>
      </c>
      <c r="E509" s="26" t="s">
        <v>1793</v>
      </c>
      <c r="F509" s="27">
        <v>1252669</v>
      </c>
      <c r="G509" s="28" t="s">
        <v>1307</v>
      </c>
      <c r="H509" s="27">
        <v>125267</v>
      </c>
      <c r="I509" s="27">
        <v>1377936</v>
      </c>
      <c r="J509">
        <f t="shared" si="36"/>
        <v>20485</v>
      </c>
      <c r="K509" s="30">
        <f>+VLOOKUP(J509,'Thanh toán '!O$21:P$650,2,0)</f>
        <v>1377936</v>
      </c>
      <c r="L509" s="34">
        <f t="shared" si="44"/>
        <v>0</v>
      </c>
    </row>
    <row r="510" spans="1:12" x14ac:dyDescent="0.25">
      <c r="A510" s="25">
        <v>45024</v>
      </c>
      <c r="B510" s="26" t="s">
        <v>2356</v>
      </c>
      <c r="C510" s="26" t="s">
        <v>1588</v>
      </c>
      <c r="D510" s="26" t="s">
        <v>1588</v>
      </c>
      <c r="E510" s="26" t="s">
        <v>1589</v>
      </c>
      <c r="F510" s="27">
        <v>1730400</v>
      </c>
      <c r="G510" s="28" t="s">
        <v>1307</v>
      </c>
      <c r="H510" s="27">
        <v>173040</v>
      </c>
      <c r="I510" s="27">
        <v>1903440</v>
      </c>
      <c r="J510">
        <f t="shared" si="36"/>
        <v>20491</v>
      </c>
      <c r="K510" t="e">
        <f>+VLOOKUP(J510,'Thanh toán '!O$21:P$650,2,0)</f>
        <v>#N/A</v>
      </c>
    </row>
    <row r="511" spans="1:12" hidden="1" x14ac:dyDescent="0.25">
      <c r="A511" s="25">
        <v>45024</v>
      </c>
      <c r="B511" s="26" t="s">
        <v>2357</v>
      </c>
      <c r="C511" s="26" t="s">
        <v>1588</v>
      </c>
      <c r="D511" s="26" t="s">
        <v>1588</v>
      </c>
      <c r="E511" s="26" t="s">
        <v>1589</v>
      </c>
      <c r="F511" s="27">
        <v>2995510</v>
      </c>
      <c r="G511" s="28" t="s">
        <v>1307</v>
      </c>
      <c r="H511" s="27">
        <v>299551</v>
      </c>
      <c r="I511" s="27">
        <v>3295061</v>
      </c>
      <c r="J511">
        <f t="shared" si="36"/>
        <v>20492</v>
      </c>
      <c r="K511" s="30">
        <f>+VLOOKUP(J511,'Thanh toán '!O$21:P$650,2,0)</f>
        <v>3295061</v>
      </c>
      <c r="L511" s="34">
        <f>+K511-I511</f>
        <v>0</v>
      </c>
    </row>
    <row r="512" spans="1:12" x14ac:dyDescent="0.25">
      <c r="A512" s="25">
        <v>45024</v>
      </c>
      <c r="B512" s="26" t="s">
        <v>2358</v>
      </c>
      <c r="C512" s="26" t="s">
        <v>1840</v>
      </c>
      <c r="D512" s="26" t="s">
        <v>1840</v>
      </c>
      <c r="E512" s="26" t="s">
        <v>1841</v>
      </c>
      <c r="F512" s="27">
        <v>441000</v>
      </c>
      <c r="G512" s="28" t="s">
        <v>1307</v>
      </c>
      <c r="H512" s="27">
        <v>44100</v>
      </c>
      <c r="I512" s="27">
        <v>485100</v>
      </c>
      <c r="J512">
        <f t="shared" si="36"/>
        <v>20493</v>
      </c>
      <c r="K512" t="e">
        <f>+VLOOKUP(J512,'Thanh toán '!O$21:P$650,2,0)</f>
        <v>#N/A</v>
      </c>
    </row>
    <row r="513" spans="1:12" hidden="1" x14ac:dyDescent="0.25">
      <c r="A513" s="25">
        <v>45024</v>
      </c>
      <c r="B513" s="26" t="s">
        <v>2359</v>
      </c>
      <c r="C513" s="26" t="s">
        <v>1840</v>
      </c>
      <c r="D513" s="26" t="s">
        <v>1840</v>
      </c>
      <c r="E513" s="26" t="s">
        <v>1841</v>
      </c>
      <c r="F513" s="27">
        <v>1110580</v>
      </c>
      <c r="G513" s="28" t="s">
        <v>1307</v>
      </c>
      <c r="H513" s="27">
        <v>111058</v>
      </c>
      <c r="I513" s="27">
        <v>1221638</v>
      </c>
      <c r="J513">
        <f t="shared" si="36"/>
        <v>20494</v>
      </c>
      <c r="K513" s="30">
        <f>+VLOOKUP(J513,'Thanh toán '!O$21:P$650,2,0)</f>
        <v>1221638</v>
      </c>
      <c r="L513" s="34">
        <f t="shared" ref="L513:L524" si="45">+K513-I513</f>
        <v>0</v>
      </c>
    </row>
    <row r="514" spans="1:12" hidden="1" x14ac:dyDescent="0.25">
      <c r="A514" s="25">
        <v>45024</v>
      </c>
      <c r="B514" s="26" t="s">
        <v>2360</v>
      </c>
      <c r="C514" s="26" t="s">
        <v>2361</v>
      </c>
      <c r="D514" s="26" t="s">
        <v>2361</v>
      </c>
      <c r="E514" s="26" t="s">
        <v>2362</v>
      </c>
      <c r="F514" s="27">
        <v>1768685</v>
      </c>
      <c r="G514" s="28" t="s">
        <v>1307</v>
      </c>
      <c r="H514" s="27">
        <v>176869</v>
      </c>
      <c r="I514" s="27">
        <v>1945554</v>
      </c>
      <c r="J514">
        <f t="shared" si="36"/>
        <v>20495</v>
      </c>
      <c r="K514" s="30">
        <f>+VLOOKUP(J514,'Thanh toán '!O$21:P$650,2,0)</f>
        <v>1945554</v>
      </c>
      <c r="L514" s="34">
        <f t="shared" si="45"/>
        <v>0</v>
      </c>
    </row>
    <row r="515" spans="1:12" hidden="1" x14ac:dyDescent="0.25">
      <c r="A515" s="25">
        <v>45024</v>
      </c>
      <c r="B515" s="26" t="s">
        <v>2363</v>
      </c>
      <c r="C515" s="26" t="s">
        <v>2364</v>
      </c>
      <c r="D515" s="26" t="s">
        <v>2364</v>
      </c>
      <c r="E515" s="26" t="s">
        <v>2365</v>
      </c>
      <c r="F515" s="27">
        <v>2221160</v>
      </c>
      <c r="G515" s="28" t="s">
        <v>1307</v>
      </c>
      <c r="H515" s="27">
        <v>222116</v>
      </c>
      <c r="I515" s="27">
        <v>2443276</v>
      </c>
      <c r="J515">
        <f t="shared" si="36"/>
        <v>20496</v>
      </c>
      <c r="K515" s="30">
        <f>+VLOOKUP(J515,'Thanh toán '!O$21:P$650,2,0)</f>
        <v>2443276</v>
      </c>
      <c r="L515" s="34">
        <f t="shared" si="45"/>
        <v>0</v>
      </c>
    </row>
    <row r="516" spans="1:12" hidden="1" x14ac:dyDescent="0.25">
      <c r="A516" s="25">
        <v>45024</v>
      </c>
      <c r="B516" s="26" t="s">
        <v>2366</v>
      </c>
      <c r="C516" s="26" t="s">
        <v>1543</v>
      </c>
      <c r="D516" s="26" t="s">
        <v>1543</v>
      </c>
      <c r="E516" s="26" t="s">
        <v>1544</v>
      </c>
      <c r="F516" s="27">
        <v>1011803</v>
      </c>
      <c r="G516" s="28" t="s">
        <v>1307</v>
      </c>
      <c r="H516" s="27">
        <v>101180</v>
      </c>
      <c r="I516" s="27">
        <v>1112983</v>
      </c>
      <c r="J516">
        <f t="shared" si="36"/>
        <v>20497</v>
      </c>
      <c r="K516" s="30">
        <f>+VLOOKUP(J516,'Thanh toán '!O$21:P$650,2,0)</f>
        <v>1112983</v>
      </c>
      <c r="L516" s="34">
        <f t="shared" si="45"/>
        <v>0</v>
      </c>
    </row>
    <row r="517" spans="1:12" hidden="1" x14ac:dyDescent="0.25">
      <c r="A517" s="25">
        <v>45026</v>
      </c>
      <c r="B517" s="26" t="s">
        <v>2367</v>
      </c>
      <c r="C517" s="26" t="s">
        <v>2368</v>
      </c>
      <c r="D517" s="26" t="s">
        <v>1305</v>
      </c>
      <c r="E517" s="26" t="s">
        <v>1306</v>
      </c>
      <c r="F517" s="27">
        <v>637377</v>
      </c>
      <c r="G517" s="28" t="s">
        <v>1307</v>
      </c>
      <c r="H517" s="27">
        <v>63738</v>
      </c>
      <c r="I517" s="27">
        <v>701115</v>
      </c>
      <c r="J517">
        <f t="shared" si="36"/>
        <v>20503</v>
      </c>
      <c r="K517" s="30">
        <f>+VLOOKUP(J517,'Thanh toán '!O$21:P$650,2,0)</f>
        <v>701115</v>
      </c>
      <c r="L517" s="34">
        <f t="shared" si="45"/>
        <v>0</v>
      </c>
    </row>
    <row r="518" spans="1:12" hidden="1" x14ac:dyDescent="0.25">
      <c r="A518" s="25">
        <v>45026</v>
      </c>
      <c r="B518" s="26" t="s">
        <v>2369</v>
      </c>
      <c r="C518" s="26" t="s">
        <v>1977</v>
      </c>
      <c r="D518" s="26" t="s">
        <v>1336</v>
      </c>
      <c r="E518" s="26" t="s">
        <v>1337</v>
      </c>
      <c r="F518" s="27">
        <v>5720665</v>
      </c>
      <c r="G518" s="28" t="s">
        <v>1307</v>
      </c>
      <c r="H518" s="27">
        <v>572067</v>
      </c>
      <c r="I518" s="27">
        <v>6292732</v>
      </c>
      <c r="J518">
        <f t="shared" ref="J518:J581" si="46">+B518*1</f>
        <v>20504</v>
      </c>
      <c r="K518" s="30">
        <f>+VLOOKUP(J518,'Thanh toán '!O$21:P$650,2,0)</f>
        <v>6292732</v>
      </c>
      <c r="L518" s="34">
        <f t="shared" si="45"/>
        <v>0</v>
      </c>
    </row>
    <row r="519" spans="1:12" hidden="1" x14ac:dyDescent="0.25">
      <c r="A519" s="25">
        <v>45026</v>
      </c>
      <c r="B519" s="26" t="s">
        <v>2370</v>
      </c>
      <c r="C519" s="26" t="s">
        <v>2371</v>
      </c>
      <c r="D519" s="26" t="s">
        <v>1305</v>
      </c>
      <c r="E519" s="26" t="s">
        <v>1306</v>
      </c>
      <c r="F519" s="27">
        <v>250910</v>
      </c>
      <c r="G519" s="28" t="s">
        <v>1307</v>
      </c>
      <c r="H519" s="27">
        <v>25091</v>
      </c>
      <c r="I519" s="27">
        <v>276001</v>
      </c>
      <c r="J519">
        <f t="shared" si="46"/>
        <v>20505</v>
      </c>
      <c r="K519" s="30">
        <f>+VLOOKUP(J519,'Thanh toán '!O$21:P$650,2,0)</f>
        <v>276001</v>
      </c>
      <c r="L519" s="34">
        <f t="shared" si="45"/>
        <v>0</v>
      </c>
    </row>
    <row r="520" spans="1:12" hidden="1" x14ac:dyDescent="0.25">
      <c r="A520" s="25">
        <v>45026</v>
      </c>
      <c r="B520" s="26" t="s">
        <v>2372</v>
      </c>
      <c r="C520" s="26" t="s">
        <v>1979</v>
      </c>
      <c r="D520" s="26" t="s">
        <v>1305</v>
      </c>
      <c r="E520" s="26" t="s">
        <v>1306</v>
      </c>
      <c r="F520" s="27">
        <v>1032190</v>
      </c>
      <c r="G520" s="28" t="s">
        <v>1307</v>
      </c>
      <c r="H520" s="27">
        <v>103219</v>
      </c>
      <c r="I520" s="27">
        <v>1135409</v>
      </c>
      <c r="J520">
        <f t="shared" si="46"/>
        <v>20506</v>
      </c>
      <c r="K520" s="30">
        <f>+VLOOKUP(J520,'Thanh toán '!O$21:P$650,2,0)</f>
        <v>1135409</v>
      </c>
      <c r="L520" s="34">
        <f t="shared" si="45"/>
        <v>0</v>
      </c>
    </row>
    <row r="521" spans="1:12" hidden="1" x14ac:dyDescent="0.25">
      <c r="A521" s="25">
        <v>45026</v>
      </c>
      <c r="B521" s="26" t="s">
        <v>2373</v>
      </c>
      <c r="C521" s="26" t="s">
        <v>2374</v>
      </c>
      <c r="D521" s="26" t="s">
        <v>1305</v>
      </c>
      <c r="E521" s="26" t="s">
        <v>1306</v>
      </c>
      <c r="F521" s="27">
        <v>320657</v>
      </c>
      <c r="G521" s="28" t="s">
        <v>1307</v>
      </c>
      <c r="H521" s="27">
        <v>32066</v>
      </c>
      <c r="I521" s="27">
        <v>352723</v>
      </c>
      <c r="J521">
        <f t="shared" si="46"/>
        <v>20507</v>
      </c>
      <c r="K521" s="30">
        <f>+VLOOKUP(J521,'Thanh toán '!O$21:P$650,2,0)</f>
        <v>352723</v>
      </c>
      <c r="L521" s="34">
        <f t="shared" si="45"/>
        <v>0</v>
      </c>
    </row>
    <row r="522" spans="1:12" hidden="1" x14ac:dyDescent="0.25">
      <c r="A522" s="25">
        <v>45026</v>
      </c>
      <c r="B522" s="26" t="s">
        <v>2375</v>
      </c>
      <c r="C522" s="26" t="s">
        <v>1740</v>
      </c>
      <c r="D522" s="26" t="s">
        <v>1305</v>
      </c>
      <c r="E522" s="26" t="s">
        <v>1306</v>
      </c>
      <c r="F522" s="27">
        <v>637377</v>
      </c>
      <c r="G522" s="28" t="s">
        <v>1307</v>
      </c>
      <c r="H522" s="27">
        <v>63738</v>
      </c>
      <c r="I522" s="27">
        <v>701115</v>
      </c>
      <c r="J522">
        <f t="shared" si="46"/>
        <v>20509</v>
      </c>
      <c r="K522" s="30">
        <f>+VLOOKUP(J522,'Thanh toán '!O$21:P$650,2,0)</f>
        <v>701115</v>
      </c>
      <c r="L522" s="34">
        <f t="shared" si="45"/>
        <v>0</v>
      </c>
    </row>
    <row r="523" spans="1:12" hidden="1" x14ac:dyDescent="0.25">
      <c r="A523" s="25">
        <v>45026</v>
      </c>
      <c r="B523" s="26" t="s">
        <v>2376</v>
      </c>
      <c r="C523" s="26" t="s">
        <v>2377</v>
      </c>
      <c r="D523" s="26" t="s">
        <v>1305</v>
      </c>
      <c r="E523" s="26" t="s">
        <v>1306</v>
      </c>
      <c r="F523" s="27">
        <v>250910</v>
      </c>
      <c r="G523" s="28" t="s">
        <v>1307</v>
      </c>
      <c r="H523" s="27">
        <v>25091</v>
      </c>
      <c r="I523" s="27">
        <v>276001</v>
      </c>
      <c r="J523">
        <f t="shared" si="46"/>
        <v>20511</v>
      </c>
      <c r="K523" s="30">
        <f>+VLOOKUP(J523,'Thanh toán '!O$21:P$650,2,0)</f>
        <v>276001</v>
      </c>
      <c r="L523" s="34">
        <f t="shared" si="45"/>
        <v>0</v>
      </c>
    </row>
    <row r="524" spans="1:12" hidden="1" x14ac:dyDescent="0.25">
      <c r="A524" s="25">
        <v>45026</v>
      </c>
      <c r="B524" s="26" t="s">
        <v>2378</v>
      </c>
      <c r="C524" s="26" t="s">
        <v>1332</v>
      </c>
      <c r="D524" s="26" t="s">
        <v>1332</v>
      </c>
      <c r="E524" s="26" t="s">
        <v>1333</v>
      </c>
      <c r="F524" s="27">
        <v>676043</v>
      </c>
      <c r="G524" s="28" t="s">
        <v>1307</v>
      </c>
      <c r="H524" s="27">
        <v>67604</v>
      </c>
      <c r="I524" s="27">
        <v>743647</v>
      </c>
      <c r="J524">
        <f t="shared" si="46"/>
        <v>20512</v>
      </c>
      <c r="K524" s="30">
        <f>+VLOOKUP(J524,'Thanh toán '!O$21:P$650,2,0)</f>
        <v>743647</v>
      </c>
      <c r="L524" s="34">
        <f t="shared" si="45"/>
        <v>0</v>
      </c>
    </row>
    <row r="525" spans="1:12" x14ac:dyDescent="0.25">
      <c r="A525" s="25">
        <v>45026</v>
      </c>
      <c r="B525" s="26" t="s">
        <v>2379</v>
      </c>
      <c r="C525" s="26" t="s">
        <v>1335</v>
      </c>
      <c r="D525" s="26" t="s">
        <v>1336</v>
      </c>
      <c r="E525" s="26" t="s">
        <v>1337</v>
      </c>
      <c r="F525" s="27">
        <v>865200</v>
      </c>
      <c r="G525" s="28" t="s">
        <v>1307</v>
      </c>
      <c r="H525" s="27">
        <v>86520</v>
      </c>
      <c r="I525" s="27">
        <v>951720</v>
      </c>
      <c r="J525">
        <f t="shared" si="46"/>
        <v>20515</v>
      </c>
      <c r="K525" t="e">
        <f>+VLOOKUP(J525,'Thanh toán '!O$21:P$650,2,0)</f>
        <v>#N/A</v>
      </c>
    </row>
    <row r="526" spans="1:12" hidden="1" x14ac:dyDescent="0.25">
      <c r="A526" s="25">
        <v>45026</v>
      </c>
      <c r="B526" s="26" t="s">
        <v>2380</v>
      </c>
      <c r="C526" s="26" t="s">
        <v>2381</v>
      </c>
      <c r="D526" s="26" t="s">
        <v>1305</v>
      </c>
      <c r="E526" s="26" t="s">
        <v>1306</v>
      </c>
      <c r="F526" s="27">
        <v>840181</v>
      </c>
      <c r="G526" s="28" t="s">
        <v>1307</v>
      </c>
      <c r="H526" s="27">
        <v>84018</v>
      </c>
      <c r="I526" s="27">
        <v>924199</v>
      </c>
      <c r="J526">
        <f t="shared" si="46"/>
        <v>20516</v>
      </c>
      <c r="K526" s="30">
        <f>+VLOOKUP(J526,'Thanh toán '!O$21:P$650,2,0)</f>
        <v>924199</v>
      </c>
      <c r="L526" s="34">
        <f t="shared" ref="L526:L533" si="47">+K526-I526</f>
        <v>0</v>
      </c>
    </row>
    <row r="527" spans="1:12" hidden="1" x14ac:dyDescent="0.25">
      <c r="A527" s="25">
        <v>45026</v>
      </c>
      <c r="B527" s="26" t="s">
        <v>2382</v>
      </c>
      <c r="C527" s="26" t="s">
        <v>2383</v>
      </c>
      <c r="D527" s="26" t="s">
        <v>1305</v>
      </c>
      <c r="E527" s="26" t="s">
        <v>1306</v>
      </c>
      <c r="F527" s="27">
        <v>922445</v>
      </c>
      <c r="G527" s="28" t="s">
        <v>1307</v>
      </c>
      <c r="H527" s="27">
        <v>92245</v>
      </c>
      <c r="I527" s="27">
        <v>1014690</v>
      </c>
      <c r="J527">
        <f t="shared" si="46"/>
        <v>20517</v>
      </c>
      <c r="K527" s="30">
        <f>+VLOOKUP(J527,'Thanh toán '!O$21:P$650,2,0)</f>
        <v>1014690</v>
      </c>
      <c r="L527" s="34">
        <f t="shared" si="47"/>
        <v>0</v>
      </c>
    </row>
    <row r="528" spans="1:12" hidden="1" x14ac:dyDescent="0.25">
      <c r="A528" s="25">
        <v>45026</v>
      </c>
      <c r="B528" s="26" t="s">
        <v>2384</v>
      </c>
      <c r="C528" s="26" t="s">
        <v>2385</v>
      </c>
      <c r="D528" s="26" t="s">
        <v>1792</v>
      </c>
      <c r="E528" s="26" t="s">
        <v>1793</v>
      </c>
      <c r="F528" s="27">
        <v>2178930</v>
      </c>
      <c r="G528" s="28" t="s">
        <v>1307</v>
      </c>
      <c r="H528" s="27">
        <v>217893</v>
      </c>
      <c r="I528" s="27">
        <v>2396823</v>
      </c>
      <c r="J528">
        <f t="shared" si="46"/>
        <v>20520</v>
      </c>
      <c r="K528" s="30">
        <f>+VLOOKUP(J528,'Thanh toán '!O$21:P$650,2,0)</f>
        <v>2396823</v>
      </c>
      <c r="L528" s="34">
        <f t="shared" si="47"/>
        <v>0</v>
      </c>
    </row>
    <row r="529" spans="1:12" hidden="1" x14ac:dyDescent="0.25">
      <c r="A529" s="25">
        <v>45026</v>
      </c>
      <c r="B529" s="26" t="s">
        <v>2386</v>
      </c>
      <c r="C529" s="26" t="s">
        <v>2387</v>
      </c>
      <c r="D529" s="26" t="s">
        <v>1792</v>
      </c>
      <c r="E529" s="26" t="s">
        <v>1793</v>
      </c>
      <c r="F529" s="27">
        <v>444230</v>
      </c>
      <c r="G529" s="28" t="s">
        <v>1307</v>
      </c>
      <c r="H529" s="27">
        <v>44423</v>
      </c>
      <c r="I529" s="27">
        <v>488653</v>
      </c>
      <c r="J529">
        <f t="shared" si="46"/>
        <v>20521</v>
      </c>
      <c r="K529" s="30">
        <f>+VLOOKUP(J529,'Thanh toán '!O$21:P$650,2,0)</f>
        <v>488653</v>
      </c>
      <c r="L529" s="34">
        <f t="shared" si="47"/>
        <v>0</v>
      </c>
    </row>
    <row r="530" spans="1:12" hidden="1" x14ac:dyDescent="0.25">
      <c r="A530" s="25">
        <v>45026</v>
      </c>
      <c r="B530" s="26" t="s">
        <v>2388</v>
      </c>
      <c r="C530" s="26" t="s">
        <v>1852</v>
      </c>
      <c r="D530" s="26" t="s">
        <v>1792</v>
      </c>
      <c r="E530" s="26" t="s">
        <v>1793</v>
      </c>
      <c r="F530" s="27">
        <v>1539833</v>
      </c>
      <c r="G530" s="28" t="s">
        <v>1307</v>
      </c>
      <c r="H530" s="27">
        <v>153983</v>
      </c>
      <c r="I530" s="27">
        <v>1693816</v>
      </c>
      <c r="J530">
        <f t="shared" si="46"/>
        <v>20522</v>
      </c>
      <c r="K530" s="30">
        <f>+VLOOKUP(J530,'Thanh toán '!O$21:P$650,2,0)</f>
        <v>1693816</v>
      </c>
      <c r="L530" s="34">
        <f t="shared" si="47"/>
        <v>0</v>
      </c>
    </row>
    <row r="531" spans="1:12" hidden="1" x14ac:dyDescent="0.25">
      <c r="A531" s="25">
        <v>45026</v>
      </c>
      <c r="B531" s="26" t="s">
        <v>2389</v>
      </c>
      <c r="C531" s="26" t="s">
        <v>2390</v>
      </c>
      <c r="D531" s="26" t="s">
        <v>1380</v>
      </c>
      <c r="E531" s="26" t="s">
        <v>1381</v>
      </c>
      <c r="F531" s="27">
        <v>2565770</v>
      </c>
      <c r="G531" s="28" t="s">
        <v>1307</v>
      </c>
      <c r="H531" s="27">
        <v>256577</v>
      </c>
      <c r="I531" s="27">
        <v>2822347</v>
      </c>
      <c r="J531">
        <f t="shared" si="46"/>
        <v>20523</v>
      </c>
      <c r="K531" s="30">
        <f>+VLOOKUP(J531,'Thanh toán '!O$21:P$650,2,0)</f>
        <v>2822347</v>
      </c>
      <c r="L531" s="34">
        <f t="shared" si="47"/>
        <v>0</v>
      </c>
    </row>
    <row r="532" spans="1:12" hidden="1" x14ac:dyDescent="0.25">
      <c r="A532" s="25">
        <v>45026</v>
      </c>
      <c r="B532" s="26" t="s">
        <v>2391</v>
      </c>
      <c r="C532" s="26" t="s">
        <v>2145</v>
      </c>
      <c r="D532" s="26" t="s">
        <v>1305</v>
      </c>
      <c r="E532" s="26" t="s">
        <v>1306</v>
      </c>
      <c r="F532" s="27">
        <v>345878</v>
      </c>
      <c r="G532" s="28" t="s">
        <v>1307</v>
      </c>
      <c r="H532" s="27">
        <v>34588</v>
      </c>
      <c r="I532" s="27">
        <v>380466</v>
      </c>
      <c r="J532">
        <f t="shared" si="46"/>
        <v>20524</v>
      </c>
      <c r="K532" s="30">
        <f>+VLOOKUP(J532,'Thanh toán '!O$21:P$650,2,0)</f>
        <v>380466</v>
      </c>
      <c r="L532" s="34">
        <f t="shared" si="47"/>
        <v>0</v>
      </c>
    </row>
    <row r="533" spans="1:12" hidden="1" x14ac:dyDescent="0.25">
      <c r="A533" s="25">
        <v>45026</v>
      </c>
      <c r="B533" s="26" t="s">
        <v>2392</v>
      </c>
      <c r="C533" s="26" t="s">
        <v>2393</v>
      </c>
      <c r="D533" s="26" t="s">
        <v>2394</v>
      </c>
      <c r="E533" s="26" t="s">
        <v>2395</v>
      </c>
      <c r="F533" s="27">
        <v>7095480</v>
      </c>
      <c r="G533" s="28" t="s">
        <v>1307</v>
      </c>
      <c r="H533" s="27">
        <v>709548</v>
      </c>
      <c r="I533" s="27">
        <v>7805028</v>
      </c>
      <c r="J533">
        <f t="shared" si="46"/>
        <v>20525</v>
      </c>
      <c r="K533" s="30">
        <f>+VLOOKUP(J533,'Thanh toán '!O$21:P$650,2,0)</f>
        <v>7805028</v>
      </c>
      <c r="L533" s="34">
        <f t="shared" si="47"/>
        <v>0</v>
      </c>
    </row>
    <row r="534" spans="1:12" x14ac:dyDescent="0.25">
      <c r="A534" s="25">
        <v>45026</v>
      </c>
      <c r="B534" s="26" t="s">
        <v>2396</v>
      </c>
      <c r="C534" s="26" t="s">
        <v>1505</v>
      </c>
      <c r="D534" s="26" t="s">
        <v>1505</v>
      </c>
      <c r="E534" s="26" t="s">
        <v>1506</v>
      </c>
      <c r="F534" s="27">
        <v>346080</v>
      </c>
      <c r="G534" s="28" t="s">
        <v>1307</v>
      </c>
      <c r="H534" s="27">
        <v>34608</v>
      </c>
      <c r="I534" s="27">
        <v>380688</v>
      </c>
      <c r="J534">
        <f t="shared" si="46"/>
        <v>20533</v>
      </c>
      <c r="K534" t="e">
        <f>+VLOOKUP(J534,'Thanh toán '!O$21:P$650,2,0)</f>
        <v>#N/A</v>
      </c>
    </row>
    <row r="535" spans="1:12" x14ac:dyDescent="0.25">
      <c r="A535" s="25">
        <v>45026</v>
      </c>
      <c r="B535" s="26" t="s">
        <v>2397</v>
      </c>
      <c r="C535" s="26" t="s">
        <v>1312</v>
      </c>
      <c r="D535" s="26" t="s">
        <v>1312</v>
      </c>
      <c r="E535" s="26" t="s">
        <v>1313</v>
      </c>
      <c r="F535" s="27">
        <v>1018080</v>
      </c>
      <c r="G535" s="28" t="s">
        <v>1307</v>
      </c>
      <c r="H535" s="27">
        <v>101808</v>
      </c>
      <c r="I535" s="27">
        <v>1119888</v>
      </c>
      <c r="J535">
        <f t="shared" si="46"/>
        <v>20534</v>
      </c>
      <c r="K535" t="e">
        <f>+VLOOKUP(J535,'Thanh toán '!O$21:P$650,2,0)</f>
        <v>#N/A</v>
      </c>
    </row>
    <row r="536" spans="1:12" x14ac:dyDescent="0.25">
      <c r="A536" s="25">
        <v>45026</v>
      </c>
      <c r="B536" s="26" t="s">
        <v>2398</v>
      </c>
      <c r="C536" s="26" t="s">
        <v>1517</v>
      </c>
      <c r="D536" s="26" t="s">
        <v>1517</v>
      </c>
      <c r="E536" s="26" t="s">
        <v>1518</v>
      </c>
      <c r="F536" s="27">
        <v>424200</v>
      </c>
      <c r="G536" s="28" t="s">
        <v>1307</v>
      </c>
      <c r="H536" s="27">
        <v>42420</v>
      </c>
      <c r="I536" s="27">
        <v>466620</v>
      </c>
      <c r="J536">
        <f t="shared" si="46"/>
        <v>20535</v>
      </c>
      <c r="K536" t="e">
        <f>+VLOOKUP(J536,'Thanh toán '!O$21:P$650,2,0)</f>
        <v>#N/A</v>
      </c>
    </row>
    <row r="537" spans="1:12" x14ac:dyDescent="0.25">
      <c r="A537" s="25">
        <v>45026</v>
      </c>
      <c r="B537" s="26" t="s">
        <v>2399</v>
      </c>
      <c r="C537" s="26" t="s">
        <v>1428</v>
      </c>
      <c r="D537" s="26" t="s">
        <v>1428</v>
      </c>
      <c r="E537" s="26" t="s">
        <v>1429</v>
      </c>
      <c r="F537" s="27">
        <v>1306200</v>
      </c>
      <c r="G537" s="28" t="s">
        <v>1307</v>
      </c>
      <c r="H537" s="27">
        <v>130620</v>
      </c>
      <c r="I537" s="27">
        <v>1436820</v>
      </c>
      <c r="J537">
        <f t="shared" si="46"/>
        <v>20536</v>
      </c>
      <c r="K537" t="e">
        <f>+VLOOKUP(J537,'Thanh toán '!O$21:P$650,2,0)</f>
        <v>#N/A</v>
      </c>
    </row>
    <row r="538" spans="1:12" hidden="1" x14ac:dyDescent="0.25">
      <c r="A538" s="25">
        <v>45026</v>
      </c>
      <c r="B538" s="26" t="s">
        <v>2400</v>
      </c>
      <c r="C538" s="26" t="s">
        <v>1428</v>
      </c>
      <c r="D538" s="26" t="s">
        <v>1428</v>
      </c>
      <c r="E538" s="26" t="s">
        <v>1429</v>
      </c>
      <c r="F538" s="27">
        <v>888460</v>
      </c>
      <c r="G538" s="28" t="s">
        <v>1307</v>
      </c>
      <c r="H538" s="27">
        <v>88846</v>
      </c>
      <c r="I538" s="27">
        <v>977306</v>
      </c>
      <c r="J538">
        <f t="shared" si="46"/>
        <v>20537</v>
      </c>
      <c r="K538" s="30">
        <f>+VLOOKUP(J538,'Thanh toán '!O$21:P$650,2,0)</f>
        <v>977306</v>
      </c>
      <c r="L538" s="34">
        <f t="shared" ref="L538:L545" si="48">+K538-I538</f>
        <v>0</v>
      </c>
    </row>
    <row r="539" spans="1:12" hidden="1" x14ac:dyDescent="0.25">
      <c r="A539" s="25">
        <v>45026</v>
      </c>
      <c r="B539" s="26" t="s">
        <v>2401</v>
      </c>
      <c r="C539" s="26" t="s">
        <v>1505</v>
      </c>
      <c r="D539" s="26" t="s">
        <v>1505</v>
      </c>
      <c r="E539" s="26" t="s">
        <v>1506</v>
      </c>
      <c r="F539" s="27">
        <v>1495146</v>
      </c>
      <c r="G539" s="28" t="s">
        <v>1307</v>
      </c>
      <c r="H539" s="27">
        <v>149515</v>
      </c>
      <c r="I539" s="27">
        <v>1644661</v>
      </c>
      <c r="J539">
        <f t="shared" si="46"/>
        <v>20538</v>
      </c>
      <c r="K539" s="30">
        <f>+VLOOKUP(J539,'Thanh toán '!O$21:P$650,2,0)</f>
        <v>1644661</v>
      </c>
      <c r="L539" s="34">
        <f t="shared" si="48"/>
        <v>0</v>
      </c>
    </row>
    <row r="540" spans="1:12" hidden="1" x14ac:dyDescent="0.25">
      <c r="A540" s="25">
        <v>45026</v>
      </c>
      <c r="B540" s="26" t="s">
        <v>2402</v>
      </c>
      <c r="C540" s="26" t="s">
        <v>1499</v>
      </c>
      <c r="D540" s="26" t="s">
        <v>1499</v>
      </c>
      <c r="E540" s="26" t="s">
        <v>1500</v>
      </c>
      <c r="F540" s="27">
        <v>1850945</v>
      </c>
      <c r="G540" s="28" t="s">
        <v>1307</v>
      </c>
      <c r="H540" s="27">
        <v>185095</v>
      </c>
      <c r="I540" s="27">
        <v>2036040</v>
      </c>
      <c r="J540">
        <f t="shared" si="46"/>
        <v>20539</v>
      </c>
      <c r="K540" s="30">
        <f>+VLOOKUP(J540,'Thanh toán '!O$21:P$650,2,0)</f>
        <v>2036040</v>
      </c>
      <c r="L540" s="34">
        <f t="shared" si="48"/>
        <v>0</v>
      </c>
    </row>
    <row r="541" spans="1:12" hidden="1" x14ac:dyDescent="0.25">
      <c r="A541" s="25">
        <v>45026</v>
      </c>
      <c r="B541" s="26" t="s">
        <v>2403</v>
      </c>
      <c r="C541" s="26" t="s">
        <v>1724</v>
      </c>
      <c r="D541" s="26" t="s">
        <v>1724</v>
      </c>
      <c r="E541" s="26" t="s">
        <v>1725</v>
      </c>
      <c r="F541" s="27">
        <v>1178540</v>
      </c>
      <c r="G541" s="28" t="s">
        <v>1307</v>
      </c>
      <c r="H541" s="27">
        <v>117854</v>
      </c>
      <c r="I541" s="27">
        <v>1296394</v>
      </c>
      <c r="J541">
        <f t="shared" si="46"/>
        <v>20540</v>
      </c>
      <c r="K541" s="30">
        <f>+VLOOKUP(J541,'Thanh toán '!O$21:P$650,2,0)</f>
        <v>1296394</v>
      </c>
      <c r="L541" s="34">
        <f t="shared" si="48"/>
        <v>0</v>
      </c>
    </row>
    <row r="542" spans="1:12" hidden="1" x14ac:dyDescent="0.25">
      <c r="A542" s="25">
        <v>45026</v>
      </c>
      <c r="B542" s="26" t="s">
        <v>2404</v>
      </c>
      <c r="C542" s="26" t="s">
        <v>2405</v>
      </c>
      <c r="D542" s="26" t="s">
        <v>1521</v>
      </c>
      <c r="E542" s="26" t="s">
        <v>1522</v>
      </c>
      <c r="F542" s="27">
        <v>703594</v>
      </c>
      <c r="G542" s="28" t="s">
        <v>1307</v>
      </c>
      <c r="H542" s="27">
        <v>70359</v>
      </c>
      <c r="I542" s="27">
        <v>773953</v>
      </c>
      <c r="J542">
        <f t="shared" si="46"/>
        <v>20541</v>
      </c>
      <c r="K542" s="30">
        <f>+VLOOKUP(J542,'Thanh toán '!O$21:P$650,2,0)</f>
        <v>773953</v>
      </c>
      <c r="L542" s="34">
        <f t="shared" si="48"/>
        <v>0</v>
      </c>
    </row>
    <row r="543" spans="1:12" hidden="1" x14ac:dyDescent="0.25">
      <c r="A543" s="25">
        <v>45026</v>
      </c>
      <c r="B543" s="26" t="s">
        <v>2406</v>
      </c>
      <c r="C543" s="26" t="s">
        <v>2407</v>
      </c>
      <c r="D543" s="26" t="s">
        <v>1521</v>
      </c>
      <c r="E543" s="26" t="s">
        <v>1522</v>
      </c>
      <c r="F543" s="27">
        <v>618065</v>
      </c>
      <c r="G543" s="28" t="s">
        <v>1307</v>
      </c>
      <c r="H543" s="27">
        <v>61807</v>
      </c>
      <c r="I543" s="27">
        <v>679872</v>
      </c>
      <c r="J543">
        <f t="shared" si="46"/>
        <v>20542</v>
      </c>
      <c r="K543" s="30">
        <f>+VLOOKUP(J543,'Thanh toán '!O$21:P$650,2,0)</f>
        <v>679872</v>
      </c>
      <c r="L543" s="34">
        <f t="shared" si="48"/>
        <v>0</v>
      </c>
    </row>
    <row r="544" spans="1:12" hidden="1" x14ac:dyDescent="0.25">
      <c r="A544" s="25">
        <v>45026</v>
      </c>
      <c r="B544" s="26" t="s">
        <v>2408</v>
      </c>
      <c r="C544" s="26" t="s">
        <v>2409</v>
      </c>
      <c r="D544" s="26" t="s">
        <v>1521</v>
      </c>
      <c r="E544" s="26" t="s">
        <v>1522</v>
      </c>
      <c r="F544" s="27">
        <v>1205085</v>
      </c>
      <c r="G544" s="28" t="s">
        <v>1307</v>
      </c>
      <c r="H544" s="27">
        <v>120509</v>
      </c>
      <c r="I544" s="27">
        <v>1325594</v>
      </c>
      <c r="J544">
        <f t="shared" si="46"/>
        <v>20543</v>
      </c>
      <c r="K544" s="30">
        <f>+VLOOKUP(J544,'Thanh toán '!O$21:P$650,2,0)</f>
        <v>1325594</v>
      </c>
      <c r="L544" s="34">
        <f t="shared" si="48"/>
        <v>0</v>
      </c>
    </row>
    <row r="545" spans="1:12" hidden="1" x14ac:dyDescent="0.25">
      <c r="A545" s="25">
        <v>45026</v>
      </c>
      <c r="B545" s="26" t="s">
        <v>2410</v>
      </c>
      <c r="C545" s="26" t="s">
        <v>1495</v>
      </c>
      <c r="D545" s="26" t="s">
        <v>1495</v>
      </c>
      <c r="E545" s="26" t="s">
        <v>1496</v>
      </c>
      <c r="F545" s="27">
        <v>1657625</v>
      </c>
      <c r="G545" s="28" t="s">
        <v>1307</v>
      </c>
      <c r="H545" s="27">
        <v>165763</v>
      </c>
      <c r="I545" s="27">
        <v>1823388</v>
      </c>
      <c r="J545">
        <f t="shared" si="46"/>
        <v>20544</v>
      </c>
      <c r="K545" s="30">
        <f>+VLOOKUP(J545,'Thanh toán '!O$21:P$650,2,0)</f>
        <v>1823388</v>
      </c>
      <c r="L545" s="34">
        <f t="shared" si="48"/>
        <v>0</v>
      </c>
    </row>
    <row r="546" spans="1:12" x14ac:dyDescent="0.25">
      <c r="A546" s="25">
        <v>45026</v>
      </c>
      <c r="B546" s="26" t="s">
        <v>2411</v>
      </c>
      <c r="C546" s="26" t="s">
        <v>1850</v>
      </c>
      <c r="D546" s="26" t="s">
        <v>1792</v>
      </c>
      <c r="E546" s="26" t="s">
        <v>1793</v>
      </c>
      <c r="F546" s="27">
        <v>882000</v>
      </c>
      <c r="G546" s="28" t="s">
        <v>1307</v>
      </c>
      <c r="H546" s="27">
        <v>88200</v>
      </c>
      <c r="I546" s="27">
        <v>970200</v>
      </c>
      <c r="J546">
        <f t="shared" si="46"/>
        <v>20561</v>
      </c>
      <c r="K546" t="e">
        <f>+VLOOKUP(J546,'Thanh toán '!O$21:P$650,2,0)</f>
        <v>#N/A</v>
      </c>
    </row>
    <row r="547" spans="1:12" hidden="1" x14ac:dyDescent="0.25">
      <c r="A547" s="25">
        <v>45027</v>
      </c>
      <c r="B547" s="26" t="s">
        <v>2412</v>
      </c>
      <c r="C547" s="26" t="s">
        <v>1606</v>
      </c>
      <c r="D547" s="26" t="s">
        <v>1606</v>
      </c>
      <c r="E547" s="26" t="s">
        <v>1607</v>
      </c>
      <c r="F547" s="27">
        <v>1101465</v>
      </c>
      <c r="G547" s="28" t="s">
        <v>1307</v>
      </c>
      <c r="H547" s="27">
        <v>110147</v>
      </c>
      <c r="I547" s="27">
        <v>1211612</v>
      </c>
      <c r="J547">
        <f t="shared" si="46"/>
        <v>20563</v>
      </c>
      <c r="K547" s="30">
        <f>+VLOOKUP(J547,'Thanh toán '!O$21:P$650,2,0)</f>
        <v>1211612</v>
      </c>
      <c r="L547" s="34">
        <f t="shared" ref="L547:L554" si="49">+K547-I547</f>
        <v>0</v>
      </c>
    </row>
    <row r="548" spans="1:12" hidden="1" x14ac:dyDescent="0.25">
      <c r="A548" s="25">
        <v>45027</v>
      </c>
      <c r="B548" s="26" t="s">
        <v>2413</v>
      </c>
      <c r="C548" s="26" t="s">
        <v>2414</v>
      </c>
      <c r="D548" s="26" t="s">
        <v>1305</v>
      </c>
      <c r="E548" s="26" t="s">
        <v>1306</v>
      </c>
      <c r="F548" s="27">
        <v>973449</v>
      </c>
      <c r="G548" s="28" t="s">
        <v>1307</v>
      </c>
      <c r="H548" s="27">
        <v>97345</v>
      </c>
      <c r="I548" s="27">
        <v>1070794</v>
      </c>
      <c r="J548">
        <f t="shared" si="46"/>
        <v>20565</v>
      </c>
      <c r="K548" s="30">
        <f>+VLOOKUP(J548,'Thanh toán '!O$21:P$650,2,0)</f>
        <v>1070794</v>
      </c>
      <c r="L548" s="34">
        <f t="shared" si="49"/>
        <v>0</v>
      </c>
    </row>
    <row r="549" spans="1:12" hidden="1" x14ac:dyDescent="0.25">
      <c r="A549" s="25">
        <v>45027</v>
      </c>
      <c r="B549" s="26" t="s">
        <v>2415</v>
      </c>
      <c r="C549" s="26" t="s">
        <v>2416</v>
      </c>
      <c r="D549" s="26" t="s">
        <v>1305</v>
      </c>
      <c r="E549" s="26" t="s">
        <v>1306</v>
      </c>
      <c r="F549" s="27">
        <v>815069</v>
      </c>
      <c r="G549" s="28" t="s">
        <v>1307</v>
      </c>
      <c r="H549" s="27">
        <v>81507</v>
      </c>
      <c r="I549" s="27">
        <v>896576</v>
      </c>
      <c r="J549">
        <f t="shared" si="46"/>
        <v>20566</v>
      </c>
      <c r="K549" s="30">
        <f>+VLOOKUP(J549,'Thanh toán '!O$21:P$650,2,0)</f>
        <v>896576</v>
      </c>
      <c r="L549" s="34">
        <f t="shared" si="49"/>
        <v>0</v>
      </c>
    </row>
    <row r="550" spans="1:12" hidden="1" x14ac:dyDescent="0.25">
      <c r="A550" s="25">
        <v>45027</v>
      </c>
      <c r="B550" s="26" t="s">
        <v>2417</v>
      </c>
      <c r="C550" s="26" t="s">
        <v>2418</v>
      </c>
      <c r="D550" s="26" t="s">
        <v>1305</v>
      </c>
      <c r="E550" s="26" t="s">
        <v>1306</v>
      </c>
      <c r="F550" s="27">
        <v>486831</v>
      </c>
      <c r="G550" s="28" t="s">
        <v>1307</v>
      </c>
      <c r="H550" s="27">
        <v>48683</v>
      </c>
      <c r="I550" s="27">
        <v>535514</v>
      </c>
      <c r="J550">
        <f t="shared" si="46"/>
        <v>20567</v>
      </c>
      <c r="K550" s="30">
        <f>+VLOOKUP(J550,'Thanh toán '!O$21:P$650,2,0)</f>
        <v>535514</v>
      </c>
      <c r="L550" s="34">
        <f t="shared" si="49"/>
        <v>0</v>
      </c>
    </row>
    <row r="551" spans="1:12" hidden="1" x14ac:dyDescent="0.25">
      <c r="A551" s="25">
        <v>45027</v>
      </c>
      <c r="B551" s="26" t="s">
        <v>2419</v>
      </c>
      <c r="C551" s="26" t="s">
        <v>1743</v>
      </c>
      <c r="D551" s="26" t="s">
        <v>1336</v>
      </c>
      <c r="E551" s="26" t="s">
        <v>1337</v>
      </c>
      <c r="F551" s="27">
        <v>1360565</v>
      </c>
      <c r="G551" s="28" t="s">
        <v>1307</v>
      </c>
      <c r="H551" s="27">
        <v>136057</v>
      </c>
      <c r="I551" s="27">
        <v>1496622</v>
      </c>
      <c r="J551">
        <f t="shared" si="46"/>
        <v>20570</v>
      </c>
      <c r="K551" s="30">
        <f>+VLOOKUP(J551,'Thanh toán '!O$21:P$650,2,0)</f>
        <v>1496622</v>
      </c>
      <c r="L551" s="34">
        <f t="shared" si="49"/>
        <v>0</v>
      </c>
    </row>
    <row r="552" spans="1:12" hidden="1" x14ac:dyDescent="0.25">
      <c r="A552" s="25">
        <v>45027</v>
      </c>
      <c r="B552" s="26" t="s">
        <v>2420</v>
      </c>
      <c r="C552" s="26" t="s">
        <v>2225</v>
      </c>
      <c r="D552" s="26" t="s">
        <v>2137</v>
      </c>
      <c r="E552" s="26" t="s">
        <v>2138</v>
      </c>
      <c r="F552" s="27">
        <v>975839</v>
      </c>
      <c r="G552" s="28" t="s">
        <v>1307</v>
      </c>
      <c r="H552" s="27">
        <v>97584</v>
      </c>
      <c r="I552" s="27">
        <v>1073423</v>
      </c>
      <c r="J552">
        <f t="shared" si="46"/>
        <v>20571</v>
      </c>
      <c r="K552" s="30">
        <f>+VLOOKUP(J552,'Thanh toán '!O$21:P$650,2,0)</f>
        <v>1073423</v>
      </c>
      <c r="L552" s="34">
        <f t="shared" si="49"/>
        <v>0</v>
      </c>
    </row>
    <row r="553" spans="1:12" hidden="1" x14ac:dyDescent="0.25">
      <c r="A553" s="25">
        <v>45027</v>
      </c>
      <c r="B553" s="26" t="s">
        <v>2421</v>
      </c>
      <c r="C553" s="26" t="s">
        <v>2027</v>
      </c>
      <c r="D553" s="26" t="s">
        <v>1305</v>
      </c>
      <c r="E553" s="26" t="s">
        <v>1306</v>
      </c>
      <c r="F553" s="27">
        <v>860540</v>
      </c>
      <c r="G553" s="28" t="s">
        <v>1307</v>
      </c>
      <c r="H553" s="27">
        <v>86054</v>
      </c>
      <c r="I553" s="27">
        <v>946594</v>
      </c>
      <c r="J553">
        <f t="shared" si="46"/>
        <v>20572</v>
      </c>
      <c r="K553" s="30">
        <f>+VLOOKUP(J553,'Thanh toán '!O$21:P$650,2,0)</f>
        <v>946594</v>
      </c>
      <c r="L553" s="34">
        <f t="shared" si="49"/>
        <v>0</v>
      </c>
    </row>
    <row r="554" spans="1:12" hidden="1" x14ac:dyDescent="0.25">
      <c r="A554" s="25">
        <v>45027</v>
      </c>
      <c r="B554" s="26" t="s">
        <v>2422</v>
      </c>
      <c r="C554" s="26" t="s">
        <v>2423</v>
      </c>
      <c r="D554" s="26" t="s">
        <v>1348</v>
      </c>
      <c r="E554" s="26" t="s">
        <v>1349</v>
      </c>
      <c r="F554" s="27">
        <v>2037160</v>
      </c>
      <c r="G554" s="28" t="s">
        <v>1307</v>
      </c>
      <c r="H554" s="27">
        <v>203716</v>
      </c>
      <c r="I554" s="27">
        <v>2240876</v>
      </c>
      <c r="J554">
        <f t="shared" si="46"/>
        <v>20574</v>
      </c>
      <c r="K554" s="30">
        <f>+VLOOKUP(J554,'Thanh toán '!O$21:P$650,2,0)</f>
        <v>2240876</v>
      </c>
      <c r="L554" s="34">
        <f t="shared" si="49"/>
        <v>0</v>
      </c>
    </row>
    <row r="555" spans="1:12" x14ac:dyDescent="0.25">
      <c r="A555" s="25">
        <v>45027</v>
      </c>
      <c r="B555" s="26" t="s">
        <v>2424</v>
      </c>
      <c r="C555" s="26" t="s">
        <v>1469</v>
      </c>
      <c r="D555" s="26" t="s">
        <v>1469</v>
      </c>
      <c r="E555" s="26" t="s">
        <v>1470</v>
      </c>
      <c r="F555" s="27">
        <v>882000</v>
      </c>
      <c r="G555" s="28" t="s">
        <v>1307</v>
      </c>
      <c r="H555" s="27">
        <v>88200</v>
      </c>
      <c r="I555" s="27">
        <v>970200</v>
      </c>
      <c r="J555">
        <f t="shared" si="46"/>
        <v>20576</v>
      </c>
      <c r="K555" t="e">
        <f>+VLOOKUP(J555,'Thanh toán '!O$21:P$650,2,0)</f>
        <v>#N/A</v>
      </c>
    </row>
    <row r="556" spans="1:12" hidden="1" x14ac:dyDescent="0.25">
      <c r="A556" s="25">
        <v>45027</v>
      </c>
      <c r="B556" s="26" t="s">
        <v>2425</v>
      </c>
      <c r="C556" s="26" t="s">
        <v>1469</v>
      </c>
      <c r="D556" s="26" t="s">
        <v>1469</v>
      </c>
      <c r="E556" s="26" t="s">
        <v>1470</v>
      </c>
      <c r="F556" s="27">
        <v>501820</v>
      </c>
      <c r="G556" s="28" t="s">
        <v>1307</v>
      </c>
      <c r="H556" s="27">
        <v>50182</v>
      </c>
      <c r="I556" s="27">
        <v>552002</v>
      </c>
      <c r="J556">
        <f t="shared" si="46"/>
        <v>20577</v>
      </c>
      <c r="K556" s="30">
        <f>+VLOOKUP(J556,'Thanh toán '!O$21:P$650,2,0)</f>
        <v>552002</v>
      </c>
      <c r="L556" s="34">
        <f>+K556-I556</f>
        <v>0</v>
      </c>
    </row>
    <row r="557" spans="1:12" x14ac:dyDescent="0.25">
      <c r="A557" s="25">
        <v>45027</v>
      </c>
      <c r="B557" s="26" t="s">
        <v>2426</v>
      </c>
      <c r="C557" s="26" t="s">
        <v>1354</v>
      </c>
      <c r="D557" s="26" t="s">
        <v>1354</v>
      </c>
      <c r="E557" s="26" t="s">
        <v>1355</v>
      </c>
      <c r="F557" s="27">
        <v>1289400</v>
      </c>
      <c r="G557" s="28" t="s">
        <v>1307</v>
      </c>
      <c r="H557" s="27">
        <v>128940</v>
      </c>
      <c r="I557" s="27">
        <v>1418340</v>
      </c>
      <c r="J557">
        <f t="shared" si="46"/>
        <v>20578</v>
      </c>
      <c r="K557" t="e">
        <f>+VLOOKUP(J557,'Thanh toán '!O$21:P$650,2,0)</f>
        <v>#N/A</v>
      </c>
    </row>
    <row r="558" spans="1:12" hidden="1" x14ac:dyDescent="0.25">
      <c r="A558" s="25">
        <v>45027</v>
      </c>
      <c r="B558" s="26" t="s">
        <v>2427</v>
      </c>
      <c r="C558" s="26" t="s">
        <v>1354</v>
      </c>
      <c r="D558" s="26" t="s">
        <v>1354</v>
      </c>
      <c r="E558" s="26" t="s">
        <v>1355</v>
      </c>
      <c r="F558" s="27">
        <v>734310</v>
      </c>
      <c r="G558" s="28" t="s">
        <v>1307</v>
      </c>
      <c r="H558" s="27">
        <v>73431</v>
      </c>
      <c r="I558" s="27">
        <v>807741</v>
      </c>
      <c r="J558">
        <f t="shared" si="46"/>
        <v>20579</v>
      </c>
      <c r="K558" s="30">
        <f>+VLOOKUP(J558,'Thanh toán '!O$21:P$650,2,0)</f>
        <v>807741</v>
      </c>
      <c r="L558" s="34">
        <f t="shared" ref="L558:L560" si="50">+K558-I558</f>
        <v>0</v>
      </c>
    </row>
    <row r="559" spans="1:12" hidden="1" x14ac:dyDescent="0.25">
      <c r="A559" s="25">
        <v>45027</v>
      </c>
      <c r="B559" s="26" t="s">
        <v>2428</v>
      </c>
      <c r="C559" s="26" t="s">
        <v>1961</v>
      </c>
      <c r="D559" s="26" t="s">
        <v>1305</v>
      </c>
      <c r="E559" s="26" t="s">
        <v>1306</v>
      </c>
      <c r="F559" s="27">
        <v>1013091</v>
      </c>
      <c r="G559" s="28" t="s">
        <v>1307</v>
      </c>
      <c r="H559" s="27">
        <v>101309</v>
      </c>
      <c r="I559" s="27">
        <v>1114400</v>
      </c>
      <c r="J559">
        <f t="shared" si="46"/>
        <v>20588</v>
      </c>
      <c r="K559" s="30">
        <f>+VLOOKUP(J559,'Thanh toán '!O$21:P$650,2,0)</f>
        <v>1114400</v>
      </c>
      <c r="L559" s="34">
        <f t="shared" si="50"/>
        <v>0</v>
      </c>
    </row>
    <row r="560" spans="1:12" hidden="1" x14ac:dyDescent="0.25">
      <c r="A560" s="25">
        <v>45027</v>
      </c>
      <c r="B560" s="26" t="s">
        <v>2429</v>
      </c>
      <c r="C560" s="26" t="s">
        <v>2430</v>
      </c>
      <c r="D560" s="26" t="s">
        <v>1332</v>
      </c>
      <c r="E560" s="26" t="s">
        <v>1333</v>
      </c>
      <c r="F560" s="27">
        <v>1229905</v>
      </c>
      <c r="G560" s="28" t="s">
        <v>1307</v>
      </c>
      <c r="H560" s="27">
        <v>122991</v>
      </c>
      <c r="I560" s="27">
        <v>1352896</v>
      </c>
      <c r="J560">
        <f t="shared" si="46"/>
        <v>20591</v>
      </c>
      <c r="K560" s="30">
        <f>+VLOOKUP(J560,'Thanh toán '!O$21:P$650,2,0)</f>
        <v>1352896</v>
      </c>
      <c r="L560" s="34">
        <f t="shared" si="50"/>
        <v>0</v>
      </c>
    </row>
    <row r="561" spans="1:12" x14ac:dyDescent="0.25">
      <c r="A561" s="25">
        <v>45027</v>
      </c>
      <c r="B561" s="26" t="s">
        <v>2431</v>
      </c>
      <c r="C561" s="26" t="s">
        <v>1374</v>
      </c>
      <c r="D561" s="26" t="s">
        <v>1374</v>
      </c>
      <c r="E561" s="26" t="s">
        <v>1375</v>
      </c>
      <c r="F561" s="27">
        <v>2171400</v>
      </c>
      <c r="G561" s="28" t="s">
        <v>1307</v>
      </c>
      <c r="H561" s="27">
        <v>217140</v>
      </c>
      <c r="I561" s="27">
        <v>2388540</v>
      </c>
      <c r="J561">
        <f t="shared" si="46"/>
        <v>20592</v>
      </c>
      <c r="K561" t="e">
        <f>+VLOOKUP(J561,'Thanh toán '!O$21:P$650,2,0)</f>
        <v>#N/A</v>
      </c>
    </row>
    <row r="562" spans="1:12" hidden="1" x14ac:dyDescent="0.25">
      <c r="A562" s="25">
        <v>45027</v>
      </c>
      <c r="B562" s="26" t="s">
        <v>2432</v>
      </c>
      <c r="C562" s="26" t="s">
        <v>2433</v>
      </c>
      <c r="D562" s="26" t="s">
        <v>1332</v>
      </c>
      <c r="E562" s="26" t="s">
        <v>1333</v>
      </c>
      <c r="F562" s="27">
        <v>444230</v>
      </c>
      <c r="G562" s="28" t="s">
        <v>1307</v>
      </c>
      <c r="H562" s="27">
        <v>44423</v>
      </c>
      <c r="I562" s="27">
        <v>488653</v>
      </c>
      <c r="J562">
        <f t="shared" si="46"/>
        <v>20595</v>
      </c>
      <c r="K562" s="30">
        <f>+VLOOKUP(J562,'Thanh toán '!O$21:P$650,2,0)</f>
        <v>488653</v>
      </c>
      <c r="L562" s="34">
        <f>+K562-I562</f>
        <v>0</v>
      </c>
    </row>
    <row r="563" spans="1:12" x14ac:dyDescent="0.25">
      <c r="A563" s="25">
        <v>45027</v>
      </c>
      <c r="B563" s="26" t="s">
        <v>2434</v>
      </c>
      <c r="C563" s="26" t="s">
        <v>1431</v>
      </c>
      <c r="D563" s="26" t="s">
        <v>1305</v>
      </c>
      <c r="E563" s="26" t="s">
        <v>1306</v>
      </c>
      <c r="F563" s="27">
        <v>1961041</v>
      </c>
      <c r="G563" s="28" t="s">
        <v>1307</v>
      </c>
      <c r="H563" s="27">
        <v>196104</v>
      </c>
      <c r="I563" s="27">
        <v>2157145</v>
      </c>
      <c r="J563">
        <f t="shared" si="46"/>
        <v>20596</v>
      </c>
      <c r="K563" t="e">
        <f>+VLOOKUP(J563,'Thanh toán '!O$21:P$650,2,0)</f>
        <v>#N/A</v>
      </c>
    </row>
    <row r="564" spans="1:12" hidden="1" x14ac:dyDescent="0.25">
      <c r="A564" s="25">
        <v>45027</v>
      </c>
      <c r="B564" s="26" t="s">
        <v>2435</v>
      </c>
      <c r="C564" s="26" t="s">
        <v>2436</v>
      </c>
      <c r="D564" s="26" t="s">
        <v>2312</v>
      </c>
      <c r="E564" s="26" t="s">
        <v>2313</v>
      </c>
      <c r="F564" s="27">
        <v>1537385</v>
      </c>
      <c r="G564" s="28" t="s">
        <v>1307</v>
      </c>
      <c r="H564" s="27">
        <v>153739</v>
      </c>
      <c r="I564" s="27">
        <v>1691124</v>
      </c>
      <c r="J564">
        <f t="shared" si="46"/>
        <v>20597</v>
      </c>
      <c r="K564" s="30">
        <f>+VLOOKUP(J564,'Thanh toán '!O$21:P$650,2,0)</f>
        <v>1691124</v>
      </c>
      <c r="L564" s="34">
        <f t="shared" ref="L564:L574" si="51">+K564-I564</f>
        <v>0</v>
      </c>
    </row>
    <row r="565" spans="1:12" hidden="1" x14ac:dyDescent="0.25">
      <c r="A565" s="25">
        <v>45027</v>
      </c>
      <c r="B565" s="26" t="s">
        <v>2437</v>
      </c>
      <c r="C565" s="26" t="s">
        <v>2438</v>
      </c>
      <c r="D565" s="26" t="s">
        <v>2312</v>
      </c>
      <c r="E565" s="26" t="s">
        <v>2313</v>
      </c>
      <c r="F565" s="27">
        <v>699681</v>
      </c>
      <c r="G565" s="28" t="s">
        <v>1307</v>
      </c>
      <c r="H565" s="27">
        <v>69968</v>
      </c>
      <c r="I565" s="27">
        <v>769649</v>
      </c>
      <c r="J565">
        <f t="shared" si="46"/>
        <v>20598</v>
      </c>
      <c r="K565" s="30">
        <f>+VLOOKUP(J565,'Thanh toán '!O$21:P$650,2,0)</f>
        <v>769649</v>
      </c>
      <c r="L565" s="34">
        <f t="shared" si="51"/>
        <v>0</v>
      </c>
    </row>
    <row r="566" spans="1:12" hidden="1" x14ac:dyDescent="0.25">
      <c r="A566" s="25">
        <v>45027</v>
      </c>
      <c r="B566" s="26" t="s">
        <v>2439</v>
      </c>
      <c r="C566" s="26" t="s">
        <v>2440</v>
      </c>
      <c r="D566" s="26" t="s">
        <v>1305</v>
      </c>
      <c r="E566" s="26" t="s">
        <v>1306</v>
      </c>
      <c r="F566" s="27">
        <v>724353</v>
      </c>
      <c r="G566" s="28" t="s">
        <v>1307</v>
      </c>
      <c r="H566" s="27">
        <v>72435</v>
      </c>
      <c r="I566" s="27">
        <v>796788</v>
      </c>
      <c r="J566">
        <f t="shared" si="46"/>
        <v>20599</v>
      </c>
      <c r="K566" s="30">
        <f>+VLOOKUP(J566,'Thanh toán '!O$21:P$650,2,0)</f>
        <v>796788</v>
      </c>
      <c r="L566" s="34">
        <f t="shared" si="51"/>
        <v>0</v>
      </c>
    </row>
    <row r="567" spans="1:12" hidden="1" x14ac:dyDescent="0.25">
      <c r="A567" s="25">
        <v>45027</v>
      </c>
      <c r="B567" s="26" t="s">
        <v>2441</v>
      </c>
      <c r="C567" s="26" t="s">
        <v>2054</v>
      </c>
      <c r="D567" s="26" t="s">
        <v>1332</v>
      </c>
      <c r="E567" s="26" t="s">
        <v>1333</v>
      </c>
      <c r="F567" s="27">
        <v>874464</v>
      </c>
      <c r="G567" s="28" t="s">
        <v>1307</v>
      </c>
      <c r="H567" s="27">
        <v>87446</v>
      </c>
      <c r="I567" s="27">
        <v>961910</v>
      </c>
      <c r="J567">
        <f t="shared" si="46"/>
        <v>20600</v>
      </c>
      <c r="K567" s="30">
        <f>+VLOOKUP(J567,'Thanh toán '!O$21:P$650,2,0)</f>
        <v>961910</v>
      </c>
      <c r="L567" s="34">
        <f t="shared" si="51"/>
        <v>0</v>
      </c>
    </row>
    <row r="568" spans="1:12" hidden="1" x14ac:dyDescent="0.25">
      <c r="A568" s="25">
        <v>45027</v>
      </c>
      <c r="B568" s="26" t="s">
        <v>2442</v>
      </c>
      <c r="C568" s="26" t="s">
        <v>2443</v>
      </c>
      <c r="D568" s="26" t="s">
        <v>1332</v>
      </c>
      <c r="E568" s="26" t="s">
        <v>1333</v>
      </c>
      <c r="F568" s="27">
        <v>1637304</v>
      </c>
      <c r="G568" s="28" t="s">
        <v>1307</v>
      </c>
      <c r="H568" s="27">
        <v>163730</v>
      </c>
      <c r="I568" s="27">
        <v>1801034</v>
      </c>
      <c r="J568">
        <f t="shared" si="46"/>
        <v>20602</v>
      </c>
      <c r="K568" s="30">
        <f>+VLOOKUP(J568,'Thanh toán '!O$21:P$650,2,0)</f>
        <v>1801034</v>
      </c>
      <c r="L568" s="34">
        <f t="shared" si="51"/>
        <v>0</v>
      </c>
    </row>
    <row r="569" spans="1:12" hidden="1" x14ac:dyDescent="0.25">
      <c r="A569" s="25">
        <v>45027</v>
      </c>
      <c r="B569" s="26" t="s">
        <v>2444</v>
      </c>
      <c r="C569" s="26" t="s">
        <v>2445</v>
      </c>
      <c r="D569" s="26" t="s">
        <v>1332</v>
      </c>
      <c r="E569" s="26" t="s">
        <v>1333</v>
      </c>
      <c r="F569" s="27">
        <v>892731</v>
      </c>
      <c r="G569" s="28" t="s">
        <v>1307</v>
      </c>
      <c r="H569" s="27">
        <v>89273</v>
      </c>
      <c r="I569" s="27">
        <v>982004</v>
      </c>
      <c r="J569">
        <f t="shared" si="46"/>
        <v>20603</v>
      </c>
      <c r="K569" s="30">
        <f>+VLOOKUP(J569,'Thanh toán '!O$21:P$650,2,0)</f>
        <v>982004</v>
      </c>
      <c r="L569" s="34">
        <f t="shared" si="51"/>
        <v>0</v>
      </c>
    </row>
    <row r="570" spans="1:12" hidden="1" x14ac:dyDescent="0.25">
      <c r="A570" s="25">
        <v>45027</v>
      </c>
      <c r="B570" s="26" t="s">
        <v>2446</v>
      </c>
      <c r="C570" s="26" t="s">
        <v>2447</v>
      </c>
      <c r="D570" s="26" t="s">
        <v>1305</v>
      </c>
      <c r="E570" s="26" t="s">
        <v>1306</v>
      </c>
      <c r="F570" s="27">
        <v>695140</v>
      </c>
      <c r="G570" s="28" t="s">
        <v>1307</v>
      </c>
      <c r="H570" s="27">
        <v>69514</v>
      </c>
      <c r="I570" s="27">
        <v>764654</v>
      </c>
      <c r="J570">
        <f t="shared" si="46"/>
        <v>20622</v>
      </c>
      <c r="K570" s="30">
        <f>+VLOOKUP(J570,'Thanh toán '!O$21:P$650,2,0)</f>
        <v>764654</v>
      </c>
      <c r="L570" s="34">
        <f t="shared" si="51"/>
        <v>0</v>
      </c>
    </row>
    <row r="571" spans="1:12" hidden="1" x14ac:dyDescent="0.25">
      <c r="A571" s="25">
        <v>45027</v>
      </c>
      <c r="B571" s="26" t="s">
        <v>2448</v>
      </c>
      <c r="C571" s="26" t="s">
        <v>2449</v>
      </c>
      <c r="D571" s="26" t="s">
        <v>1305</v>
      </c>
      <c r="E571" s="26" t="s">
        <v>1306</v>
      </c>
      <c r="F571" s="27">
        <v>355384</v>
      </c>
      <c r="G571" s="28" t="s">
        <v>1307</v>
      </c>
      <c r="H571" s="27">
        <v>35538</v>
      </c>
      <c r="I571" s="27">
        <v>390922</v>
      </c>
      <c r="J571">
        <f t="shared" si="46"/>
        <v>20623</v>
      </c>
      <c r="K571" s="30">
        <f>+VLOOKUP(J571,'Thanh toán '!O$21:P$650,2,0)</f>
        <v>390922</v>
      </c>
      <c r="L571" s="34">
        <f t="shared" si="51"/>
        <v>0</v>
      </c>
    </row>
    <row r="572" spans="1:12" hidden="1" x14ac:dyDescent="0.25">
      <c r="A572" s="25">
        <v>45027</v>
      </c>
      <c r="B572" s="26" t="s">
        <v>2450</v>
      </c>
      <c r="C572" s="26" t="s">
        <v>2451</v>
      </c>
      <c r="D572" s="26" t="s">
        <v>1305</v>
      </c>
      <c r="E572" s="26" t="s">
        <v>1306</v>
      </c>
      <c r="F572" s="27">
        <v>648895</v>
      </c>
      <c r="G572" s="28" t="s">
        <v>1307</v>
      </c>
      <c r="H572" s="27">
        <v>64890</v>
      </c>
      <c r="I572" s="27">
        <v>713785</v>
      </c>
      <c r="J572">
        <f t="shared" si="46"/>
        <v>20626</v>
      </c>
      <c r="K572" s="30">
        <f>+VLOOKUP(J572,'Thanh toán '!O$21:P$650,2,0)</f>
        <v>713785</v>
      </c>
      <c r="L572" s="34">
        <f t="shared" si="51"/>
        <v>0</v>
      </c>
    </row>
    <row r="573" spans="1:12" hidden="1" x14ac:dyDescent="0.25">
      <c r="A573" s="25">
        <v>45027</v>
      </c>
      <c r="B573" s="26" t="s">
        <v>2452</v>
      </c>
      <c r="C573" s="26" t="s">
        <v>2033</v>
      </c>
      <c r="D573" s="26" t="s">
        <v>1305</v>
      </c>
      <c r="E573" s="26" t="s">
        <v>1306</v>
      </c>
      <c r="F573" s="27">
        <v>606294</v>
      </c>
      <c r="G573" s="28" t="s">
        <v>1307</v>
      </c>
      <c r="H573" s="27">
        <v>60629</v>
      </c>
      <c r="I573" s="27">
        <v>666923</v>
      </c>
      <c r="J573">
        <f t="shared" si="46"/>
        <v>20627</v>
      </c>
      <c r="K573" s="30">
        <f>+VLOOKUP(J573,'Thanh toán '!O$21:P$650,2,0)</f>
        <v>666923</v>
      </c>
      <c r="L573" s="34">
        <f t="shared" si="51"/>
        <v>0</v>
      </c>
    </row>
    <row r="574" spans="1:12" hidden="1" x14ac:dyDescent="0.25">
      <c r="A574" s="25">
        <v>45027</v>
      </c>
      <c r="B574" s="26" t="s">
        <v>2453</v>
      </c>
      <c r="C574" s="26" t="s">
        <v>1449</v>
      </c>
      <c r="D574" s="26" t="s">
        <v>1449</v>
      </c>
      <c r="E574" s="26" t="s">
        <v>1450</v>
      </c>
      <c r="F574" s="27">
        <v>1727720</v>
      </c>
      <c r="G574" s="28" t="s">
        <v>1307</v>
      </c>
      <c r="H574" s="27">
        <v>172772</v>
      </c>
      <c r="I574" s="27">
        <v>1900492</v>
      </c>
      <c r="J574">
        <f t="shared" si="46"/>
        <v>20635</v>
      </c>
      <c r="K574" s="30">
        <f>+VLOOKUP(J574,'Thanh toán '!O$21:P$650,2,0)</f>
        <v>1900492</v>
      </c>
      <c r="L574" s="34">
        <f t="shared" si="51"/>
        <v>0</v>
      </c>
    </row>
    <row r="575" spans="1:12" x14ac:dyDescent="0.25">
      <c r="A575" s="25">
        <v>45027</v>
      </c>
      <c r="B575" s="26" t="s">
        <v>2454</v>
      </c>
      <c r="C575" s="26" t="s">
        <v>1449</v>
      </c>
      <c r="D575" s="26" t="s">
        <v>1449</v>
      </c>
      <c r="E575" s="26" t="s">
        <v>1450</v>
      </c>
      <c r="F575" s="27">
        <v>865200</v>
      </c>
      <c r="G575" s="28" t="s">
        <v>1307</v>
      </c>
      <c r="H575" s="27">
        <v>86520</v>
      </c>
      <c r="I575" s="27">
        <v>951720</v>
      </c>
      <c r="J575">
        <f t="shared" si="46"/>
        <v>20636</v>
      </c>
      <c r="K575" t="e">
        <f>+VLOOKUP(J575,'Thanh toán '!O$21:P$650,2,0)</f>
        <v>#N/A</v>
      </c>
    </row>
    <row r="576" spans="1:12" x14ac:dyDescent="0.25">
      <c r="A576" s="25">
        <v>45027</v>
      </c>
      <c r="B576" s="26" t="s">
        <v>2455</v>
      </c>
      <c r="C576" s="26" t="s">
        <v>1936</v>
      </c>
      <c r="D576" s="26" t="s">
        <v>1936</v>
      </c>
      <c r="E576" s="26" t="s">
        <v>1937</v>
      </c>
      <c r="F576" s="27">
        <v>865200</v>
      </c>
      <c r="G576" s="28" t="s">
        <v>1307</v>
      </c>
      <c r="H576" s="27">
        <v>86520</v>
      </c>
      <c r="I576" s="27">
        <v>951720</v>
      </c>
      <c r="J576">
        <f t="shared" si="46"/>
        <v>20638</v>
      </c>
      <c r="K576" t="e">
        <f>+VLOOKUP(J576,'Thanh toán '!O$21:P$650,2,0)</f>
        <v>#N/A</v>
      </c>
    </row>
    <row r="577" spans="1:12" hidden="1" x14ac:dyDescent="0.25">
      <c r="A577" s="25">
        <v>45027</v>
      </c>
      <c r="B577" s="26" t="s">
        <v>2456</v>
      </c>
      <c r="C577" s="26" t="s">
        <v>2457</v>
      </c>
      <c r="D577" s="26" t="s">
        <v>2186</v>
      </c>
      <c r="E577" s="26" t="s">
        <v>2187</v>
      </c>
      <c r="F577" s="27">
        <v>444230</v>
      </c>
      <c r="G577" s="28" t="s">
        <v>1307</v>
      </c>
      <c r="H577" s="27">
        <v>44423</v>
      </c>
      <c r="I577" s="27">
        <v>488653</v>
      </c>
      <c r="J577">
        <f t="shared" si="46"/>
        <v>20639</v>
      </c>
      <c r="K577" s="30">
        <f>+VLOOKUP(J577,'Thanh toán '!O$21:P$650,2,0)</f>
        <v>488653</v>
      </c>
      <c r="L577" s="34">
        <f t="shared" ref="L577:L591" si="52">+K577-I577</f>
        <v>0</v>
      </c>
    </row>
    <row r="578" spans="1:12" hidden="1" x14ac:dyDescent="0.25">
      <c r="A578" s="25">
        <v>45027</v>
      </c>
      <c r="B578" s="26" t="s">
        <v>2458</v>
      </c>
      <c r="C578" s="26" t="s">
        <v>1614</v>
      </c>
      <c r="D578" s="26" t="s">
        <v>1614</v>
      </c>
      <c r="E578" s="26" t="s">
        <v>1615</v>
      </c>
      <c r="F578" s="27">
        <v>2858900</v>
      </c>
      <c r="G578" s="28" t="s">
        <v>1307</v>
      </c>
      <c r="H578" s="27">
        <v>285890</v>
      </c>
      <c r="I578" s="27">
        <v>3144790</v>
      </c>
      <c r="J578">
        <f t="shared" si="46"/>
        <v>20640</v>
      </c>
      <c r="K578" s="30">
        <f>+VLOOKUP(J578,'Thanh toán '!O$21:P$650,2,0)</f>
        <v>3144790</v>
      </c>
      <c r="L578" s="34">
        <f t="shared" si="52"/>
        <v>0</v>
      </c>
    </row>
    <row r="579" spans="1:12" hidden="1" x14ac:dyDescent="0.25">
      <c r="A579" s="25">
        <v>45027</v>
      </c>
      <c r="B579" s="26" t="s">
        <v>2459</v>
      </c>
      <c r="C579" s="26" t="s">
        <v>1689</v>
      </c>
      <c r="D579" s="26" t="s">
        <v>1689</v>
      </c>
      <c r="E579" s="26" t="s">
        <v>1690</v>
      </c>
      <c r="F579" s="27">
        <v>1710982</v>
      </c>
      <c r="G579" s="28" t="s">
        <v>1307</v>
      </c>
      <c r="H579" s="27">
        <v>171098</v>
      </c>
      <c r="I579" s="27">
        <v>1882080</v>
      </c>
      <c r="J579">
        <f t="shared" si="46"/>
        <v>20641</v>
      </c>
      <c r="K579" s="30">
        <f>+VLOOKUP(J579,'Thanh toán '!O$21:P$650,2,0)</f>
        <v>1882080</v>
      </c>
      <c r="L579" s="34">
        <f t="shared" si="52"/>
        <v>0</v>
      </c>
    </row>
    <row r="580" spans="1:12" hidden="1" x14ac:dyDescent="0.25">
      <c r="A580" s="25">
        <v>45027</v>
      </c>
      <c r="B580" s="26" t="s">
        <v>2460</v>
      </c>
      <c r="C580" s="26" t="s">
        <v>2179</v>
      </c>
      <c r="D580" s="26" t="s">
        <v>2179</v>
      </c>
      <c r="E580" s="26" t="s">
        <v>2180</v>
      </c>
      <c r="F580" s="27">
        <v>1506525</v>
      </c>
      <c r="G580" s="28" t="s">
        <v>1307</v>
      </c>
      <c r="H580" s="27">
        <v>150653</v>
      </c>
      <c r="I580" s="27">
        <v>1657178</v>
      </c>
      <c r="J580">
        <f t="shared" si="46"/>
        <v>20642</v>
      </c>
      <c r="K580" s="30">
        <f>+VLOOKUP(J580,'Thanh toán '!O$21:P$650,2,0)</f>
        <v>1657178</v>
      </c>
      <c r="L580" s="34">
        <f t="shared" si="52"/>
        <v>0</v>
      </c>
    </row>
    <row r="581" spans="1:12" hidden="1" x14ac:dyDescent="0.25">
      <c r="A581" s="25">
        <v>45027</v>
      </c>
      <c r="B581" s="26" t="s">
        <v>2461</v>
      </c>
      <c r="C581" s="26" t="s">
        <v>1434</v>
      </c>
      <c r="D581" s="26" t="s">
        <v>1434</v>
      </c>
      <c r="E581" s="26" t="s">
        <v>1435</v>
      </c>
      <c r="F581" s="27">
        <v>2074661</v>
      </c>
      <c r="G581" s="28" t="s">
        <v>1307</v>
      </c>
      <c r="H581" s="27">
        <v>207466</v>
      </c>
      <c r="I581" s="27">
        <v>2282127</v>
      </c>
      <c r="J581">
        <f t="shared" si="46"/>
        <v>20643</v>
      </c>
      <c r="K581" s="30">
        <f>+VLOOKUP(J581,'Thanh toán '!O$21:P$650,2,0)</f>
        <v>2282127</v>
      </c>
      <c r="L581" s="34">
        <f t="shared" si="52"/>
        <v>0</v>
      </c>
    </row>
    <row r="582" spans="1:12" hidden="1" x14ac:dyDescent="0.25">
      <c r="A582" s="25">
        <v>45027</v>
      </c>
      <c r="B582" s="26" t="s">
        <v>2462</v>
      </c>
      <c r="C582" s="26" t="s">
        <v>1618</v>
      </c>
      <c r="D582" s="26" t="s">
        <v>1618</v>
      </c>
      <c r="E582" s="26" t="s">
        <v>1619</v>
      </c>
      <c r="F582" s="27">
        <v>595330</v>
      </c>
      <c r="G582" s="28" t="s">
        <v>1307</v>
      </c>
      <c r="H582" s="27">
        <v>59533</v>
      </c>
      <c r="I582" s="27">
        <v>654863</v>
      </c>
      <c r="J582">
        <f t="shared" ref="J582:J645" si="53">+B582*1</f>
        <v>20644</v>
      </c>
      <c r="K582" s="30">
        <f>+VLOOKUP(J582,'Thanh toán '!O$21:P$650,2,0)</f>
        <v>654863</v>
      </c>
      <c r="L582" s="34">
        <f t="shared" si="52"/>
        <v>0</v>
      </c>
    </row>
    <row r="583" spans="1:12" hidden="1" x14ac:dyDescent="0.25">
      <c r="A583" s="25">
        <v>45027</v>
      </c>
      <c r="B583" s="26" t="s">
        <v>2463</v>
      </c>
      <c r="C583" s="26" t="s">
        <v>2464</v>
      </c>
      <c r="D583" s="26" t="s">
        <v>2464</v>
      </c>
      <c r="E583" s="26" t="s">
        <v>2465</v>
      </c>
      <c r="F583" s="27">
        <v>734310</v>
      </c>
      <c r="G583" s="28" t="s">
        <v>1307</v>
      </c>
      <c r="H583" s="27">
        <v>73431</v>
      </c>
      <c r="I583" s="27">
        <v>807741</v>
      </c>
      <c r="J583">
        <f t="shared" si="53"/>
        <v>20645</v>
      </c>
      <c r="K583" s="30">
        <f>+VLOOKUP(J583,'Thanh toán '!O$21:P$650,2,0)</f>
        <v>807741</v>
      </c>
      <c r="L583" s="34">
        <f t="shared" si="52"/>
        <v>0</v>
      </c>
    </row>
    <row r="584" spans="1:12" hidden="1" x14ac:dyDescent="0.25">
      <c r="A584" s="25">
        <v>45027</v>
      </c>
      <c r="B584" s="26" t="s">
        <v>2466</v>
      </c>
      <c r="C584" s="26" t="s">
        <v>2467</v>
      </c>
      <c r="D584" s="26" t="s">
        <v>2467</v>
      </c>
      <c r="E584" s="26" t="s">
        <v>2468</v>
      </c>
      <c r="F584" s="27">
        <v>4943160</v>
      </c>
      <c r="G584" s="28" t="s">
        <v>1307</v>
      </c>
      <c r="H584" s="27">
        <v>494316</v>
      </c>
      <c r="I584" s="27">
        <v>5437476</v>
      </c>
      <c r="J584">
        <f t="shared" si="53"/>
        <v>20646</v>
      </c>
      <c r="K584" s="30">
        <f>+VLOOKUP(J584,'Thanh toán '!O$21:P$650,2,0)</f>
        <v>5437476</v>
      </c>
      <c r="L584" s="34">
        <f t="shared" si="52"/>
        <v>0</v>
      </c>
    </row>
    <row r="585" spans="1:12" hidden="1" x14ac:dyDescent="0.25">
      <c r="A585" s="25">
        <v>45027</v>
      </c>
      <c r="B585" s="26" t="s">
        <v>2469</v>
      </c>
      <c r="C585" s="26" t="s">
        <v>1693</v>
      </c>
      <c r="D585" s="26" t="s">
        <v>1693</v>
      </c>
      <c r="E585" s="26" t="s">
        <v>1694</v>
      </c>
      <c r="F585" s="27">
        <v>2659280</v>
      </c>
      <c r="G585" s="28" t="s">
        <v>1307</v>
      </c>
      <c r="H585" s="27">
        <v>265928</v>
      </c>
      <c r="I585" s="27">
        <v>2925208</v>
      </c>
      <c r="J585">
        <f t="shared" si="53"/>
        <v>20647</v>
      </c>
      <c r="K585" s="30">
        <f>+VLOOKUP(J585,'Thanh toán '!O$21:P$650,2,0)</f>
        <v>2925208</v>
      </c>
      <c r="L585" s="34">
        <f t="shared" si="52"/>
        <v>0</v>
      </c>
    </row>
    <row r="586" spans="1:12" hidden="1" x14ac:dyDescent="0.25">
      <c r="A586" s="25">
        <v>45027</v>
      </c>
      <c r="B586" s="26" t="s">
        <v>2470</v>
      </c>
      <c r="C586" s="26" t="s">
        <v>2471</v>
      </c>
      <c r="D586" s="26" t="s">
        <v>1461</v>
      </c>
      <c r="E586" s="26" t="s">
        <v>1462</v>
      </c>
      <c r="F586" s="27">
        <v>1429450</v>
      </c>
      <c r="G586" s="28" t="s">
        <v>1307</v>
      </c>
      <c r="H586" s="27">
        <v>142945</v>
      </c>
      <c r="I586" s="27">
        <v>1572395</v>
      </c>
      <c r="J586">
        <f t="shared" si="53"/>
        <v>20649</v>
      </c>
      <c r="K586" s="30">
        <f>+VLOOKUP(J586,'Thanh toán '!O$21:P$650,2,0)</f>
        <v>1572395</v>
      </c>
      <c r="L586" s="34">
        <f t="shared" si="52"/>
        <v>0</v>
      </c>
    </row>
    <row r="587" spans="1:12" hidden="1" x14ac:dyDescent="0.25">
      <c r="A587" s="25">
        <v>45027</v>
      </c>
      <c r="B587" s="26" t="s">
        <v>2472</v>
      </c>
      <c r="C587" s="26" t="s">
        <v>1437</v>
      </c>
      <c r="D587" s="26" t="s">
        <v>1305</v>
      </c>
      <c r="E587" s="26" t="s">
        <v>1306</v>
      </c>
      <c r="F587" s="27">
        <v>1334945</v>
      </c>
      <c r="G587" s="28" t="s">
        <v>1307</v>
      </c>
      <c r="H587" s="27">
        <v>133495</v>
      </c>
      <c r="I587" s="27">
        <v>1468440</v>
      </c>
      <c r="J587">
        <f t="shared" si="53"/>
        <v>20656</v>
      </c>
      <c r="K587" s="30">
        <f>+VLOOKUP(J587,'Thanh toán '!O$21:P$650,2,0)</f>
        <v>1468440</v>
      </c>
      <c r="L587" s="34">
        <f t="shared" si="52"/>
        <v>0</v>
      </c>
    </row>
    <row r="588" spans="1:12" hidden="1" x14ac:dyDescent="0.25">
      <c r="A588" s="25">
        <v>45027</v>
      </c>
      <c r="B588" s="26" t="s">
        <v>2473</v>
      </c>
      <c r="C588" s="26" t="s">
        <v>2474</v>
      </c>
      <c r="D588" s="26" t="s">
        <v>1305</v>
      </c>
      <c r="E588" s="26" t="s">
        <v>1306</v>
      </c>
      <c r="F588" s="27">
        <v>912531</v>
      </c>
      <c r="G588" s="28" t="s">
        <v>1307</v>
      </c>
      <c r="H588" s="27">
        <v>91253</v>
      </c>
      <c r="I588" s="27">
        <v>1003784</v>
      </c>
      <c r="J588">
        <f t="shared" si="53"/>
        <v>20657</v>
      </c>
      <c r="K588" s="30">
        <f>+VLOOKUP(J588,'Thanh toán '!O$21:P$650,2,0)</f>
        <v>1003784</v>
      </c>
      <c r="L588" s="34">
        <f t="shared" si="52"/>
        <v>0</v>
      </c>
    </row>
    <row r="589" spans="1:12" hidden="1" x14ac:dyDescent="0.25">
      <c r="A589" s="25">
        <v>45027</v>
      </c>
      <c r="B589" s="26" t="s">
        <v>2475</v>
      </c>
      <c r="C589" s="26" t="s">
        <v>1341</v>
      </c>
      <c r="D589" s="26" t="s">
        <v>1305</v>
      </c>
      <c r="E589" s="26" t="s">
        <v>1306</v>
      </c>
      <c r="F589" s="27">
        <v>656810</v>
      </c>
      <c r="G589" s="28" t="s">
        <v>1307</v>
      </c>
      <c r="H589" s="27">
        <v>65681</v>
      </c>
      <c r="I589" s="27">
        <v>722491</v>
      </c>
      <c r="J589">
        <f t="shared" si="53"/>
        <v>20658</v>
      </c>
      <c r="K589" s="30">
        <f>+VLOOKUP(J589,'Thanh toán '!O$21:P$650,2,0)</f>
        <v>722491</v>
      </c>
      <c r="L589" s="34">
        <f t="shared" si="52"/>
        <v>0</v>
      </c>
    </row>
    <row r="590" spans="1:12" hidden="1" x14ac:dyDescent="0.25">
      <c r="A590" s="25">
        <v>45027</v>
      </c>
      <c r="B590" s="26" t="s">
        <v>2476</v>
      </c>
      <c r="C590" s="26" t="s">
        <v>1344</v>
      </c>
      <c r="D590" s="26" t="s">
        <v>1344</v>
      </c>
      <c r="E590" s="26" t="s">
        <v>1345</v>
      </c>
      <c r="F590" s="27">
        <v>2593445</v>
      </c>
      <c r="G590" s="28" t="s">
        <v>1307</v>
      </c>
      <c r="H590" s="27">
        <v>259345</v>
      </c>
      <c r="I590" s="27">
        <v>2852790</v>
      </c>
      <c r="J590">
        <f t="shared" si="53"/>
        <v>20661</v>
      </c>
      <c r="K590" s="30">
        <f>+VLOOKUP(J590,'Thanh toán '!O$21:P$650,2,0)</f>
        <v>2852790</v>
      </c>
      <c r="L590" s="34">
        <f t="shared" si="52"/>
        <v>0</v>
      </c>
    </row>
    <row r="591" spans="1:12" hidden="1" x14ac:dyDescent="0.25">
      <c r="A591" s="25">
        <v>45027</v>
      </c>
      <c r="B591" s="26" t="s">
        <v>2477</v>
      </c>
      <c r="C591" s="26" t="s">
        <v>2478</v>
      </c>
      <c r="D591" s="26" t="s">
        <v>1305</v>
      </c>
      <c r="E591" s="26" t="s">
        <v>1306</v>
      </c>
      <c r="F591" s="27">
        <v>476738</v>
      </c>
      <c r="G591" s="28" t="s">
        <v>1307</v>
      </c>
      <c r="H591" s="27">
        <v>47674</v>
      </c>
      <c r="I591" s="27">
        <v>524412</v>
      </c>
      <c r="J591">
        <f t="shared" si="53"/>
        <v>20662</v>
      </c>
      <c r="K591" s="30">
        <f>+VLOOKUP(J591,'Thanh toán '!O$21:P$650,2,0)</f>
        <v>524412</v>
      </c>
      <c r="L591" s="34">
        <f t="shared" si="52"/>
        <v>0</v>
      </c>
    </row>
    <row r="592" spans="1:12" x14ac:dyDescent="0.25">
      <c r="A592" s="25">
        <v>45028</v>
      </c>
      <c r="B592" s="26" t="s">
        <v>2479</v>
      </c>
      <c r="C592" s="26" t="s">
        <v>1423</v>
      </c>
      <c r="D592" s="26" t="s">
        <v>1305</v>
      </c>
      <c r="E592" s="26" t="s">
        <v>1306</v>
      </c>
      <c r="F592" s="27">
        <v>266538</v>
      </c>
      <c r="G592" s="28" t="s">
        <v>1307</v>
      </c>
      <c r="H592" s="27">
        <v>26654</v>
      </c>
      <c r="I592" s="27">
        <v>293192</v>
      </c>
      <c r="J592">
        <f t="shared" si="53"/>
        <v>20664</v>
      </c>
      <c r="K592" t="e">
        <f>+VLOOKUP(J592,'Thanh toán '!O$21:P$650,2,0)</f>
        <v>#N/A</v>
      </c>
    </row>
    <row r="593" spans="1:12" hidden="1" x14ac:dyDescent="0.25">
      <c r="A593" s="25">
        <v>45028</v>
      </c>
      <c r="B593" s="26" t="s">
        <v>2480</v>
      </c>
      <c r="C593" s="26" t="s">
        <v>1927</v>
      </c>
      <c r="D593" s="26" t="s">
        <v>1336</v>
      </c>
      <c r="E593" s="26" t="s">
        <v>1337</v>
      </c>
      <c r="F593" s="27">
        <v>444230</v>
      </c>
      <c r="G593" s="28" t="s">
        <v>1307</v>
      </c>
      <c r="H593" s="27">
        <v>44423</v>
      </c>
      <c r="I593" s="27">
        <v>488653</v>
      </c>
      <c r="J593">
        <f t="shared" si="53"/>
        <v>20665</v>
      </c>
      <c r="K593" s="30">
        <f>+VLOOKUP(J593,'Thanh toán '!O$21:P$650,2,0)</f>
        <v>488653</v>
      </c>
      <c r="L593" s="34">
        <f t="shared" ref="L593:L606" si="54">+K593-I593</f>
        <v>0</v>
      </c>
    </row>
    <row r="594" spans="1:12" hidden="1" x14ac:dyDescent="0.25">
      <c r="A594" s="25">
        <v>45028</v>
      </c>
      <c r="B594" s="26" t="s">
        <v>2481</v>
      </c>
      <c r="C594" s="26" t="s">
        <v>2482</v>
      </c>
      <c r="D594" s="26" t="s">
        <v>1305</v>
      </c>
      <c r="E594" s="26" t="s">
        <v>1306</v>
      </c>
      <c r="F594" s="27">
        <v>141900</v>
      </c>
      <c r="G594" s="28" t="s">
        <v>1307</v>
      </c>
      <c r="H594" s="27">
        <v>14190</v>
      </c>
      <c r="I594" s="27">
        <v>156090</v>
      </c>
      <c r="J594">
        <f t="shared" si="53"/>
        <v>20666</v>
      </c>
      <c r="K594" s="30">
        <f>+VLOOKUP(J594,'Thanh toán '!O$21:P$650,2,0)</f>
        <v>156090</v>
      </c>
      <c r="L594" s="34">
        <f t="shared" si="54"/>
        <v>0</v>
      </c>
    </row>
    <row r="595" spans="1:12" hidden="1" x14ac:dyDescent="0.25">
      <c r="A595" s="25">
        <v>45028</v>
      </c>
      <c r="B595" s="26" t="s">
        <v>2483</v>
      </c>
      <c r="C595" s="26" t="s">
        <v>2482</v>
      </c>
      <c r="D595" s="26" t="s">
        <v>1305</v>
      </c>
      <c r="E595" s="26" t="s">
        <v>1306</v>
      </c>
      <c r="F595" s="27">
        <v>320657</v>
      </c>
      <c r="G595" s="28" t="s">
        <v>1307</v>
      </c>
      <c r="H595" s="27">
        <v>32066</v>
      </c>
      <c r="I595" s="27">
        <v>352723</v>
      </c>
      <c r="J595">
        <f t="shared" si="53"/>
        <v>20667</v>
      </c>
      <c r="K595" s="30">
        <f>+VLOOKUP(J595,'Thanh toán '!O$21:P$650,2,0)</f>
        <v>352723</v>
      </c>
      <c r="L595" s="34">
        <f t="shared" si="54"/>
        <v>0</v>
      </c>
    </row>
    <row r="596" spans="1:12" hidden="1" x14ac:dyDescent="0.25">
      <c r="A596" s="25">
        <v>45028</v>
      </c>
      <c r="B596" s="26" t="s">
        <v>2484</v>
      </c>
      <c r="C596" s="26" t="s">
        <v>2310</v>
      </c>
      <c r="D596" s="26" t="s">
        <v>1305</v>
      </c>
      <c r="E596" s="26" t="s">
        <v>1306</v>
      </c>
      <c r="F596" s="27">
        <v>293700</v>
      </c>
      <c r="G596" s="28" t="s">
        <v>1307</v>
      </c>
      <c r="H596" s="27">
        <v>29370</v>
      </c>
      <c r="I596" s="27">
        <v>323070</v>
      </c>
      <c r="J596">
        <f t="shared" si="53"/>
        <v>20668</v>
      </c>
      <c r="K596" s="30">
        <f>+VLOOKUP(J596,'Thanh toán '!O$21:P$650,2,0)</f>
        <v>323070</v>
      </c>
      <c r="L596" s="34">
        <f t="shared" si="54"/>
        <v>0</v>
      </c>
    </row>
    <row r="597" spans="1:12" hidden="1" x14ac:dyDescent="0.25">
      <c r="A597" s="25">
        <v>45028</v>
      </c>
      <c r="B597" s="26" t="s">
        <v>2485</v>
      </c>
      <c r="C597" s="26" t="s">
        <v>2310</v>
      </c>
      <c r="D597" s="26" t="s">
        <v>1305</v>
      </c>
      <c r="E597" s="26" t="s">
        <v>1306</v>
      </c>
      <c r="F597" s="27">
        <v>663050</v>
      </c>
      <c r="G597" s="28" t="s">
        <v>1307</v>
      </c>
      <c r="H597" s="27">
        <v>66305</v>
      </c>
      <c r="I597" s="27">
        <v>729355</v>
      </c>
      <c r="J597">
        <f t="shared" si="53"/>
        <v>20669</v>
      </c>
      <c r="K597" s="30">
        <f>+VLOOKUP(J597,'Thanh toán '!O$21:P$650,2,0)</f>
        <v>729355</v>
      </c>
      <c r="L597" s="34">
        <f t="shared" si="54"/>
        <v>0</v>
      </c>
    </row>
    <row r="598" spans="1:12" hidden="1" x14ac:dyDescent="0.25">
      <c r="A598" s="25">
        <v>45028</v>
      </c>
      <c r="B598" s="26" t="s">
        <v>2486</v>
      </c>
      <c r="C598" s="26" t="s">
        <v>2200</v>
      </c>
      <c r="D598" s="26" t="s">
        <v>1305</v>
      </c>
      <c r="E598" s="26" t="s">
        <v>1306</v>
      </c>
      <c r="F598" s="27">
        <v>771281</v>
      </c>
      <c r="G598" s="28" t="s">
        <v>1307</v>
      </c>
      <c r="H598" s="27">
        <v>77128</v>
      </c>
      <c r="I598" s="27">
        <v>848409</v>
      </c>
      <c r="J598">
        <f t="shared" si="53"/>
        <v>20670</v>
      </c>
      <c r="K598" s="30">
        <f>+VLOOKUP(J598,'Thanh toán '!O$21:P$650,2,0)</f>
        <v>848409</v>
      </c>
      <c r="L598" s="34">
        <f t="shared" si="54"/>
        <v>0</v>
      </c>
    </row>
    <row r="599" spans="1:12" hidden="1" x14ac:dyDescent="0.25">
      <c r="A599" s="25">
        <v>45028</v>
      </c>
      <c r="B599" s="26" t="s">
        <v>2487</v>
      </c>
      <c r="C599" s="26" t="s">
        <v>2488</v>
      </c>
      <c r="D599" s="26" t="s">
        <v>1305</v>
      </c>
      <c r="E599" s="26" t="s">
        <v>1306</v>
      </c>
      <c r="F599" s="27">
        <v>553467</v>
      </c>
      <c r="G599" s="28" t="s">
        <v>1307</v>
      </c>
      <c r="H599" s="27">
        <v>55347</v>
      </c>
      <c r="I599" s="27">
        <v>608814</v>
      </c>
      <c r="J599">
        <f t="shared" si="53"/>
        <v>20673</v>
      </c>
      <c r="K599" s="30">
        <f>+VLOOKUP(J599,'Thanh toán '!O$21:P$650,2,0)</f>
        <v>608814</v>
      </c>
      <c r="L599" s="34">
        <f t="shared" si="54"/>
        <v>0</v>
      </c>
    </row>
    <row r="600" spans="1:12" hidden="1" x14ac:dyDescent="0.25">
      <c r="A600" s="25">
        <v>45028</v>
      </c>
      <c r="B600" s="26" t="s">
        <v>2489</v>
      </c>
      <c r="C600" s="26" t="s">
        <v>1477</v>
      </c>
      <c r="D600" s="26" t="s">
        <v>1477</v>
      </c>
      <c r="E600" s="26" t="s">
        <v>1478</v>
      </c>
      <c r="F600" s="27">
        <v>1468620</v>
      </c>
      <c r="G600" s="28" t="s">
        <v>1307</v>
      </c>
      <c r="H600" s="27">
        <v>146862</v>
      </c>
      <c r="I600" s="27">
        <v>1615482</v>
      </c>
      <c r="J600">
        <f t="shared" si="53"/>
        <v>20676</v>
      </c>
      <c r="K600" s="30">
        <f>+VLOOKUP(J600,'Thanh toán '!O$21:P$650,2,0)</f>
        <v>1615482</v>
      </c>
      <c r="L600" s="34">
        <f t="shared" si="54"/>
        <v>0</v>
      </c>
    </row>
    <row r="601" spans="1:12" hidden="1" x14ac:dyDescent="0.25">
      <c r="A601" s="25">
        <v>45028</v>
      </c>
      <c r="B601" s="26" t="s">
        <v>2490</v>
      </c>
      <c r="C601" s="26" t="s">
        <v>2491</v>
      </c>
      <c r="D601" s="26" t="s">
        <v>1305</v>
      </c>
      <c r="E601" s="26" t="s">
        <v>1306</v>
      </c>
      <c r="F601" s="27">
        <v>443043</v>
      </c>
      <c r="G601" s="28" t="s">
        <v>1307</v>
      </c>
      <c r="H601" s="27">
        <v>44304</v>
      </c>
      <c r="I601" s="27">
        <v>487347</v>
      </c>
      <c r="J601">
        <f t="shared" si="53"/>
        <v>20677</v>
      </c>
      <c r="K601" s="30">
        <f>+VLOOKUP(J601,'Thanh toán '!O$21:P$650,2,0)</f>
        <v>487347</v>
      </c>
      <c r="L601" s="34">
        <f t="shared" si="54"/>
        <v>0</v>
      </c>
    </row>
    <row r="602" spans="1:12" hidden="1" x14ac:dyDescent="0.25">
      <c r="A602" s="25">
        <v>45028</v>
      </c>
      <c r="B602" s="26" t="s">
        <v>2492</v>
      </c>
      <c r="C602" s="26" t="s">
        <v>2036</v>
      </c>
      <c r="D602" s="26" t="s">
        <v>1305</v>
      </c>
      <c r="E602" s="26" t="s">
        <v>1306</v>
      </c>
      <c r="F602" s="27">
        <v>533076</v>
      </c>
      <c r="G602" s="28" t="s">
        <v>1307</v>
      </c>
      <c r="H602" s="27">
        <v>53308</v>
      </c>
      <c r="I602" s="27">
        <v>586384</v>
      </c>
      <c r="J602">
        <f t="shared" si="53"/>
        <v>20679</v>
      </c>
      <c r="K602" s="30">
        <f>+VLOOKUP(J602,'Thanh toán '!O$21:P$650,2,0)</f>
        <v>586384</v>
      </c>
      <c r="L602" s="34">
        <f t="shared" si="54"/>
        <v>0</v>
      </c>
    </row>
    <row r="603" spans="1:12" hidden="1" x14ac:dyDescent="0.25">
      <c r="A603" s="25">
        <v>45028</v>
      </c>
      <c r="B603" s="26" t="s">
        <v>2493</v>
      </c>
      <c r="C603" s="26" t="s">
        <v>2494</v>
      </c>
      <c r="D603" s="26" t="s">
        <v>1305</v>
      </c>
      <c r="E603" s="26" t="s">
        <v>1306</v>
      </c>
      <c r="F603" s="27">
        <v>644552</v>
      </c>
      <c r="G603" s="28" t="s">
        <v>1307</v>
      </c>
      <c r="H603" s="27">
        <v>64455</v>
      </c>
      <c r="I603" s="27">
        <v>709007</v>
      </c>
      <c r="J603">
        <f t="shared" si="53"/>
        <v>20680</v>
      </c>
      <c r="K603" s="30">
        <f>+VLOOKUP(J603,'Thanh toán '!O$21:P$650,2,0)</f>
        <v>709007</v>
      </c>
      <c r="L603" s="34">
        <f t="shared" si="54"/>
        <v>0</v>
      </c>
    </row>
    <row r="604" spans="1:12" hidden="1" x14ac:dyDescent="0.25">
      <c r="A604" s="25">
        <v>45028</v>
      </c>
      <c r="B604" s="26" t="s">
        <v>2495</v>
      </c>
      <c r="C604" s="26" t="s">
        <v>2050</v>
      </c>
      <c r="D604" s="26" t="s">
        <v>1305</v>
      </c>
      <c r="E604" s="26" t="s">
        <v>1306</v>
      </c>
      <c r="F604" s="27">
        <v>650746</v>
      </c>
      <c r="G604" s="28" t="s">
        <v>1307</v>
      </c>
      <c r="H604" s="27">
        <v>65075</v>
      </c>
      <c r="I604" s="27">
        <v>715821</v>
      </c>
      <c r="J604">
        <f t="shared" si="53"/>
        <v>20684</v>
      </c>
      <c r="K604" s="30">
        <f>+VLOOKUP(J604,'Thanh toán '!O$21:P$650,2,0)</f>
        <v>715821</v>
      </c>
      <c r="L604" s="34">
        <f t="shared" si="54"/>
        <v>0</v>
      </c>
    </row>
    <row r="605" spans="1:12" hidden="1" x14ac:dyDescent="0.25">
      <c r="A605" s="25">
        <v>45028</v>
      </c>
      <c r="B605" s="26" t="s">
        <v>2496</v>
      </c>
      <c r="C605" s="26" t="s">
        <v>2497</v>
      </c>
      <c r="D605" s="26" t="s">
        <v>1305</v>
      </c>
      <c r="E605" s="26" t="s">
        <v>1306</v>
      </c>
      <c r="F605" s="27">
        <v>547304</v>
      </c>
      <c r="G605" s="28" t="s">
        <v>1307</v>
      </c>
      <c r="H605" s="27">
        <v>54730</v>
      </c>
      <c r="I605" s="27">
        <v>602034</v>
      </c>
      <c r="J605">
        <f t="shared" si="53"/>
        <v>20685</v>
      </c>
      <c r="K605" s="30">
        <f>+VLOOKUP(J605,'Thanh toán '!O$21:P$650,2,0)</f>
        <v>602034</v>
      </c>
      <c r="L605" s="34">
        <f t="shared" si="54"/>
        <v>0</v>
      </c>
    </row>
    <row r="606" spans="1:12" hidden="1" x14ac:dyDescent="0.25">
      <c r="A606" s="25">
        <v>45028</v>
      </c>
      <c r="B606" s="26" t="s">
        <v>2498</v>
      </c>
      <c r="C606" s="26" t="s">
        <v>1910</v>
      </c>
      <c r="D606" s="26" t="s">
        <v>1305</v>
      </c>
      <c r="E606" s="26" t="s">
        <v>1306</v>
      </c>
      <c r="F606" s="27">
        <v>1091255</v>
      </c>
      <c r="G606" s="28" t="s">
        <v>1307</v>
      </c>
      <c r="H606" s="27">
        <v>109126</v>
      </c>
      <c r="I606" s="27">
        <v>1200381</v>
      </c>
      <c r="J606">
        <f t="shared" si="53"/>
        <v>20686</v>
      </c>
      <c r="K606" s="30">
        <f>+VLOOKUP(J606,'Thanh toán '!O$21:P$650,2,0)</f>
        <v>1200381</v>
      </c>
      <c r="L606" s="34">
        <f t="shared" si="54"/>
        <v>0</v>
      </c>
    </row>
    <row r="607" spans="1:12" x14ac:dyDescent="0.25">
      <c r="A607" s="25">
        <v>45028</v>
      </c>
      <c r="B607" s="26" t="s">
        <v>2499</v>
      </c>
      <c r="C607" s="26" t="s">
        <v>1910</v>
      </c>
      <c r="D607" s="26" t="s">
        <v>1305</v>
      </c>
      <c r="E607" s="26" t="s">
        <v>1306</v>
      </c>
      <c r="F607" s="27">
        <v>254520</v>
      </c>
      <c r="G607" s="28" t="s">
        <v>1307</v>
      </c>
      <c r="H607" s="27">
        <v>25452</v>
      </c>
      <c r="I607" s="27">
        <v>279972</v>
      </c>
      <c r="J607">
        <f t="shared" si="53"/>
        <v>20687</v>
      </c>
      <c r="K607" t="e">
        <f>+VLOOKUP(J607,'Thanh toán '!O$21:P$650,2,0)</f>
        <v>#N/A</v>
      </c>
    </row>
    <row r="608" spans="1:12" hidden="1" x14ac:dyDescent="0.25">
      <c r="A608" s="25">
        <v>45028</v>
      </c>
      <c r="B608" s="26" t="s">
        <v>2500</v>
      </c>
      <c r="C608" s="26" t="s">
        <v>2501</v>
      </c>
      <c r="D608" s="26" t="s">
        <v>1305</v>
      </c>
      <c r="E608" s="26" t="s">
        <v>1306</v>
      </c>
      <c r="F608" s="27">
        <v>917890</v>
      </c>
      <c r="G608" s="28" t="s">
        <v>1307</v>
      </c>
      <c r="H608" s="27">
        <v>91789</v>
      </c>
      <c r="I608" s="27">
        <v>1009679</v>
      </c>
      <c r="J608">
        <f t="shared" si="53"/>
        <v>20691</v>
      </c>
      <c r="K608" s="30">
        <f>+VLOOKUP(J608,'Thanh toán '!O$21:P$650,2,0)</f>
        <v>1009679</v>
      </c>
      <c r="L608" s="34">
        <f t="shared" ref="L608:L613" si="55">+K608-I608</f>
        <v>0</v>
      </c>
    </row>
    <row r="609" spans="1:12" hidden="1" x14ac:dyDescent="0.25">
      <c r="A609" s="25">
        <v>45028</v>
      </c>
      <c r="B609" s="26" t="s">
        <v>2502</v>
      </c>
      <c r="C609" s="26" t="s">
        <v>2503</v>
      </c>
      <c r="D609" s="26" t="s">
        <v>1305</v>
      </c>
      <c r="E609" s="26" t="s">
        <v>1306</v>
      </c>
      <c r="F609" s="27">
        <v>323114</v>
      </c>
      <c r="G609" s="28" t="s">
        <v>1307</v>
      </c>
      <c r="H609" s="27">
        <v>32311</v>
      </c>
      <c r="I609" s="27">
        <v>355425</v>
      </c>
      <c r="J609">
        <f t="shared" si="53"/>
        <v>20692</v>
      </c>
      <c r="K609" s="30">
        <f>+VLOOKUP(J609,'Thanh toán '!O$21:P$650,2,0)</f>
        <v>355425</v>
      </c>
      <c r="L609" s="34">
        <f t="shared" si="55"/>
        <v>0</v>
      </c>
    </row>
    <row r="610" spans="1:12" hidden="1" x14ac:dyDescent="0.25">
      <c r="A610" s="25">
        <v>45028</v>
      </c>
      <c r="B610" s="26" t="s">
        <v>2504</v>
      </c>
      <c r="C610" s="26" t="s">
        <v>2505</v>
      </c>
      <c r="D610" s="26" t="s">
        <v>1305</v>
      </c>
      <c r="E610" s="26" t="s">
        <v>1306</v>
      </c>
      <c r="F610" s="27">
        <v>811385</v>
      </c>
      <c r="G610" s="28" t="s">
        <v>1307</v>
      </c>
      <c r="H610" s="27">
        <v>81139</v>
      </c>
      <c r="I610" s="27">
        <v>892524</v>
      </c>
      <c r="J610">
        <f t="shared" si="53"/>
        <v>20693</v>
      </c>
      <c r="K610" s="30">
        <f>+VLOOKUP(J610,'Thanh toán '!O$21:P$650,2,0)</f>
        <v>892524</v>
      </c>
      <c r="L610" s="34">
        <f t="shared" si="55"/>
        <v>0</v>
      </c>
    </row>
    <row r="611" spans="1:12" hidden="1" x14ac:dyDescent="0.25">
      <c r="A611" s="25">
        <v>45028</v>
      </c>
      <c r="B611" s="26" t="s">
        <v>2506</v>
      </c>
      <c r="C611" s="26" t="s">
        <v>2507</v>
      </c>
      <c r="D611" s="26" t="s">
        <v>1868</v>
      </c>
      <c r="E611" s="26" t="s">
        <v>1869</v>
      </c>
      <c r="F611" s="27">
        <v>2665380</v>
      </c>
      <c r="G611" s="28" t="s">
        <v>1307</v>
      </c>
      <c r="H611" s="27">
        <v>266538</v>
      </c>
      <c r="I611" s="27">
        <v>2931918</v>
      </c>
      <c r="J611">
        <f t="shared" si="53"/>
        <v>20694</v>
      </c>
      <c r="K611" s="30">
        <f>+VLOOKUP(J611,'Thanh toán '!O$21:P$650,2,0)</f>
        <v>2931918</v>
      </c>
      <c r="L611" s="34">
        <f t="shared" si="55"/>
        <v>0</v>
      </c>
    </row>
    <row r="612" spans="1:12" hidden="1" x14ac:dyDescent="0.25">
      <c r="A612" s="25">
        <v>45028</v>
      </c>
      <c r="B612" s="26" t="s">
        <v>2508</v>
      </c>
      <c r="C612" s="26" t="s">
        <v>2017</v>
      </c>
      <c r="D612" s="26" t="s">
        <v>1305</v>
      </c>
      <c r="E612" s="26" t="s">
        <v>1306</v>
      </c>
      <c r="F612" s="27">
        <v>948741</v>
      </c>
      <c r="G612" s="28" t="s">
        <v>1307</v>
      </c>
      <c r="H612" s="27">
        <v>94874</v>
      </c>
      <c r="I612" s="27">
        <v>1043615</v>
      </c>
      <c r="J612">
        <f t="shared" si="53"/>
        <v>20697</v>
      </c>
      <c r="K612" s="30">
        <f>+VLOOKUP(J612,'Thanh toán '!O$21:P$650,2,0)</f>
        <v>1043615</v>
      </c>
      <c r="L612" s="34">
        <f t="shared" si="55"/>
        <v>0</v>
      </c>
    </row>
    <row r="613" spans="1:12" hidden="1" x14ac:dyDescent="0.25">
      <c r="A613" s="25">
        <v>45028</v>
      </c>
      <c r="B613" s="26" t="s">
        <v>2509</v>
      </c>
      <c r="C613" s="26" t="s">
        <v>2510</v>
      </c>
      <c r="D613" s="26" t="s">
        <v>1792</v>
      </c>
      <c r="E613" s="26" t="s">
        <v>1793</v>
      </c>
      <c r="F613" s="27">
        <v>2146819</v>
      </c>
      <c r="G613" s="28" t="s">
        <v>1307</v>
      </c>
      <c r="H613" s="27">
        <v>214682</v>
      </c>
      <c r="I613" s="27">
        <v>2361501</v>
      </c>
      <c r="J613">
        <f t="shared" si="53"/>
        <v>20699</v>
      </c>
      <c r="K613" s="30">
        <f>+VLOOKUP(J613,'Thanh toán '!O$21:P$650,2,0)</f>
        <v>2361501</v>
      </c>
      <c r="L613" s="34">
        <f t="shared" si="55"/>
        <v>0</v>
      </c>
    </row>
    <row r="614" spans="1:12" x14ac:dyDescent="0.25">
      <c r="A614" s="25">
        <v>45028</v>
      </c>
      <c r="B614" s="26" t="s">
        <v>2511</v>
      </c>
      <c r="C614" s="26" t="s">
        <v>2510</v>
      </c>
      <c r="D614" s="26" t="s">
        <v>1792</v>
      </c>
      <c r="E614" s="26" t="s">
        <v>1793</v>
      </c>
      <c r="F614" s="27">
        <v>519120</v>
      </c>
      <c r="G614" s="28" t="s">
        <v>1307</v>
      </c>
      <c r="H614" s="27">
        <v>51912</v>
      </c>
      <c r="I614" s="27">
        <v>571032</v>
      </c>
      <c r="J614">
        <f t="shared" si="53"/>
        <v>20700</v>
      </c>
      <c r="K614" t="e">
        <f>+VLOOKUP(J614,'Thanh toán '!O$21:P$650,2,0)</f>
        <v>#N/A</v>
      </c>
    </row>
    <row r="615" spans="1:12" hidden="1" x14ac:dyDescent="0.25">
      <c r="A615" s="25">
        <v>45028</v>
      </c>
      <c r="B615" s="26" t="s">
        <v>2512</v>
      </c>
      <c r="C615" s="26" t="s">
        <v>1850</v>
      </c>
      <c r="D615" s="26" t="s">
        <v>1792</v>
      </c>
      <c r="E615" s="26" t="s">
        <v>1793</v>
      </c>
      <c r="F615" s="27">
        <v>1404974</v>
      </c>
      <c r="G615" s="28" t="s">
        <v>1307</v>
      </c>
      <c r="H615" s="27">
        <v>140497</v>
      </c>
      <c r="I615" s="27">
        <v>1545471</v>
      </c>
      <c r="J615">
        <f t="shared" si="53"/>
        <v>20708</v>
      </c>
      <c r="K615" s="30">
        <f>+VLOOKUP(J615,'Thanh toán '!O$21:P$650,2,0)</f>
        <v>1545471</v>
      </c>
      <c r="L615" s="34">
        <f t="shared" ref="L615:L616" si="56">+K615-I615</f>
        <v>0</v>
      </c>
    </row>
    <row r="616" spans="1:12" hidden="1" x14ac:dyDescent="0.25">
      <c r="A616" s="25">
        <v>45028</v>
      </c>
      <c r="B616" s="26" t="s">
        <v>2513</v>
      </c>
      <c r="C616" s="26" t="s">
        <v>2514</v>
      </c>
      <c r="D616" s="26" t="s">
        <v>1305</v>
      </c>
      <c r="E616" s="26" t="s">
        <v>1306</v>
      </c>
      <c r="F616" s="27">
        <v>1657625</v>
      </c>
      <c r="G616" s="28" t="s">
        <v>1307</v>
      </c>
      <c r="H616" s="27">
        <v>165763</v>
      </c>
      <c r="I616" s="27">
        <v>1823388</v>
      </c>
      <c r="J616">
        <f t="shared" si="53"/>
        <v>20710</v>
      </c>
      <c r="K616" s="30">
        <f>+VLOOKUP(J616,'Thanh toán '!O$21:P$650,2,0)</f>
        <v>1823388</v>
      </c>
      <c r="L616" s="34">
        <f t="shared" si="56"/>
        <v>0</v>
      </c>
    </row>
    <row r="617" spans="1:12" x14ac:dyDescent="0.25">
      <c r="A617" s="25">
        <v>45028</v>
      </c>
      <c r="B617" s="26" t="s">
        <v>2515</v>
      </c>
      <c r="C617" s="26" t="s">
        <v>2514</v>
      </c>
      <c r="D617" s="26" t="s">
        <v>1305</v>
      </c>
      <c r="E617" s="26" t="s">
        <v>1306</v>
      </c>
      <c r="F617" s="27">
        <v>519120</v>
      </c>
      <c r="G617" s="28" t="s">
        <v>1307</v>
      </c>
      <c r="H617" s="27">
        <v>51912</v>
      </c>
      <c r="I617" s="27">
        <v>571032</v>
      </c>
      <c r="J617">
        <f t="shared" si="53"/>
        <v>20711</v>
      </c>
      <c r="K617" t="e">
        <f>+VLOOKUP(J617,'Thanh toán '!O$21:P$650,2,0)</f>
        <v>#N/A</v>
      </c>
    </row>
    <row r="618" spans="1:12" x14ac:dyDescent="0.25">
      <c r="A618" s="25">
        <v>45028</v>
      </c>
      <c r="B618" s="26" t="s">
        <v>2516</v>
      </c>
      <c r="C618" s="26" t="s">
        <v>1630</v>
      </c>
      <c r="D618" s="26" t="s">
        <v>1630</v>
      </c>
      <c r="E618" s="26" t="s">
        <v>1631</v>
      </c>
      <c r="F618" s="27">
        <v>882000</v>
      </c>
      <c r="G618" s="28" t="s">
        <v>1307</v>
      </c>
      <c r="H618" s="27">
        <v>88200</v>
      </c>
      <c r="I618" s="27">
        <v>970200</v>
      </c>
      <c r="J618">
        <f t="shared" si="53"/>
        <v>20714</v>
      </c>
      <c r="K618" t="e">
        <f>+VLOOKUP(J618,'Thanh toán '!O$21:P$650,2,0)</f>
        <v>#N/A</v>
      </c>
    </row>
    <row r="619" spans="1:12" x14ac:dyDescent="0.25">
      <c r="A619" s="25">
        <v>45028</v>
      </c>
      <c r="B619" s="26" t="s">
        <v>2517</v>
      </c>
      <c r="C619" s="26" t="s">
        <v>1634</v>
      </c>
      <c r="D619" s="26" t="s">
        <v>1634</v>
      </c>
      <c r="E619" s="26" t="s">
        <v>1635</v>
      </c>
      <c r="F619" s="27">
        <v>169680</v>
      </c>
      <c r="G619" s="28" t="s">
        <v>1307</v>
      </c>
      <c r="H619" s="27">
        <v>16968</v>
      </c>
      <c r="I619" s="27">
        <v>186648</v>
      </c>
      <c r="J619">
        <f t="shared" si="53"/>
        <v>20715</v>
      </c>
      <c r="K619" t="e">
        <f>+VLOOKUP(J619,'Thanh toán '!O$21:P$650,2,0)</f>
        <v>#N/A</v>
      </c>
    </row>
    <row r="620" spans="1:12" hidden="1" x14ac:dyDescent="0.25">
      <c r="A620" s="25">
        <v>45028</v>
      </c>
      <c r="B620" s="26" t="s">
        <v>2518</v>
      </c>
      <c r="C620" s="26" t="s">
        <v>1634</v>
      </c>
      <c r="D620" s="26" t="s">
        <v>1634</v>
      </c>
      <c r="E620" s="26" t="s">
        <v>1635</v>
      </c>
      <c r="F620" s="27">
        <v>693843</v>
      </c>
      <c r="G620" s="28" t="s">
        <v>1307</v>
      </c>
      <c r="H620" s="27">
        <v>69384</v>
      </c>
      <c r="I620" s="27">
        <v>763227</v>
      </c>
      <c r="J620">
        <f t="shared" si="53"/>
        <v>20716</v>
      </c>
      <c r="K620" s="30">
        <f>+VLOOKUP(J620,'Thanh toán '!O$21:P$650,2,0)</f>
        <v>763227</v>
      </c>
      <c r="L620" s="34">
        <f t="shared" ref="L620:L628" si="57">+K620-I620</f>
        <v>0</v>
      </c>
    </row>
    <row r="621" spans="1:12" hidden="1" x14ac:dyDescent="0.25">
      <c r="A621" s="25">
        <v>45028</v>
      </c>
      <c r="B621" s="26" t="s">
        <v>2519</v>
      </c>
      <c r="C621" s="26" t="s">
        <v>2520</v>
      </c>
      <c r="D621" s="26" t="s">
        <v>2520</v>
      </c>
      <c r="E621" s="26" t="s">
        <v>2521</v>
      </c>
      <c r="F621" s="27">
        <v>3095265</v>
      </c>
      <c r="G621" s="28" t="s">
        <v>1307</v>
      </c>
      <c r="H621" s="27">
        <v>309527</v>
      </c>
      <c r="I621" s="27">
        <v>3404792</v>
      </c>
      <c r="J621">
        <f t="shared" si="53"/>
        <v>20717</v>
      </c>
      <c r="K621" s="30">
        <f>+VLOOKUP(J621,'Thanh toán '!O$21:P$650,2,0)</f>
        <v>3404792</v>
      </c>
      <c r="L621" s="34">
        <f t="shared" si="57"/>
        <v>0</v>
      </c>
    </row>
    <row r="622" spans="1:12" hidden="1" x14ac:dyDescent="0.25">
      <c r="A622" s="25">
        <v>45028</v>
      </c>
      <c r="B622" s="26" t="s">
        <v>2522</v>
      </c>
      <c r="C622" s="26" t="s">
        <v>2234</v>
      </c>
      <c r="D622" s="26" t="s">
        <v>2234</v>
      </c>
      <c r="E622" s="26" t="s">
        <v>2235</v>
      </c>
      <c r="F622" s="27">
        <v>1600273</v>
      </c>
      <c r="G622" s="28" t="s">
        <v>1307</v>
      </c>
      <c r="H622" s="27">
        <v>160027</v>
      </c>
      <c r="I622" s="27">
        <v>1760300</v>
      </c>
      <c r="J622">
        <f t="shared" si="53"/>
        <v>20718</v>
      </c>
      <c r="K622" s="30">
        <f>+VLOOKUP(J622,'Thanh toán '!O$21:P$650,2,0)</f>
        <v>1760300</v>
      </c>
      <c r="L622" s="34">
        <f t="shared" si="57"/>
        <v>0</v>
      </c>
    </row>
    <row r="623" spans="1:12" hidden="1" x14ac:dyDescent="0.25">
      <c r="A623" s="25">
        <v>45028</v>
      </c>
      <c r="B623" s="26" t="s">
        <v>2523</v>
      </c>
      <c r="C623" s="26" t="s">
        <v>1711</v>
      </c>
      <c r="D623" s="26" t="s">
        <v>1711</v>
      </c>
      <c r="E623" s="26" t="s">
        <v>1712</v>
      </c>
      <c r="F623" s="27">
        <v>367155</v>
      </c>
      <c r="G623" s="28" t="s">
        <v>1307</v>
      </c>
      <c r="H623" s="27">
        <v>36716</v>
      </c>
      <c r="I623" s="27">
        <v>403871</v>
      </c>
      <c r="J623">
        <f t="shared" si="53"/>
        <v>20719</v>
      </c>
      <c r="K623" s="30">
        <f>+VLOOKUP(J623,'Thanh toán '!O$21:P$650,2,0)</f>
        <v>403871</v>
      </c>
      <c r="L623" s="34">
        <f t="shared" si="57"/>
        <v>0</v>
      </c>
    </row>
    <row r="624" spans="1:12" hidden="1" x14ac:dyDescent="0.25">
      <c r="A624" s="25">
        <v>45028</v>
      </c>
      <c r="B624" s="26" t="s">
        <v>2524</v>
      </c>
      <c r="C624" s="26" t="s">
        <v>2246</v>
      </c>
      <c r="D624" s="26" t="s">
        <v>2246</v>
      </c>
      <c r="E624" s="26" t="s">
        <v>2247</v>
      </c>
      <c r="F624" s="27">
        <v>1680360</v>
      </c>
      <c r="G624" s="28" t="s">
        <v>1307</v>
      </c>
      <c r="H624" s="27">
        <v>168036</v>
      </c>
      <c r="I624" s="27">
        <v>1848396</v>
      </c>
      <c r="J624">
        <f t="shared" si="53"/>
        <v>20720</v>
      </c>
      <c r="K624" s="30">
        <f>+VLOOKUP(J624,'Thanh toán '!O$21:P$650,2,0)</f>
        <v>1848396</v>
      </c>
      <c r="L624" s="34">
        <f t="shared" si="57"/>
        <v>0</v>
      </c>
    </row>
    <row r="625" spans="1:12" hidden="1" x14ac:dyDescent="0.25">
      <c r="A625" s="25">
        <v>45028</v>
      </c>
      <c r="B625" s="26" t="s">
        <v>2525</v>
      </c>
      <c r="C625" s="26" t="s">
        <v>2240</v>
      </c>
      <c r="D625" s="26" t="s">
        <v>2240</v>
      </c>
      <c r="E625" s="26" t="s">
        <v>2241</v>
      </c>
      <c r="F625" s="27">
        <v>2369200</v>
      </c>
      <c r="G625" s="28" t="s">
        <v>1307</v>
      </c>
      <c r="H625" s="27">
        <v>236920</v>
      </c>
      <c r="I625" s="27">
        <v>2606120</v>
      </c>
      <c r="J625">
        <f t="shared" si="53"/>
        <v>20721</v>
      </c>
      <c r="K625" s="30">
        <f>+VLOOKUP(J625,'Thanh toán '!O$21:P$650,2,0)</f>
        <v>2606120</v>
      </c>
      <c r="L625" s="34">
        <f t="shared" si="57"/>
        <v>0</v>
      </c>
    </row>
    <row r="626" spans="1:12" hidden="1" x14ac:dyDescent="0.25">
      <c r="A626" s="25">
        <v>45028</v>
      </c>
      <c r="B626" s="26" t="s">
        <v>2526</v>
      </c>
      <c r="C626" s="26" t="s">
        <v>2527</v>
      </c>
      <c r="D626" s="26" t="s">
        <v>1521</v>
      </c>
      <c r="E626" s="26" t="s">
        <v>1522</v>
      </c>
      <c r="F626" s="27">
        <v>301785</v>
      </c>
      <c r="G626" s="28" t="s">
        <v>1307</v>
      </c>
      <c r="H626" s="27">
        <v>30179</v>
      </c>
      <c r="I626" s="27">
        <v>331964</v>
      </c>
      <c r="J626">
        <f t="shared" si="53"/>
        <v>20723</v>
      </c>
      <c r="K626" s="30">
        <f>+VLOOKUP(J626,'Thanh toán '!O$21:P$650,2,0)</f>
        <v>331964</v>
      </c>
      <c r="L626" s="34">
        <f t="shared" si="57"/>
        <v>0</v>
      </c>
    </row>
    <row r="627" spans="1:12" hidden="1" x14ac:dyDescent="0.25">
      <c r="A627" s="25">
        <v>45029</v>
      </c>
      <c r="B627" s="26" t="s">
        <v>2528</v>
      </c>
      <c r="C627" s="26" t="s">
        <v>2529</v>
      </c>
      <c r="D627" s="26" t="s">
        <v>1305</v>
      </c>
      <c r="E627" s="26" t="s">
        <v>1306</v>
      </c>
      <c r="F627" s="27">
        <v>815480</v>
      </c>
      <c r="G627" s="28" t="s">
        <v>1307</v>
      </c>
      <c r="H627" s="27">
        <v>81548</v>
      </c>
      <c r="I627" s="27">
        <v>897028</v>
      </c>
      <c r="J627">
        <f t="shared" si="53"/>
        <v>21333</v>
      </c>
      <c r="K627" s="30">
        <f>+VLOOKUP(J627,'Thanh toán '!O$21:P$650,2,0)</f>
        <v>897028</v>
      </c>
      <c r="L627" s="34">
        <f t="shared" si="57"/>
        <v>0</v>
      </c>
    </row>
    <row r="628" spans="1:12" hidden="1" x14ac:dyDescent="0.25">
      <c r="A628" s="25">
        <v>45029</v>
      </c>
      <c r="B628" s="26" t="s">
        <v>2530</v>
      </c>
      <c r="C628" s="26" t="s">
        <v>2531</v>
      </c>
      <c r="D628" s="26" t="s">
        <v>1305</v>
      </c>
      <c r="E628" s="26" t="s">
        <v>1306</v>
      </c>
      <c r="F628" s="27">
        <v>860127</v>
      </c>
      <c r="G628" s="28" t="s">
        <v>1307</v>
      </c>
      <c r="H628" s="27">
        <v>86013</v>
      </c>
      <c r="I628" s="27">
        <v>946140</v>
      </c>
      <c r="J628">
        <f t="shared" si="53"/>
        <v>21352</v>
      </c>
      <c r="K628" s="30">
        <f>+VLOOKUP(J628,'Thanh toán '!O$21:P$650,2,0)</f>
        <v>946140</v>
      </c>
      <c r="L628" s="34">
        <f t="shared" si="57"/>
        <v>0</v>
      </c>
    </row>
    <row r="629" spans="1:12" x14ac:dyDescent="0.25">
      <c r="A629" s="25">
        <v>45029</v>
      </c>
      <c r="B629" s="26" t="s">
        <v>2532</v>
      </c>
      <c r="C629" s="26" t="s">
        <v>2531</v>
      </c>
      <c r="D629" s="26" t="s">
        <v>1305</v>
      </c>
      <c r="E629" s="26" t="s">
        <v>1306</v>
      </c>
      <c r="F629" s="27">
        <v>424200</v>
      </c>
      <c r="G629" s="28" t="s">
        <v>1307</v>
      </c>
      <c r="H629" s="27">
        <v>42420</v>
      </c>
      <c r="I629" s="27">
        <v>466620</v>
      </c>
      <c r="J629">
        <f t="shared" si="53"/>
        <v>21353</v>
      </c>
      <c r="K629" t="e">
        <f>+VLOOKUP(J629,'Thanh toán '!O$21:P$650,2,0)</f>
        <v>#N/A</v>
      </c>
    </row>
    <row r="630" spans="1:12" hidden="1" x14ac:dyDescent="0.25">
      <c r="A630" s="25">
        <v>45029</v>
      </c>
      <c r="B630" s="26" t="s">
        <v>2533</v>
      </c>
      <c r="C630" s="26" t="s">
        <v>1973</v>
      </c>
      <c r="D630" s="26" t="s">
        <v>1973</v>
      </c>
      <c r="E630" s="26" t="s">
        <v>1974</v>
      </c>
      <c r="F630" s="27">
        <v>1921040</v>
      </c>
      <c r="G630" s="28" t="s">
        <v>1307</v>
      </c>
      <c r="H630" s="27">
        <v>192104</v>
      </c>
      <c r="I630" s="27">
        <v>2113144</v>
      </c>
      <c r="J630">
        <f t="shared" si="53"/>
        <v>21400</v>
      </c>
      <c r="K630" s="30">
        <f>+VLOOKUP(J630,'Thanh toán '!O$21:P$650,2,0)</f>
        <v>2113144</v>
      </c>
      <c r="L630" s="34">
        <f>+K630-I630</f>
        <v>0</v>
      </c>
    </row>
    <row r="631" spans="1:12" x14ac:dyDescent="0.25">
      <c r="A631" s="25">
        <v>45029</v>
      </c>
      <c r="B631" s="26" t="s">
        <v>2534</v>
      </c>
      <c r="C631" s="26" t="s">
        <v>1973</v>
      </c>
      <c r="D631" s="26" t="s">
        <v>1973</v>
      </c>
      <c r="E631" s="26" t="s">
        <v>1974</v>
      </c>
      <c r="F631" s="27">
        <v>1201200</v>
      </c>
      <c r="G631" s="28" t="s">
        <v>1307</v>
      </c>
      <c r="H631" s="27">
        <v>120120</v>
      </c>
      <c r="I631" s="27">
        <v>1321320</v>
      </c>
      <c r="J631">
        <f t="shared" si="53"/>
        <v>21401</v>
      </c>
      <c r="K631" t="e">
        <f>+VLOOKUP(J631,'Thanh toán '!O$21:P$650,2,0)</f>
        <v>#N/A</v>
      </c>
    </row>
    <row r="632" spans="1:12" hidden="1" x14ac:dyDescent="0.25">
      <c r="A632" s="25">
        <v>45029</v>
      </c>
      <c r="B632" s="26" t="s">
        <v>2535</v>
      </c>
      <c r="C632" s="26" t="s">
        <v>2536</v>
      </c>
      <c r="D632" s="26" t="s">
        <v>1305</v>
      </c>
      <c r="E632" s="26" t="s">
        <v>1306</v>
      </c>
      <c r="F632" s="27">
        <v>367155</v>
      </c>
      <c r="G632" s="28" t="s">
        <v>1307</v>
      </c>
      <c r="H632" s="27">
        <v>36716</v>
      </c>
      <c r="I632" s="27">
        <v>403871</v>
      </c>
      <c r="J632">
        <f t="shared" si="53"/>
        <v>21402</v>
      </c>
      <c r="K632" s="30">
        <f>+VLOOKUP(J632,'Thanh toán '!O$21:P$650,2,0)</f>
        <v>403871</v>
      </c>
      <c r="L632" s="34">
        <f t="shared" ref="L632:L633" si="58">+K632-I632</f>
        <v>0</v>
      </c>
    </row>
    <row r="633" spans="1:12" hidden="1" x14ac:dyDescent="0.25">
      <c r="A633" s="25">
        <v>45029</v>
      </c>
      <c r="B633" s="26" t="s">
        <v>2537</v>
      </c>
      <c r="C633" s="26" t="s">
        <v>2538</v>
      </c>
      <c r="D633" s="26" t="s">
        <v>2538</v>
      </c>
      <c r="E633" s="26" t="s">
        <v>2539</v>
      </c>
      <c r="F633" s="27">
        <v>2767280</v>
      </c>
      <c r="G633" s="28" t="s">
        <v>1307</v>
      </c>
      <c r="H633" s="27">
        <v>276728</v>
      </c>
      <c r="I633" s="27">
        <v>3044008</v>
      </c>
      <c r="J633">
        <f t="shared" si="53"/>
        <v>21404</v>
      </c>
      <c r="K633" s="30">
        <f>+VLOOKUP(J633,'Thanh toán '!O$21:P$650,2,0)</f>
        <v>3044008</v>
      </c>
      <c r="L633" s="34">
        <f t="shared" si="58"/>
        <v>0</v>
      </c>
    </row>
    <row r="634" spans="1:12" x14ac:dyDescent="0.25">
      <c r="A634" s="25">
        <v>45029</v>
      </c>
      <c r="B634" s="26" t="s">
        <v>2540</v>
      </c>
      <c r="C634" s="26" t="s">
        <v>2541</v>
      </c>
      <c r="D634" s="26" t="s">
        <v>2541</v>
      </c>
      <c r="E634" s="26" t="s">
        <v>2542</v>
      </c>
      <c r="F634" s="27">
        <v>1730400</v>
      </c>
      <c r="G634" s="28" t="s">
        <v>1307</v>
      </c>
      <c r="H634" s="27">
        <v>173040</v>
      </c>
      <c r="I634" s="27">
        <v>1903440</v>
      </c>
      <c r="J634">
        <f t="shared" si="53"/>
        <v>21494</v>
      </c>
      <c r="K634" t="e">
        <f>+VLOOKUP(J634,'Thanh toán '!O$21:P$650,2,0)</f>
        <v>#N/A</v>
      </c>
    </row>
    <row r="635" spans="1:12" x14ac:dyDescent="0.25">
      <c r="A635" s="25">
        <v>45029</v>
      </c>
      <c r="B635" s="26" t="s">
        <v>2543</v>
      </c>
      <c r="C635" s="26" t="s">
        <v>1638</v>
      </c>
      <c r="D635" s="26" t="s">
        <v>1638</v>
      </c>
      <c r="E635" s="26" t="s">
        <v>1639</v>
      </c>
      <c r="F635" s="27">
        <v>882000</v>
      </c>
      <c r="G635" s="28" t="s">
        <v>1307</v>
      </c>
      <c r="H635" s="27">
        <v>88200</v>
      </c>
      <c r="I635" s="27">
        <v>970200</v>
      </c>
      <c r="J635">
        <f t="shared" si="53"/>
        <v>21495</v>
      </c>
      <c r="K635" t="e">
        <f>+VLOOKUP(J635,'Thanh toán '!O$21:P$650,2,0)</f>
        <v>#N/A</v>
      </c>
    </row>
    <row r="636" spans="1:12" hidden="1" x14ac:dyDescent="0.25">
      <c r="A636" s="25">
        <v>45029</v>
      </c>
      <c r="B636" s="26" t="s">
        <v>2544</v>
      </c>
      <c r="C636" s="26" t="s">
        <v>1638</v>
      </c>
      <c r="D636" s="26" t="s">
        <v>1638</v>
      </c>
      <c r="E636" s="26" t="s">
        <v>1639</v>
      </c>
      <c r="F636" s="27">
        <v>2580940</v>
      </c>
      <c r="G636" s="28" t="s">
        <v>1307</v>
      </c>
      <c r="H636" s="27">
        <v>258094</v>
      </c>
      <c r="I636" s="27">
        <v>2839034</v>
      </c>
      <c r="J636">
        <f t="shared" si="53"/>
        <v>21496</v>
      </c>
      <c r="K636" s="30">
        <f>+VLOOKUP(J636,'Thanh toán '!O$21:P$650,2,0)</f>
        <v>2839034</v>
      </c>
      <c r="L636" s="34">
        <f t="shared" ref="L636:L639" si="59">+K636-I636</f>
        <v>0</v>
      </c>
    </row>
    <row r="637" spans="1:12" hidden="1" x14ac:dyDescent="0.25">
      <c r="A637" s="25">
        <v>45029</v>
      </c>
      <c r="B637" s="26" t="s">
        <v>2545</v>
      </c>
      <c r="C637" s="26" t="s">
        <v>2546</v>
      </c>
      <c r="D637" s="26" t="s">
        <v>1305</v>
      </c>
      <c r="E637" s="26" t="s">
        <v>1306</v>
      </c>
      <c r="F637" s="27">
        <v>1553235</v>
      </c>
      <c r="G637" s="28" t="s">
        <v>1307</v>
      </c>
      <c r="H637" s="27">
        <v>155324</v>
      </c>
      <c r="I637" s="27">
        <v>1708559</v>
      </c>
      <c r="J637">
        <f t="shared" si="53"/>
        <v>21931</v>
      </c>
      <c r="K637" s="30">
        <f>+VLOOKUP(J637,'Thanh toán '!O$21:P$650,2,0)</f>
        <v>1708559</v>
      </c>
      <c r="L637" s="34">
        <f t="shared" si="59"/>
        <v>0</v>
      </c>
    </row>
    <row r="638" spans="1:12" hidden="1" x14ac:dyDescent="0.25">
      <c r="A638" s="25">
        <v>45029</v>
      </c>
      <c r="B638" s="26" t="s">
        <v>2547</v>
      </c>
      <c r="C638" s="26" t="s">
        <v>1368</v>
      </c>
      <c r="D638" s="26" t="s">
        <v>1368</v>
      </c>
      <c r="E638" s="26" t="s">
        <v>1369</v>
      </c>
      <c r="F638" s="27">
        <v>4200825</v>
      </c>
      <c r="G638" s="28" t="s">
        <v>1307</v>
      </c>
      <c r="H638" s="27">
        <v>420083</v>
      </c>
      <c r="I638" s="27">
        <v>4620908</v>
      </c>
      <c r="J638">
        <f t="shared" si="53"/>
        <v>21949</v>
      </c>
      <c r="K638" s="30">
        <f>+VLOOKUP(J638,'Thanh toán '!O$21:P$650,2,0)</f>
        <v>4620908</v>
      </c>
      <c r="L638" s="34">
        <f t="shared" si="59"/>
        <v>0</v>
      </c>
    </row>
    <row r="639" spans="1:12" hidden="1" x14ac:dyDescent="0.25">
      <c r="A639" s="25">
        <v>45029</v>
      </c>
      <c r="B639" s="26" t="s">
        <v>2548</v>
      </c>
      <c r="C639" s="26" t="s">
        <v>1925</v>
      </c>
      <c r="D639" s="26" t="s">
        <v>1364</v>
      </c>
      <c r="E639" s="26" t="s">
        <v>1365</v>
      </c>
      <c r="F639" s="27">
        <v>734310</v>
      </c>
      <c r="G639" s="28" t="s">
        <v>1307</v>
      </c>
      <c r="H639" s="27">
        <v>73431</v>
      </c>
      <c r="I639" s="27">
        <v>807741</v>
      </c>
      <c r="J639">
        <f t="shared" si="53"/>
        <v>21989</v>
      </c>
      <c r="K639" s="30">
        <f>+VLOOKUP(J639,'Thanh toán '!O$21:P$650,2,0)</f>
        <v>807741</v>
      </c>
      <c r="L639" s="34">
        <f t="shared" si="59"/>
        <v>0</v>
      </c>
    </row>
    <row r="640" spans="1:12" x14ac:dyDescent="0.25">
      <c r="A640" s="25">
        <v>45029</v>
      </c>
      <c r="B640" s="26" t="s">
        <v>2549</v>
      </c>
      <c r="C640" s="26" t="s">
        <v>1925</v>
      </c>
      <c r="D640" s="26" t="s">
        <v>1364</v>
      </c>
      <c r="E640" s="26" t="s">
        <v>1365</v>
      </c>
      <c r="F640" s="27">
        <v>865200</v>
      </c>
      <c r="G640" s="28" t="s">
        <v>1307</v>
      </c>
      <c r="H640" s="27">
        <v>86520</v>
      </c>
      <c r="I640" s="27">
        <v>951720</v>
      </c>
      <c r="J640">
        <f t="shared" si="53"/>
        <v>21990</v>
      </c>
      <c r="K640" t="e">
        <f>+VLOOKUP(J640,'Thanh toán '!O$21:P$650,2,0)</f>
        <v>#N/A</v>
      </c>
    </row>
    <row r="641" spans="1:12" hidden="1" x14ac:dyDescent="0.25">
      <c r="A641" s="25">
        <v>45029</v>
      </c>
      <c r="B641" s="26" t="s">
        <v>2550</v>
      </c>
      <c r="C641" s="26" t="s">
        <v>2156</v>
      </c>
      <c r="D641" s="26" t="s">
        <v>1305</v>
      </c>
      <c r="E641" s="26" t="s">
        <v>1306</v>
      </c>
      <c r="F641" s="27">
        <v>371250</v>
      </c>
      <c r="G641" s="28" t="s">
        <v>1307</v>
      </c>
      <c r="H641" s="27">
        <v>37125</v>
      </c>
      <c r="I641" s="27">
        <v>408375</v>
      </c>
      <c r="J641">
        <f t="shared" si="53"/>
        <v>21991</v>
      </c>
      <c r="K641" s="30">
        <f>+VLOOKUP(J641,'Thanh toán '!O$21:P$650,2,0)</f>
        <v>408375</v>
      </c>
      <c r="L641" s="34">
        <f t="shared" ref="L641:L645" si="60">+K641-I641</f>
        <v>0</v>
      </c>
    </row>
    <row r="642" spans="1:12" hidden="1" x14ac:dyDescent="0.25">
      <c r="A642" s="25">
        <v>45029</v>
      </c>
      <c r="B642" s="26" t="s">
        <v>2551</v>
      </c>
      <c r="C642" s="26" t="s">
        <v>2552</v>
      </c>
      <c r="D642" s="26" t="s">
        <v>1305</v>
      </c>
      <c r="E642" s="26" t="s">
        <v>1306</v>
      </c>
      <c r="F642" s="27">
        <v>399410</v>
      </c>
      <c r="G642" s="28" t="s">
        <v>1307</v>
      </c>
      <c r="H642" s="27">
        <v>39941</v>
      </c>
      <c r="I642" s="27">
        <v>439351</v>
      </c>
      <c r="J642">
        <f t="shared" si="53"/>
        <v>22027</v>
      </c>
      <c r="K642" s="30">
        <f>+VLOOKUP(J642,'Thanh toán '!O$21:P$650,2,0)</f>
        <v>439351</v>
      </c>
      <c r="L642" s="34">
        <f t="shared" si="60"/>
        <v>0</v>
      </c>
    </row>
    <row r="643" spans="1:12" hidden="1" x14ac:dyDescent="0.25">
      <c r="A643" s="25">
        <v>45029</v>
      </c>
      <c r="B643" s="26" t="s">
        <v>2553</v>
      </c>
      <c r="C643" s="26" t="s">
        <v>2348</v>
      </c>
      <c r="D643" s="26" t="s">
        <v>1305</v>
      </c>
      <c r="E643" s="26" t="s">
        <v>1306</v>
      </c>
      <c r="F643" s="27">
        <v>595330</v>
      </c>
      <c r="G643" s="28" t="s">
        <v>1307</v>
      </c>
      <c r="H643" s="27">
        <v>59533</v>
      </c>
      <c r="I643" s="27">
        <v>654863</v>
      </c>
      <c r="J643">
        <f t="shared" si="53"/>
        <v>22029</v>
      </c>
      <c r="K643" s="30">
        <f>+VLOOKUP(J643,'Thanh toán '!O$21:P$650,2,0)</f>
        <v>654863</v>
      </c>
      <c r="L643" s="34">
        <f t="shared" si="60"/>
        <v>0</v>
      </c>
    </row>
    <row r="644" spans="1:12" hidden="1" x14ac:dyDescent="0.25">
      <c r="A644" s="25">
        <v>45029</v>
      </c>
      <c r="B644" s="26" t="s">
        <v>2554</v>
      </c>
      <c r="C644" s="26" t="s">
        <v>2555</v>
      </c>
      <c r="D644" s="26" t="s">
        <v>1305</v>
      </c>
      <c r="E644" s="26" t="s">
        <v>1306</v>
      </c>
      <c r="F644" s="27">
        <v>367155</v>
      </c>
      <c r="G644" s="28" t="s">
        <v>1307</v>
      </c>
      <c r="H644" s="27">
        <v>36716</v>
      </c>
      <c r="I644" s="27">
        <v>403871</v>
      </c>
      <c r="J644">
        <f t="shared" si="53"/>
        <v>22030</v>
      </c>
      <c r="K644" s="30">
        <f>+VLOOKUP(J644,'Thanh toán '!O$21:P$650,2,0)</f>
        <v>403871</v>
      </c>
      <c r="L644" s="34">
        <f t="shared" si="60"/>
        <v>0</v>
      </c>
    </row>
    <row r="645" spans="1:12" hidden="1" x14ac:dyDescent="0.25">
      <c r="A645" s="25">
        <v>45029</v>
      </c>
      <c r="B645" s="26" t="s">
        <v>2556</v>
      </c>
      <c r="C645" s="26" t="s">
        <v>1815</v>
      </c>
      <c r="D645" s="26" t="s">
        <v>1816</v>
      </c>
      <c r="E645" s="26" t="s">
        <v>1817</v>
      </c>
      <c r="F645" s="27">
        <v>2343296</v>
      </c>
      <c r="G645" s="28" t="s">
        <v>1307</v>
      </c>
      <c r="H645" s="27">
        <v>234330</v>
      </c>
      <c r="I645" s="27">
        <v>2577626</v>
      </c>
      <c r="J645">
        <f t="shared" si="53"/>
        <v>22047</v>
      </c>
      <c r="K645" s="30">
        <f>+VLOOKUP(J645,'Thanh toán '!O$21:P$650,2,0)</f>
        <v>2577626</v>
      </c>
      <c r="L645" s="34">
        <f t="shared" si="60"/>
        <v>0</v>
      </c>
    </row>
    <row r="646" spans="1:12" x14ac:dyDescent="0.25">
      <c r="A646" s="25">
        <v>45029</v>
      </c>
      <c r="B646" s="26" t="s">
        <v>2557</v>
      </c>
      <c r="C646" s="26" t="s">
        <v>2107</v>
      </c>
      <c r="D646" s="26" t="s">
        <v>1792</v>
      </c>
      <c r="E646" s="26" t="s">
        <v>1793</v>
      </c>
      <c r="F646" s="27">
        <v>960120</v>
      </c>
      <c r="G646" s="28" t="s">
        <v>1307</v>
      </c>
      <c r="H646" s="27">
        <v>96012</v>
      </c>
      <c r="I646" s="27">
        <v>1056132</v>
      </c>
      <c r="J646">
        <f t="shared" ref="J646:J709" si="61">+B646*1</f>
        <v>22048</v>
      </c>
      <c r="K646" t="e">
        <f>+VLOOKUP(J646,'Thanh toán '!O$21:P$650,2,0)</f>
        <v>#N/A</v>
      </c>
    </row>
    <row r="647" spans="1:12" hidden="1" x14ac:dyDescent="0.25">
      <c r="A647" s="25">
        <v>45029</v>
      </c>
      <c r="B647" s="26" t="s">
        <v>2558</v>
      </c>
      <c r="C647" s="26" t="s">
        <v>1499</v>
      </c>
      <c r="D647" s="26" t="s">
        <v>1499</v>
      </c>
      <c r="E647" s="26" t="s">
        <v>1500</v>
      </c>
      <c r="F647" s="27">
        <v>2167570</v>
      </c>
      <c r="G647" s="28" t="s">
        <v>1307</v>
      </c>
      <c r="H647" s="27">
        <v>216757</v>
      </c>
      <c r="I647" s="27">
        <v>2384327</v>
      </c>
      <c r="J647">
        <f t="shared" si="61"/>
        <v>22058</v>
      </c>
      <c r="K647" s="30">
        <f>+VLOOKUP(J647,'Thanh toán '!O$21:P$650,2,0)</f>
        <v>2384327</v>
      </c>
      <c r="L647" s="34">
        <f>+K647-I647</f>
        <v>0</v>
      </c>
    </row>
    <row r="648" spans="1:12" x14ac:dyDescent="0.25">
      <c r="A648" s="25">
        <v>45030</v>
      </c>
      <c r="B648" s="26" t="s">
        <v>2559</v>
      </c>
      <c r="C648" s="26" t="s">
        <v>1861</v>
      </c>
      <c r="D648" s="26" t="s">
        <v>1305</v>
      </c>
      <c r="E648" s="26" t="s">
        <v>1306</v>
      </c>
      <c r="F648" s="27">
        <v>519120</v>
      </c>
      <c r="G648" s="28" t="s">
        <v>1307</v>
      </c>
      <c r="H648" s="27">
        <v>51912</v>
      </c>
      <c r="I648" s="27">
        <v>571032</v>
      </c>
      <c r="J648">
        <f t="shared" si="61"/>
        <v>22117</v>
      </c>
      <c r="K648" t="e">
        <f>+VLOOKUP(J648,'Thanh toán '!O$21:P$650,2,0)</f>
        <v>#N/A</v>
      </c>
    </row>
    <row r="649" spans="1:12" hidden="1" x14ac:dyDescent="0.25">
      <c r="A649" s="25">
        <v>45030</v>
      </c>
      <c r="B649" s="26" t="s">
        <v>2560</v>
      </c>
      <c r="C649" s="26" t="s">
        <v>2169</v>
      </c>
      <c r="D649" s="26" t="s">
        <v>1305</v>
      </c>
      <c r="E649" s="26" t="s">
        <v>1306</v>
      </c>
      <c r="F649" s="27">
        <v>867900</v>
      </c>
      <c r="G649" s="28" t="s">
        <v>1307</v>
      </c>
      <c r="H649" s="27">
        <v>86790</v>
      </c>
      <c r="I649" s="27">
        <v>954690</v>
      </c>
      <c r="J649">
        <f t="shared" si="61"/>
        <v>22118</v>
      </c>
      <c r="K649" s="30">
        <f>+VLOOKUP(J649,'Thanh toán '!O$21:P$650,2,0)</f>
        <v>954690</v>
      </c>
      <c r="L649" s="34">
        <f>+K649-I649</f>
        <v>0</v>
      </c>
    </row>
    <row r="650" spans="1:12" x14ac:dyDescent="0.25">
      <c r="A650" s="25">
        <v>45030</v>
      </c>
      <c r="B650" s="26" t="s">
        <v>2561</v>
      </c>
      <c r="C650" s="26" t="s">
        <v>1405</v>
      </c>
      <c r="D650" s="26" t="s">
        <v>1305</v>
      </c>
      <c r="E650" s="26" t="s">
        <v>1306</v>
      </c>
      <c r="F650" s="27">
        <v>706310</v>
      </c>
      <c r="G650" s="28" t="s">
        <v>1307</v>
      </c>
      <c r="H650" s="27">
        <v>70631</v>
      </c>
      <c r="I650" s="27">
        <v>776941</v>
      </c>
      <c r="J650">
        <f t="shared" si="61"/>
        <v>22119</v>
      </c>
      <c r="K650" t="e">
        <f>+VLOOKUP(J650,'Thanh toán '!O$21:P$650,2,0)</f>
        <v>#N/A</v>
      </c>
    </row>
    <row r="651" spans="1:12" hidden="1" x14ac:dyDescent="0.25">
      <c r="A651" s="25">
        <v>45030</v>
      </c>
      <c r="B651" s="26" t="s">
        <v>2562</v>
      </c>
      <c r="C651" s="26" t="s">
        <v>2563</v>
      </c>
      <c r="D651" s="26" t="s">
        <v>2563</v>
      </c>
      <c r="E651" s="26" t="s">
        <v>2564</v>
      </c>
      <c r="F651" s="27">
        <v>1711965</v>
      </c>
      <c r="G651" s="28" t="s">
        <v>1307</v>
      </c>
      <c r="H651" s="27">
        <v>171197</v>
      </c>
      <c r="I651" s="27">
        <v>1883162</v>
      </c>
      <c r="J651">
        <f t="shared" si="61"/>
        <v>22120</v>
      </c>
      <c r="K651" s="30">
        <f>+VLOOKUP(J651,'Thanh toán '!O$21:P$650,2,0)</f>
        <v>1883162</v>
      </c>
      <c r="L651" s="34">
        <f>+K651-I651</f>
        <v>0</v>
      </c>
    </row>
    <row r="652" spans="1:12" x14ac:dyDescent="0.25">
      <c r="A652" s="25">
        <v>45030</v>
      </c>
      <c r="B652" s="26" t="s">
        <v>2565</v>
      </c>
      <c r="C652" s="26" t="s">
        <v>1861</v>
      </c>
      <c r="D652" s="26" t="s">
        <v>1305</v>
      </c>
      <c r="E652" s="26" t="s">
        <v>1306</v>
      </c>
      <c r="F652" s="27">
        <v>444738</v>
      </c>
      <c r="G652" s="28" t="s">
        <v>1307</v>
      </c>
      <c r="H652" s="27">
        <v>44474</v>
      </c>
      <c r="I652" s="27">
        <v>489212</v>
      </c>
      <c r="J652">
        <f t="shared" si="61"/>
        <v>22121</v>
      </c>
      <c r="K652" t="e">
        <f>+VLOOKUP(J652,'Thanh toán '!O$21:P$650,2,0)</f>
        <v>#N/A</v>
      </c>
    </row>
    <row r="653" spans="1:12" hidden="1" x14ac:dyDescent="0.25">
      <c r="A653" s="25">
        <v>45030</v>
      </c>
      <c r="B653" s="26" t="s">
        <v>2566</v>
      </c>
      <c r="C653" s="26" t="s">
        <v>2567</v>
      </c>
      <c r="D653" s="26" t="s">
        <v>1305</v>
      </c>
      <c r="E653" s="26" t="s">
        <v>1306</v>
      </c>
      <c r="F653" s="27">
        <v>1657625</v>
      </c>
      <c r="G653" s="28" t="s">
        <v>1307</v>
      </c>
      <c r="H653" s="27">
        <v>165763</v>
      </c>
      <c r="I653" s="27">
        <v>1823388</v>
      </c>
      <c r="J653">
        <f t="shared" si="61"/>
        <v>22122</v>
      </c>
      <c r="K653" s="30">
        <f>+VLOOKUP(J653,'Thanh toán '!O$21:P$650,2,0)</f>
        <v>1823388</v>
      </c>
      <c r="L653" s="34">
        <f>+K653-I653</f>
        <v>0</v>
      </c>
    </row>
    <row r="654" spans="1:12" x14ac:dyDescent="0.25">
      <c r="A654" s="25">
        <v>45030</v>
      </c>
      <c r="B654" s="26" t="s">
        <v>2568</v>
      </c>
      <c r="C654" s="26" t="s">
        <v>2567</v>
      </c>
      <c r="D654" s="26" t="s">
        <v>1305</v>
      </c>
      <c r="E654" s="26" t="s">
        <v>1306</v>
      </c>
      <c r="F654" s="27">
        <v>519120</v>
      </c>
      <c r="G654" s="28" t="s">
        <v>1307</v>
      </c>
      <c r="H654" s="27">
        <v>51912</v>
      </c>
      <c r="I654" s="27">
        <v>571032</v>
      </c>
      <c r="J654">
        <f t="shared" si="61"/>
        <v>22123</v>
      </c>
      <c r="K654" t="e">
        <f>+VLOOKUP(J654,'Thanh toán '!O$21:P$650,2,0)</f>
        <v>#N/A</v>
      </c>
    </row>
    <row r="655" spans="1:12" hidden="1" x14ac:dyDescent="0.25">
      <c r="A655" s="25">
        <v>45030</v>
      </c>
      <c r="B655" s="26" t="s">
        <v>2569</v>
      </c>
      <c r="C655" s="26" t="s">
        <v>1750</v>
      </c>
      <c r="D655" s="26" t="s">
        <v>1305</v>
      </c>
      <c r="E655" s="26" t="s">
        <v>1306</v>
      </c>
      <c r="F655" s="27">
        <v>614128</v>
      </c>
      <c r="G655" s="28" t="s">
        <v>1307</v>
      </c>
      <c r="H655" s="27">
        <v>61413</v>
      </c>
      <c r="I655" s="27">
        <v>675541</v>
      </c>
      <c r="J655">
        <f t="shared" si="61"/>
        <v>22124</v>
      </c>
      <c r="K655" s="30">
        <f>+VLOOKUP(J655,'Thanh toán '!O$21:P$650,2,0)</f>
        <v>675541</v>
      </c>
      <c r="L655" s="34">
        <f t="shared" ref="L655:L656" si="62">+K655-I655</f>
        <v>0</v>
      </c>
    </row>
    <row r="656" spans="1:12" hidden="1" x14ac:dyDescent="0.25">
      <c r="A656" s="25">
        <v>45030</v>
      </c>
      <c r="B656" s="26" t="s">
        <v>2570</v>
      </c>
      <c r="C656" s="26" t="s">
        <v>2303</v>
      </c>
      <c r="D656" s="26" t="s">
        <v>2303</v>
      </c>
      <c r="E656" s="26" t="s">
        <v>2304</v>
      </c>
      <c r="F656" s="27">
        <v>2414670</v>
      </c>
      <c r="G656" s="28" t="s">
        <v>1307</v>
      </c>
      <c r="H656" s="27">
        <v>241467</v>
      </c>
      <c r="I656" s="27">
        <v>2656137</v>
      </c>
      <c r="J656">
        <f t="shared" si="61"/>
        <v>22126</v>
      </c>
      <c r="K656" s="30">
        <f>+VLOOKUP(J656,'Thanh toán '!O$21:P$650,2,0)</f>
        <v>2656137</v>
      </c>
      <c r="L656" s="34">
        <f t="shared" si="62"/>
        <v>0</v>
      </c>
    </row>
    <row r="657" spans="1:12" x14ac:dyDescent="0.25">
      <c r="A657" s="25">
        <v>45030</v>
      </c>
      <c r="B657" s="26" t="s">
        <v>2571</v>
      </c>
      <c r="C657" s="26" t="s">
        <v>1671</v>
      </c>
      <c r="D657" s="26" t="s">
        <v>1671</v>
      </c>
      <c r="E657" s="26" t="s">
        <v>1672</v>
      </c>
      <c r="F657" s="27">
        <v>1730400</v>
      </c>
      <c r="G657" s="28" t="s">
        <v>1307</v>
      </c>
      <c r="H657" s="27">
        <v>173040</v>
      </c>
      <c r="I657" s="27">
        <v>1903440</v>
      </c>
      <c r="J657">
        <f t="shared" si="61"/>
        <v>22127</v>
      </c>
      <c r="K657" t="e">
        <f>+VLOOKUP(J657,'Thanh toán '!O$21:P$650,2,0)</f>
        <v>#N/A</v>
      </c>
    </row>
    <row r="658" spans="1:12" x14ac:dyDescent="0.25">
      <c r="A658" s="25">
        <v>45030</v>
      </c>
      <c r="B658" s="26" t="s">
        <v>2572</v>
      </c>
      <c r="C658" s="26" t="s">
        <v>1344</v>
      </c>
      <c r="D658" s="26" t="s">
        <v>1344</v>
      </c>
      <c r="E658" s="26" t="s">
        <v>1345</v>
      </c>
      <c r="F658" s="27">
        <v>1730400</v>
      </c>
      <c r="G658" s="28" t="s">
        <v>1307</v>
      </c>
      <c r="H658" s="27">
        <v>173040</v>
      </c>
      <c r="I658" s="27">
        <v>1903440</v>
      </c>
      <c r="J658">
        <f t="shared" si="61"/>
        <v>22130</v>
      </c>
      <c r="K658" t="e">
        <f>+VLOOKUP(J658,'Thanh toán '!O$21:P$650,2,0)</f>
        <v>#N/A</v>
      </c>
    </row>
    <row r="659" spans="1:12" hidden="1" x14ac:dyDescent="0.25">
      <c r="A659" s="25">
        <v>45030</v>
      </c>
      <c r="B659" s="26" t="s">
        <v>2573</v>
      </c>
      <c r="C659" s="26" t="s">
        <v>2574</v>
      </c>
      <c r="D659" s="26" t="s">
        <v>1332</v>
      </c>
      <c r="E659" s="26" t="s">
        <v>1333</v>
      </c>
      <c r="F659" s="27">
        <v>1009340</v>
      </c>
      <c r="G659" s="28" t="s">
        <v>1307</v>
      </c>
      <c r="H659" s="27">
        <v>100934</v>
      </c>
      <c r="I659" s="27">
        <v>1110274</v>
      </c>
      <c r="J659">
        <f t="shared" si="61"/>
        <v>22131</v>
      </c>
      <c r="K659" s="30">
        <f>+VLOOKUP(J659,'Thanh toán '!O$21:P$650,2,0)</f>
        <v>1110274</v>
      </c>
      <c r="L659" s="34">
        <f t="shared" ref="L659:L665" si="63">+K659-I659</f>
        <v>0</v>
      </c>
    </row>
    <row r="660" spans="1:12" hidden="1" x14ac:dyDescent="0.25">
      <c r="A660" s="25">
        <v>45030</v>
      </c>
      <c r="B660" s="26" t="s">
        <v>2575</v>
      </c>
      <c r="C660" s="26" t="s">
        <v>1685</v>
      </c>
      <c r="D660" s="26" t="s">
        <v>1685</v>
      </c>
      <c r="E660" s="26" t="s">
        <v>1686</v>
      </c>
      <c r="F660" s="27">
        <v>2124590</v>
      </c>
      <c r="G660" s="28" t="s">
        <v>1307</v>
      </c>
      <c r="H660" s="27">
        <v>212459</v>
      </c>
      <c r="I660" s="27">
        <v>2337049</v>
      </c>
      <c r="J660">
        <f t="shared" si="61"/>
        <v>22132</v>
      </c>
      <c r="K660" s="30">
        <f>+VLOOKUP(J660,'Thanh toán '!O$21:P$650,2,0)</f>
        <v>2337049</v>
      </c>
      <c r="L660" s="34">
        <f t="shared" si="63"/>
        <v>0</v>
      </c>
    </row>
    <row r="661" spans="1:12" hidden="1" x14ac:dyDescent="0.25">
      <c r="A661" s="25">
        <v>45030</v>
      </c>
      <c r="B661" s="26" t="s">
        <v>2576</v>
      </c>
      <c r="C661" s="26" t="s">
        <v>2577</v>
      </c>
      <c r="D661" s="26" t="s">
        <v>1305</v>
      </c>
      <c r="E661" s="26" t="s">
        <v>1306</v>
      </c>
      <c r="F661" s="27">
        <v>247226</v>
      </c>
      <c r="G661" s="28" t="s">
        <v>1307</v>
      </c>
      <c r="H661" s="27">
        <v>24723</v>
      </c>
      <c r="I661" s="27">
        <v>271949</v>
      </c>
      <c r="J661">
        <f t="shared" si="61"/>
        <v>22134</v>
      </c>
      <c r="K661" s="30">
        <f>+VLOOKUP(J661,'Thanh toán '!O$21:P$650,2,0)</f>
        <v>271949</v>
      </c>
      <c r="L661" s="34">
        <f t="shared" si="63"/>
        <v>0</v>
      </c>
    </row>
    <row r="662" spans="1:12" hidden="1" x14ac:dyDescent="0.25">
      <c r="A662" s="25">
        <v>45030</v>
      </c>
      <c r="B662" s="26" t="s">
        <v>2578</v>
      </c>
      <c r="C662" s="26" t="s">
        <v>2579</v>
      </c>
      <c r="D662" s="26" t="s">
        <v>1305</v>
      </c>
      <c r="E662" s="26" t="s">
        <v>1306</v>
      </c>
      <c r="F662" s="27">
        <v>795757</v>
      </c>
      <c r="G662" s="28" t="s">
        <v>1307</v>
      </c>
      <c r="H662" s="27">
        <v>79576</v>
      </c>
      <c r="I662" s="27">
        <v>875333</v>
      </c>
      <c r="J662">
        <f t="shared" si="61"/>
        <v>22135</v>
      </c>
      <c r="K662" s="30">
        <f>+VLOOKUP(J662,'Thanh toán '!O$21:P$650,2,0)</f>
        <v>875333</v>
      </c>
      <c r="L662" s="34">
        <f t="shared" si="63"/>
        <v>0</v>
      </c>
    </row>
    <row r="663" spans="1:12" hidden="1" x14ac:dyDescent="0.25">
      <c r="A663" s="25">
        <v>45030</v>
      </c>
      <c r="B663" s="26" t="s">
        <v>2580</v>
      </c>
      <c r="C663" s="26" t="s">
        <v>1948</v>
      </c>
      <c r="D663" s="26" t="s">
        <v>1948</v>
      </c>
      <c r="E663" s="26" t="s">
        <v>1949</v>
      </c>
      <c r="F663" s="27">
        <v>1900160</v>
      </c>
      <c r="G663" s="28" t="s">
        <v>1307</v>
      </c>
      <c r="H663" s="27">
        <v>190016</v>
      </c>
      <c r="I663" s="27">
        <v>2090176</v>
      </c>
      <c r="J663">
        <f t="shared" si="61"/>
        <v>22137</v>
      </c>
      <c r="K663" s="30">
        <f>+VLOOKUP(J663,'Thanh toán '!O$21:P$650,2,0)</f>
        <v>2090176</v>
      </c>
      <c r="L663" s="34">
        <f t="shared" si="63"/>
        <v>0</v>
      </c>
    </row>
    <row r="664" spans="1:12" hidden="1" x14ac:dyDescent="0.25">
      <c r="A664" s="25">
        <v>45030</v>
      </c>
      <c r="B664" s="26" t="s">
        <v>2581</v>
      </c>
      <c r="C664" s="26" t="s">
        <v>1875</v>
      </c>
      <c r="D664" s="26" t="s">
        <v>1461</v>
      </c>
      <c r="E664" s="26" t="s">
        <v>1462</v>
      </c>
      <c r="F664" s="27">
        <v>2369200</v>
      </c>
      <c r="G664" s="28" t="s">
        <v>1307</v>
      </c>
      <c r="H664" s="27">
        <v>236920</v>
      </c>
      <c r="I664" s="27">
        <v>2606120</v>
      </c>
      <c r="J664">
        <f t="shared" si="61"/>
        <v>22138</v>
      </c>
      <c r="K664" s="30">
        <f>+VLOOKUP(J664,'Thanh toán '!O$21:P$650,2,0)</f>
        <v>2606120</v>
      </c>
      <c r="L664" s="34">
        <f t="shared" si="63"/>
        <v>0</v>
      </c>
    </row>
    <row r="665" spans="1:12" hidden="1" x14ac:dyDescent="0.25">
      <c r="A665" s="25">
        <v>45030</v>
      </c>
      <c r="B665" s="26" t="s">
        <v>2582</v>
      </c>
      <c r="C665" s="26" t="s">
        <v>1434</v>
      </c>
      <c r="D665" s="26" t="s">
        <v>1434</v>
      </c>
      <c r="E665" s="26" t="s">
        <v>1435</v>
      </c>
      <c r="F665" s="27">
        <v>2225207</v>
      </c>
      <c r="G665" s="28" t="s">
        <v>1307</v>
      </c>
      <c r="H665" s="27">
        <v>222521</v>
      </c>
      <c r="I665" s="27">
        <v>2447728</v>
      </c>
      <c r="J665">
        <f t="shared" si="61"/>
        <v>22140</v>
      </c>
      <c r="K665" s="30">
        <f>+VLOOKUP(J665,'Thanh toán '!O$21:P$650,2,0)</f>
        <v>2447728</v>
      </c>
      <c r="L665" s="34">
        <f t="shared" si="63"/>
        <v>0</v>
      </c>
    </row>
    <row r="666" spans="1:12" x14ac:dyDescent="0.25">
      <c r="A666" s="25">
        <v>45030</v>
      </c>
      <c r="B666" s="26" t="s">
        <v>2583</v>
      </c>
      <c r="C666" s="26" t="s">
        <v>1936</v>
      </c>
      <c r="D666" s="26" t="s">
        <v>1936</v>
      </c>
      <c r="E666" s="26" t="s">
        <v>1937</v>
      </c>
      <c r="F666" s="27">
        <v>865200</v>
      </c>
      <c r="G666" s="28" t="s">
        <v>1307</v>
      </c>
      <c r="H666" s="27">
        <v>86520</v>
      </c>
      <c r="I666" s="27">
        <v>951720</v>
      </c>
      <c r="J666">
        <f t="shared" si="61"/>
        <v>22141</v>
      </c>
      <c r="K666" t="e">
        <f>+VLOOKUP(J666,'Thanh toán '!O$21:P$650,2,0)</f>
        <v>#N/A</v>
      </c>
    </row>
    <row r="667" spans="1:12" hidden="1" x14ac:dyDescent="0.25">
      <c r="A667" s="25">
        <v>45030</v>
      </c>
      <c r="B667" s="26" t="s">
        <v>2584</v>
      </c>
      <c r="C667" s="26" t="s">
        <v>1681</v>
      </c>
      <c r="D667" s="26" t="s">
        <v>1681</v>
      </c>
      <c r="E667" s="26" t="s">
        <v>1682</v>
      </c>
      <c r="F667" s="27">
        <v>1703940</v>
      </c>
      <c r="G667" s="28" t="s">
        <v>1307</v>
      </c>
      <c r="H667" s="27">
        <v>170394</v>
      </c>
      <c r="I667" s="27">
        <v>1874334</v>
      </c>
      <c r="J667">
        <f t="shared" si="61"/>
        <v>22144</v>
      </c>
      <c r="K667" s="30">
        <f>+VLOOKUP(J667,'Thanh toán '!O$21:P$650,2,0)</f>
        <v>1874334</v>
      </c>
      <c r="L667" s="34">
        <f>+K667-I667</f>
        <v>0</v>
      </c>
    </row>
    <row r="668" spans="1:12" x14ac:dyDescent="0.25">
      <c r="A668" s="25">
        <v>45030</v>
      </c>
      <c r="B668" s="26" t="s">
        <v>2585</v>
      </c>
      <c r="C668" s="26" t="s">
        <v>1705</v>
      </c>
      <c r="D668" s="26" t="s">
        <v>1705</v>
      </c>
      <c r="E668" s="26" t="s">
        <v>1706</v>
      </c>
      <c r="F668" s="27">
        <v>1289400</v>
      </c>
      <c r="G668" s="28" t="s">
        <v>1307</v>
      </c>
      <c r="H668" s="27">
        <v>128940</v>
      </c>
      <c r="I668" s="27">
        <v>1418340</v>
      </c>
      <c r="J668">
        <f t="shared" si="61"/>
        <v>22148</v>
      </c>
      <c r="K668" t="e">
        <f>+VLOOKUP(J668,'Thanh toán '!O$21:P$650,2,0)</f>
        <v>#N/A</v>
      </c>
    </row>
    <row r="669" spans="1:12" hidden="1" x14ac:dyDescent="0.25">
      <c r="A669" s="25">
        <v>45031</v>
      </c>
      <c r="B669" s="26" t="s">
        <v>2586</v>
      </c>
      <c r="C669" s="26" t="s">
        <v>1449</v>
      </c>
      <c r="D669" s="26" t="s">
        <v>1449</v>
      </c>
      <c r="E669" s="26" t="s">
        <v>1450</v>
      </c>
      <c r="F669" s="27">
        <v>3401780</v>
      </c>
      <c r="G669" s="28" t="s">
        <v>1307</v>
      </c>
      <c r="H669" s="27">
        <v>340178</v>
      </c>
      <c r="I669" s="27">
        <v>3741958</v>
      </c>
      <c r="J669">
        <f t="shared" si="61"/>
        <v>22191</v>
      </c>
      <c r="K669" s="30">
        <f>+VLOOKUP(J669,'Thanh toán '!O$21:P$650,2,0)</f>
        <v>3741958</v>
      </c>
      <c r="L669" s="34">
        <f>+K669-I669</f>
        <v>0</v>
      </c>
    </row>
    <row r="670" spans="1:12" x14ac:dyDescent="0.25">
      <c r="A670" s="25">
        <v>45031</v>
      </c>
      <c r="B670" s="26" t="s">
        <v>2587</v>
      </c>
      <c r="C670" s="26" t="s">
        <v>1449</v>
      </c>
      <c r="D670" s="26" t="s">
        <v>1449</v>
      </c>
      <c r="E670" s="26" t="s">
        <v>1450</v>
      </c>
      <c r="F670" s="27">
        <v>865200</v>
      </c>
      <c r="G670" s="28" t="s">
        <v>1307</v>
      </c>
      <c r="H670" s="27">
        <v>86520</v>
      </c>
      <c r="I670" s="27">
        <v>951720</v>
      </c>
      <c r="J670">
        <f t="shared" si="61"/>
        <v>22192</v>
      </c>
      <c r="K670" t="e">
        <f>+VLOOKUP(J670,'Thanh toán '!O$21:P$650,2,0)</f>
        <v>#N/A</v>
      </c>
    </row>
    <row r="671" spans="1:12" x14ac:dyDescent="0.25">
      <c r="A671" s="25">
        <v>45031</v>
      </c>
      <c r="B671" s="26" t="s">
        <v>2588</v>
      </c>
      <c r="C671" s="26" t="s">
        <v>2589</v>
      </c>
      <c r="D671" s="26" t="s">
        <v>1305</v>
      </c>
      <c r="E671" s="26" t="s">
        <v>1306</v>
      </c>
      <c r="F671" s="27">
        <v>1886927</v>
      </c>
      <c r="G671" s="28" t="s">
        <v>1307</v>
      </c>
      <c r="H671" s="27">
        <v>188693</v>
      </c>
      <c r="I671" s="27">
        <v>2075620</v>
      </c>
      <c r="J671">
        <f t="shared" si="61"/>
        <v>22194</v>
      </c>
      <c r="K671" t="e">
        <f>+VLOOKUP(J671,'Thanh toán '!O$21:P$650,2,0)</f>
        <v>#N/A</v>
      </c>
    </row>
    <row r="672" spans="1:12" hidden="1" x14ac:dyDescent="0.25">
      <c r="A672" s="25">
        <v>45031</v>
      </c>
      <c r="B672" s="26" t="s">
        <v>2590</v>
      </c>
      <c r="C672" s="26" t="s">
        <v>2171</v>
      </c>
      <c r="D672" s="26" t="s">
        <v>1305</v>
      </c>
      <c r="E672" s="26" t="s">
        <v>1306</v>
      </c>
      <c r="F672" s="27">
        <v>772236</v>
      </c>
      <c r="G672" s="28" t="s">
        <v>1307</v>
      </c>
      <c r="H672" s="27">
        <v>77224</v>
      </c>
      <c r="I672" s="27">
        <v>849460</v>
      </c>
      <c r="J672">
        <f t="shared" si="61"/>
        <v>22195</v>
      </c>
      <c r="K672" s="30">
        <f>+VLOOKUP(J672,'Thanh toán '!O$21:P$650,2,0)</f>
        <v>849460</v>
      </c>
      <c r="L672" s="34">
        <f t="shared" ref="L672:L686" si="64">+K672-I672</f>
        <v>0</v>
      </c>
    </row>
    <row r="673" spans="1:12" hidden="1" x14ac:dyDescent="0.25">
      <c r="A673" s="25">
        <v>45031</v>
      </c>
      <c r="B673" s="26" t="s">
        <v>2591</v>
      </c>
      <c r="C673" s="26" t="s">
        <v>2167</v>
      </c>
      <c r="D673" s="26" t="s">
        <v>1305</v>
      </c>
      <c r="E673" s="26" t="s">
        <v>1306</v>
      </c>
      <c r="F673" s="27">
        <v>489288</v>
      </c>
      <c r="G673" s="28" t="s">
        <v>1307</v>
      </c>
      <c r="H673" s="27">
        <v>48929</v>
      </c>
      <c r="I673" s="27">
        <v>538217</v>
      </c>
      <c r="J673">
        <f t="shared" si="61"/>
        <v>22196</v>
      </c>
      <c r="K673" s="30">
        <f>+VLOOKUP(J673,'Thanh toán '!O$21:P$650,2,0)</f>
        <v>538217</v>
      </c>
      <c r="L673" s="34">
        <f t="shared" si="64"/>
        <v>0</v>
      </c>
    </row>
    <row r="674" spans="1:12" hidden="1" x14ac:dyDescent="0.25">
      <c r="A674" s="25">
        <v>45031</v>
      </c>
      <c r="B674" s="26" t="s">
        <v>2592</v>
      </c>
      <c r="C674" s="26" t="s">
        <v>1700</v>
      </c>
      <c r="D674" s="26" t="s">
        <v>1305</v>
      </c>
      <c r="E674" s="26" t="s">
        <v>1306</v>
      </c>
      <c r="F674" s="27">
        <v>833585</v>
      </c>
      <c r="G674" s="28" t="s">
        <v>1307</v>
      </c>
      <c r="H674" s="27">
        <v>83359</v>
      </c>
      <c r="I674" s="27">
        <v>916944</v>
      </c>
      <c r="J674">
        <f t="shared" si="61"/>
        <v>22197</v>
      </c>
      <c r="K674" s="30">
        <f>+VLOOKUP(J674,'Thanh toán '!O$21:P$650,2,0)</f>
        <v>916944</v>
      </c>
      <c r="L674" s="34">
        <f t="shared" si="64"/>
        <v>0</v>
      </c>
    </row>
    <row r="675" spans="1:12" hidden="1" x14ac:dyDescent="0.25">
      <c r="A675" s="25">
        <v>45031</v>
      </c>
      <c r="B675" s="26" t="s">
        <v>2593</v>
      </c>
      <c r="C675" s="26" t="s">
        <v>1715</v>
      </c>
      <c r="D675" s="26" t="s">
        <v>1305</v>
      </c>
      <c r="E675" s="26" t="s">
        <v>1306</v>
      </c>
      <c r="F675" s="27">
        <v>852300</v>
      </c>
      <c r="G675" s="28" t="s">
        <v>1307</v>
      </c>
      <c r="H675" s="27">
        <v>85230</v>
      </c>
      <c r="I675" s="27">
        <v>937530</v>
      </c>
      <c r="J675">
        <f t="shared" si="61"/>
        <v>22198</v>
      </c>
      <c r="K675" s="30">
        <f>+VLOOKUP(J675,'Thanh toán '!O$21:P$650,2,0)</f>
        <v>937530</v>
      </c>
      <c r="L675" s="34">
        <f t="shared" si="64"/>
        <v>0</v>
      </c>
    </row>
    <row r="676" spans="1:12" hidden="1" x14ac:dyDescent="0.25">
      <c r="A676" s="25">
        <v>45031</v>
      </c>
      <c r="B676" s="26" t="s">
        <v>2594</v>
      </c>
      <c r="C676" s="26" t="s">
        <v>2301</v>
      </c>
      <c r="D676" s="26" t="s">
        <v>1305</v>
      </c>
      <c r="E676" s="26" t="s">
        <v>1306</v>
      </c>
      <c r="F676" s="27">
        <v>367155</v>
      </c>
      <c r="G676" s="28" t="s">
        <v>1307</v>
      </c>
      <c r="H676" s="27">
        <v>36716</v>
      </c>
      <c r="I676" s="27">
        <v>403871</v>
      </c>
      <c r="J676">
        <f t="shared" si="61"/>
        <v>22201</v>
      </c>
      <c r="K676" s="30">
        <f>+VLOOKUP(J676,'Thanh toán '!O$21:P$650,2,0)</f>
        <v>403871</v>
      </c>
      <c r="L676" s="34">
        <f t="shared" si="64"/>
        <v>0</v>
      </c>
    </row>
    <row r="677" spans="1:12" hidden="1" x14ac:dyDescent="0.25">
      <c r="A677" s="25">
        <v>45031</v>
      </c>
      <c r="B677" s="26" t="s">
        <v>2595</v>
      </c>
      <c r="C677" s="26" t="s">
        <v>2596</v>
      </c>
      <c r="D677" s="26" t="s">
        <v>1305</v>
      </c>
      <c r="E677" s="26" t="s">
        <v>1306</v>
      </c>
      <c r="F677" s="27">
        <v>637788</v>
      </c>
      <c r="G677" s="28" t="s">
        <v>1307</v>
      </c>
      <c r="H677" s="27">
        <v>63779</v>
      </c>
      <c r="I677" s="27">
        <v>701567</v>
      </c>
      <c r="J677">
        <f t="shared" si="61"/>
        <v>22202</v>
      </c>
      <c r="K677" s="30">
        <f>+VLOOKUP(J677,'Thanh toán '!O$21:P$650,2,0)</f>
        <v>701567</v>
      </c>
      <c r="L677" s="34">
        <f t="shared" si="64"/>
        <v>0</v>
      </c>
    </row>
    <row r="678" spans="1:12" hidden="1" x14ac:dyDescent="0.25">
      <c r="A678" s="25">
        <v>45031</v>
      </c>
      <c r="B678" s="26" t="s">
        <v>2597</v>
      </c>
      <c r="C678" s="26" t="s">
        <v>2598</v>
      </c>
      <c r="D678" s="26" t="s">
        <v>1305</v>
      </c>
      <c r="E678" s="26" t="s">
        <v>1306</v>
      </c>
      <c r="F678" s="27">
        <v>960491</v>
      </c>
      <c r="G678" s="28" t="s">
        <v>1307</v>
      </c>
      <c r="H678" s="27">
        <v>96049</v>
      </c>
      <c r="I678" s="27">
        <v>1056540</v>
      </c>
      <c r="J678">
        <f t="shared" si="61"/>
        <v>22203</v>
      </c>
      <c r="K678" s="30">
        <f>+VLOOKUP(J678,'Thanh toán '!O$21:P$650,2,0)</f>
        <v>1056540</v>
      </c>
      <c r="L678" s="34">
        <f t="shared" si="64"/>
        <v>0</v>
      </c>
    </row>
    <row r="679" spans="1:12" hidden="1" x14ac:dyDescent="0.25">
      <c r="A679" s="25">
        <v>45031</v>
      </c>
      <c r="B679" s="26" t="s">
        <v>2599</v>
      </c>
      <c r="C679" s="26" t="s">
        <v>2600</v>
      </c>
      <c r="D679" s="26" t="s">
        <v>1305</v>
      </c>
      <c r="E679" s="26" t="s">
        <v>1306</v>
      </c>
      <c r="F679" s="27">
        <v>150546</v>
      </c>
      <c r="G679" s="28" t="s">
        <v>1307</v>
      </c>
      <c r="H679" s="27">
        <v>15055</v>
      </c>
      <c r="I679" s="27">
        <v>165601</v>
      </c>
      <c r="J679">
        <f t="shared" si="61"/>
        <v>22205</v>
      </c>
      <c r="K679" s="30">
        <f>+VLOOKUP(J679,'Thanh toán '!O$21:P$650,2,0)</f>
        <v>165601</v>
      </c>
      <c r="L679" s="34">
        <f t="shared" si="64"/>
        <v>0</v>
      </c>
    </row>
    <row r="680" spans="1:12" hidden="1" x14ac:dyDescent="0.25">
      <c r="A680" s="25">
        <v>45031</v>
      </c>
      <c r="B680" s="26" t="s">
        <v>2601</v>
      </c>
      <c r="C680" s="26" t="s">
        <v>2067</v>
      </c>
      <c r="D680" s="26" t="s">
        <v>2067</v>
      </c>
      <c r="E680" s="26" t="s">
        <v>2068</v>
      </c>
      <c r="F680" s="27">
        <v>1236130</v>
      </c>
      <c r="G680" s="28" t="s">
        <v>1307</v>
      </c>
      <c r="H680" s="27">
        <v>123613</v>
      </c>
      <c r="I680" s="27">
        <v>1359743</v>
      </c>
      <c r="J680">
        <f t="shared" si="61"/>
        <v>22208</v>
      </c>
      <c r="K680" s="30">
        <f>+VLOOKUP(J680,'Thanh toán '!O$21:P$650,2,0)</f>
        <v>1359743</v>
      </c>
      <c r="L680" s="34">
        <f t="shared" si="64"/>
        <v>0</v>
      </c>
    </row>
    <row r="681" spans="1:12" hidden="1" x14ac:dyDescent="0.25">
      <c r="A681" s="25">
        <v>45031</v>
      </c>
      <c r="B681" s="26" t="s">
        <v>2602</v>
      </c>
      <c r="C681" s="26" t="s">
        <v>1543</v>
      </c>
      <c r="D681" s="26" t="s">
        <v>1543</v>
      </c>
      <c r="E681" s="26" t="s">
        <v>1544</v>
      </c>
      <c r="F681" s="27">
        <v>1419493</v>
      </c>
      <c r="G681" s="28" t="s">
        <v>1307</v>
      </c>
      <c r="H681" s="27">
        <v>141949</v>
      </c>
      <c r="I681" s="27">
        <v>1561442</v>
      </c>
      <c r="J681">
        <f t="shared" si="61"/>
        <v>22209</v>
      </c>
      <c r="K681" s="30">
        <f>+VLOOKUP(J681,'Thanh toán '!O$21:P$650,2,0)</f>
        <v>1561442</v>
      </c>
      <c r="L681" s="34">
        <f t="shared" si="64"/>
        <v>0</v>
      </c>
    </row>
    <row r="682" spans="1:12" hidden="1" x14ac:dyDescent="0.25">
      <c r="A682" s="25">
        <v>45033</v>
      </c>
      <c r="B682" s="26" t="s">
        <v>2603</v>
      </c>
      <c r="C682" s="26" t="s">
        <v>1796</v>
      </c>
      <c r="D682" s="26" t="s">
        <v>1305</v>
      </c>
      <c r="E682" s="26" t="s">
        <v>1306</v>
      </c>
      <c r="F682" s="27">
        <v>266538</v>
      </c>
      <c r="G682" s="28" t="s">
        <v>1307</v>
      </c>
      <c r="H682" s="27">
        <v>26654</v>
      </c>
      <c r="I682" s="27">
        <v>293192</v>
      </c>
      <c r="J682">
        <f t="shared" si="61"/>
        <v>22215</v>
      </c>
      <c r="K682" s="30">
        <f>+VLOOKUP(J682,'Thanh toán '!O$21:P$650,2,0)</f>
        <v>293192</v>
      </c>
      <c r="L682" s="34">
        <f t="shared" si="64"/>
        <v>0</v>
      </c>
    </row>
    <row r="683" spans="1:12" hidden="1" x14ac:dyDescent="0.25">
      <c r="A683" s="25">
        <v>45033</v>
      </c>
      <c r="B683" s="26" t="s">
        <v>2604</v>
      </c>
      <c r="C683" s="26" t="s">
        <v>2062</v>
      </c>
      <c r="D683" s="26" t="s">
        <v>1305</v>
      </c>
      <c r="E683" s="26" t="s">
        <v>1306</v>
      </c>
      <c r="F683" s="27">
        <v>622160</v>
      </c>
      <c r="G683" s="28" t="s">
        <v>1307</v>
      </c>
      <c r="H683" s="27">
        <v>62216</v>
      </c>
      <c r="I683" s="27">
        <v>684376</v>
      </c>
      <c r="J683">
        <f t="shared" si="61"/>
        <v>22217</v>
      </c>
      <c r="K683" s="30">
        <f>+VLOOKUP(J683,'Thanh toán '!O$21:P$650,2,0)</f>
        <v>684376</v>
      </c>
      <c r="L683" s="34">
        <f t="shared" si="64"/>
        <v>0</v>
      </c>
    </row>
    <row r="684" spans="1:12" hidden="1" x14ac:dyDescent="0.25">
      <c r="A684" s="25">
        <v>45033</v>
      </c>
      <c r="B684" s="26" t="s">
        <v>2605</v>
      </c>
      <c r="C684" s="26" t="s">
        <v>1380</v>
      </c>
      <c r="D684" s="26" t="s">
        <v>1380</v>
      </c>
      <c r="E684" s="26" t="s">
        <v>1381</v>
      </c>
      <c r="F684" s="27">
        <v>2124590</v>
      </c>
      <c r="G684" s="28" t="s">
        <v>1307</v>
      </c>
      <c r="H684" s="27">
        <v>212459</v>
      </c>
      <c r="I684" s="27">
        <v>2337049</v>
      </c>
      <c r="J684">
        <f t="shared" si="61"/>
        <v>22221</v>
      </c>
      <c r="K684" s="30">
        <f>+VLOOKUP(J684,'Thanh toán '!O$21:P$650,2,0)</f>
        <v>2337049</v>
      </c>
      <c r="L684" s="34">
        <f t="shared" si="64"/>
        <v>0</v>
      </c>
    </row>
    <row r="685" spans="1:12" hidden="1" x14ac:dyDescent="0.25">
      <c r="A685" s="25">
        <v>45033</v>
      </c>
      <c r="B685" s="26" t="s">
        <v>2606</v>
      </c>
      <c r="C685" s="26" t="s">
        <v>2607</v>
      </c>
      <c r="D685" s="26" t="s">
        <v>1792</v>
      </c>
      <c r="E685" s="26" t="s">
        <v>1793</v>
      </c>
      <c r="F685" s="27">
        <v>1989925</v>
      </c>
      <c r="G685" s="28" t="s">
        <v>1307</v>
      </c>
      <c r="H685" s="27">
        <v>198993</v>
      </c>
      <c r="I685" s="27">
        <v>2188918</v>
      </c>
      <c r="J685">
        <f t="shared" si="61"/>
        <v>22222</v>
      </c>
      <c r="K685" s="30">
        <f>+VLOOKUP(J685,'Thanh toán '!O$21:P$650,2,0)</f>
        <v>2188918</v>
      </c>
      <c r="L685" s="34">
        <f t="shared" si="64"/>
        <v>0</v>
      </c>
    </row>
    <row r="686" spans="1:12" hidden="1" x14ac:dyDescent="0.25">
      <c r="A686" s="25">
        <v>45033</v>
      </c>
      <c r="B686" s="26" t="s">
        <v>2608</v>
      </c>
      <c r="C686" s="26" t="s">
        <v>2609</v>
      </c>
      <c r="D686" s="26" t="s">
        <v>1305</v>
      </c>
      <c r="E686" s="26" t="s">
        <v>1306</v>
      </c>
      <c r="F686" s="27">
        <v>664523</v>
      </c>
      <c r="G686" s="28" t="s">
        <v>1307</v>
      </c>
      <c r="H686" s="27">
        <v>66452</v>
      </c>
      <c r="I686" s="27">
        <v>730975</v>
      </c>
      <c r="J686">
        <f t="shared" si="61"/>
        <v>22223</v>
      </c>
      <c r="K686" s="30">
        <f>+VLOOKUP(J686,'Thanh toán '!O$21:P$650,2,0)</f>
        <v>730975</v>
      </c>
      <c r="L686" s="34">
        <f t="shared" si="64"/>
        <v>0</v>
      </c>
    </row>
    <row r="687" spans="1:12" x14ac:dyDescent="0.25">
      <c r="A687" s="25">
        <v>45033</v>
      </c>
      <c r="B687" s="26" t="s">
        <v>2610</v>
      </c>
      <c r="C687" s="26" t="s">
        <v>1414</v>
      </c>
      <c r="D687" s="26" t="s">
        <v>1305</v>
      </c>
      <c r="E687" s="26" t="s">
        <v>1306</v>
      </c>
      <c r="F687" s="27">
        <v>1358526</v>
      </c>
      <c r="G687" s="28" t="s">
        <v>1307</v>
      </c>
      <c r="H687" s="27">
        <v>135853</v>
      </c>
      <c r="I687" s="27">
        <v>1494379</v>
      </c>
      <c r="J687">
        <f t="shared" si="61"/>
        <v>22224</v>
      </c>
      <c r="K687" t="e">
        <f>+VLOOKUP(J687,'Thanh toán '!O$21:P$650,2,0)</f>
        <v>#N/A</v>
      </c>
    </row>
    <row r="688" spans="1:12" hidden="1" x14ac:dyDescent="0.25">
      <c r="A688" s="25">
        <v>45033</v>
      </c>
      <c r="B688" s="26" t="s">
        <v>2611</v>
      </c>
      <c r="C688" s="26" t="s">
        <v>2488</v>
      </c>
      <c r="D688" s="26" t="s">
        <v>1305</v>
      </c>
      <c r="E688" s="26" t="s">
        <v>1306</v>
      </c>
      <c r="F688" s="27">
        <v>438900</v>
      </c>
      <c r="G688" s="28" t="s">
        <v>1307</v>
      </c>
      <c r="H688" s="27">
        <v>43890</v>
      </c>
      <c r="I688" s="27">
        <v>482790</v>
      </c>
      <c r="J688">
        <f t="shared" si="61"/>
        <v>22225</v>
      </c>
      <c r="K688" s="30">
        <f>+VLOOKUP(J688,'Thanh toán '!O$21:P$650,2,0)</f>
        <v>482790</v>
      </c>
      <c r="L688" s="34">
        <f t="shared" ref="L688:L691" si="65">+K688-I688</f>
        <v>0</v>
      </c>
    </row>
    <row r="689" spans="1:12" hidden="1" x14ac:dyDescent="0.25">
      <c r="A689" s="25">
        <v>45033</v>
      </c>
      <c r="B689" s="26" t="s">
        <v>2612</v>
      </c>
      <c r="C689" s="26" t="s">
        <v>2328</v>
      </c>
      <c r="D689" s="26" t="s">
        <v>2328</v>
      </c>
      <c r="E689" s="26" t="s">
        <v>2329</v>
      </c>
      <c r="F689" s="27">
        <v>1541380</v>
      </c>
      <c r="G689" s="28" t="s">
        <v>1307</v>
      </c>
      <c r="H689" s="27">
        <v>154138</v>
      </c>
      <c r="I689" s="27">
        <v>1695518</v>
      </c>
      <c r="J689">
        <f t="shared" si="61"/>
        <v>22228</v>
      </c>
      <c r="K689" s="30">
        <f>+VLOOKUP(J689,'Thanh toán '!O$21:P$650,2,0)</f>
        <v>1695518</v>
      </c>
      <c r="L689" s="34">
        <f t="shared" si="65"/>
        <v>0</v>
      </c>
    </row>
    <row r="690" spans="1:12" hidden="1" x14ac:dyDescent="0.25">
      <c r="A690" s="25">
        <v>45033</v>
      </c>
      <c r="B690" s="26" t="s">
        <v>2613</v>
      </c>
      <c r="C690" s="26" t="s">
        <v>2614</v>
      </c>
      <c r="D690" s="26" t="s">
        <v>1305</v>
      </c>
      <c r="E690" s="26" t="s">
        <v>1306</v>
      </c>
      <c r="F690" s="27">
        <v>440586</v>
      </c>
      <c r="G690" s="28" t="s">
        <v>1307</v>
      </c>
      <c r="H690" s="27">
        <v>44059</v>
      </c>
      <c r="I690" s="27">
        <v>484645</v>
      </c>
      <c r="J690">
        <f t="shared" si="61"/>
        <v>22233</v>
      </c>
      <c r="K690" s="30">
        <f>+VLOOKUP(J690,'Thanh toán '!O$21:P$650,2,0)</f>
        <v>484645</v>
      </c>
      <c r="L690" s="34">
        <f t="shared" si="65"/>
        <v>0</v>
      </c>
    </row>
    <row r="691" spans="1:12" hidden="1" x14ac:dyDescent="0.25">
      <c r="A691" s="25">
        <v>45033</v>
      </c>
      <c r="B691" s="26" t="s">
        <v>2615</v>
      </c>
      <c r="C691" s="26" t="s">
        <v>1961</v>
      </c>
      <c r="D691" s="26" t="s">
        <v>1305</v>
      </c>
      <c r="E691" s="26" t="s">
        <v>1306</v>
      </c>
      <c r="F691" s="27">
        <v>501820</v>
      </c>
      <c r="G691" s="28" t="s">
        <v>1307</v>
      </c>
      <c r="H691" s="27">
        <v>50182</v>
      </c>
      <c r="I691" s="27">
        <v>552002</v>
      </c>
      <c r="J691">
        <f t="shared" si="61"/>
        <v>22234</v>
      </c>
      <c r="K691" s="30">
        <f>+VLOOKUP(J691,'Thanh toán '!O$21:P$650,2,0)</f>
        <v>552002</v>
      </c>
      <c r="L691" s="34">
        <f t="shared" si="65"/>
        <v>0</v>
      </c>
    </row>
    <row r="692" spans="1:12" x14ac:dyDescent="0.25">
      <c r="A692" s="25">
        <v>45033</v>
      </c>
      <c r="B692" s="26" t="s">
        <v>2616</v>
      </c>
      <c r="C692" s="26" t="s">
        <v>1368</v>
      </c>
      <c r="D692" s="26" t="s">
        <v>1368</v>
      </c>
      <c r="E692" s="26" t="s">
        <v>1369</v>
      </c>
      <c r="F692" s="27">
        <v>1764000</v>
      </c>
      <c r="G692" s="28" t="s">
        <v>1307</v>
      </c>
      <c r="H692" s="27">
        <v>176400</v>
      </c>
      <c r="I692" s="27">
        <v>1940400</v>
      </c>
      <c r="J692">
        <f t="shared" si="61"/>
        <v>22236</v>
      </c>
      <c r="K692" t="e">
        <f>+VLOOKUP(J692,'Thanh toán '!O$21:P$650,2,0)</f>
        <v>#N/A</v>
      </c>
    </row>
    <row r="693" spans="1:12" hidden="1" x14ac:dyDescent="0.25">
      <c r="A693" s="25">
        <v>45033</v>
      </c>
      <c r="B693" s="26" t="s">
        <v>2617</v>
      </c>
      <c r="C693" s="26" t="s">
        <v>1368</v>
      </c>
      <c r="D693" s="26" t="s">
        <v>1368</v>
      </c>
      <c r="E693" s="26" t="s">
        <v>1369</v>
      </c>
      <c r="F693" s="27">
        <v>1622770</v>
      </c>
      <c r="G693" s="28" t="s">
        <v>1307</v>
      </c>
      <c r="H693" s="27">
        <v>162277</v>
      </c>
      <c r="I693" s="27">
        <v>1785047</v>
      </c>
      <c r="J693">
        <f t="shared" si="61"/>
        <v>22237</v>
      </c>
      <c r="K693" s="30">
        <f>+VLOOKUP(J693,'Thanh toán '!O$21:P$650,2,0)</f>
        <v>1785047</v>
      </c>
      <c r="L693" s="34">
        <f>+K693-I693</f>
        <v>0</v>
      </c>
    </row>
    <row r="694" spans="1:12" x14ac:dyDescent="0.25">
      <c r="A694" s="25">
        <v>45033</v>
      </c>
      <c r="B694" s="26" t="s">
        <v>2618</v>
      </c>
      <c r="C694" s="26" t="s">
        <v>1808</v>
      </c>
      <c r="D694" s="26" t="s">
        <v>1305</v>
      </c>
      <c r="E694" s="26" t="s">
        <v>1306</v>
      </c>
      <c r="F694" s="27">
        <v>519120</v>
      </c>
      <c r="G694" s="28" t="s">
        <v>1307</v>
      </c>
      <c r="H694" s="27">
        <v>51912</v>
      </c>
      <c r="I694" s="27">
        <v>571032</v>
      </c>
      <c r="J694">
        <f t="shared" si="61"/>
        <v>22238</v>
      </c>
      <c r="K694" t="e">
        <f>+VLOOKUP(J694,'Thanh toán '!O$21:P$650,2,0)</f>
        <v>#N/A</v>
      </c>
    </row>
    <row r="695" spans="1:12" hidden="1" x14ac:dyDescent="0.25">
      <c r="A695" s="25">
        <v>45033</v>
      </c>
      <c r="B695" s="26" t="s">
        <v>2619</v>
      </c>
      <c r="C695" s="26" t="s">
        <v>1808</v>
      </c>
      <c r="D695" s="26" t="s">
        <v>1305</v>
      </c>
      <c r="E695" s="26" t="s">
        <v>1306</v>
      </c>
      <c r="F695" s="27">
        <v>1648278</v>
      </c>
      <c r="G695" s="28" t="s">
        <v>1307</v>
      </c>
      <c r="H695" s="27">
        <v>164828</v>
      </c>
      <c r="I695" s="27">
        <v>1813106</v>
      </c>
      <c r="J695">
        <f t="shared" si="61"/>
        <v>22239</v>
      </c>
      <c r="K695" s="30">
        <f>+VLOOKUP(J695,'Thanh toán '!O$21:P$650,2,0)</f>
        <v>1813106</v>
      </c>
      <c r="L695" s="34">
        <f t="shared" ref="L695:L697" si="66">+K695-I695</f>
        <v>0</v>
      </c>
    </row>
    <row r="696" spans="1:12" hidden="1" x14ac:dyDescent="0.25">
      <c r="A696" s="25">
        <v>45033</v>
      </c>
      <c r="B696" s="26" t="s">
        <v>2620</v>
      </c>
      <c r="C696" s="26" t="s">
        <v>1798</v>
      </c>
      <c r="D696" s="26" t="s">
        <v>1305</v>
      </c>
      <c r="E696" s="26" t="s">
        <v>1306</v>
      </c>
      <c r="F696" s="27">
        <v>518112</v>
      </c>
      <c r="G696" s="28" t="s">
        <v>1307</v>
      </c>
      <c r="H696" s="27">
        <v>51811</v>
      </c>
      <c r="I696" s="27">
        <v>569923</v>
      </c>
      <c r="J696">
        <f t="shared" si="61"/>
        <v>22240</v>
      </c>
      <c r="K696" s="30">
        <f>+VLOOKUP(J696,'Thanh toán '!O$21:P$650,2,0)</f>
        <v>569923</v>
      </c>
      <c r="L696" s="34">
        <f t="shared" si="66"/>
        <v>0</v>
      </c>
    </row>
    <row r="697" spans="1:12" hidden="1" x14ac:dyDescent="0.25">
      <c r="A697" s="25">
        <v>45033</v>
      </c>
      <c r="B697" s="26" t="s">
        <v>2621</v>
      </c>
      <c r="C697" s="26" t="s">
        <v>1396</v>
      </c>
      <c r="D697" s="26" t="s">
        <v>1396</v>
      </c>
      <c r="E697" s="26" t="s">
        <v>1397</v>
      </c>
      <c r="F697" s="27">
        <v>734310</v>
      </c>
      <c r="G697" s="28" t="s">
        <v>1307</v>
      </c>
      <c r="H697" s="27">
        <v>73431</v>
      </c>
      <c r="I697" s="27">
        <v>807741</v>
      </c>
      <c r="J697">
        <f t="shared" si="61"/>
        <v>22241</v>
      </c>
      <c r="K697" s="30">
        <f>+VLOOKUP(J697,'Thanh toán '!O$21:P$650,2,0)</f>
        <v>807741</v>
      </c>
      <c r="L697" s="34">
        <f t="shared" si="66"/>
        <v>0</v>
      </c>
    </row>
    <row r="698" spans="1:12" x14ac:dyDescent="0.25">
      <c r="A698" s="25">
        <v>45033</v>
      </c>
      <c r="B698" s="26" t="s">
        <v>2622</v>
      </c>
      <c r="C698" s="26" t="s">
        <v>1396</v>
      </c>
      <c r="D698" s="26" t="s">
        <v>1396</v>
      </c>
      <c r="E698" s="26" t="s">
        <v>1397</v>
      </c>
      <c r="F698" s="27">
        <v>882000</v>
      </c>
      <c r="G698" s="28" t="s">
        <v>1307</v>
      </c>
      <c r="H698" s="27">
        <v>88200</v>
      </c>
      <c r="I698" s="27">
        <v>970200</v>
      </c>
      <c r="J698">
        <f t="shared" si="61"/>
        <v>22242</v>
      </c>
      <c r="K698" t="e">
        <f>+VLOOKUP(J698,'Thanh toán '!O$21:P$650,2,0)</f>
        <v>#N/A</v>
      </c>
    </row>
    <row r="699" spans="1:12" hidden="1" x14ac:dyDescent="0.25">
      <c r="A699" s="25">
        <v>45033</v>
      </c>
      <c r="B699" s="26" t="s">
        <v>2623</v>
      </c>
      <c r="C699" s="26" t="s">
        <v>1743</v>
      </c>
      <c r="D699" s="26" t="s">
        <v>1336</v>
      </c>
      <c r="E699" s="26" t="s">
        <v>1337</v>
      </c>
      <c r="F699" s="27">
        <v>1510620</v>
      </c>
      <c r="G699" s="28" t="s">
        <v>1307</v>
      </c>
      <c r="H699" s="27">
        <v>151062</v>
      </c>
      <c r="I699" s="27">
        <v>1661682</v>
      </c>
      <c r="J699">
        <f t="shared" si="61"/>
        <v>22243</v>
      </c>
      <c r="K699" s="30">
        <f>+VLOOKUP(J699,'Thanh toán '!O$21:P$650,2,0)</f>
        <v>1661682</v>
      </c>
      <c r="L699" s="34">
        <f>+K699-I699</f>
        <v>0</v>
      </c>
    </row>
    <row r="700" spans="1:12" x14ac:dyDescent="0.25">
      <c r="A700" s="25">
        <v>45033</v>
      </c>
      <c r="B700" s="26" t="s">
        <v>2624</v>
      </c>
      <c r="C700" s="26" t="s">
        <v>1685</v>
      </c>
      <c r="D700" s="26" t="s">
        <v>1685</v>
      </c>
      <c r="E700" s="26" t="s">
        <v>1686</v>
      </c>
      <c r="F700" s="27">
        <v>1038240</v>
      </c>
      <c r="G700" s="28" t="s">
        <v>1307</v>
      </c>
      <c r="H700" s="27">
        <v>103824</v>
      </c>
      <c r="I700" s="27">
        <v>1142064</v>
      </c>
      <c r="J700">
        <f t="shared" si="61"/>
        <v>22248</v>
      </c>
      <c r="K700" t="e">
        <f>+VLOOKUP(J700,'Thanh toán '!O$21:P$650,2,0)</f>
        <v>#N/A</v>
      </c>
    </row>
    <row r="701" spans="1:12" hidden="1" x14ac:dyDescent="0.25">
      <c r="A701" s="25">
        <v>45033</v>
      </c>
      <c r="B701" s="26" t="s">
        <v>2625</v>
      </c>
      <c r="C701" s="26" t="s">
        <v>2626</v>
      </c>
      <c r="D701" s="26" t="s">
        <v>1792</v>
      </c>
      <c r="E701" s="26" t="s">
        <v>1793</v>
      </c>
      <c r="F701" s="27">
        <v>1269630</v>
      </c>
      <c r="G701" s="28" t="s">
        <v>1307</v>
      </c>
      <c r="H701" s="27">
        <v>126963</v>
      </c>
      <c r="I701" s="27">
        <v>1396593</v>
      </c>
      <c r="J701">
        <f t="shared" si="61"/>
        <v>22249</v>
      </c>
      <c r="K701" s="30">
        <f>+VLOOKUP(J701,'Thanh toán '!O$21:P$650,2,0)</f>
        <v>1396593</v>
      </c>
      <c r="L701" s="34">
        <f t="shared" ref="L701:L712" si="67">+K701-I701</f>
        <v>0</v>
      </c>
    </row>
    <row r="702" spans="1:12" hidden="1" x14ac:dyDescent="0.25">
      <c r="A702" s="25">
        <v>45033</v>
      </c>
      <c r="B702" s="26" t="s">
        <v>2627</v>
      </c>
      <c r="C702" s="26" t="s">
        <v>2628</v>
      </c>
      <c r="D702" s="26" t="s">
        <v>1792</v>
      </c>
      <c r="E702" s="26" t="s">
        <v>1793</v>
      </c>
      <c r="F702" s="27">
        <v>3154074</v>
      </c>
      <c r="G702" s="28" t="s">
        <v>1307</v>
      </c>
      <c r="H702" s="27">
        <v>315407</v>
      </c>
      <c r="I702" s="27">
        <v>3469481</v>
      </c>
      <c r="J702">
        <f t="shared" si="61"/>
        <v>22250</v>
      </c>
      <c r="K702" s="30">
        <f>+VLOOKUP(J702,'Thanh toán '!O$21:P$650,2,0)</f>
        <v>3469481</v>
      </c>
      <c r="L702" s="34">
        <f t="shared" si="67"/>
        <v>0</v>
      </c>
    </row>
    <row r="703" spans="1:12" hidden="1" x14ac:dyDescent="0.25">
      <c r="A703" s="25">
        <v>45033</v>
      </c>
      <c r="B703" s="26" t="s">
        <v>2629</v>
      </c>
      <c r="C703" s="26" t="s">
        <v>2630</v>
      </c>
      <c r="D703" s="26" t="s">
        <v>1816</v>
      </c>
      <c r="E703" s="26" t="s">
        <v>1817</v>
      </c>
      <c r="F703" s="27">
        <v>2519420</v>
      </c>
      <c r="G703" s="28" t="s">
        <v>1307</v>
      </c>
      <c r="H703" s="27">
        <v>251942</v>
      </c>
      <c r="I703" s="27">
        <v>2771362</v>
      </c>
      <c r="J703">
        <f t="shared" si="61"/>
        <v>22261</v>
      </c>
      <c r="K703" s="30">
        <f>+VLOOKUP(J703,'Thanh toán '!O$21:P$650,2,0)</f>
        <v>2771362</v>
      </c>
      <c r="L703" s="34">
        <f t="shared" si="67"/>
        <v>0</v>
      </c>
    </row>
    <row r="704" spans="1:12" hidden="1" x14ac:dyDescent="0.25">
      <c r="A704" s="25">
        <v>45033</v>
      </c>
      <c r="B704" s="26" t="s">
        <v>2631</v>
      </c>
      <c r="C704" s="26" t="s">
        <v>1724</v>
      </c>
      <c r="D704" s="26" t="s">
        <v>1724</v>
      </c>
      <c r="E704" s="26" t="s">
        <v>1725</v>
      </c>
      <c r="F704" s="27">
        <v>888460</v>
      </c>
      <c r="G704" s="28" t="s">
        <v>1307</v>
      </c>
      <c r="H704" s="27">
        <v>88846</v>
      </c>
      <c r="I704" s="27">
        <v>977306</v>
      </c>
      <c r="J704">
        <f t="shared" si="61"/>
        <v>22301</v>
      </c>
      <c r="K704" s="30">
        <f>+VLOOKUP(J704,'Thanh toán '!O$21:P$650,2,0)</f>
        <v>977306</v>
      </c>
      <c r="L704" s="34">
        <f t="shared" si="67"/>
        <v>0</v>
      </c>
    </row>
    <row r="705" spans="1:12" hidden="1" x14ac:dyDescent="0.25">
      <c r="A705" s="25">
        <v>45033</v>
      </c>
      <c r="B705" s="26" t="s">
        <v>2632</v>
      </c>
      <c r="C705" s="26" t="s">
        <v>1428</v>
      </c>
      <c r="D705" s="26" t="s">
        <v>1428</v>
      </c>
      <c r="E705" s="26" t="s">
        <v>1429</v>
      </c>
      <c r="F705" s="27">
        <v>1622770</v>
      </c>
      <c r="G705" s="28" t="s">
        <v>1307</v>
      </c>
      <c r="H705" s="27">
        <v>162277</v>
      </c>
      <c r="I705" s="27">
        <v>1785047</v>
      </c>
      <c r="J705">
        <f t="shared" si="61"/>
        <v>22302</v>
      </c>
      <c r="K705" s="30">
        <f>+VLOOKUP(J705,'Thanh toán '!O$21:P$650,2,0)</f>
        <v>1785047</v>
      </c>
      <c r="L705" s="34">
        <f t="shared" si="67"/>
        <v>0</v>
      </c>
    </row>
    <row r="706" spans="1:12" hidden="1" x14ac:dyDescent="0.25">
      <c r="A706" s="25">
        <v>45033</v>
      </c>
      <c r="B706" s="26" t="s">
        <v>2633</v>
      </c>
      <c r="C706" s="26" t="s">
        <v>2124</v>
      </c>
      <c r="D706" s="26" t="s">
        <v>2124</v>
      </c>
      <c r="E706" s="26" t="s">
        <v>2125</v>
      </c>
      <c r="F706" s="27">
        <v>1989925</v>
      </c>
      <c r="G706" s="28" t="s">
        <v>1307</v>
      </c>
      <c r="H706" s="27">
        <v>198993</v>
      </c>
      <c r="I706" s="27">
        <v>2188918</v>
      </c>
      <c r="J706">
        <f t="shared" si="61"/>
        <v>22303</v>
      </c>
      <c r="K706" s="30">
        <f>+VLOOKUP(J706,'Thanh toán '!O$21:P$650,2,0)</f>
        <v>2188918</v>
      </c>
      <c r="L706" s="34">
        <f t="shared" si="67"/>
        <v>0</v>
      </c>
    </row>
    <row r="707" spans="1:12" hidden="1" x14ac:dyDescent="0.25">
      <c r="A707" s="25">
        <v>45033</v>
      </c>
      <c r="B707" s="26" t="s">
        <v>2634</v>
      </c>
      <c r="C707" s="26" t="s">
        <v>1495</v>
      </c>
      <c r="D707" s="26" t="s">
        <v>1495</v>
      </c>
      <c r="E707" s="26" t="s">
        <v>1496</v>
      </c>
      <c r="F707" s="27">
        <v>811385</v>
      </c>
      <c r="G707" s="28" t="s">
        <v>1307</v>
      </c>
      <c r="H707" s="27">
        <v>81139</v>
      </c>
      <c r="I707" s="27">
        <v>892524</v>
      </c>
      <c r="J707">
        <f t="shared" si="61"/>
        <v>22304</v>
      </c>
      <c r="K707" s="30">
        <f>+VLOOKUP(J707,'Thanh toán '!O$21:P$650,2,0)</f>
        <v>892524</v>
      </c>
      <c r="L707" s="34">
        <f t="shared" si="67"/>
        <v>0</v>
      </c>
    </row>
    <row r="708" spans="1:12" hidden="1" x14ac:dyDescent="0.25">
      <c r="A708" s="25">
        <v>45033</v>
      </c>
      <c r="B708" s="26" t="s">
        <v>2635</v>
      </c>
      <c r="C708" s="26" t="s">
        <v>2636</v>
      </c>
      <c r="D708" s="26" t="s">
        <v>2636</v>
      </c>
      <c r="E708" s="26" t="s">
        <v>2637</v>
      </c>
      <c r="F708" s="27">
        <v>888460</v>
      </c>
      <c r="G708" s="28" t="s">
        <v>1307</v>
      </c>
      <c r="H708" s="27">
        <v>88846</v>
      </c>
      <c r="I708" s="27">
        <v>977306</v>
      </c>
      <c r="J708">
        <f t="shared" si="61"/>
        <v>22305</v>
      </c>
      <c r="K708" s="30">
        <f>+VLOOKUP(J708,'Thanh toán '!O$21:P$650,2,0)</f>
        <v>977306</v>
      </c>
      <c r="L708" s="34">
        <f t="shared" si="67"/>
        <v>0</v>
      </c>
    </row>
    <row r="709" spans="1:12" hidden="1" x14ac:dyDescent="0.25">
      <c r="A709" s="25">
        <v>45033</v>
      </c>
      <c r="B709" s="26" t="s">
        <v>2638</v>
      </c>
      <c r="C709" s="26" t="s">
        <v>1505</v>
      </c>
      <c r="D709" s="26" t="s">
        <v>1505</v>
      </c>
      <c r="E709" s="26" t="s">
        <v>1506</v>
      </c>
      <c r="F709" s="27">
        <v>1959964</v>
      </c>
      <c r="G709" s="28" t="s">
        <v>1307</v>
      </c>
      <c r="H709" s="27">
        <v>195996</v>
      </c>
      <c r="I709" s="27">
        <v>2155960</v>
      </c>
      <c r="J709">
        <f t="shared" si="61"/>
        <v>22306</v>
      </c>
      <c r="K709" s="30">
        <f>+VLOOKUP(J709,'Thanh toán '!O$21:P$650,2,0)</f>
        <v>2155960</v>
      </c>
      <c r="L709" s="34">
        <f t="shared" si="67"/>
        <v>0</v>
      </c>
    </row>
    <row r="710" spans="1:12" hidden="1" x14ac:dyDescent="0.25">
      <c r="A710" s="25">
        <v>45033</v>
      </c>
      <c r="B710" s="26" t="s">
        <v>2639</v>
      </c>
      <c r="C710" s="26" t="s">
        <v>2640</v>
      </c>
      <c r="D710" s="26" t="s">
        <v>1521</v>
      </c>
      <c r="E710" s="26" t="s">
        <v>1522</v>
      </c>
      <c r="F710" s="27">
        <v>783831</v>
      </c>
      <c r="G710" s="28" t="s">
        <v>1307</v>
      </c>
      <c r="H710" s="27">
        <v>78383</v>
      </c>
      <c r="I710" s="27">
        <v>862214</v>
      </c>
      <c r="J710">
        <f t="shared" ref="J710:J773" si="68">+B710*1</f>
        <v>22307</v>
      </c>
      <c r="K710" s="30">
        <f>+VLOOKUP(J710,'Thanh toán '!O$21:P$650,2,0)</f>
        <v>862214</v>
      </c>
      <c r="L710" s="34">
        <f t="shared" si="67"/>
        <v>0</v>
      </c>
    </row>
    <row r="711" spans="1:12" hidden="1" x14ac:dyDescent="0.25">
      <c r="A711" s="25">
        <v>45033</v>
      </c>
      <c r="B711" s="26" t="s">
        <v>2641</v>
      </c>
      <c r="C711" s="26" t="s">
        <v>2116</v>
      </c>
      <c r="D711" s="26" t="s">
        <v>1521</v>
      </c>
      <c r="E711" s="26" t="s">
        <v>1522</v>
      </c>
      <c r="F711" s="27">
        <v>618065</v>
      </c>
      <c r="G711" s="28" t="s">
        <v>1307</v>
      </c>
      <c r="H711" s="27">
        <v>61807</v>
      </c>
      <c r="I711" s="27">
        <v>679872</v>
      </c>
      <c r="J711">
        <f t="shared" si="68"/>
        <v>22308</v>
      </c>
      <c r="K711" s="30">
        <f>+VLOOKUP(J711,'Thanh toán '!O$21:P$650,2,0)</f>
        <v>679872</v>
      </c>
      <c r="L711" s="34">
        <f t="shared" si="67"/>
        <v>0</v>
      </c>
    </row>
    <row r="712" spans="1:12" hidden="1" x14ac:dyDescent="0.25">
      <c r="A712" s="25">
        <v>45033</v>
      </c>
      <c r="B712" s="26" t="s">
        <v>2642</v>
      </c>
      <c r="C712" s="26" t="s">
        <v>1499</v>
      </c>
      <c r="D712" s="26" t="s">
        <v>1499</v>
      </c>
      <c r="E712" s="26" t="s">
        <v>1500</v>
      </c>
      <c r="F712" s="27">
        <v>888460</v>
      </c>
      <c r="G712" s="28" t="s">
        <v>1307</v>
      </c>
      <c r="H712" s="27">
        <v>88846</v>
      </c>
      <c r="I712" s="27">
        <v>977306</v>
      </c>
      <c r="J712">
        <f t="shared" si="68"/>
        <v>22309</v>
      </c>
      <c r="K712" s="30">
        <f>+VLOOKUP(J712,'Thanh toán '!O$21:P$650,2,0)</f>
        <v>977306</v>
      </c>
      <c r="L712" s="34">
        <f t="shared" si="67"/>
        <v>0</v>
      </c>
    </row>
    <row r="713" spans="1:12" x14ac:dyDescent="0.25">
      <c r="A713" s="25">
        <v>45033</v>
      </c>
      <c r="B713" s="26" t="s">
        <v>2643</v>
      </c>
      <c r="C713" s="26" t="s">
        <v>1517</v>
      </c>
      <c r="D713" s="26" t="s">
        <v>1517</v>
      </c>
      <c r="E713" s="26" t="s">
        <v>1518</v>
      </c>
      <c r="F713" s="27">
        <v>424200</v>
      </c>
      <c r="G713" s="28" t="s">
        <v>1307</v>
      </c>
      <c r="H713" s="27">
        <v>42420</v>
      </c>
      <c r="I713" s="27">
        <v>466620</v>
      </c>
      <c r="J713">
        <f t="shared" si="68"/>
        <v>22310</v>
      </c>
      <c r="K713" t="e">
        <f>+VLOOKUP(J713,'Thanh toán '!O$21:P$650,2,0)</f>
        <v>#N/A</v>
      </c>
    </row>
    <row r="714" spans="1:12" x14ac:dyDescent="0.25">
      <c r="A714" s="25">
        <v>45033</v>
      </c>
      <c r="B714" s="26" t="s">
        <v>2644</v>
      </c>
      <c r="C714" s="26" t="s">
        <v>1312</v>
      </c>
      <c r="D714" s="26" t="s">
        <v>1312</v>
      </c>
      <c r="E714" s="26" t="s">
        <v>1313</v>
      </c>
      <c r="F714" s="27">
        <v>424200</v>
      </c>
      <c r="G714" s="28" t="s">
        <v>1307</v>
      </c>
      <c r="H714" s="27">
        <v>42420</v>
      </c>
      <c r="I714" s="27">
        <v>466620</v>
      </c>
      <c r="J714">
        <f t="shared" si="68"/>
        <v>22311</v>
      </c>
      <c r="K714" t="e">
        <f>+VLOOKUP(J714,'Thanh toán '!O$21:P$650,2,0)</f>
        <v>#N/A</v>
      </c>
    </row>
    <row r="715" spans="1:12" x14ac:dyDescent="0.25">
      <c r="A715" s="25">
        <v>45033</v>
      </c>
      <c r="B715" s="26" t="s">
        <v>2645</v>
      </c>
      <c r="C715" s="26" t="s">
        <v>1509</v>
      </c>
      <c r="D715" s="26" t="s">
        <v>1509</v>
      </c>
      <c r="E715" s="26" t="s">
        <v>1510</v>
      </c>
      <c r="F715" s="27">
        <v>441000</v>
      </c>
      <c r="G715" s="28" t="s">
        <v>1307</v>
      </c>
      <c r="H715" s="27">
        <v>44100</v>
      </c>
      <c r="I715" s="27">
        <v>485100</v>
      </c>
      <c r="J715">
        <f t="shared" si="68"/>
        <v>22312</v>
      </c>
      <c r="K715" t="e">
        <f>+VLOOKUP(J715,'Thanh toán '!O$21:P$650,2,0)</f>
        <v>#N/A</v>
      </c>
    </row>
    <row r="716" spans="1:12" hidden="1" x14ac:dyDescent="0.25">
      <c r="A716" s="25">
        <v>45034</v>
      </c>
      <c r="B716" s="26" t="s">
        <v>2646</v>
      </c>
      <c r="C716" s="26" t="s">
        <v>2647</v>
      </c>
      <c r="D716" s="26" t="s">
        <v>2137</v>
      </c>
      <c r="E716" s="26" t="s">
        <v>2138</v>
      </c>
      <c r="F716" s="27">
        <v>724353</v>
      </c>
      <c r="G716" s="28" t="s">
        <v>1307</v>
      </c>
      <c r="H716" s="27">
        <v>72435</v>
      </c>
      <c r="I716" s="27">
        <v>796788</v>
      </c>
      <c r="J716">
        <f t="shared" si="68"/>
        <v>22315</v>
      </c>
      <c r="K716" s="30">
        <f>+VLOOKUP(J716,'Thanh toán '!O$21:P$650,2,0)</f>
        <v>796788</v>
      </c>
      <c r="L716" s="34">
        <f>+K716-I716</f>
        <v>0</v>
      </c>
    </row>
    <row r="717" spans="1:12" x14ac:dyDescent="0.25">
      <c r="A717" s="25">
        <v>45034</v>
      </c>
      <c r="B717" s="26" t="s">
        <v>2648</v>
      </c>
      <c r="C717" s="26" t="s">
        <v>1681</v>
      </c>
      <c r="D717" s="26" t="s">
        <v>1681</v>
      </c>
      <c r="E717" s="26" t="s">
        <v>1682</v>
      </c>
      <c r="F717" s="27">
        <v>1482600</v>
      </c>
      <c r="G717" s="28" t="s">
        <v>1307</v>
      </c>
      <c r="H717" s="27">
        <v>148260</v>
      </c>
      <c r="I717" s="27">
        <v>1630860</v>
      </c>
      <c r="J717">
        <f t="shared" si="68"/>
        <v>22319</v>
      </c>
      <c r="K717" t="e">
        <f>+VLOOKUP(J717,'Thanh toán '!O$21:P$650,2,0)</f>
        <v>#N/A</v>
      </c>
    </row>
    <row r="718" spans="1:12" hidden="1" x14ac:dyDescent="0.25">
      <c r="A718" s="25">
        <v>45034</v>
      </c>
      <c r="B718" s="26" t="s">
        <v>2649</v>
      </c>
      <c r="C718" s="26" t="s">
        <v>1671</v>
      </c>
      <c r="D718" s="26" t="s">
        <v>1671</v>
      </c>
      <c r="E718" s="26" t="s">
        <v>1672</v>
      </c>
      <c r="F718" s="27">
        <v>3121730</v>
      </c>
      <c r="G718" s="28" t="s">
        <v>1307</v>
      </c>
      <c r="H718" s="27">
        <v>312173</v>
      </c>
      <c r="I718" s="27">
        <v>3433903</v>
      </c>
      <c r="J718">
        <f t="shared" si="68"/>
        <v>22320</v>
      </c>
      <c r="K718" s="30">
        <f>+VLOOKUP(J718,'Thanh toán '!O$21:P$650,2,0)</f>
        <v>3433903</v>
      </c>
      <c r="L718" s="34">
        <f t="shared" ref="L718:L721" si="69">+K718-I718</f>
        <v>0</v>
      </c>
    </row>
    <row r="719" spans="1:12" hidden="1" x14ac:dyDescent="0.25">
      <c r="A719" s="25">
        <v>45034</v>
      </c>
      <c r="B719" s="26" t="s">
        <v>2650</v>
      </c>
      <c r="C719" s="26" t="s">
        <v>2006</v>
      </c>
      <c r="D719" s="26" t="s">
        <v>2006</v>
      </c>
      <c r="E719" s="26" t="s">
        <v>2007</v>
      </c>
      <c r="F719" s="27">
        <v>3315250</v>
      </c>
      <c r="G719" s="28" t="s">
        <v>1307</v>
      </c>
      <c r="H719" s="27">
        <v>331525</v>
      </c>
      <c r="I719" s="27">
        <v>3646775</v>
      </c>
      <c r="J719">
        <f t="shared" si="68"/>
        <v>22331</v>
      </c>
      <c r="K719" s="30">
        <f>+VLOOKUP(J719,'Thanh toán '!O$21:P$650,2,0)</f>
        <v>3646775</v>
      </c>
      <c r="L719" s="34">
        <f t="shared" si="69"/>
        <v>0</v>
      </c>
    </row>
    <row r="720" spans="1:12" hidden="1" x14ac:dyDescent="0.25">
      <c r="A720" s="25">
        <v>45034</v>
      </c>
      <c r="B720" s="26" t="s">
        <v>2651</v>
      </c>
      <c r="C720" s="26" t="s">
        <v>2298</v>
      </c>
      <c r="D720" s="26" t="s">
        <v>2298</v>
      </c>
      <c r="E720" s="26" t="s">
        <v>2299</v>
      </c>
      <c r="F720" s="27">
        <v>2373460</v>
      </c>
      <c r="G720" s="28" t="s">
        <v>1307</v>
      </c>
      <c r="H720" s="27">
        <v>237346</v>
      </c>
      <c r="I720" s="27">
        <v>2610806</v>
      </c>
      <c r="J720">
        <f t="shared" si="68"/>
        <v>22332</v>
      </c>
      <c r="K720" s="30">
        <f>+VLOOKUP(J720,'Thanh toán '!O$21:P$650,2,0)</f>
        <v>2610806</v>
      </c>
      <c r="L720" s="34">
        <f t="shared" si="69"/>
        <v>0</v>
      </c>
    </row>
    <row r="721" spans="1:12" hidden="1" x14ac:dyDescent="0.25">
      <c r="A721" s="25">
        <v>45034</v>
      </c>
      <c r="B721" s="26" t="s">
        <v>2652</v>
      </c>
      <c r="C721" s="26" t="s">
        <v>1729</v>
      </c>
      <c r="D721" s="26" t="s">
        <v>1305</v>
      </c>
      <c r="E721" s="26" t="s">
        <v>1306</v>
      </c>
      <c r="F721" s="27">
        <v>471416</v>
      </c>
      <c r="G721" s="28" t="s">
        <v>1307</v>
      </c>
      <c r="H721" s="27">
        <v>47142</v>
      </c>
      <c r="I721" s="27">
        <v>518558</v>
      </c>
      <c r="J721">
        <f t="shared" si="68"/>
        <v>22337</v>
      </c>
      <c r="K721" s="30">
        <f>+VLOOKUP(J721,'Thanh toán '!O$21:P$650,2,0)</f>
        <v>518558</v>
      </c>
      <c r="L721" s="34">
        <f t="shared" si="69"/>
        <v>0</v>
      </c>
    </row>
    <row r="722" spans="1:12" x14ac:dyDescent="0.25">
      <c r="A722" s="25">
        <v>45034</v>
      </c>
      <c r="B722" s="26" t="s">
        <v>2653</v>
      </c>
      <c r="C722" s="26" t="s">
        <v>1374</v>
      </c>
      <c r="D722" s="26" t="s">
        <v>1374</v>
      </c>
      <c r="E722" s="26" t="s">
        <v>1375</v>
      </c>
      <c r="F722" s="27">
        <v>2171400</v>
      </c>
      <c r="G722" s="28" t="s">
        <v>1307</v>
      </c>
      <c r="H722" s="27">
        <v>217140</v>
      </c>
      <c r="I722" s="27">
        <v>2388540</v>
      </c>
      <c r="J722">
        <f t="shared" si="68"/>
        <v>22340</v>
      </c>
      <c r="K722" t="e">
        <f>+VLOOKUP(J722,'Thanh toán '!O$21:P$650,2,0)</f>
        <v>#N/A</v>
      </c>
    </row>
    <row r="723" spans="1:12" x14ac:dyDescent="0.25">
      <c r="A723" s="25">
        <v>45034</v>
      </c>
      <c r="B723" s="26" t="s">
        <v>2654</v>
      </c>
      <c r="C723" s="26" t="s">
        <v>1813</v>
      </c>
      <c r="D723" s="26" t="s">
        <v>1332</v>
      </c>
      <c r="E723" s="26" t="s">
        <v>1333</v>
      </c>
      <c r="F723" s="27">
        <v>1515669</v>
      </c>
      <c r="G723" s="28" t="s">
        <v>1307</v>
      </c>
      <c r="H723" s="27">
        <v>151567</v>
      </c>
      <c r="I723" s="27">
        <v>1667236</v>
      </c>
      <c r="J723">
        <f t="shared" si="68"/>
        <v>22342</v>
      </c>
      <c r="K723" t="e">
        <f>+VLOOKUP(J723,'Thanh toán '!O$21:P$650,2,0)</f>
        <v>#N/A</v>
      </c>
    </row>
    <row r="724" spans="1:12" hidden="1" x14ac:dyDescent="0.25">
      <c r="A724" s="25">
        <v>45034</v>
      </c>
      <c r="B724" s="26" t="s">
        <v>2655</v>
      </c>
      <c r="C724" s="26" t="s">
        <v>1469</v>
      </c>
      <c r="D724" s="26" t="s">
        <v>1469</v>
      </c>
      <c r="E724" s="26" t="s">
        <v>1470</v>
      </c>
      <c r="F724" s="27">
        <v>4534760</v>
      </c>
      <c r="G724" s="28" t="s">
        <v>1307</v>
      </c>
      <c r="H724" s="27">
        <v>453476</v>
      </c>
      <c r="I724" s="27">
        <v>4988236</v>
      </c>
      <c r="J724">
        <f t="shared" si="68"/>
        <v>22346</v>
      </c>
      <c r="K724" s="30">
        <f>+VLOOKUP(J724,'Thanh toán '!O$21:P$650,2,0)</f>
        <v>4988236</v>
      </c>
      <c r="L724" s="34">
        <f t="shared" ref="L724:L730" si="70">+K724-I724</f>
        <v>0</v>
      </c>
    </row>
    <row r="725" spans="1:12" hidden="1" x14ac:dyDescent="0.25">
      <c r="A725" s="25">
        <v>45034</v>
      </c>
      <c r="B725" s="26" t="s">
        <v>2656</v>
      </c>
      <c r="C725" s="26" t="s">
        <v>2088</v>
      </c>
      <c r="D725" s="26" t="s">
        <v>1792</v>
      </c>
      <c r="E725" s="26" t="s">
        <v>1793</v>
      </c>
      <c r="F725" s="27">
        <v>1418462</v>
      </c>
      <c r="G725" s="28" t="s">
        <v>1307</v>
      </c>
      <c r="H725" s="27">
        <v>141846</v>
      </c>
      <c r="I725" s="27">
        <v>1560308</v>
      </c>
      <c r="J725">
        <f t="shared" si="68"/>
        <v>22349</v>
      </c>
      <c r="K725" s="30">
        <f>+VLOOKUP(J725,'Thanh toán '!O$21:P$650,2,0)</f>
        <v>1560308</v>
      </c>
      <c r="L725" s="34">
        <f t="shared" si="70"/>
        <v>0</v>
      </c>
    </row>
    <row r="726" spans="1:12" hidden="1" x14ac:dyDescent="0.25">
      <c r="A726" s="25">
        <v>45034</v>
      </c>
      <c r="B726" s="26" t="s">
        <v>2657</v>
      </c>
      <c r="C726" s="26" t="s">
        <v>2658</v>
      </c>
      <c r="D726" s="26" t="s">
        <v>1332</v>
      </c>
      <c r="E726" s="26" t="s">
        <v>1333</v>
      </c>
      <c r="F726" s="27">
        <v>2847370</v>
      </c>
      <c r="G726" s="28" t="s">
        <v>1307</v>
      </c>
      <c r="H726" s="27">
        <v>284737</v>
      </c>
      <c r="I726" s="27">
        <v>3132107</v>
      </c>
      <c r="J726">
        <f t="shared" si="68"/>
        <v>22351</v>
      </c>
      <c r="K726" s="30">
        <f>+VLOOKUP(J726,'Thanh toán '!O$21:P$650,2,0)</f>
        <v>3132107</v>
      </c>
      <c r="L726" s="34">
        <f t="shared" si="70"/>
        <v>0</v>
      </c>
    </row>
    <row r="727" spans="1:12" hidden="1" x14ac:dyDescent="0.25">
      <c r="A727" s="25">
        <v>45034</v>
      </c>
      <c r="B727" s="26" t="s">
        <v>2659</v>
      </c>
      <c r="C727" s="26" t="s">
        <v>2660</v>
      </c>
      <c r="D727" s="26" t="s">
        <v>1305</v>
      </c>
      <c r="E727" s="26" t="s">
        <v>1306</v>
      </c>
      <c r="F727" s="27">
        <v>266538</v>
      </c>
      <c r="G727" s="28" t="s">
        <v>1307</v>
      </c>
      <c r="H727" s="27">
        <v>26654</v>
      </c>
      <c r="I727" s="27">
        <v>293192</v>
      </c>
      <c r="J727">
        <f t="shared" si="68"/>
        <v>22353</v>
      </c>
      <c r="K727" s="30">
        <f>+VLOOKUP(J727,'Thanh toán '!O$21:P$650,2,0)</f>
        <v>293192</v>
      </c>
      <c r="L727" s="34">
        <f t="shared" si="70"/>
        <v>0</v>
      </c>
    </row>
    <row r="728" spans="1:12" hidden="1" x14ac:dyDescent="0.25">
      <c r="A728" s="25">
        <v>45034</v>
      </c>
      <c r="B728" s="26" t="s">
        <v>2661</v>
      </c>
      <c r="C728" s="26" t="s">
        <v>2662</v>
      </c>
      <c r="D728" s="26" t="s">
        <v>1305</v>
      </c>
      <c r="E728" s="26" t="s">
        <v>1306</v>
      </c>
      <c r="F728" s="27">
        <v>486831</v>
      </c>
      <c r="G728" s="28" t="s">
        <v>1307</v>
      </c>
      <c r="H728" s="27">
        <v>48683</v>
      </c>
      <c r="I728" s="27">
        <v>535514</v>
      </c>
      <c r="J728">
        <f t="shared" si="68"/>
        <v>22354</v>
      </c>
      <c r="K728" s="30">
        <f>+VLOOKUP(J728,'Thanh toán '!O$21:P$650,2,0)</f>
        <v>535514</v>
      </c>
      <c r="L728" s="34">
        <f t="shared" si="70"/>
        <v>0</v>
      </c>
    </row>
    <row r="729" spans="1:12" hidden="1" x14ac:dyDescent="0.25">
      <c r="A729" s="25">
        <v>45034</v>
      </c>
      <c r="B729" s="26" t="s">
        <v>2663</v>
      </c>
      <c r="C729" s="26" t="s">
        <v>2664</v>
      </c>
      <c r="D729" s="26" t="s">
        <v>1305</v>
      </c>
      <c r="E729" s="26" t="s">
        <v>1306</v>
      </c>
      <c r="F729" s="27">
        <v>1089694</v>
      </c>
      <c r="G729" s="28" t="s">
        <v>1307</v>
      </c>
      <c r="H729" s="27">
        <v>108969</v>
      </c>
      <c r="I729" s="27">
        <v>1198663</v>
      </c>
      <c r="J729">
        <f t="shared" si="68"/>
        <v>22355</v>
      </c>
      <c r="K729" s="30">
        <f>+VLOOKUP(J729,'Thanh toán '!O$21:P$650,2,0)</f>
        <v>1198663</v>
      </c>
      <c r="L729" s="34">
        <f t="shared" si="70"/>
        <v>0</v>
      </c>
    </row>
    <row r="730" spans="1:12" hidden="1" x14ac:dyDescent="0.25">
      <c r="A730" s="25">
        <v>45034</v>
      </c>
      <c r="B730" s="26" t="s">
        <v>2665</v>
      </c>
      <c r="C730" s="26" t="s">
        <v>1335</v>
      </c>
      <c r="D730" s="26" t="s">
        <v>1336</v>
      </c>
      <c r="E730" s="26" t="s">
        <v>1337</v>
      </c>
      <c r="F730" s="27">
        <v>2103502</v>
      </c>
      <c r="G730" s="28" t="s">
        <v>1307</v>
      </c>
      <c r="H730" s="27">
        <v>210350</v>
      </c>
      <c r="I730" s="27">
        <v>2313852</v>
      </c>
      <c r="J730">
        <f t="shared" si="68"/>
        <v>22358</v>
      </c>
      <c r="K730" s="30">
        <f>+VLOOKUP(J730,'Thanh toán '!O$21:P$650,2,0)</f>
        <v>2313852</v>
      </c>
      <c r="L730" s="34">
        <f t="shared" si="70"/>
        <v>0</v>
      </c>
    </row>
    <row r="731" spans="1:12" x14ac:dyDescent="0.25">
      <c r="A731" s="25">
        <v>45034</v>
      </c>
      <c r="B731" s="26" t="s">
        <v>2666</v>
      </c>
      <c r="C731" s="26" t="s">
        <v>1335</v>
      </c>
      <c r="D731" s="26" t="s">
        <v>1336</v>
      </c>
      <c r="E731" s="26" t="s">
        <v>1337</v>
      </c>
      <c r="F731" s="27">
        <v>600600</v>
      </c>
      <c r="G731" s="28" t="s">
        <v>1307</v>
      </c>
      <c r="H731" s="27">
        <v>60060</v>
      </c>
      <c r="I731" s="27">
        <v>660660</v>
      </c>
      <c r="J731">
        <f t="shared" si="68"/>
        <v>22359</v>
      </c>
      <c r="K731" t="e">
        <f>+VLOOKUP(J731,'Thanh toán '!O$21:P$650,2,0)</f>
        <v>#N/A</v>
      </c>
    </row>
    <row r="732" spans="1:12" hidden="1" x14ac:dyDescent="0.25">
      <c r="A732" s="25">
        <v>45034</v>
      </c>
      <c r="B732" s="26" t="s">
        <v>2667</v>
      </c>
      <c r="C732" s="26" t="s">
        <v>2668</v>
      </c>
      <c r="D732" s="26" t="s">
        <v>1305</v>
      </c>
      <c r="E732" s="26" t="s">
        <v>1306</v>
      </c>
      <c r="F732" s="27">
        <v>888460</v>
      </c>
      <c r="G732" s="28" t="s">
        <v>1307</v>
      </c>
      <c r="H732" s="27">
        <v>88846</v>
      </c>
      <c r="I732" s="27">
        <v>977306</v>
      </c>
      <c r="J732">
        <f t="shared" si="68"/>
        <v>22360</v>
      </c>
      <c r="K732" s="30">
        <f>+VLOOKUP(J732,'Thanh toán '!O$21:P$650,2,0)</f>
        <v>977306</v>
      </c>
      <c r="L732" s="34">
        <f t="shared" ref="L732:L733" si="71">+K732-I732</f>
        <v>0</v>
      </c>
    </row>
    <row r="733" spans="1:12" hidden="1" x14ac:dyDescent="0.25">
      <c r="A733" s="25">
        <v>45034</v>
      </c>
      <c r="B733" s="26" t="s">
        <v>2669</v>
      </c>
      <c r="C733" s="26" t="s">
        <v>1449</v>
      </c>
      <c r="D733" s="26" t="s">
        <v>1449</v>
      </c>
      <c r="E733" s="26" t="s">
        <v>1450</v>
      </c>
      <c r="F733" s="27">
        <v>1630960</v>
      </c>
      <c r="G733" s="28" t="s">
        <v>1307</v>
      </c>
      <c r="H733" s="27">
        <v>163096</v>
      </c>
      <c r="I733" s="27">
        <v>1794056</v>
      </c>
      <c r="J733">
        <f t="shared" si="68"/>
        <v>22362</v>
      </c>
      <c r="K733" s="30">
        <f>+VLOOKUP(J733,'Thanh toán '!O$21:P$650,2,0)</f>
        <v>1794056</v>
      </c>
      <c r="L733" s="34">
        <f t="shared" si="71"/>
        <v>0</v>
      </c>
    </row>
    <row r="734" spans="1:12" x14ac:dyDescent="0.25">
      <c r="A734" s="25">
        <v>45034</v>
      </c>
      <c r="B734" s="26" t="s">
        <v>2670</v>
      </c>
      <c r="C734" s="26" t="s">
        <v>1449</v>
      </c>
      <c r="D734" s="26" t="s">
        <v>1449</v>
      </c>
      <c r="E734" s="26" t="s">
        <v>1450</v>
      </c>
      <c r="F734" s="27">
        <v>865200</v>
      </c>
      <c r="G734" s="28" t="s">
        <v>1307</v>
      </c>
      <c r="H734" s="27">
        <v>86520</v>
      </c>
      <c r="I734" s="27">
        <v>951720</v>
      </c>
      <c r="J734">
        <f t="shared" si="68"/>
        <v>22363</v>
      </c>
      <c r="K734" t="e">
        <f>+VLOOKUP(J734,'Thanh toán '!O$21:P$650,2,0)</f>
        <v>#N/A</v>
      </c>
    </row>
    <row r="735" spans="1:12" hidden="1" x14ac:dyDescent="0.25">
      <c r="A735" s="25">
        <v>45034</v>
      </c>
      <c r="B735" s="26" t="s">
        <v>2671</v>
      </c>
      <c r="C735" s="26" t="s">
        <v>2672</v>
      </c>
      <c r="D735" s="26" t="s">
        <v>1305</v>
      </c>
      <c r="E735" s="26" t="s">
        <v>1306</v>
      </c>
      <c r="F735" s="27">
        <v>444230</v>
      </c>
      <c r="G735" s="28" t="s">
        <v>1307</v>
      </c>
      <c r="H735" s="27">
        <v>44423</v>
      </c>
      <c r="I735" s="27">
        <v>488653</v>
      </c>
      <c r="J735">
        <f t="shared" si="68"/>
        <v>22365</v>
      </c>
      <c r="K735" s="30">
        <f>+VLOOKUP(J735,'Thanh toán '!O$21:P$650,2,0)</f>
        <v>488653</v>
      </c>
      <c r="L735" s="34">
        <f t="shared" ref="L735:L738" si="72">+K735-I735</f>
        <v>0</v>
      </c>
    </row>
    <row r="736" spans="1:12" hidden="1" x14ac:dyDescent="0.25">
      <c r="A736" s="25">
        <v>45034</v>
      </c>
      <c r="B736" s="26" t="s">
        <v>2673</v>
      </c>
      <c r="C736" s="26" t="s">
        <v>2674</v>
      </c>
      <c r="D736" s="26" t="s">
        <v>1305</v>
      </c>
      <c r="E736" s="26" t="s">
        <v>1306</v>
      </c>
      <c r="F736" s="27">
        <v>367155</v>
      </c>
      <c r="G736" s="28" t="s">
        <v>1307</v>
      </c>
      <c r="H736" s="27">
        <v>36716</v>
      </c>
      <c r="I736" s="27">
        <v>403871</v>
      </c>
      <c r="J736">
        <f t="shared" si="68"/>
        <v>22366</v>
      </c>
      <c r="K736" s="30">
        <f>+VLOOKUP(J736,'Thanh toán '!O$21:P$650,2,0)</f>
        <v>403871</v>
      </c>
      <c r="L736" s="34">
        <f t="shared" si="72"/>
        <v>0</v>
      </c>
    </row>
    <row r="737" spans="1:12" hidden="1" x14ac:dyDescent="0.25">
      <c r="A737" s="25">
        <v>45034</v>
      </c>
      <c r="B737" s="26" t="s">
        <v>2675</v>
      </c>
      <c r="C737" s="26" t="s">
        <v>2038</v>
      </c>
      <c r="D737" s="26" t="s">
        <v>1305</v>
      </c>
      <c r="E737" s="26" t="s">
        <v>1306</v>
      </c>
      <c r="F737" s="27">
        <v>811385</v>
      </c>
      <c r="G737" s="28" t="s">
        <v>1307</v>
      </c>
      <c r="H737" s="27">
        <v>81139</v>
      </c>
      <c r="I737" s="27">
        <v>892524</v>
      </c>
      <c r="J737">
        <f t="shared" si="68"/>
        <v>22367</v>
      </c>
      <c r="K737" s="30">
        <f>+VLOOKUP(J737,'Thanh toán '!O$21:P$650,2,0)</f>
        <v>892524</v>
      </c>
      <c r="L737" s="34">
        <f t="shared" si="72"/>
        <v>0</v>
      </c>
    </row>
    <row r="738" spans="1:12" hidden="1" x14ac:dyDescent="0.25">
      <c r="A738" s="25">
        <v>45034</v>
      </c>
      <c r="B738" s="26" t="s">
        <v>2676</v>
      </c>
      <c r="C738" s="26" t="s">
        <v>2174</v>
      </c>
      <c r="D738" s="26" t="s">
        <v>2174</v>
      </c>
      <c r="E738" s="26" t="s">
        <v>2175</v>
      </c>
      <c r="F738" s="27">
        <v>2383625</v>
      </c>
      <c r="G738" s="28" t="s">
        <v>1307</v>
      </c>
      <c r="H738" s="27">
        <v>238363</v>
      </c>
      <c r="I738" s="27">
        <v>2621988</v>
      </c>
      <c r="J738">
        <f t="shared" si="68"/>
        <v>22368</v>
      </c>
      <c r="K738" s="30">
        <f>+VLOOKUP(J738,'Thanh toán '!O$21:P$650,2,0)</f>
        <v>2621988</v>
      </c>
      <c r="L738" s="34">
        <f t="shared" si="72"/>
        <v>0</v>
      </c>
    </row>
    <row r="739" spans="1:12" x14ac:dyDescent="0.25">
      <c r="A739" s="25">
        <v>45034</v>
      </c>
      <c r="B739" s="26" t="s">
        <v>2677</v>
      </c>
      <c r="C739" s="26" t="s">
        <v>1689</v>
      </c>
      <c r="D739" s="26" t="s">
        <v>1689</v>
      </c>
      <c r="E739" s="26" t="s">
        <v>1690</v>
      </c>
      <c r="F739" s="27">
        <v>882000</v>
      </c>
      <c r="G739" s="28" t="s">
        <v>1307</v>
      </c>
      <c r="H739" s="27">
        <v>88200</v>
      </c>
      <c r="I739" s="27">
        <v>970200</v>
      </c>
      <c r="J739">
        <f t="shared" si="68"/>
        <v>22376</v>
      </c>
      <c r="K739" t="e">
        <f>+VLOOKUP(J739,'Thanh toán '!O$21:P$650,2,0)</f>
        <v>#N/A</v>
      </c>
    </row>
    <row r="740" spans="1:12" hidden="1" x14ac:dyDescent="0.25">
      <c r="A740" s="25">
        <v>45034</v>
      </c>
      <c r="B740" s="26" t="s">
        <v>2678</v>
      </c>
      <c r="C740" s="26" t="s">
        <v>1693</v>
      </c>
      <c r="D740" s="26" t="s">
        <v>1693</v>
      </c>
      <c r="E740" s="26" t="s">
        <v>1694</v>
      </c>
      <c r="F740" s="27">
        <v>1332690</v>
      </c>
      <c r="G740" s="28" t="s">
        <v>1307</v>
      </c>
      <c r="H740" s="27">
        <v>133269</v>
      </c>
      <c r="I740" s="27">
        <v>1465959</v>
      </c>
      <c r="J740">
        <f t="shared" si="68"/>
        <v>22377</v>
      </c>
      <c r="K740" s="30">
        <f>+VLOOKUP(J740,'Thanh toán '!O$21:P$650,2,0)</f>
        <v>1465959</v>
      </c>
      <c r="L740" s="34">
        <f t="shared" ref="L740:L749" si="73">+K740-I740</f>
        <v>0</v>
      </c>
    </row>
    <row r="741" spans="1:12" hidden="1" x14ac:dyDescent="0.25">
      <c r="A741" s="25">
        <v>45034</v>
      </c>
      <c r="B741" s="26" t="s">
        <v>2679</v>
      </c>
      <c r="C741" s="26" t="s">
        <v>1936</v>
      </c>
      <c r="D741" s="26" t="s">
        <v>1936</v>
      </c>
      <c r="E741" s="26" t="s">
        <v>1937</v>
      </c>
      <c r="F741" s="27">
        <v>1924970</v>
      </c>
      <c r="G741" s="28" t="s">
        <v>1307</v>
      </c>
      <c r="H741" s="27">
        <v>192497</v>
      </c>
      <c r="I741" s="27">
        <v>2117467</v>
      </c>
      <c r="J741">
        <f t="shared" si="68"/>
        <v>22378</v>
      </c>
      <c r="K741" s="30">
        <f>+VLOOKUP(J741,'Thanh toán '!O$21:P$650,2,0)</f>
        <v>2117467</v>
      </c>
      <c r="L741" s="34">
        <f t="shared" si="73"/>
        <v>0</v>
      </c>
    </row>
    <row r="742" spans="1:12" hidden="1" x14ac:dyDescent="0.25">
      <c r="A742" s="25">
        <v>45034</v>
      </c>
      <c r="B742" s="26" t="s">
        <v>2680</v>
      </c>
      <c r="C742" s="26" t="s">
        <v>1574</v>
      </c>
      <c r="D742" s="26" t="s">
        <v>1574</v>
      </c>
      <c r="E742" s="26" t="s">
        <v>1575</v>
      </c>
      <c r="F742" s="27">
        <v>2813430</v>
      </c>
      <c r="G742" s="28" t="s">
        <v>1307</v>
      </c>
      <c r="H742" s="27">
        <v>281343</v>
      </c>
      <c r="I742" s="27">
        <v>3094773</v>
      </c>
      <c r="J742">
        <f t="shared" si="68"/>
        <v>22379</v>
      </c>
      <c r="K742" s="30">
        <f>+VLOOKUP(J742,'Thanh toán '!O$21:P$650,2,0)</f>
        <v>3094773</v>
      </c>
      <c r="L742" s="34">
        <f t="shared" si="73"/>
        <v>0</v>
      </c>
    </row>
    <row r="743" spans="1:12" hidden="1" x14ac:dyDescent="0.25">
      <c r="A743" s="25">
        <v>45034</v>
      </c>
      <c r="B743" s="26" t="s">
        <v>2681</v>
      </c>
      <c r="C743" s="26" t="s">
        <v>2467</v>
      </c>
      <c r="D743" s="26" t="s">
        <v>2467</v>
      </c>
      <c r="E743" s="26" t="s">
        <v>2468</v>
      </c>
      <c r="F743" s="27">
        <v>2736355</v>
      </c>
      <c r="G743" s="28" t="s">
        <v>1307</v>
      </c>
      <c r="H743" s="27">
        <v>273636</v>
      </c>
      <c r="I743" s="27">
        <v>3009991</v>
      </c>
      <c r="J743">
        <f t="shared" si="68"/>
        <v>22380</v>
      </c>
      <c r="K743" s="30">
        <f>+VLOOKUP(J743,'Thanh toán '!O$21:P$650,2,0)</f>
        <v>3009991</v>
      </c>
      <c r="L743" s="34">
        <f t="shared" si="73"/>
        <v>0</v>
      </c>
    </row>
    <row r="744" spans="1:12" hidden="1" x14ac:dyDescent="0.25">
      <c r="A744" s="25">
        <v>45034</v>
      </c>
      <c r="B744" s="26" t="s">
        <v>2682</v>
      </c>
      <c r="C744" s="26" t="s">
        <v>1618</v>
      </c>
      <c r="D744" s="26" t="s">
        <v>1618</v>
      </c>
      <c r="E744" s="26" t="s">
        <v>1619</v>
      </c>
      <c r="F744" s="27">
        <v>2124590</v>
      </c>
      <c r="G744" s="28" t="s">
        <v>1307</v>
      </c>
      <c r="H744" s="27">
        <v>212459</v>
      </c>
      <c r="I744" s="27">
        <v>2337049</v>
      </c>
      <c r="J744">
        <f t="shared" si="68"/>
        <v>22381</v>
      </c>
      <c r="K744" s="30">
        <f>+VLOOKUP(J744,'Thanh toán '!O$21:P$650,2,0)</f>
        <v>2337049</v>
      </c>
      <c r="L744" s="34">
        <f t="shared" si="73"/>
        <v>0</v>
      </c>
    </row>
    <row r="745" spans="1:12" hidden="1" x14ac:dyDescent="0.25">
      <c r="A745" s="25">
        <v>45034</v>
      </c>
      <c r="B745" s="26" t="s">
        <v>2683</v>
      </c>
      <c r="C745" s="26" t="s">
        <v>1434</v>
      </c>
      <c r="D745" s="26" t="s">
        <v>1434</v>
      </c>
      <c r="E745" s="26" t="s">
        <v>1435</v>
      </c>
      <c r="F745" s="27">
        <v>2225207</v>
      </c>
      <c r="G745" s="28" t="s">
        <v>1307</v>
      </c>
      <c r="H745" s="27">
        <v>222521</v>
      </c>
      <c r="I745" s="27">
        <v>2447728</v>
      </c>
      <c r="J745">
        <f t="shared" si="68"/>
        <v>22382</v>
      </c>
      <c r="K745" s="30">
        <f>+VLOOKUP(J745,'Thanh toán '!O$21:P$650,2,0)</f>
        <v>2447728</v>
      </c>
      <c r="L745" s="34">
        <f t="shared" si="73"/>
        <v>0</v>
      </c>
    </row>
    <row r="746" spans="1:12" hidden="1" x14ac:dyDescent="0.25">
      <c r="A746" s="25">
        <v>45034</v>
      </c>
      <c r="B746" s="26" t="s">
        <v>2684</v>
      </c>
      <c r="C746" s="26" t="s">
        <v>2179</v>
      </c>
      <c r="D746" s="26" t="s">
        <v>2179</v>
      </c>
      <c r="E746" s="26" t="s">
        <v>2180</v>
      </c>
      <c r="F746" s="27">
        <v>888460</v>
      </c>
      <c r="G746" s="28" t="s">
        <v>1307</v>
      </c>
      <c r="H746" s="27">
        <v>88846</v>
      </c>
      <c r="I746" s="27">
        <v>977306</v>
      </c>
      <c r="J746">
        <f t="shared" si="68"/>
        <v>22383</v>
      </c>
      <c r="K746" s="30">
        <f>+VLOOKUP(J746,'Thanh toán '!O$21:P$650,2,0)</f>
        <v>977306</v>
      </c>
      <c r="L746" s="34">
        <f t="shared" si="73"/>
        <v>0</v>
      </c>
    </row>
    <row r="747" spans="1:12" hidden="1" x14ac:dyDescent="0.25">
      <c r="A747" s="25">
        <v>45034</v>
      </c>
      <c r="B747" s="26" t="s">
        <v>2685</v>
      </c>
      <c r="C747" s="26" t="s">
        <v>1689</v>
      </c>
      <c r="D747" s="26" t="s">
        <v>1689</v>
      </c>
      <c r="E747" s="26" t="s">
        <v>1690</v>
      </c>
      <c r="F747" s="27">
        <v>2173632</v>
      </c>
      <c r="G747" s="28" t="s">
        <v>1307</v>
      </c>
      <c r="H747" s="27">
        <v>217363</v>
      </c>
      <c r="I747" s="27">
        <v>2390995</v>
      </c>
      <c r="J747">
        <f t="shared" si="68"/>
        <v>22384</v>
      </c>
      <c r="K747" s="30">
        <f>+VLOOKUP(J747,'Thanh toán '!O$21:P$650,2,0)</f>
        <v>2390995</v>
      </c>
      <c r="L747" s="34">
        <f t="shared" si="73"/>
        <v>0</v>
      </c>
    </row>
    <row r="748" spans="1:12" hidden="1" x14ac:dyDescent="0.25">
      <c r="A748" s="25">
        <v>45034</v>
      </c>
      <c r="B748" s="26" t="s">
        <v>2686</v>
      </c>
      <c r="C748" s="26" t="s">
        <v>2186</v>
      </c>
      <c r="D748" s="26" t="s">
        <v>2186</v>
      </c>
      <c r="E748" s="26" t="s">
        <v>2187</v>
      </c>
      <c r="F748" s="27">
        <v>6418760</v>
      </c>
      <c r="G748" s="28" t="s">
        <v>1307</v>
      </c>
      <c r="H748" s="27">
        <v>641876</v>
      </c>
      <c r="I748" s="27">
        <v>7060636</v>
      </c>
      <c r="J748">
        <f t="shared" si="68"/>
        <v>22385</v>
      </c>
      <c r="K748" s="30">
        <f>+VLOOKUP(J748,'Thanh toán '!O$21:P$650,2,0)</f>
        <v>7060636</v>
      </c>
      <c r="L748" s="34">
        <f t="shared" si="73"/>
        <v>0</v>
      </c>
    </row>
    <row r="749" spans="1:12" hidden="1" x14ac:dyDescent="0.25">
      <c r="A749" s="25">
        <v>45034</v>
      </c>
      <c r="B749" s="26" t="s">
        <v>2687</v>
      </c>
      <c r="C749" s="26" t="s">
        <v>2457</v>
      </c>
      <c r="D749" s="26" t="s">
        <v>2186</v>
      </c>
      <c r="E749" s="26" t="s">
        <v>2187</v>
      </c>
      <c r="F749" s="27">
        <v>1329640</v>
      </c>
      <c r="G749" s="28" t="s">
        <v>1307</v>
      </c>
      <c r="H749" s="27">
        <v>132964</v>
      </c>
      <c r="I749" s="27">
        <v>1462604</v>
      </c>
      <c r="J749">
        <f t="shared" si="68"/>
        <v>22386</v>
      </c>
      <c r="K749" s="30">
        <f>+VLOOKUP(J749,'Thanh toán '!O$21:P$650,2,0)</f>
        <v>1462604</v>
      </c>
      <c r="L749" s="34">
        <f t="shared" si="73"/>
        <v>0</v>
      </c>
    </row>
    <row r="750" spans="1:12" x14ac:dyDescent="0.25">
      <c r="A750" s="25">
        <v>45034</v>
      </c>
      <c r="B750" s="26" t="s">
        <v>2688</v>
      </c>
      <c r="C750" s="26" t="s">
        <v>1936</v>
      </c>
      <c r="D750" s="26" t="s">
        <v>1936</v>
      </c>
      <c r="E750" s="26" t="s">
        <v>1937</v>
      </c>
      <c r="F750" s="27">
        <v>1696800</v>
      </c>
      <c r="G750" s="28" t="s">
        <v>1307</v>
      </c>
      <c r="H750" s="27">
        <v>169680</v>
      </c>
      <c r="I750" s="27">
        <v>1866480</v>
      </c>
      <c r="J750">
        <f t="shared" si="68"/>
        <v>22387</v>
      </c>
      <c r="K750" t="e">
        <f>+VLOOKUP(J750,'Thanh toán '!O$21:P$650,2,0)</f>
        <v>#N/A</v>
      </c>
    </row>
    <row r="751" spans="1:12" hidden="1" x14ac:dyDescent="0.25">
      <c r="A751" s="25">
        <v>45035</v>
      </c>
      <c r="B751" s="26" t="s">
        <v>2689</v>
      </c>
      <c r="C751" s="26" t="s">
        <v>2690</v>
      </c>
      <c r="D751" s="26" t="s">
        <v>1305</v>
      </c>
      <c r="E751" s="26" t="s">
        <v>1306</v>
      </c>
      <c r="F751" s="27">
        <v>1146836</v>
      </c>
      <c r="G751" s="28" t="s">
        <v>1307</v>
      </c>
      <c r="H751" s="27">
        <v>114684</v>
      </c>
      <c r="I751" s="27">
        <v>1261520</v>
      </c>
      <c r="J751">
        <f t="shared" si="68"/>
        <v>22395</v>
      </c>
      <c r="K751" s="30">
        <f>+VLOOKUP(J751,'Thanh toán '!O$21:P$650,2,0)</f>
        <v>1261520</v>
      </c>
      <c r="L751" s="34">
        <f t="shared" ref="L751:L761" si="74">+K751-I751</f>
        <v>0</v>
      </c>
    </row>
    <row r="752" spans="1:12" hidden="1" x14ac:dyDescent="0.25">
      <c r="A752" s="25">
        <v>45035</v>
      </c>
      <c r="B752" s="26" t="s">
        <v>2691</v>
      </c>
      <c r="C752" s="26" t="s">
        <v>1344</v>
      </c>
      <c r="D752" s="26" t="s">
        <v>1344</v>
      </c>
      <c r="E752" s="26" t="s">
        <v>1345</v>
      </c>
      <c r="F752" s="27">
        <v>2719920</v>
      </c>
      <c r="G752" s="28" t="s">
        <v>1307</v>
      </c>
      <c r="H752" s="27">
        <v>271992</v>
      </c>
      <c r="I752" s="27">
        <v>2991912</v>
      </c>
      <c r="J752">
        <f t="shared" si="68"/>
        <v>22396</v>
      </c>
      <c r="K752" s="30">
        <f>+VLOOKUP(J752,'Thanh toán '!O$21:P$650,2,0)</f>
        <v>2991912</v>
      </c>
      <c r="L752" s="34">
        <f t="shared" si="74"/>
        <v>0</v>
      </c>
    </row>
    <row r="753" spans="1:12" hidden="1" x14ac:dyDescent="0.25">
      <c r="A753" s="25">
        <v>45035</v>
      </c>
      <c r="B753" s="26" t="s">
        <v>2692</v>
      </c>
      <c r="C753" s="26" t="s">
        <v>1977</v>
      </c>
      <c r="D753" s="26" t="s">
        <v>1336</v>
      </c>
      <c r="E753" s="26" t="s">
        <v>1337</v>
      </c>
      <c r="F753" s="27">
        <v>3671110</v>
      </c>
      <c r="G753" s="28" t="s">
        <v>1307</v>
      </c>
      <c r="H753" s="27">
        <v>367111</v>
      </c>
      <c r="I753" s="27">
        <v>4038221</v>
      </c>
      <c r="J753">
        <f t="shared" si="68"/>
        <v>22398</v>
      </c>
      <c r="K753" s="30">
        <f>+VLOOKUP(J753,'Thanh toán '!O$21:P$650,2,0)</f>
        <v>4038221</v>
      </c>
      <c r="L753" s="34">
        <f t="shared" si="74"/>
        <v>0</v>
      </c>
    </row>
    <row r="754" spans="1:12" hidden="1" x14ac:dyDescent="0.25">
      <c r="A754" s="25">
        <v>45035</v>
      </c>
      <c r="B754" s="26" t="s">
        <v>2693</v>
      </c>
      <c r="C754" s="26" t="s">
        <v>2348</v>
      </c>
      <c r="D754" s="26" t="s">
        <v>1305</v>
      </c>
      <c r="E754" s="26" t="s">
        <v>1306</v>
      </c>
      <c r="F754" s="27">
        <v>726000</v>
      </c>
      <c r="G754" s="28" t="s">
        <v>1307</v>
      </c>
      <c r="H754" s="27">
        <v>72600</v>
      </c>
      <c r="I754" s="27">
        <v>798600</v>
      </c>
      <c r="J754">
        <f t="shared" si="68"/>
        <v>22399</v>
      </c>
      <c r="K754" s="30">
        <f>+VLOOKUP(J754,'Thanh toán '!O$21:P$650,2,0)</f>
        <v>798600</v>
      </c>
      <c r="L754" s="34">
        <f t="shared" si="74"/>
        <v>0</v>
      </c>
    </row>
    <row r="755" spans="1:12" hidden="1" x14ac:dyDescent="0.25">
      <c r="A755" s="25">
        <v>45035</v>
      </c>
      <c r="B755" s="26" t="s">
        <v>2694</v>
      </c>
      <c r="C755" s="26" t="s">
        <v>1717</v>
      </c>
      <c r="D755" s="26" t="s">
        <v>1305</v>
      </c>
      <c r="E755" s="26" t="s">
        <v>1306</v>
      </c>
      <c r="F755" s="27">
        <v>805310</v>
      </c>
      <c r="G755" s="28" t="s">
        <v>1307</v>
      </c>
      <c r="H755" s="27">
        <v>80531</v>
      </c>
      <c r="I755" s="27">
        <v>885841</v>
      </c>
      <c r="J755">
        <f t="shared" si="68"/>
        <v>22400</v>
      </c>
      <c r="K755" s="30">
        <f>+VLOOKUP(J755,'Thanh toán '!O$21:P$650,2,0)</f>
        <v>885841</v>
      </c>
      <c r="L755" s="34">
        <f t="shared" si="74"/>
        <v>0</v>
      </c>
    </row>
    <row r="756" spans="1:12" hidden="1" x14ac:dyDescent="0.25">
      <c r="A756" s="25">
        <v>45035</v>
      </c>
      <c r="B756" s="26" t="s">
        <v>2695</v>
      </c>
      <c r="C756" s="26" t="s">
        <v>2696</v>
      </c>
      <c r="D756" s="26" t="s">
        <v>2312</v>
      </c>
      <c r="E756" s="26" t="s">
        <v>2313</v>
      </c>
      <c r="F756" s="27">
        <v>445500</v>
      </c>
      <c r="G756" s="28" t="s">
        <v>1307</v>
      </c>
      <c r="H756" s="27">
        <v>44550</v>
      </c>
      <c r="I756" s="27">
        <v>490050</v>
      </c>
      <c r="J756">
        <f t="shared" si="68"/>
        <v>22401</v>
      </c>
      <c r="K756" s="30">
        <f>+VLOOKUP(J756,'Thanh toán '!O$21:P$650,2,0)</f>
        <v>490050</v>
      </c>
      <c r="L756" s="34">
        <f t="shared" si="74"/>
        <v>0</v>
      </c>
    </row>
    <row r="757" spans="1:12" hidden="1" x14ac:dyDescent="0.25">
      <c r="A757" s="25">
        <v>45035</v>
      </c>
      <c r="B757" s="26" t="s">
        <v>2697</v>
      </c>
      <c r="C757" s="26" t="s">
        <v>2698</v>
      </c>
      <c r="D757" s="26" t="s">
        <v>2312</v>
      </c>
      <c r="E757" s="26" t="s">
        <v>2313</v>
      </c>
      <c r="F757" s="27">
        <v>417084</v>
      </c>
      <c r="G757" s="28" t="s">
        <v>1307</v>
      </c>
      <c r="H757" s="27">
        <v>41708</v>
      </c>
      <c r="I757" s="27">
        <v>458792</v>
      </c>
      <c r="J757">
        <f t="shared" si="68"/>
        <v>22402</v>
      </c>
      <c r="K757" s="30">
        <f>+VLOOKUP(J757,'Thanh toán '!O$21:P$650,2,0)</f>
        <v>458792</v>
      </c>
      <c r="L757" s="34">
        <f t="shared" si="74"/>
        <v>0</v>
      </c>
    </row>
    <row r="758" spans="1:12" hidden="1" x14ac:dyDescent="0.25">
      <c r="A758" s="25">
        <v>45035</v>
      </c>
      <c r="B758" s="26" t="s">
        <v>2699</v>
      </c>
      <c r="C758" s="26" t="s">
        <v>2700</v>
      </c>
      <c r="D758" s="26" t="s">
        <v>2312</v>
      </c>
      <c r="E758" s="26" t="s">
        <v>2313</v>
      </c>
      <c r="F758" s="27">
        <v>798980</v>
      </c>
      <c r="G758" s="28" t="s">
        <v>1307</v>
      </c>
      <c r="H758" s="27">
        <v>79898</v>
      </c>
      <c r="I758" s="27">
        <v>878878</v>
      </c>
      <c r="J758">
        <f t="shared" si="68"/>
        <v>22403</v>
      </c>
      <c r="K758" s="30">
        <f>+VLOOKUP(J758,'Thanh toán '!O$21:P$650,2,0)</f>
        <v>878878</v>
      </c>
      <c r="L758" s="34">
        <f t="shared" si="74"/>
        <v>0</v>
      </c>
    </row>
    <row r="759" spans="1:12" hidden="1" x14ac:dyDescent="0.25">
      <c r="A759" s="25">
        <v>45035</v>
      </c>
      <c r="B759" s="26" t="s">
        <v>2701</v>
      </c>
      <c r="C759" s="26" t="s">
        <v>2702</v>
      </c>
      <c r="D759" s="26" t="s">
        <v>2312</v>
      </c>
      <c r="E759" s="26" t="s">
        <v>2313</v>
      </c>
      <c r="F759" s="27">
        <v>943328</v>
      </c>
      <c r="G759" s="28" t="s">
        <v>1307</v>
      </c>
      <c r="H759" s="27">
        <v>94333</v>
      </c>
      <c r="I759" s="27">
        <v>1037661</v>
      </c>
      <c r="J759">
        <f t="shared" si="68"/>
        <v>22404</v>
      </c>
      <c r="K759" s="30">
        <f>+VLOOKUP(J759,'Thanh toán '!O$21:P$650,2,0)</f>
        <v>1037661</v>
      </c>
      <c r="L759" s="34">
        <f t="shared" si="74"/>
        <v>0</v>
      </c>
    </row>
    <row r="760" spans="1:12" hidden="1" x14ac:dyDescent="0.25">
      <c r="A760" s="25">
        <v>45035</v>
      </c>
      <c r="B760" s="26" t="s">
        <v>2703</v>
      </c>
      <c r="C760" s="26" t="s">
        <v>2704</v>
      </c>
      <c r="D760" s="26" t="s">
        <v>1305</v>
      </c>
      <c r="E760" s="26" t="s">
        <v>1306</v>
      </c>
      <c r="F760" s="27">
        <v>2132715</v>
      </c>
      <c r="G760" s="28" t="s">
        <v>1307</v>
      </c>
      <c r="H760" s="27">
        <v>213272</v>
      </c>
      <c r="I760" s="27">
        <v>2345987</v>
      </c>
      <c r="J760">
        <f t="shared" si="68"/>
        <v>22405</v>
      </c>
      <c r="K760" s="30">
        <f>+VLOOKUP(J760,'Thanh toán '!O$21:P$650,2,0)</f>
        <v>2345987</v>
      </c>
      <c r="L760" s="34">
        <f t="shared" si="74"/>
        <v>0</v>
      </c>
    </row>
    <row r="761" spans="1:12" hidden="1" x14ac:dyDescent="0.25">
      <c r="A761" s="25">
        <v>45035</v>
      </c>
      <c r="B761" s="26" t="s">
        <v>2705</v>
      </c>
      <c r="C761" s="26" t="s">
        <v>1736</v>
      </c>
      <c r="D761" s="26" t="s">
        <v>1305</v>
      </c>
      <c r="E761" s="26" t="s">
        <v>1306</v>
      </c>
      <c r="F761" s="27">
        <v>1116635</v>
      </c>
      <c r="G761" s="28" t="s">
        <v>1307</v>
      </c>
      <c r="H761" s="27">
        <v>111664</v>
      </c>
      <c r="I761" s="27">
        <v>1228299</v>
      </c>
      <c r="J761">
        <f t="shared" si="68"/>
        <v>22407</v>
      </c>
      <c r="K761" s="30">
        <f>+VLOOKUP(J761,'Thanh toán '!O$21:P$650,2,0)</f>
        <v>1228299</v>
      </c>
      <c r="L761" s="34">
        <f t="shared" si="74"/>
        <v>0</v>
      </c>
    </row>
    <row r="762" spans="1:12" x14ac:dyDescent="0.25">
      <c r="A762" s="25">
        <v>45035</v>
      </c>
      <c r="B762" s="26" t="s">
        <v>2706</v>
      </c>
      <c r="C762" s="26" t="s">
        <v>2284</v>
      </c>
      <c r="D762" s="26" t="s">
        <v>1305</v>
      </c>
      <c r="E762" s="26" t="s">
        <v>1306</v>
      </c>
      <c r="F762" s="27">
        <v>444230</v>
      </c>
      <c r="G762" s="28" t="s">
        <v>1307</v>
      </c>
      <c r="H762" s="27">
        <v>44423</v>
      </c>
      <c r="I762" s="27">
        <v>488653</v>
      </c>
      <c r="J762">
        <f t="shared" si="68"/>
        <v>22408</v>
      </c>
      <c r="K762" t="e">
        <f>+VLOOKUP(J762,'Thanh toán '!O$21:P$650,2,0)</f>
        <v>#N/A</v>
      </c>
    </row>
    <row r="763" spans="1:12" hidden="1" x14ac:dyDescent="0.25">
      <c r="A763" s="25">
        <v>45035</v>
      </c>
      <c r="B763" s="26" t="s">
        <v>2707</v>
      </c>
      <c r="C763" s="26" t="s">
        <v>2288</v>
      </c>
      <c r="D763" s="26" t="s">
        <v>1305</v>
      </c>
      <c r="E763" s="26" t="s">
        <v>1306</v>
      </c>
      <c r="F763" s="27">
        <v>575677</v>
      </c>
      <c r="G763" s="28" t="s">
        <v>1307</v>
      </c>
      <c r="H763" s="27">
        <v>57568</v>
      </c>
      <c r="I763" s="27">
        <v>633245</v>
      </c>
      <c r="J763">
        <f t="shared" si="68"/>
        <v>22409</v>
      </c>
      <c r="K763" s="30">
        <f>+VLOOKUP(J763,'Thanh toán '!O$21:P$650,2,0)</f>
        <v>633245</v>
      </c>
      <c r="L763" s="34">
        <f t="shared" ref="L763:L764" si="75">+K763-I763</f>
        <v>0</v>
      </c>
    </row>
    <row r="764" spans="1:12" hidden="1" x14ac:dyDescent="0.25">
      <c r="A764" s="25">
        <v>45035</v>
      </c>
      <c r="B764" s="26" t="s">
        <v>2708</v>
      </c>
      <c r="C764" s="26" t="s">
        <v>1969</v>
      </c>
      <c r="D764" s="26" t="s">
        <v>1969</v>
      </c>
      <c r="E764" s="26" t="s">
        <v>1970</v>
      </c>
      <c r="F764" s="27">
        <v>2842280</v>
      </c>
      <c r="G764" s="28" t="s">
        <v>1307</v>
      </c>
      <c r="H764" s="27">
        <v>284228</v>
      </c>
      <c r="I764" s="27">
        <v>3126508</v>
      </c>
      <c r="J764">
        <f t="shared" si="68"/>
        <v>22412</v>
      </c>
      <c r="K764" s="30">
        <f>+VLOOKUP(J764,'Thanh toán '!O$21:P$650,2,0)</f>
        <v>3126508</v>
      </c>
      <c r="L764" s="34">
        <f t="shared" si="75"/>
        <v>0</v>
      </c>
    </row>
    <row r="765" spans="1:12" x14ac:dyDescent="0.25">
      <c r="A765" s="25">
        <v>45035</v>
      </c>
      <c r="B765" s="26" t="s">
        <v>2709</v>
      </c>
      <c r="C765" s="26" t="s">
        <v>1969</v>
      </c>
      <c r="D765" s="26" t="s">
        <v>1969</v>
      </c>
      <c r="E765" s="26" t="s">
        <v>1970</v>
      </c>
      <c r="F765" s="27">
        <v>1730400</v>
      </c>
      <c r="G765" s="28" t="s">
        <v>1307</v>
      </c>
      <c r="H765" s="27">
        <v>173040</v>
      </c>
      <c r="I765" s="27">
        <v>1903440</v>
      </c>
      <c r="J765">
        <f t="shared" si="68"/>
        <v>22413</v>
      </c>
      <c r="K765" t="e">
        <f>+VLOOKUP(J765,'Thanh toán '!O$21:P$650,2,0)</f>
        <v>#N/A</v>
      </c>
    </row>
    <row r="766" spans="1:12" hidden="1" x14ac:dyDescent="0.25">
      <c r="A766" s="25">
        <v>45035</v>
      </c>
      <c r="B766" s="26" t="s">
        <v>2710</v>
      </c>
      <c r="C766" s="26" t="s">
        <v>2711</v>
      </c>
      <c r="D766" s="26" t="s">
        <v>1305</v>
      </c>
      <c r="E766" s="26" t="s">
        <v>1306</v>
      </c>
      <c r="F766" s="27">
        <v>738405</v>
      </c>
      <c r="G766" s="28" t="s">
        <v>1307</v>
      </c>
      <c r="H766" s="27">
        <v>73841</v>
      </c>
      <c r="I766" s="27">
        <v>812246</v>
      </c>
      <c r="J766">
        <f t="shared" si="68"/>
        <v>22414</v>
      </c>
      <c r="K766" s="30">
        <f>+VLOOKUP(J766,'Thanh toán '!O$21:P$650,2,0)</f>
        <v>812246</v>
      </c>
      <c r="L766" s="34">
        <f t="shared" ref="L766:L771" si="76">+K766-I766</f>
        <v>0</v>
      </c>
    </row>
    <row r="767" spans="1:12" hidden="1" x14ac:dyDescent="0.25">
      <c r="A767" s="25">
        <v>45035</v>
      </c>
      <c r="B767" s="26" t="s">
        <v>2712</v>
      </c>
      <c r="C767" s="26" t="s">
        <v>2713</v>
      </c>
      <c r="D767" s="26" t="s">
        <v>1332</v>
      </c>
      <c r="E767" s="26" t="s">
        <v>1333</v>
      </c>
      <c r="F767" s="27">
        <v>944144</v>
      </c>
      <c r="G767" s="28" t="s">
        <v>1307</v>
      </c>
      <c r="H767" s="27">
        <v>94414</v>
      </c>
      <c r="I767" s="27">
        <v>1038558</v>
      </c>
      <c r="J767">
        <f t="shared" si="68"/>
        <v>22416</v>
      </c>
      <c r="K767" s="30">
        <f>+VLOOKUP(J767,'Thanh toán '!O$21:P$650,2,0)</f>
        <v>1038558</v>
      </c>
      <c r="L767" s="34">
        <f t="shared" si="76"/>
        <v>0</v>
      </c>
    </row>
    <row r="768" spans="1:12" hidden="1" x14ac:dyDescent="0.25">
      <c r="A768" s="25">
        <v>45035</v>
      </c>
      <c r="B768" s="26" t="s">
        <v>2714</v>
      </c>
      <c r="C768" s="26" t="s">
        <v>2715</v>
      </c>
      <c r="D768" s="26" t="s">
        <v>1305</v>
      </c>
      <c r="E768" s="26" t="s">
        <v>1306</v>
      </c>
      <c r="F768" s="27">
        <v>571780</v>
      </c>
      <c r="G768" s="28" t="s">
        <v>1307</v>
      </c>
      <c r="H768" s="27">
        <v>57178</v>
      </c>
      <c r="I768" s="27">
        <v>628958</v>
      </c>
      <c r="J768">
        <f t="shared" si="68"/>
        <v>22417</v>
      </c>
      <c r="K768" s="30">
        <f>+VLOOKUP(J768,'Thanh toán '!O$21:P$650,2,0)</f>
        <v>628958</v>
      </c>
      <c r="L768" s="34">
        <f t="shared" si="76"/>
        <v>0</v>
      </c>
    </row>
    <row r="769" spans="1:12" hidden="1" x14ac:dyDescent="0.25">
      <c r="A769" s="25">
        <v>45035</v>
      </c>
      <c r="B769" s="26" t="s">
        <v>2716</v>
      </c>
      <c r="C769" s="26" t="s">
        <v>1745</v>
      </c>
      <c r="D769" s="26" t="s">
        <v>1305</v>
      </c>
      <c r="E769" s="26" t="s">
        <v>1306</v>
      </c>
      <c r="F769" s="27">
        <v>367155</v>
      </c>
      <c r="G769" s="28" t="s">
        <v>1307</v>
      </c>
      <c r="H769" s="27">
        <v>36716</v>
      </c>
      <c r="I769" s="27">
        <v>403871</v>
      </c>
      <c r="J769">
        <f t="shared" si="68"/>
        <v>22418</v>
      </c>
      <c r="K769" s="30">
        <f>+VLOOKUP(J769,'Thanh toán '!O$21:P$650,2,0)</f>
        <v>403871</v>
      </c>
      <c r="L769" s="34">
        <f t="shared" si="76"/>
        <v>0</v>
      </c>
    </row>
    <row r="770" spans="1:12" hidden="1" x14ac:dyDescent="0.25">
      <c r="A770" s="25">
        <v>45035</v>
      </c>
      <c r="B770" s="26" t="s">
        <v>2717</v>
      </c>
      <c r="C770" s="26" t="s">
        <v>2165</v>
      </c>
      <c r="D770" s="26" t="s">
        <v>1305</v>
      </c>
      <c r="E770" s="26" t="s">
        <v>1306</v>
      </c>
      <c r="F770" s="27">
        <v>728037</v>
      </c>
      <c r="G770" s="28" t="s">
        <v>1307</v>
      </c>
      <c r="H770" s="27">
        <v>72804</v>
      </c>
      <c r="I770" s="27">
        <v>800841</v>
      </c>
      <c r="J770">
        <f t="shared" si="68"/>
        <v>22421</v>
      </c>
      <c r="K770" s="30">
        <f>+VLOOKUP(J770,'Thanh toán '!O$21:P$650,2,0)</f>
        <v>800841</v>
      </c>
      <c r="L770" s="34">
        <f t="shared" si="76"/>
        <v>0</v>
      </c>
    </row>
    <row r="771" spans="1:12" hidden="1" x14ac:dyDescent="0.25">
      <c r="A771" s="25">
        <v>45035</v>
      </c>
      <c r="B771" s="26" t="s">
        <v>2718</v>
      </c>
      <c r="C771" s="26" t="s">
        <v>2036</v>
      </c>
      <c r="D771" s="26" t="s">
        <v>1305</v>
      </c>
      <c r="E771" s="26" t="s">
        <v>1306</v>
      </c>
      <c r="F771" s="27">
        <v>1417045</v>
      </c>
      <c r="G771" s="28" t="s">
        <v>1307</v>
      </c>
      <c r="H771" s="27">
        <v>141705</v>
      </c>
      <c r="I771" s="27">
        <v>1558750</v>
      </c>
      <c r="J771">
        <f t="shared" si="68"/>
        <v>22423</v>
      </c>
      <c r="K771" s="30">
        <f>+VLOOKUP(J771,'Thanh toán '!O$21:P$650,2,0)</f>
        <v>1558750</v>
      </c>
      <c r="L771" s="34">
        <f t="shared" si="76"/>
        <v>0</v>
      </c>
    </row>
    <row r="772" spans="1:12" x14ac:dyDescent="0.25">
      <c r="A772" s="25">
        <v>45035</v>
      </c>
      <c r="B772" s="26" t="s">
        <v>2719</v>
      </c>
      <c r="C772" s="26" t="s">
        <v>1423</v>
      </c>
      <c r="D772" s="26" t="s">
        <v>1305</v>
      </c>
      <c r="E772" s="26" t="s">
        <v>1306</v>
      </c>
      <c r="F772" s="27">
        <v>633693</v>
      </c>
      <c r="G772" s="28" t="s">
        <v>1307</v>
      </c>
      <c r="H772" s="27">
        <v>63369</v>
      </c>
      <c r="I772" s="27">
        <v>697062</v>
      </c>
      <c r="J772">
        <f t="shared" si="68"/>
        <v>22428</v>
      </c>
      <c r="K772" t="e">
        <f>+VLOOKUP(J772,'Thanh toán '!O$21:P$650,2,0)</f>
        <v>#N/A</v>
      </c>
    </row>
    <row r="773" spans="1:12" hidden="1" x14ac:dyDescent="0.25">
      <c r="A773" s="25">
        <v>45035</v>
      </c>
      <c r="B773" s="26" t="s">
        <v>2720</v>
      </c>
      <c r="C773" s="26" t="s">
        <v>2136</v>
      </c>
      <c r="D773" s="26" t="s">
        <v>2137</v>
      </c>
      <c r="E773" s="26" t="s">
        <v>2138</v>
      </c>
      <c r="F773" s="27">
        <v>888460</v>
      </c>
      <c r="G773" s="28" t="s">
        <v>1307</v>
      </c>
      <c r="H773" s="27">
        <v>88846</v>
      </c>
      <c r="I773" s="27">
        <v>977306</v>
      </c>
      <c r="J773">
        <f t="shared" si="68"/>
        <v>22430</v>
      </c>
      <c r="K773" s="30">
        <f>+VLOOKUP(J773,'Thanh toán '!O$21:P$650,2,0)</f>
        <v>977306</v>
      </c>
      <c r="L773" s="34">
        <f t="shared" ref="L773:L778" si="77">+K773-I773</f>
        <v>0</v>
      </c>
    </row>
    <row r="774" spans="1:12" hidden="1" x14ac:dyDescent="0.25">
      <c r="A774" s="25">
        <v>45035</v>
      </c>
      <c r="B774" s="26" t="s">
        <v>2721</v>
      </c>
      <c r="C774" s="26" t="s">
        <v>2145</v>
      </c>
      <c r="D774" s="26" t="s">
        <v>1305</v>
      </c>
      <c r="E774" s="26" t="s">
        <v>1306</v>
      </c>
      <c r="F774" s="27">
        <v>251123</v>
      </c>
      <c r="G774" s="28" t="s">
        <v>1307</v>
      </c>
      <c r="H774" s="27">
        <v>25112</v>
      </c>
      <c r="I774" s="27">
        <v>276235</v>
      </c>
      <c r="J774">
        <f t="shared" ref="J774:J837" si="78">+B774*1</f>
        <v>22433</v>
      </c>
      <c r="K774" s="30">
        <f>+VLOOKUP(J774,'Thanh toán '!O$21:P$650,2,0)</f>
        <v>276235</v>
      </c>
      <c r="L774" s="34">
        <f t="shared" si="77"/>
        <v>0</v>
      </c>
    </row>
    <row r="775" spans="1:12" hidden="1" x14ac:dyDescent="0.25">
      <c r="A775" s="25">
        <v>45035</v>
      </c>
      <c r="B775" s="26" t="s">
        <v>2722</v>
      </c>
      <c r="C775" s="26" t="s">
        <v>2723</v>
      </c>
      <c r="D775" s="26" t="s">
        <v>1305</v>
      </c>
      <c r="E775" s="26" t="s">
        <v>1306</v>
      </c>
      <c r="F775" s="27">
        <v>946293</v>
      </c>
      <c r="G775" s="28" t="s">
        <v>1307</v>
      </c>
      <c r="H775" s="27">
        <v>94629</v>
      </c>
      <c r="I775" s="27">
        <v>1040922</v>
      </c>
      <c r="J775">
        <f t="shared" si="78"/>
        <v>22434</v>
      </c>
      <c r="K775" s="30">
        <f>+VLOOKUP(J775,'Thanh toán '!O$21:P$650,2,0)</f>
        <v>1040922</v>
      </c>
      <c r="L775" s="34">
        <f t="shared" si="77"/>
        <v>0</v>
      </c>
    </row>
    <row r="776" spans="1:12" hidden="1" x14ac:dyDescent="0.25">
      <c r="A776" s="25">
        <v>45035</v>
      </c>
      <c r="B776" s="26" t="s">
        <v>2724</v>
      </c>
      <c r="C776" s="26" t="s">
        <v>2156</v>
      </c>
      <c r="D776" s="26" t="s">
        <v>1305</v>
      </c>
      <c r="E776" s="26" t="s">
        <v>1306</v>
      </c>
      <c r="F776" s="27">
        <v>856443</v>
      </c>
      <c r="G776" s="28" t="s">
        <v>1307</v>
      </c>
      <c r="H776" s="27">
        <v>85644</v>
      </c>
      <c r="I776" s="27">
        <v>942087</v>
      </c>
      <c r="J776">
        <f t="shared" si="78"/>
        <v>22437</v>
      </c>
      <c r="K776" s="30">
        <f>+VLOOKUP(J776,'Thanh toán '!O$21:P$650,2,0)</f>
        <v>942087</v>
      </c>
      <c r="L776" s="34">
        <f t="shared" si="77"/>
        <v>0</v>
      </c>
    </row>
    <row r="777" spans="1:12" hidden="1" x14ac:dyDescent="0.25">
      <c r="A777" s="25">
        <v>45035</v>
      </c>
      <c r="B777" s="26" t="s">
        <v>2725</v>
      </c>
      <c r="C777" s="26" t="s">
        <v>1368</v>
      </c>
      <c r="D777" s="26" t="s">
        <v>1368</v>
      </c>
      <c r="E777" s="26" t="s">
        <v>1369</v>
      </c>
      <c r="F777" s="27">
        <v>3964240</v>
      </c>
      <c r="G777" s="28" t="s">
        <v>1307</v>
      </c>
      <c r="H777" s="27">
        <v>396424</v>
      </c>
      <c r="I777" s="27">
        <v>4360664</v>
      </c>
      <c r="J777">
        <f t="shared" si="78"/>
        <v>22439</v>
      </c>
      <c r="K777" s="30">
        <f>+VLOOKUP(J777,'Thanh toán '!O$21:P$650,2,0)</f>
        <v>4360664</v>
      </c>
      <c r="L777" s="34">
        <f t="shared" si="77"/>
        <v>0</v>
      </c>
    </row>
    <row r="778" spans="1:12" hidden="1" x14ac:dyDescent="0.25">
      <c r="A778" s="25">
        <v>45035</v>
      </c>
      <c r="B778" s="26" t="s">
        <v>2726</v>
      </c>
      <c r="C778" s="26" t="s">
        <v>2531</v>
      </c>
      <c r="D778" s="26" t="s">
        <v>1305</v>
      </c>
      <c r="E778" s="26" t="s">
        <v>1306</v>
      </c>
      <c r="F778" s="27">
        <v>371250</v>
      </c>
      <c r="G778" s="28" t="s">
        <v>1307</v>
      </c>
      <c r="H778" s="27">
        <v>37125</v>
      </c>
      <c r="I778" s="27">
        <v>408375</v>
      </c>
      <c r="J778">
        <f t="shared" si="78"/>
        <v>22440</v>
      </c>
      <c r="K778" s="30">
        <f>+VLOOKUP(J778,'Thanh toán '!O$21:P$650,2,0)</f>
        <v>408375</v>
      </c>
      <c r="L778" s="34">
        <f t="shared" si="77"/>
        <v>0</v>
      </c>
    </row>
    <row r="779" spans="1:12" x14ac:dyDescent="0.25">
      <c r="A779" s="25">
        <v>45035</v>
      </c>
      <c r="B779" s="26" t="s">
        <v>2727</v>
      </c>
      <c r="C779" s="26" t="s">
        <v>1711</v>
      </c>
      <c r="D779" s="26" t="s">
        <v>1711</v>
      </c>
      <c r="E779" s="26" t="s">
        <v>1712</v>
      </c>
      <c r="F779" s="27">
        <v>424200</v>
      </c>
      <c r="G779" s="28" t="s">
        <v>1307</v>
      </c>
      <c r="H779" s="27">
        <v>42420</v>
      </c>
      <c r="I779" s="27">
        <v>466620</v>
      </c>
      <c r="J779">
        <f t="shared" si="78"/>
        <v>22443</v>
      </c>
      <c r="K779" t="e">
        <f>+VLOOKUP(J779,'Thanh toán '!O$21:P$650,2,0)</f>
        <v>#N/A</v>
      </c>
    </row>
    <row r="780" spans="1:12" x14ac:dyDescent="0.25">
      <c r="A780" s="25">
        <v>45035</v>
      </c>
      <c r="B780" s="26" t="s">
        <v>2728</v>
      </c>
      <c r="C780" s="26" t="s">
        <v>1440</v>
      </c>
      <c r="D780" s="26" t="s">
        <v>1440</v>
      </c>
      <c r="E780" s="26" t="s">
        <v>1441</v>
      </c>
      <c r="F780" s="27">
        <v>1730400</v>
      </c>
      <c r="G780" s="28" t="s">
        <v>1307</v>
      </c>
      <c r="H780" s="27">
        <v>173040</v>
      </c>
      <c r="I780" s="27">
        <v>1903440</v>
      </c>
      <c r="J780">
        <f t="shared" si="78"/>
        <v>22444</v>
      </c>
      <c r="K780" t="e">
        <f>+VLOOKUP(J780,'Thanh toán '!O$21:P$650,2,0)</f>
        <v>#N/A</v>
      </c>
    </row>
    <row r="781" spans="1:12" x14ac:dyDescent="0.25">
      <c r="A781" s="25">
        <v>45035</v>
      </c>
      <c r="B781" s="26" t="s">
        <v>2729</v>
      </c>
      <c r="C781" s="26" t="s">
        <v>1444</v>
      </c>
      <c r="D781" s="26" t="s">
        <v>1444</v>
      </c>
      <c r="E781" s="26" t="s">
        <v>1445</v>
      </c>
      <c r="F781" s="27">
        <v>865200</v>
      </c>
      <c r="G781" s="28" t="s">
        <v>1307</v>
      </c>
      <c r="H781" s="27">
        <v>86520</v>
      </c>
      <c r="I781" s="27">
        <v>951720</v>
      </c>
      <c r="J781">
        <f t="shared" si="78"/>
        <v>22445</v>
      </c>
      <c r="K781" t="e">
        <f>+VLOOKUP(J781,'Thanh toán '!O$21:P$650,2,0)</f>
        <v>#N/A</v>
      </c>
    </row>
    <row r="782" spans="1:12" hidden="1" x14ac:dyDescent="0.25">
      <c r="A782" s="25">
        <v>45035</v>
      </c>
      <c r="B782" s="26" t="s">
        <v>2730</v>
      </c>
      <c r="C782" s="26" t="s">
        <v>2243</v>
      </c>
      <c r="D782" s="26" t="s">
        <v>2243</v>
      </c>
      <c r="E782" s="26" t="s">
        <v>2244</v>
      </c>
      <c r="F782" s="27">
        <v>3315250</v>
      </c>
      <c r="G782" s="28" t="s">
        <v>1307</v>
      </c>
      <c r="H782" s="27">
        <v>331525</v>
      </c>
      <c r="I782" s="27">
        <v>3646775</v>
      </c>
      <c r="J782">
        <f t="shared" si="78"/>
        <v>22446</v>
      </c>
      <c r="K782" s="30">
        <f>+VLOOKUP(J782,'Thanh toán '!O$21:P$650,2,0)</f>
        <v>3646775</v>
      </c>
      <c r="L782" s="34">
        <f t="shared" ref="L782:L790" si="79">+K782-I782</f>
        <v>0</v>
      </c>
    </row>
    <row r="783" spans="1:12" hidden="1" x14ac:dyDescent="0.25">
      <c r="A783" s="25">
        <v>45035</v>
      </c>
      <c r="B783" s="26" t="s">
        <v>2731</v>
      </c>
      <c r="C783" s="26" t="s">
        <v>1444</v>
      </c>
      <c r="D783" s="26" t="s">
        <v>1444</v>
      </c>
      <c r="E783" s="26" t="s">
        <v>1445</v>
      </c>
      <c r="F783" s="27">
        <v>1406715</v>
      </c>
      <c r="G783" s="28" t="s">
        <v>1307</v>
      </c>
      <c r="H783" s="27">
        <v>140672</v>
      </c>
      <c r="I783" s="27">
        <v>1547387</v>
      </c>
      <c r="J783">
        <f t="shared" si="78"/>
        <v>22447</v>
      </c>
      <c r="K783" s="30">
        <f>+VLOOKUP(J783,'Thanh toán '!O$21:P$650,2,0)</f>
        <v>1547387</v>
      </c>
      <c r="L783" s="34">
        <f t="shared" si="79"/>
        <v>0</v>
      </c>
    </row>
    <row r="784" spans="1:12" hidden="1" x14ac:dyDescent="0.25">
      <c r="A784" s="25">
        <v>45035</v>
      </c>
      <c r="B784" s="26" t="s">
        <v>2732</v>
      </c>
      <c r="C784" s="26" t="s">
        <v>2364</v>
      </c>
      <c r="D784" s="26" t="s">
        <v>2364</v>
      </c>
      <c r="E784" s="26" t="s">
        <v>2365</v>
      </c>
      <c r="F784" s="27">
        <v>962485</v>
      </c>
      <c r="G784" s="28" t="s">
        <v>1307</v>
      </c>
      <c r="H784" s="27">
        <v>96249</v>
      </c>
      <c r="I784" s="27">
        <v>1058734</v>
      </c>
      <c r="J784">
        <f t="shared" si="78"/>
        <v>22448</v>
      </c>
      <c r="K784" s="30">
        <f>+VLOOKUP(J784,'Thanh toán '!O$21:P$650,2,0)</f>
        <v>1058734</v>
      </c>
      <c r="L784" s="34">
        <f t="shared" si="79"/>
        <v>0</v>
      </c>
    </row>
    <row r="785" spans="1:12" hidden="1" x14ac:dyDescent="0.25">
      <c r="A785" s="25">
        <v>45035</v>
      </c>
      <c r="B785" s="26" t="s">
        <v>2733</v>
      </c>
      <c r="C785" s="26" t="s">
        <v>1998</v>
      </c>
      <c r="D785" s="26" t="s">
        <v>1998</v>
      </c>
      <c r="E785" s="26" t="s">
        <v>1999</v>
      </c>
      <c r="F785" s="27">
        <v>7667010</v>
      </c>
      <c r="G785" s="28" t="s">
        <v>1307</v>
      </c>
      <c r="H785" s="27">
        <v>766701</v>
      </c>
      <c r="I785" s="27">
        <v>8433711</v>
      </c>
      <c r="J785">
        <f t="shared" si="78"/>
        <v>22449</v>
      </c>
      <c r="K785" s="30">
        <f>+VLOOKUP(J785,'Thanh toán '!O$21:P$650,2,0)</f>
        <v>8433711</v>
      </c>
      <c r="L785" s="34">
        <f t="shared" si="79"/>
        <v>0</v>
      </c>
    </row>
    <row r="786" spans="1:12" hidden="1" x14ac:dyDescent="0.25">
      <c r="A786" s="25">
        <v>45035</v>
      </c>
      <c r="B786" s="26" t="s">
        <v>2734</v>
      </c>
      <c r="C786" s="26" t="s">
        <v>2234</v>
      </c>
      <c r="D786" s="26" t="s">
        <v>2234</v>
      </c>
      <c r="E786" s="26" t="s">
        <v>2235</v>
      </c>
      <c r="F786" s="27">
        <v>1777965</v>
      </c>
      <c r="G786" s="28" t="s">
        <v>1307</v>
      </c>
      <c r="H786" s="27">
        <v>177797</v>
      </c>
      <c r="I786" s="27">
        <v>1955762</v>
      </c>
      <c r="J786">
        <f t="shared" si="78"/>
        <v>22450</v>
      </c>
      <c r="K786" s="30">
        <f>+VLOOKUP(J786,'Thanh toán '!O$21:P$650,2,0)</f>
        <v>1955762</v>
      </c>
      <c r="L786" s="34">
        <f t="shared" si="79"/>
        <v>0</v>
      </c>
    </row>
    <row r="787" spans="1:12" hidden="1" x14ac:dyDescent="0.25">
      <c r="A787" s="25">
        <v>45035</v>
      </c>
      <c r="B787" s="26" t="s">
        <v>2735</v>
      </c>
      <c r="C787" s="26" t="s">
        <v>2736</v>
      </c>
      <c r="D787" s="26" t="s">
        <v>1360</v>
      </c>
      <c r="E787" s="26" t="s">
        <v>1361</v>
      </c>
      <c r="F787" s="27">
        <v>1433134</v>
      </c>
      <c r="G787" s="28" t="s">
        <v>1307</v>
      </c>
      <c r="H787" s="27">
        <v>143313</v>
      </c>
      <c r="I787" s="27">
        <v>1576447</v>
      </c>
      <c r="J787">
        <f t="shared" si="78"/>
        <v>22451</v>
      </c>
      <c r="K787" s="30">
        <f>+VLOOKUP(J787,'Thanh toán '!O$21:P$650,2,0)</f>
        <v>1576447</v>
      </c>
      <c r="L787" s="34">
        <f t="shared" si="79"/>
        <v>0</v>
      </c>
    </row>
    <row r="788" spans="1:12" hidden="1" x14ac:dyDescent="0.25">
      <c r="A788" s="25">
        <v>45035</v>
      </c>
      <c r="B788" s="26" t="s">
        <v>2737</v>
      </c>
      <c r="C788" s="26" t="s">
        <v>1630</v>
      </c>
      <c r="D788" s="26" t="s">
        <v>1630</v>
      </c>
      <c r="E788" s="26" t="s">
        <v>1631</v>
      </c>
      <c r="F788" s="27">
        <v>1390280</v>
      </c>
      <c r="G788" s="28" t="s">
        <v>1307</v>
      </c>
      <c r="H788" s="27">
        <v>139028</v>
      </c>
      <c r="I788" s="27">
        <v>1529308</v>
      </c>
      <c r="J788">
        <f t="shared" si="78"/>
        <v>22452</v>
      </c>
      <c r="K788" s="30">
        <f>+VLOOKUP(J788,'Thanh toán '!O$21:P$650,2,0)</f>
        <v>1529308</v>
      </c>
      <c r="L788" s="34">
        <f t="shared" si="79"/>
        <v>0</v>
      </c>
    </row>
    <row r="789" spans="1:12" hidden="1" x14ac:dyDescent="0.25">
      <c r="A789" s="25">
        <v>45035</v>
      </c>
      <c r="B789" s="26" t="s">
        <v>2738</v>
      </c>
      <c r="C789" s="26" t="s">
        <v>1711</v>
      </c>
      <c r="D789" s="26" t="s">
        <v>1711</v>
      </c>
      <c r="E789" s="26" t="s">
        <v>1712</v>
      </c>
      <c r="F789" s="27">
        <v>444230</v>
      </c>
      <c r="G789" s="28" t="s">
        <v>1307</v>
      </c>
      <c r="H789" s="27">
        <v>44423</v>
      </c>
      <c r="I789" s="27">
        <v>488653</v>
      </c>
      <c r="J789">
        <f t="shared" si="78"/>
        <v>22453</v>
      </c>
      <c r="K789" s="30">
        <f>+VLOOKUP(J789,'Thanh toán '!O$21:P$650,2,0)</f>
        <v>488653</v>
      </c>
      <c r="L789" s="34">
        <f t="shared" si="79"/>
        <v>0</v>
      </c>
    </row>
    <row r="790" spans="1:12" hidden="1" x14ac:dyDescent="0.25">
      <c r="A790" s="25">
        <v>45035</v>
      </c>
      <c r="B790" s="26" t="s">
        <v>2739</v>
      </c>
      <c r="C790" s="26" t="s">
        <v>1834</v>
      </c>
      <c r="D790" s="26" t="s">
        <v>1834</v>
      </c>
      <c r="E790" s="26" t="s">
        <v>1835</v>
      </c>
      <c r="F790" s="27">
        <v>17419570</v>
      </c>
      <c r="G790" s="28" t="s">
        <v>1307</v>
      </c>
      <c r="H790" s="27">
        <v>1741957</v>
      </c>
      <c r="I790" s="27">
        <v>19161527</v>
      </c>
      <c r="J790">
        <f t="shared" si="78"/>
        <v>22454</v>
      </c>
      <c r="K790" s="30">
        <f>+VLOOKUP(J790,'Thanh toán '!O$21:P$650,2,0)</f>
        <v>19161527</v>
      </c>
      <c r="L790" s="34">
        <f t="shared" si="79"/>
        <v>0</v>
      </c>
    </row>
    <row r="791" spans="1:12" x14ac:dyDescent="0.25">
      <c r="A791" s="25">
        <v>45036</v>
      </c>
      <c r="B791" s="26" t="s">
        <v>2740</v>
      </c>
      <c r="C791" s="26" t="s">
        <v>2741</v>
      </c>
      <c r="D791" s="26" t="s">
        <v>1332</v>
      </c>
      <c r="E791" s="26" t="s">
        <v>1333</v>
      </c>
      <c r="F791" s="27">
        <v>1116768</v>
      </c>
      <c r="G791" s="28" t="s">
        <v>1307</v>
      </c>
      <c r="H791" s="27">
        <v>111677</v>
      </c>
      <c r="I791" s="27">
        <v>1228445</v>
      </c>
      <c r="J791">
        <f t="shared" si="78"/>
        <v>22953</v>
      </c>
      <c r="K791" t="e">
        <f>+VLOOKUP(J791,'Thanh toán '!O$21:P$650,2,0)</f>
        <v>#N/A</v>
      </c>
    </row>
    <row r="792" spans="1:12" hidden="1" x14ac:dyDescent="0.25">
      <c r="A792" s="25">
        <v>45036</v>
      </c>
      <c r="B792" s="26" t="s">
        <v>2742</v>
      </c>
      <c r="C792" s="26" t="s">
        <v>2713</v>
      </c>
      <c r="D792" s="26" t="s">
        <v>1332</v>
      </c>
      <c r="E792" s="26" t="s">
        <v>1333</v>
      </c>
      <c r="F792" s="27">
        <v>1126384</v>
      </c>
      <c r="G792" s="28" t="s">
        <v>1307</v>
      </c>
      <c r="H792" s="27">
        <v>112638</v>
      </c>
      <c r="I792" s="27">
        <v>1239022</v>
      </c>
      <c r="J792">
        <f t="shared" si="78"/>
        <v>22954</v>
      </c>
      <c r="K792" s="30">
        <f>+VLOOKUP(J792,'Thanh toán '!O$21:P$650,2,0)</f>
        <v>1239022</v>
      </c>
      <c r="L792" s="34">
        <f t="shared" ref="L792:L794" si="80">+K792-I792</f>
        <v>0</v>
      </c>
    </row>
    <row r="793" spans="1:12" hidden="1" x14ac:dyDescent="0.25">
      <c r="A793" s="25">
        <v>45036</v>
      </c>
      <c r="B793" s="26" t="s">
        <v>2743</v>
      </c>
      <c r="C793" s="26" t="s">
        <v>2744</v>
      </c>
      <c r="D793" s="26" t="s">
        <v>1305</v>
      </c>
      <c r="E793" s="26" t="s">
        <v>1306</v>
      </c>
      <c r="F793" s="27">
        <v>1591514</v>
      </c>
      <c r="G793" s="28" t="s">
        <v>1307</v>
      </c>
      <c r="H793" s="27">
        <v>159151</v>
      </c>
      <c r="I793" s="27">
        <v>1750665</v>
      </c>
      <c r="J793">
        <f t="shared" si="78"/>
        <v>23083</v>
      </c>
      <c r="K793" s="30">
        <f>+VLOOKUP(J793,'Thanh toán '!O$21:P$650,2,0)</f>
        <v>1750665</v>
      </c>
      <c r="L793" s="34">
        <f t="shared" si="80"/>
        <v>0</v>
      </c>
    </row>
    <row r="794" spans="1:12" hidden="1" x14ac:dyDescent="0.25">
      <c r="A794" s="25">
        <v>45036</v>
      </c>
      <c r="B794" s="26" t="s">
        <v>2745</v>
      </c>
      <c r="C794" s="26" t="s">
        <v>2746</v>
      </c>
      <c r="D794" s="26" t="s">
        <v>1868</v>
      </c>
      <c r="E794" s="26" t="s">
        <v>1869</v>
      </c>
      <c r="F794" s="27">
        <v>6795370</v>
      </c>
      <c r="G794" s="28" t="s">
        <v>1307</v>
      </c>
      <c r="H794" s="27">
        <v>679537</v>
      </c>
      <c r="I794" s="27">
        <v>7474907</v>
      </c>
      <c r="J794">
        <f t="shared" si="78"/>
        <v>23155</v>
      </c>
      <c r="K794" s="30">
        <f>+VLOOKUP(J794,'Thanh toán '!O$21:P$650,2,0)</f>
        <v>7474907</v>
      </c>
      <c r="L794" s="34">
        <f t="shared" si="80"/>
        <v>0</v>
      </c>
    </row>
    <row r="795" spans="1:12" x14ac:dyDescent="0.25">
      <c r="A795" s="25">
        <v>45036</v>
      </c>
      <c r="B795" s="26" t="s">
        <v>2747</v>
      </c>
      <c r="C795" s="26" t="s">
        <v>1431</v>
      </c>
      <c r="D795" s="26" t="s">
        <v>1305</v>
      </c>
      <c r="E795" s="26" t="s">
        <v>1306</v>
      </c>
      <c r="F795" s="27">
        <v>2529497</v>
      </c>
      <c r="G795" s="28" t="s">
        <v>1307</v>
      </c>
      <c r="H795" s="27">
        <v>252950</v>
      </c>
      <c r="I795" s="27">
        <v>2782447</v>
      </c>
      <c r="J795">
        <f t="shared" si="78"/>
        <v>23157</v>
      </c>
      <c r="K795" t="e">
        <f>+VLOOKUP(J795,'Thanh toán '!O$21:P$650,2,0)</f>
        <v>#N/A</v>
      </c>
    </row>
    <row r="796" spans="1:12" hidden="1" x14ac:dyDescent="0.25">
      <c r="A796" s="25">
        <v>45036</v>
      </c>
      <c r="B796" s="26" t="s">
        <v>2748</v>
      </c>
      <c r="C796" s="26" t="s">
        <v>2749</v>
      </c>
      <c r="D796" s="26" t="s">
        <v>1305</v>
      </c>
      <c r="E796" s="26" t="s">
        <v>1306</v>
      </c>
      <c r="F796" s="27">
        <v>486831</v>
      </c>
      <c r="G796" s="28" t="s">
        <v>1307</v>
      </c>
      <c r="H796" s="27">
        <v>48683</v>
      </c>
      <c r="I796" s="27">
        <v>535514</v>
      </c>
      <c r="J796">
        <f t="shared" si="78"/>
        <v>23158</v>
      </c>
      <c r="K796" s="30">
        <f>+VLOOKUP(J796,'Thanh toán '!O$21:P$650,2,0)</f>
        <v>535514</v>
      </c>
      <c r="L796" s="34">
        <f>+K796-I796</f>
        <v>0</v>
      </c>
    </row>
    <row r="797" spans="1:12" x14ac:dyDescent="0.25">
      <c r="A797" s="25">
        <v>45036</v>
      </c>
      <c r="B797" s="26" t="s">
        <v>2750</v>
      </c>
      <c r="C797" s="26" t="s">
        <v>1638</v>
      </c>
      <c r="D797" s="26" t="s">
        <v>1638</v>
      </c>
      <c r="E797" s="26" t="s">
        <v>1639</v>
      </c>
      <c r="F797" s="27">
        <v>2714250</v>
      </c>
      <c r="G797" s="28" t="s">
        <v>1307</v>
      </c>
      <c r="H797" s="27">
        <v>271425</v>
      </c>
      <c r="I797" s="27">
        <v>2985675</v>
      </c>
      <c r="J797">
        <f t="shared" si="78"/>
        <v>23159</v>
      </c>
      <c r="K797" t="e">
        <f>+VLOOKUP(J797,'Thanh toán '!O$21:P$650,2,0)</f>
        <v>#N/A</v>
      </c>
    </row>
    <row r="798" spans="1:12" hidden="1" x14ac:dyDescent="0.25">
      <c r="A798" s="25">
        <v>45036</v>
      </c>
      <c r="B798" s="26" t="s">
        <v>2751</v>
      </c>
      <c r="C798" s="26" t="s">
        <v>1638</v>
      </c>
      <c r="D798" s="26" t="s">
        <v>1638</v>
      </c>
      <c r="E798" s="26" t="s">
        <v>1639</v>
      </c>
      <c r="F798" s="27">
        <v>1236130</v>
      </c>
      <c r="G798" s="28" t="s">
        <v>1307</v>
      </c>
      <c r="H798" s="27">
        <v>123613</v>
      </c>
      <c r="I798" s="27">
        <v>1359743</v>
      </c>
      <c r="J798">
        <f t="shared" si="78"/>
        <v>23160</v>
      </c>
      <c r="K798" s="30">
        <f>+VLOOKUP(J798,'Thanh toán '!O$21:P$650,2,0)</f>
        <v>1359743</v>
      </c>
      <c r="L798" s="34">
        <f t="shared" ref="L798:L802" si="81">+K798-I798</f>
        <v>0</v>
      </c>
    </row>
    <row r="799" spans="1:12" hidden="1" x14ac:dyDescent="0.25">
      <c r="A799" s="25">
        <v>45036</v>
      </c>
      <c r="B799" s="26" t="s">
        <v>2752</v>
      </c>
      <c r="C799" s="26" t="s">
        <v>2160</v>
      </c>
      <c r="D799" s="26" t="s">
        <v>1305</v>
      </c>
      <c r="E799" s="26" t="s">
        <v>1306</v>
      </c>
      <c r="F799" s="27">
        <v>401456</v>
      </c>
      <c r="G799" s="28" t="s">
        <v>1307</v>
      </c>
      <c r="H799" s="27">
        <v>40146</v>
      </c>
      <c r="I799" s="27">
        <v>441602</v>
      </c>
      <c r="J799">
        <f t="shared" si="78"/>
        <v>23163</v>
      </c>
      <c r="K799" s="30">
        <f>+VLOOKUP(J799,'Thanh toán '!O$21:P$650,2,0)</f>
        <v>441602</v>
      </c>
      <c r="L799" s="34">
        <f t="shared" si="81"/>
        <v>0</v>
      </c>
    </row>
    <row r="800" spans="1:12" hidden="1" x14ac:dyDescent="0.25">
      <c r="A800" s="25">
        <v>45036</v>
      </c>
      <c r="B800" s="26" t="s">
        <v>2753</v>
      </c>
      <c r="C800" s="26" t="s">
        <v>1927</v>
      </c>
      <c r="D800" s="26" t="s">
        <v>1336</v>
      </c>
      <c r="E800" s="26" t="s">
        <v>1337</v>
      </c>
      <c r="F800" s="27">
        <v>2960600</v>
      </c>
      <c r="G800" s="28" t="s">
        <v>1307</v>
      </c>
      <c r="H800" s="27">
        <v>296060</v>
      </c>
      <c r="I800" s="27">
        <v>3256660</v>
      </c>
      <c r="J800">
        <f t="shared" si="78"/>
        <v>23164</v>
      </c>
      <c r="K800" s="30">
        <f>+VLOOKUP(J800,'Thanh toán '!O$21:P$650,2,0)</f>
        <v>3256660</v>
      </c>
      <c r="L800" s="34">
        <f t="shared" si="81"/>
        <v>0</v>
      </c>
    </row>
    <row r="801" spans="1:12" hidden="1" x14ac:dyDescent="0.25">
      <c r="A801" s="25">
        <v>45036</v>
      </c>
      <c r="B801" s="26" t="s">
        <v>2754</v>
      </c>
      <c r="C801" s="26" t="s">
        <v>1499</v>
      </c>
      <c r="D801" s="26" t="s">
        <v>1499</v>
      </c>
      <c r="E801" s="26" t="s">
        <v>1500</v>
      </c>
      <c r="F801" s="27">
        <v>1630138</v>
      </c>
      <c r="G801" s="28" t="s">
        <v>1307</v>
      </c>
      <c r="H801" s="27">
        <v>163014</v>
      </c>
      <c r="I801" s="27">
        <v>1793152</v>
      </c>
      <c r="J801">
        <f t="shared" si="78"/>
        <v>23433</v>
      </c>
      <c r="K801" s="30">
        <f>+VLOOKUP(J801,'Thanh toán '!O$21:P$650,2,0)</f>
        <v>1793152</v>
      </c>
      <c r="L801" s="34">
        <f t="shared" si="81"/>
        <v>0</v>
      </c>
    </row>
    <row r="802" spans="1:12" hidden="1" x14ac:dyDescent="0.25">
      <c r="A802" s="25">
        <v>45037</v>
      </c>
      <c r="B802" s="26" t="s">
        <v>2755</v>
      </c>
      <c r="C802" s="26" t="s">
        <v>1449</v>
      </c>
      <c r="D802" s="26" t="s">
        <v>1449</v>
      </c>
      <c r="E802" s="26" t="s">
        <v>1450</v>
      </c>
      <c r="F802" s="27">
        <v>2622350</v>
      </c>
      <c r="G802" s="28" t="s">
        <v>1307</v>
      </c>
      <c r="H802" s="27">
        <v>262235</v>
      </c>
      <c r="I802" s="27">
        <v>2884585</v>
      </c>
      <c r="J802">
        <f t="shared" si="78"/>
        <v>23449</v>
      </c>
      <c r="K802" s="30">
        <f>+VLOOKUP(J802,'Thanh toán '!O$21:P$650,2,0)</f>
        <v>2884585</v>
      </c>
      <c r="L802" s="34">
        <f t="shared" si="81"/>
        <v>0</v>
      </c>
    </row>
    <row r="803" spans="1:12" x14ac:dyDescent="0.25">
      <c r="A803" s="25">
        <v>45037</v>
      </c>
      <c r="B803" s="26" t="s">
        <v>2756</v>
      </c>
      <c r="C803" s="26" t="s">
        <v>1449</v>
      </c>
      <c r="D803" s="26" t="s">
        <v>1449</v>
      </c>
      <c r="E803" s="26" t="s">
        <v>1450</v>
      </c>
      <c r="F803" s="27">
        <v>530250</v>
      </c>
      <c r="G803" s="28" t="s">
        <v>1307</v>
      </c>
      <c r="H803" s="27">
        <v>53025</v>
      </c>
      <c r="I803" s="27">
        <v>583275</v>
      </c>
      <c r="J803">
        <f t="shared" si="78"/>
        <v>23450</v>
      </c>
      <c r="K803" t="e">
        <f>+VLOOKUP(J803,'Thanh toán '!O$21:P$650,2,0)</f>
        <v>#N/A</v>
      </c>
    </row>
    <row r="804" spans="1:12" hidden="1" x14ac:dyDescent="0.25">
      <c r="A804" s="25">
        <v>45037</v>
      </c>
      <c r="B804" s="26" t="s">
        <v>2757</v>
      </c>
      <c r="C804" s="26" t="s">
        <v>1747</v>
      </c>
      <c r="D804" s="26" t="s">
        <v>1305</v>
      </c>
      <c r="E804" s="26" t="s">
        <v>1306</v>
      </c>
      <c r="F804" s="27">
        <v>367155</v>
      </c>
      <c r="G804" s="28" t="s">
        <v>1307</v>
      </c>
      <c r="H804" s="27">
        <v>36716</v>
      </c>
      <c r="I804" s="27">
        <v>403871</v>
      </c>
      <c r="J804">
        <f t="shared" si="78"/>
        <v>23452</v>
      </c>
      <c r="K804" s="30">
        <f>+VLOOKUP(J804,'Thanh toán '!O$21:P$650,2,0)</f>
        <v>403871</v>
      </c>
      <c r="L804" s="34">
        <f t="shared" ref="L804:L807" si="82">+K804-I804</f>
        <v>0</v>
      </c>
    </row>
    <row r="805" spans="1:12" hidden="1" x14ac:dyDescent="0.25">
      <c r="A805" s="25">
        <v>45037</v>
      </c>
      <c r="B805" s="26" t="s">
        <v>2758</v>
      </c>
      <c r="C805" s="26" t="s">
        <v>2759</v>
      </c>
      <c r="D805" s="26" t="s">
        <v>1305</v>
      </c>
      <c r="E805" s="26" t="s">
        <v>1306</v>
      </c>
      <c r="F805" s="27">
        <v>444230</v>
      </c>
      <c r="G805" s="28" t="s">
        <v>1307</v>
      </c>
      <c r="H805" s="27">
        <v>44423</v>
      </c>
      <c r="I805" s="27">
        <v>488653</v>
      </c>
      <c r="J805">
        <f t="shared" si="78"/>
        <v>23457</v>
      </c>
      <c r="K805" s="30">
        <f>+VLOOKUP(J805,'Thanh toán '!O$21:P$650,2,0)</f>
        <v>488653</v>
      </c>
      <c r="L805" s="34">
        <f t="shared" si="82"/>
        <v>0</v>
      </c>
    </row>
    <row r="806" spans="1:12" hidden="1" x14ac:dyDescent="0.25">
      <c r="A806" s="25">
        <v>45037</v>
      </c>
      <c r="B806" s="26" t="s">
        <v>2760</v>
      </c>
      <c r="C806" s="26" t="s">
        <v>2082</v>
      </c>
      <c r="D806" s="26" t="s">
        <v>1305</v>
      </c>
      <c r="E806" s="26" t="s">
        <v>1306</v>
      </c>
      <c r="F806" s="27">
        <v>2472820</v>
      </c>
      <c r="G806" s="28" t="s">
        <v>1307</v>
      </c>
      <c r="H806" s="27">
        <v>247282</v>
      </c>
      <c r="I806" s="27">
        <v>2720102</v>
      </c>
      <c r="J806">
        <f t="shared" si="78"/>
        <v>23459</v>
      </c>
      <c r="K806" s="30">
        <f>+VLOOKUP(J806,'Thanh toán '!O$21:P$650,2,0)</f>
        <v>2720102</v>
      </c>
      <c r="L806" s="34">
        <f t="shared" si="82"/>
        <v>0</v>
      </c>
    </row>
    <row r="807" spans="1:12" hidden="1" x14ac:dyDescent="0.25">
      <c r="A807" s="25">
        <v>45037</v>
      </c>
      <c r="B807" s="26" t="s">
        <v>2761</v>
      </c>
      <c r="C807" s="26" t="s">
        <v>1661</v>
      </c>
      <c r="D807" s="26" t="s">
        <v>1305</v>
      </c>
      <c r="E807" s="26" t="s">
        <v>1306</v>
      </c>
      <c r="F807" s="27">
        <v>842453</v>
      </c>
      <c r="G807" s="28" t="s">
        <v>1307</v>
      </c>
      <c r="H807" s="27">
        <v>84245</v>
      </c>
      <c r="I807" s="27">
        <v>926698</v>
      </c>
      <c r="J807">
        <f t="shared" si="78"/>
        <v>23460</v>
      </c>
      <c r="K807" s="30">
        <f>+VLOOKUP(J807,'Thanh toán '!O$21:P$650,2,0)</f>
        <v>926698</v>
      </c>
      <c r="L807" s="34">
        <f t="shared" si="82"/>
        <v>0</v>
      </c>
    </row>
    <row r="808" spans="1:12" x14ac:dyDescent="0.25">
      <c r="A808" s="25">
        <v>45037</v>
      </c>
      <c r="B808" s="26" t="s">
        <v>2762</v>
      </c>
      <c r="C808" s="26" t="s">
        <v>1661</v>
      </c>
      <c r="D808" s="26" t="s">
        <v>1305</v>
      </c>
      <c r="E808" s="26" t="s">
        <v>1306</v>
      </c>
      <c r="F808" s="27">
        <v>318150</v>
      </c>
      <c r="G808" s="28" t="s">
        <v>1307</v>
      </c>
      <c r="H808" s="27">
        <v>31815</v>
      </c>
      <c r="I808" s="27">
        <v>349965</v>
      </c>
      <c r="J808">
        <f t="shared" si="78"/>
        <v>23461</v>
      </c>
      <c r="K808" t="e">
        <f>+VLOOKUP(J808,'Thanh toán '!O$21:P$650,2,0)</f>
        <v>#N/A</v>
      </c>
    </row>
    <row r="809" spans="1:12" hidden="1" x14ac:dyDescent="0.25">
      <c r="A809" s="25">
        <v>45037</v>
      </c>
      <c r="B809" s="26" t="s">
        <v>2763</v>
      </c>
      <c r="C809" s="26" t="s">
        <v>1606</v>
      </c>
      <c r="D809" s="26" t="s">
        <v>1606</v>
      </c>
      <c r="E809" s="26" t="s">
        <v>1607</v>
      </c>
      <c r="F809" s="27">
        <v>3840870</v>
      </c>
      <c r="G809" s="28" t="s">
        <v>1307</v>
      </c>
      <c r="H809" s="27">
        <v>384087</v>
      </c>
      <c r="I809" s="27">
        <v>4224957</v>
      </c>
      <c r="J809">
        <f t="shared" si="78"/>
        <v>23464</v>
      </c>
      <c r="K809" s="30">
        <f>+VLOOKUP(J809,'Thanh toán '!O$21:P$650,2,0)</f>
        <v>4224957</v>
      </c>
      <c r="L809" s="34">
        <f t="shared" ref="L809:L811" si="83">+K809-I809</f>
        <v>0</v>
      </c>
    </row>
    <row r="810" spans="1:12" hidden="1" x14ac:dyDescent="0.25">
      <c r="A810" s="25">
        <v>45037</v>
      </c>
      <c r="B810" s="26" t="s">
        <v>2764</v>
      </c>
      <c r="C810" s="26" t="s">
        <v>1743</v>
      </c>
      <c r="D810" s="26" t="s">
        <v>1336</v>
      </c>
      <c r="E810" s="26" t="s">
        <v>1337</v>
      </c>
      <c r="F810" s="27">
        <v>3873650</v>
      </c>
      <c r="G810" s="28" t="s">
        <v>1307</v>
      </c>
      <c r="H810" s="27">
        <v>387365</v>
      </c>
      <c r="I810" s="27">
        <v>4261015</v>
      </c>
      <c r="J810">
        <f t="shared" si="78"/>
        <v>23467</v>
      </c>
      <c r="K810" s="30">
        <f>+VLOOKUP(J810,'Thanh toán '!O$21:P$650,2,0)</f>
        <v>4261015</v>
      </c>
      <c r="L810" s="34">
        <f t="shared" si="83"/>
        <v>0</v>
      </c>
    </row>
    <row r="811" spans="1:12" hidden="1" x14ac:dyDescent="0.25">
      <c r="A811" s="25">
        <v>45037</v>
      </c>
      <c r="B811" s="26" t="s">
        <v>2765</v>
      </c>
      <c r="C811" s="26" t="s">
        <v>2215</v>
      </c>
      <c r="D811" s="26" t="s">
        <v>1305</v>
      </c>
      <c r="E811" s="26" t="s">
        <v>1306</v>
      </c>
      <c r="F811" s="27">
        <v>618065</v>
      </c>
      <c r="G811" s="28" t="s">
        <v>1307</v>
      </c>
      <c r="H811" s="27">
        <v>61807</v>
      </c>
      <c r="I811" s="27">
        <v>679872</v>
      </c>
      <c r="J811">
        <f t="shared" si="78"/>
        <v>23468</v>
      </c>
      <c r="K811" s="30">
        <f>+VLOOKUP(J811,'Thanh toán '!O$21:P$650,2,0)</f>
        <v>679872</v>
      </c>
      <c r="L811" s="34">
        <f t="shared" si="83"/>
        <v>0</v>
      </c>
    </row>
    <row r="812" spans="1:12" x14ac:dyDescent="0.25">
      <c r="A812" s="25">
        <v>45037</v>
      </c>
      <c r="B812" s="26" t="s">
        <v>2766</v>
      </c>
      <c r="C812" s="26" t="s">
        <v>1414</v>
      </c>
      <c r="D812" s="26" t="s">
        <v>1305</v>
      </c>
      <c r="E812" s="26" t="s">
        <v>1306</v>
      </c>
      <c r="F812" s="27">
        <v>1358526</v>
      </c>
      <c r="G812" s="28" t="s">
        <v>1307</v>
      </c>
      <c r="H812" s="27">
        <v>135853</v>
      </c>
      <c r="I812" s="27">
        <v>1494379</v>
      </c>
      <c r="J812">
        <f t="shared" si="78"/>
        <v>23469</v>
      </c>
      <c r="K812" t="e">
        <f>+VLOOKUP(J812,'Thanh toán '!O$21:P$650,2,0)</f>
        <v>#N/A</v>
      </c>
    </row>
    <row r="813" spans="1:12" hidden="1" x14ac:dyDescent="0.25">
      <c r="A813" s="25">
        <v>45037</v>
      </c>
      <c r="B813" s="26" t="s">
        <v>2767</v>
      </c>
      <c r="C813" s="26" t="s">
        <v>2021</v>
      </c>
      <c r="D813" s="26" t="s">
        <v>1305</v>
      </c>
      <c r="E813" s="26" t="s">
        <v>1306</v>
      </c>
      <c r="F813" s="27">
        <v>1584844</v>
      </c>
      <c r="G813" s="28" t="s">
        <v>1307</v>
      </c>
      <c r="H813" s="27">
        <v>158484</v>
      </c>
      <c r="I813" s="27">
        <v>1743328</v>
      </c>
      <c r="J813">
        <f t="shared" si="78"/>
        <v>23470</v>
      </c>
      <c r="K813" s="30">
        <f>+VLOOKUP(J813,'Thanh toán '!O$21:P$650,2,0)</f>
        <v>1743328</v>
      </c>
      <c r="L813" s="34">
        <f t="shared" ref="L813:L820" si="84">+K813-I813</f>
        <v>0</v>
      </c>
    </row>
    <row r="814" spans="1:12" hidden="1" x14ac:dyDescent="0.25">
      <c r="A814" s="25">
        <v>45037</v>
      </c>
      <c r="B814" s="26" t="s">
        <v>2768</v>
      </c>
      <c r="C814" s="26" t="s">
        <v>2017</v>
      </c>
      <c r="D814" s="26" t="s">
        <v>1305</v>
      </c>
      <c r="E814" s="26" t="s">
        <v>1306</v>
      </c>
      <c r="F814" s="27">
        <v>1287649</v>
      </c>
      <c r="G814" s="28" t="s">
        <v>1307</v>
      </c>
      <c r="H814" s="27">
        <v>128765</v>
      </c>
      <c r="I814" s="27">
        <v>1416414</v>
      </c>
      <c r="J814">
        <f t="shared" si="78"/>
        <v>23474</v>
      </c>
      <c r="K814" s="30">
        <f>+VLOOKUP(J814,'Thanh toán '!O$21:P$650,2,0)</f>
        <v>1416414</v>
      </c>
      <c r="L814" s="34">
        <f t="shared" si="84"/>
        <v>0</v>
      </c>
    </row>
    <row r="815" spans="1:12" hidden="1" x14ac:dyDescent="0.25">
      <c r="A815" s="25">
        <v>45037</v>
      </c>
      <c r="B815" s="26" t="s">
        <v>2769</v>
      </c>
      <c r="C815" s="26" t="s">
        <v>1796</v>
      </c>
      <c r="D815" s="26" t="s">
        <v>1305</v>
      </c>
      <c r="E815" s="26" t="s">
        <v>1306</v>
      </c>
      <c r="F815" s="27">
        <v>633693</v>
      </c>
      <c r="G815" s="28" t="s">
        <v>1307</v>
      </c>
      <c r="H815" s="27">
        <v>63369</v>
      </c>
      <c r="I815" s="27">
        <v>697062</v>
      </c>
      <c r="J815">
        <f t="shared" si="78"/>
        <v>23475</v>
      </c>
      <c r="K815" s="30">
        <f>+VLOOKUP(J815,'Thanh toán '!O$21:P$650,2,0)</f>
        <v>697062</v>
      </c>
      <c r="L815" s="34">
        <f t="shared" si="84"/>
        <v>0</v>
      </c>
    </row>
    <row r="816" spans="1:12" hidden="1" x14ac:dyDescent="0.25">
      <c r="A816" s="25">
        <v>45037</v>
      </c>
      <c r="B816" s="26" t="s">
        <v>2770</v>
      </c>
      <c r="C816" s="26" t="s">
        <v>2278</v>
      </c>
      <c r="D816" s="26" t="s">
        <v>1792</v>
      </c>
      <c r="E816" s="26" t="s">
        <v>1793</v>
      </c>
      <c r="F816" s="27">
        <v>1030240</v>
      </c>
      <c r="G816" s="28" t="s">
        <v>1307</v>
      </c>
      <c r="H816" s="27">
        <v>103024</v>
      </c>
      <c r="I816" s="27">
        <v>1133264</v>
      </c>
      <c r="J816">
        <f t="shared" si="78"/>
        <v>23476</v>
      </c>
      <c r="K816" s="30">
        <f>+VLOOKUP(J816,'Thanh toán '!O$21:P$650,2,0)</f>
        <v>1133264</v>
      </c>
      <c r="L816" s="34">
        <f t="shared" si="84"/>
        <v>0</v>
      </c>
    </row>
    <row r="817" spans="1:12" hidden="1" x14ac:dyDescent="0.25">
      <c r="A817" s="25">
        <v>45037</v>
      </c>
      <c r="B817" s="26" t="s">
        <v>2771</v>
      </c>
      <c r="C817" s="26" t="s">
        <v>2772</v>
      </c>
      <c r="D817" s="26" t="s">
        <v>1305</v>
      </c>
      <c r="E817" s="26" t="s">
        <v>1306</v>
      </c>
      <c r="F817" s="27">
        <v>1062295</v>
      </c>
      <c r="G817" s="28" t="s">
        <v>1307</v>
      </c>
      <c r="H817" s="27">
        <v>106230</v>
      </c>
      <c r="I817" s="27">
        <v>1168525</v>
      </c>
      <c r="J817">
        <f t="shared" si="78"/>
        <v>23477</v>
      </c>
      <c r="K817" s="30">
        <f>+VLOOKUP(J817,'Thanh toán '!O$21:P$650,2,0)</f>
        <v>1168525</v>
      </c>
      <c r="L817" s="34">
        <f t="shared" si="84"/>
        <v>0</v>
      </c>
    </row>
    <row r="818" spans="1:12" hidden="1" x14ac:dyDescent="0.25">
      <c r="A818" s="25">
        <v>45037</v>
      </c>
      <c r="B818" s="26" t="s">
        <v>2773</v>
      </c>
      <c r="C818" s="26" t="s">
        <v>1444</v>
      </c>
      <c r="D818" s="26" t="s">
        <v>1444</v>
      </c>
      <c r="E818" s="26" t="s">
        <v>1445</v>
      </c>
      <c r="F818" s="27">
        <v>1850945</v>
      </c>
      <c r="G818" s="28" t="s">
        <v>1307</v>
      </c>
      <c r="H818" s="27">
        <v>185095</v>
      </c>
      <c r="I818" s="27">
        <v>2036040</v>
      </c>
      <c r="J818">
        <f t="shared" si="78"/>
        <v>23478</v>
      </c>
      <c r="K818" s="30">
        <f>+VLOOKUP(J818,'Thanh toán '!O$21:P$650,2,0)</f>
        <v>2036040</v>
      </c>
      <c r="L818" s="34">
        <f t="shared" si="84"/>
        <v>0</v>
      </c>
    </row>
    <row r="819" spans="1:12" hidden="1" x14ac:dyDescent="0.25">
      <c r="A819" s="25">
        <v>45037</v>
      </c>
      <c r="B819" s="26" t="s">
        <v>2774</v>
      </c>
      <c r="C819" s="26" t="s">
        <v>1693</v>
      </c>
      <c r="D819" s="26" t="s">
        <v>1693</v>
      </c>
      <c r="E819" s="26" t="s">
        <v>1694</v>
      </c>
      <c r="F819" s="27">
        <v>2357080</v>
      </c>
      <c r="G819" s="28" t="s">
        <v>1307</v>
      </c>
      <c r="H819" s="27">
        <v>235708</v>
      </c>
      <c r="I819" s="27">
        <v>2592788</v>
      </c>
      <c r="J819">
        <f t="shared" si="78"/>
        <v>23479</v>
      </c>
      <c r="K819" s="30">
        <f>+VLOOKUP(J819,'Thanh toán '!O$21:P$650,2,0)</f>
        <v>2592788</v>
      </c>
      <c r="L819" s="34">
        <f t="shared" si="84"/>
        <v>0</v>
      </c>
    </row>
    <row r="820" spans="1:12" hidden="1" x14ac:dyDescent="0.25">
      <c r="A820" s="25">
        <v>45037</v>
      </c>
      <c r="B820" s="26" t="s">
        <v>2775</v>
      </c>
      <c r="C820" s="26" t="s">
        <v>1434</v>
      </c>
      <c r="D820" s="26" t="s">
        <v>1434</v>
      </c>
      <c r="E820" s="26" t="s">
        <v>1435</v>
      </c>
      <c r="F820" s="27">
        <v>1529814</v>
      </c>
      <c r="G820" s="28" t="s">
        <v>1307</v>
      </c>
      <c r="H820" s="27">
        <v>152981</v>
      </c>
      <c r="I820" s="27">
        <v>1682795</v>
      </c>
      <c r="J820">
        <f t="shared" si="78"/>
        <v>23480</v>
      </c>
      <c r="K820" s="30">
        <f>+VLOOKUP(J820,'Thanh toán '!O$21:P$650,2,0)</f>
        <v>1682795</v>
      </c>
      <c r="L820" s="34">
        <f t="shared" si="84"/>
        <v>0</v>
      </c>
    </row>
    <row r="821" spans="1:12" x14ac:dyDescent="0.25">
      <c r="A821" s="25">
        <v>45037</v>
      </c>
      <c r="B821" s="26" t="s">
        <v>2776</v>
      </c>
      <c r="C821" s="26" t="s">
        <v>1936</v>
      </c>
      <c r="D821" s="26" t="s">
        <v>1936</v>
      </c>
      <c r="E821" s="26" t="s">
        <v>1937</v>
      </c>
      <c r="F821" s="27">
        <v>1730400</v>
      </c>
      <c r="G821" s="28" t="s">
        <v>1307</v>
      </c>
      <c r="H821" s="27">
        <v>173040</v>
      </c>
      <c r="I821" s="27">
        <v>1903440</v>
      </c>
      <c r="J821">
        <f t="shared" si="78"/>
        <v>23481</v>
      </c>
      <c r="K821" t="e">
        <f>+VLOOKUP(J821,'Thanh toán '!O$21:P$650,2,0)</f>
        <v>#N/A</v>
      </c>
    </row>
    <row r="822" spans="1:12" x14ac:dyDescent="0.25">
      <c r="A822" s="25">
        <v>45037</v>
      </c>
      <c r="B822" s="26" t="s">
        <v>2777</v>
      </c>
      <c r="C822" s="26" t="s">
        <v>1444</v>
      </c>
      <c r="D822" s="26" t="s">
        <v>1444</v>
      </c>
      <c r="E822" s="26" t="s">
        <v>1445</v>
      </c>
      <c r="F822" s="27">
        <v>1632750</v>
      </c>
      <c r="G822" s="28" t="s">
        <v>1307</v>
      </c>
      <c r="H822" s="27">
        <v>163275</v>
      </c>
      <c r="I822" s="27">
        <v>1796025</v>
      </c>
      <c r="J822">
        <f t="shared" si="78"/>
        <v>23482</v>
      </c>
      <c r="K822" t="e">
        <f>+VLOOKUP(J822,'Thanh toán '!O$21:P$650,2,0)</f>
        <v>#N/A</v>
      </c>
    </row>
    <row r="823" spans="1:12" x14ac:dyDescent="0.25">
      <c r="A823" s="25">
        <v>45037</v>
      </c>
      <c r="B823" s="26" t="s">
        <v>2778</v>
      </c>
      <c r="C823" s="26" t="s">
        <v>1606</v>
      </c>
      <c r="D823" s="26" t="s">
        <v>1606</v>
      </c>
      <c r="E823" s="26" t="s">
        <v>1607</v>
      </c>
      <c r="F823" s="27">
        <v>3265500</v>
      </c>
      <c r="G823" s="28" t="s">
        <v>1307</v>
      </c>
      <c r="H823" s="27">
        <v>326550</v>
      </c>
      <c r="I823" s="27">
        <v>3592050</v>
      </c>
      <c r="J823">
        <f t="shared" si="78"/>
        <v>23542</v>
      </c>
      <c r="K823" t="e">
        <f>+VLOOKUP(J823,'Thanh toán '!O$21:P$650,2,0)</f>
        <v>#N/A</v>
      </c>
    </row>
    <row r="824" spans="1:12" hidden="1" x14ac:dyDescent="0.25">
      <c r="A824" s="25">
        <v>45037</v>
      </c>
      <c r="B824" s="26" t="s">
        <v>2779</v>
      </c>
      <c r="C824" s="26" t="s">
        <v>2780</v>
      </c>
      <c r="D824" s="26" t="s">
        <v>1305</v>
      </c>
      <c r="E824" s="26" t="s">
        <v>1306</v>
      </c>
      <c r="F824" s="27">
        <v>1198803</v>
      </c>
      <c r="G824" s="28" t="s">
        <v>1307</v>
      </c>
      <c r="H824" s="27">
        <v>119880</v>
      </c>
      <c r="I824" s="27">
        <v>1318683</v>
      </c>
      <c r="J824">
        <f t="shared" si="78"/>
        <v>23544</v>
      </c>
      <c r="K824" s="30">
        <f>+VLOOKUP(J824,'Thanh toán '!O$21:P$650,2,0)</f>
        <v>1318683</v>
      </c>
      <c r="L824" s="34">
        <f t="shared" ref="L824:L828" si="85">+K824-I824</f>
        <v>0</v>
      </c>
    </row>
    <row r="825" spans="1:12" hidden="1" x14ac:dyDescent="0.25">
      <c r="A825" s="25">
        <v>45037</v>
      </c>
      <c r="B825" s="26" t="s">
        <v>2781</v>
      </c>
      <c r="C825" s="26" t="s">
        <v>1698</v>
      </c>
      <c r="D825" s="26" t="s">
        <v>1305</v>
      </c>
      <c r="E825" s="26" t="s">
        <v>1306</v>
      </c>
      <c r="F825" s="27">
        <v>1437115</v>
      </c>
      <c r="G825" s="28" t="s">
        <v>1307</v>
      </c>
      <c r="H825" s="27">
        <v>143712</v>
      </c>
      <c r="I825" s="27">
        <v>1580827</v>
      </c>
      <c r="J825">
        <f t="shared" si="78"/>
        <v>23545</v>
      </c>
      <c r="K825" s="30">
        <f>+VLOOKUP(J825,'Thanh toán '!O$21:P$650,2,0)</f>
        <v>1580827</v>
      </c>
      <c r="L825" s="34">
        <f t="shared" si="85"/>
        <v>0</v>
      </c>
    </row>
    <row r="826" spans="1:12" hidden="1" x14ac:dyDescent="0.25">
      <c r="A826" s="25">
        <v>45038</v>
      </c>
      <c r="B826" s="26" t="s">
        <v>2782</v>
      </c>
      <c r="C826" s="26" t="s">
        <v>2091</v>
      </c>
      <c r="D826" s="26" t="s">
        <v>1305</v>
      </c>
      <c r="E826" s="26" t="s">
        <v>1306</v>
      </c>
      <c r="F826" s="27">
        <v>370839</v>
      </c>
      <c r="G826" s="28" t="s">
        <v>1307</v>
      </c>
      <c r="H826" s="27">
        <v>37084</v>
      </c>
      <c r="I826" s="27">
        <v>407923</v>
      </c>
      <c r="J826">
        <f t="shared" si="78"/>
        <v>23547</v>
      </c>
      <c r="K826" s="30">
        <f>+VLOOKUP(J826,'Thanh toán '!O$21:P$650,2,0)</f>
        <v>407923</v>
      </c>
      <c r="L826" s="34">
        <f t="shared" si="85"/>
        <v>0</v>
      </c>
    </row>
    <row r="827" spans="1:12" hidden="1" x14ac:dyDescent="0.25">
      <c r="A827" s="25">
        <v>45038</v>
      </c>
      <c r="B827" s="26" t="s">
        <v>2783</v>
      </c>
      <c r="C827" s="26" t="s">
        <v>2784</v>
      </c>
      <c r="D827" s="26" t="s">
        <v>1305</v>
      </c>
      <c r="E827" s="26" t="s">
        <v>1306</v>
      </c>
      <c r="F827" s="27">
        <v>649108</v>
      </c>
      <c r="G827" s="28" t="s">
        <v>1307</v>
      </c>
      <c r="H827" s="27">
        <v>64911</v>
      </c>
      <c r="I827" s="27">
        <v>714019</v>
      </c>
      <c r="J827">
        <f t="shared" si="78"/>
        <v>23548</v>
      </c>
      <c r="K827" s="30">
        <f>+VLOOKUP(J827,'Thanh toán '!O$21:P$650,2,0)</f>
        <v>714019</v>
      </c>
      <c r="L827" s="34">
        <f t="shared" si="85"/>
        <v>0</v>
      </c>
    </row>
    <row r="828" spans="1:12" hidden="1" x14ac:dyDescent="0.25">
      <c r="A828" s="25">
        <v>45038</v>
      </c>
      <c r="B828" s="26" t="s">
        <v>2785</v>
      </c>
      <c r="C828" s="26" t="s">
        <v>1327</v>
      </c>
      <c r="D828" s="26" t="s">
        <v>1305</v>
      </c>
      <c r="E828" s="26" t="s">
        <v>1306</v>
      </c>
      <c r="F828" s="27">
        <v>444230</v>
      </c>
      <c r="G828" s="28" t="s">
        <v>1307</v>
      </c>
      <c r="H828" s="27">
        <v>44423</v>
      </c>
      <c r="I828" s="27">
        <v>488653</v>
      </c>
      <c r="J828">
        <f t="shared" si="78"/>
        <v>23549</v>
      </c>
      <c r="K828" s="30">
        <f>+VLOOKUP(J828,'Thanh toán '!O$21:P$650,2,0)</f>
        <v>488653</v>
      </c>
      <c r="L828" s="34">
        <f t="shared" si="85"/>
        <v>0</v>
      </c>
    </row>
    <row r="829" spans="1:12" x14ac:dyDescent="0.25">
      <c r="A829" s="25">
        <v>45038</v>
      </c>
      <c r="B829" s="26" t="s">
        <v>2786</v>
      </c>
      <c r="C829" s="26" t="s">
        <v>2787</v>
      </c>
      <c r="D829" s="26" t="s">
        <v>1332</v>
      </c>
      <c r="E829" s="26" t="s">
        <v>1333</v>
      </c>
      <c r="F829" s="27">
        <v>689080</v>
      </c>
      <c r="G829" s="28" t="s">
        <v>1307</v>
      </c>
      <c r="H829" s="27">
        <v>68908</v>
      </c>
      <c r="I829" s="27">
        <v>757988</v>
      </c>
      <c r="J829">
        <f t="shared" si="78"/>
        <v>23551</v>
      </c>
      <c r="K829" t="e">
        <f>+VLOOKUP(J829,'Thanh toán '!O$21:P$650,2,0)</f>
        <v>#N/A</v>
      </c>
    </row>
    <row r="830" spans="1:12" hidden="1" x14ac:dyDescent="0.25">
      <c r="A830" s="25">
        <v>45038</v>
      </c>
      <c r="B830" s="26" t="s">
        <v>2788</v>
      </c>
      <c r="C830" s="26" t="s">
        <v>1973</v>
      </c>
      <c r="D830" s="26" t="s">
        <v>1973</v>
      </c>
      <c r="E830" s="26" t="s">
        <v>1974</v>
      </c>
      <c r="F830" s="27">
        <v>3673450</v>
      </c>
      <c r="G830" s="28" t="s">
        <v>1307</v>
      </c>
      <c r="H830" s="27">
        <v>367345</v>
      </c>
      <c r="I830" s="27">
        <v>4040795</v>
      </c>
      <c r="J830">
        <f t="shared" si="78"/>
        <v>23552</v>
      </c>
      <c r="K830" s="30">
        <f>+VLOOKUP(J830,'Thanh toán '!O$21:P$650,2,0)</f>
        <v>4040795</v>
      </c>
      <c r="L830" s="34">
        <f t="shared" ref="L830:L841" si="86">+K830-I830</f>
        <v>0</v>
      </c>
    </row>
    <row r="831" spans="1:12" hidden="1" x14ac:dyDescent="0.25">
      <c r="A831" s="25">
        <v>45038</v>
      </c>
      <c r="B831" s="26" t="s">
        <v>2789</v>
      </c>
      <c r="C831" s="26" t="s">
        <v>2790</v>
      </c>
      <c r="D831" s="26" t="s">
        <v>1305</v>
      </c>
      <c r="E831" s="26" t="s">
        <v>1306</v>
      </c>
      <c r="F831" s="27">
        <v>533076</v>
      </c>
      <c r="G831" s="28" t="s">
        <v>1307</v>
      </c>
      <c r="H831" s="27">
        <v>53308</v>
      </c>
      <c r="I831" s="27">
        <v>586384</v>
      </c>
      <c r="J831">
        <f t="shared" si="78"/>
        <v>23554</v>
      </c>
      <c r="K831" s="30">
        <f>+VLOOKUP(J831,'Thanh toán '!O$21:P$650,2,0)</f>
        <v>586384</v>
      </c>
      <c r="L831" s="34">
        <f t="shared" si="86"/>
        <v>0</v>
      </c>
    </row>
    <row r="832" spans="1:12" hidden="1" x14ac:dyDescent="0.25">
      <c r="A832" s="25">
        <v>45038</v>
      </c>
      <c r="B832" s="26" t="s">
        <v>2791</v>
      </c>
      <c r="C832" s="26" t="s">
        <v>2351</v>
      </c>
      <c r="D832" s="26" t="s">
        <v>1305</v>
      </c>
      <c r="E832" s="26" t="s">
        <v>1306</v>
      </c>
      <c r="F832" s="27">
        <v>760990</v>
      </c>
      <c r="G832" s="28" t="s">
        <v>1307</v>
      </c>
      <c r="H832" s="27">
        <v>76099</v>
      </c>
      <c r="I832" s="27">
        <v>837089</v>
      </c>
      <c r="J832">
        <f t="shared" si="78"/>
        <v>23555</v>
      </c>
      <c r="K832" s="30">
        <f>+VLOOKUP(J832,'Thanh toán '!O$21:P$650,2,0)</f>
        <v>837089</v>
      </c>
      <c r="L832" s="34">
        <f t="shared" si="86"/>
        <v>0</v>
      </c>
    </row>
    <row r="833" spans="1:12" hidden="1" x14ac:dyDescent="0.25">
      <c r="A833" s="25">
        <v>45038</v>
      </c>
      <c r="B833" s="26" t="s">
        <v>2792</v>
      </c>
      <c r="C833" s="26" t="s">
        <v>2793</v>
      </c>
      <c r="D833" s="26" t="s">
        <v>1305</v>
      </c>
      <c r="E833" s="26" t="s">
        <v>1306</v>
      </c>
      <c r="F833" s="27">
        <v>200728</v>
      </c>
      <c r="G833" s="28" t="s">
        <v>1307</v>
      </c>
      <c r="H833" s="27">
        <v>20073</v>
      </c>
      <c r="I833" s="27">
        <v>220801</v>
      </c>
      <c r="J833">
        <f t="shared" si="78"/>
        <v>23559</v>
      </c>
      <c r="K833" s="30">
        <f>+VLOOKUP(J833,'Thanh toán '!O$21:P$650,2,0)</f>
        <v>220801</v>
      </c>
      <c r="L833" s="34">
        <f t="shared" si="86"/>
        <v>0</v>
      </c>
    </row>
    <row r="834" spans="1:12" hidden="1" x14ac:dyDescent="0.25">
      <c r="A834" s="25">
        <v>45038</v>
      </c>
      <c r="B834" s="26" t="s">
        <v>2794</v>
      </c>
      <c r="C834" s="26" t="s">
        <v>2153</v>
      </c>
      <c r="D834" s="26" t="s">
        <v>1305</v>
      </c>
      <c r="E834" s="26" t="s">
        <v>1306</v>
      </c>
      <c r="F834" s="27">
        <v>633693</v>
      </c>
      <c r="G834" s="28" t="s">
        <v>1307</v>
      </c>
      <c r="H834" s="27">
        <v>63369</v>
      </c>
      <c r="I834" s="27">
        <v>697062</v>
      </c>
      <c r="J834">
        <f t="shared" si="78"/>
        <v>23560</v>
      </c>
      <c r="K834" s="30">
        <f>+VLOOKUP(J834,'Thanh toán '!O$21:P$650,2,0)</f>
        <v>697062</v>
      </c>
      <c r="L834" s="34">
        <f t="shared" si="86"/>
        <v>0</v>
      </c>
    </row>
    <row r="835" spans="1:12" hidden="1" x14ac:dyDescent="0.25">
      <c r="A835" s="25">
        <v>45038</v>
      </c>
      <c r="B835" s="26" t="s">
        <v>2795</v>
      </c>
      <c r="C835" s="26" t="s">
        <v>2094</v>
      </c>
      <c r="D835" s="26" t="s">
        <v>1305</v>
      </c>
      <c r="E835" s="26" t="s">
        <v>1306</v>
      </c>
      <c r="F835" s="27">
        <v>370839</v>
      </c>
      <c r="G835" s="28" t="s">
        <v>1307</v>
      </c>
      <c r="H835" s="27">
        <v>37084</v>
      </c>
      <c r="I835" s="27">
        <v>407923</v>
      </c>
      <c r="J835">
        <f t="shared" si="78"/>
        <v>23561</v>
      </c>
      <c r="K835" s="30">
        <f>+VLOOKUP(J835,'Thanh toán '!O$21:P$650,2,0)</f>
        <v>407923</v>
      </c>
      <c r="L835" s="34">
        <f t="shared" si="86"/>
        <v>0</v>
      </c>
    </row>
    <row r="836" spans="1:12" hidden="1" x14ac:dyDescent="0.25">
      <c r="A836" s="25">
        <v>45038</v>
      </c>
      <c r="B836" s="26" t="s">
        <v>2796</v>
      </c>
      <c r="C836" s="26" t="s">
        <v>2797</v>
      </c>
      <c r="D836" s="26" t="s">
        <v>1473</v>
      </c>
      <c r="E836" s="26" t="s">
        <v>1474</v>
      </c>
      <c r="F836" s="27">
        <v>5614740</v>
      </c>
      <c r="G836" s="28" t="s">
        <v>1307</v>
      </c>
      <c r="H836" s="27">
        <v>561474</v>
      </c>
      <c r="I836" s="27">
        <v>6176214</v>
      </c>
      <c r="J836">
        <f t="shared" si="78"/>
        <v>23562</v>
      </c>
      <c r="K836" s="30">
        <f>+VLOOKUP(J836,'Thanh toán '!O$21:P$650,2,0)</f>
        <v>6176214</v>
      </c>
      <c r="L836" s="34">
        <f t="shared" si="86"/>
        <v>0</v>
      </c>
    </row>
    <row r="837" spans="1:12" hidden="1" x14ac:dyDescent="0.25">
      <c r="A837" s="25">
        <v>45038</v>
      </c>
      <c r="B837" s="26" t="s">
        <v>2798</v>
      </c>
      <c r="C837" s="26" t="s">
        <v>2246</v>
      </c>
      <c r="D837" s="26" t="s">
        <v>2246</v>
      </c>
      <c r="E837" s="26" t="s">
        <v>2247</v>
      </c>
      <c r="F837" s="27">
        <v>3671550</v>
      </c>
      <c r="G837" s="28" t="s">
        <v>1307</v>
      </c>
      <c r="H837" s="27">
        <v>367155</v>
      </c>
      <c r="I837" s="27">
        <v>4038705</v>
      </c>
      <c r="J837">
        <f t="shared" si="78"/>
        <v>23563</v>
      </c>
      <c r="K837" s="30">
        <f>+VLOOKUP(J837,'Thanh toán '!O$21:P$650,2,0)</f>
        <v>4038705</v>
      </c>
      <c r="L837" s="34">
        <f t="shared" si="86"/>
        <v>0</v>
      </c>
    </row>
    <row r="838" spans="1:12" hidden="1" x14ac:dyDescent="0.25">
      <c r="A838" s="25">
        <v>45038</v>
      </c>
      <c r="B838" s="26" t="s">
        <v>2799</v>
      </c>
      <c r="C838" s="26" t="s">
        <v>2067</v>
      </c>
      <c r="D838" s="26" t="s">
        <v>2067</v>
      </c>
      <c r="E838" s="26" t="s">
        <v>2068</v>
      </c>
      <c r="F838" s="27">
        <v>3469400</v>
      </c>
      <c r="G838" s="28" t="s">
        <v>1307</v>
      </c>
      <c r="H838" s="27">
        <v>346940</v>
      </c>
      <c r="I838" s="27">
        <v>3816340</v>
      </c>
      <c r="J838">
        <f t="shared" ref="J838:J901" si="87">+B838*1</f>
        <v>23568</v>
      </c>
      <c r="K838" s="30">
        <f>+VLOOKUP(J838,'Thanh toán '!O$21:P$650,2,0)</f>
        <v>3816340</v>
      </c>
      <c r="L838" s="34">
        <f t="shared" si="86"/>
        <v>0</v>
      </c>
    </row>
    <row r="839" spans="1:12" hidden="1" x14ac:dyDescent="0.25">
      <c r="A839" s="25">
        <v>45038</v>
      </c>
      <c r="B839" s="26" t="s">
        <v>2800</v>
      </c>
      <c r="C839" s="26" t="s">
        <v>1840</v>
      </c>
      <c r="D839" s="26" t="s">
        <v>1840</v>
      </c>
      <c r="E839" s="26" t="s">
        <v>1841</v>
      </c>
      <c r="F839" s="27">
        <v>2067000</v>
      </c>
      <c r="G839" s="28" t="s">
        <v>1307</v>
      </c>
      <c r="H839" s="27">
        <v>206700</v>
      </c>
      <c r="I839" s="27">
        <v>2273700</v>
      </c>
      <c r="J839">
        <f t="shared" si="87"/>
        <v>23569</v>
      </c>
      <c r="K839" s="30">
        <f>+VLOOKUP(J839,'Thanh toán '!O$21:P$650,2,0)</f>
        <v>2273700</v>
      </c>
      <c r="L839" s="34">
        <f t="shared" si="86"/>
        <v>0</v>
      </c>
    </row>
    <row r="840" spans="1:12" hidden="1" x14ac:dyDescent="0.25">
      <c r="A840" s="25">
        <v>45038</v>
      </c>
      <c r="B840" s="26" t="s">
        <v>2801</v>
      </c>
      <c r="C840" s="26" t="s">
        <v>2234</v>
      </c>
      <c r="D840" s="26" t="s">
        <v>2234</v>
      </c>
      <c r="E840" s="26" t="s">
        <v>2235</v>
      </c>
      <c r="F840" s="27">
        <v>2813430</v>
      </c>
      <c r="G840" s="28" t="s">
        <v>1307</v>
      </c>
      <c r="H840" s="27">
        <v>281343</v>
      </c>
      <c r="I840" s="27">
        <v>3094773</v>
      </c>
      <c r="J840">
        <f t="shared" si="87"/>
        <v>23570</v>
      </c>
      <c r="K840" s="30">
        <f>+VLOOKUP(J840,'Thanh toán '!O$21:P$650,2,0)</f>
        <v>3094773</v>
      </c>
      <c r="L840" s="34">
        <f t="shared" si="86"/>
        <v>0</v>
      </c>
    </row>
    <row r="841" spans="1:12" hidden="1" x14ac:dyDescent="0.25">
      <c r="A841" s="25">
        <v>45038</v>
      </c>
      <c r="B841" s="26" t="s">
        <v>2802</v>
      </c>
      <c r="C841" s="26" t="s">
        <v>1543</v>
      </c>
      <c r="D841" s="26" t="s">
        <v>1543</v>
      </c>
      <c r="E841" s="26" t="s">
        <v>1544</v>
      </c>
      <c r="F841" s="27">
        <v>1669929</v>
      </c>
      <c r="G841" s="28" t="s">
        <v>1307</v>
      </c>
      <c r="H841" s="27">
        <v>166993</v>
      </c>
      <c r="I841" s="27">
        <v>1836922</v>
      </c>
      <c r="J841">
        <f t="shared" si="87"/>
        <v>23571</v>
      </c>
      <c r="K841" s="30">
        <f>+VLOOKUP(J841,'Thanh toán '!O$21:P$650,2,0)</f>
        <v>1836922</v>
      </c>
      <c r="L841" s="34">
        <f t="shared" si="86"/>
        <v>0</v>
      </c>
    </row>
    <row r="842" spans="1:12" x14ac:dyDescent="0.25">
      <c r="A842" s="25">
        <v>45038</v>
      </c>
      <c r="B842" s="26" t="s">
        <v>2803</v>
      </c>
      <c r="C842" s="26" t="s">
        <v>1840</v>
      </c>
      <c r="D842" s="26" t="s">
        <v>1840</v>
      </c>
      <c r="E842" s="26" t="s">
        <v>1841</v>
      </c>
      <c r="F842" s="27">
        <v>530250</v>
      </c>
      <c r="G842" s="28" t="s">
        <v>1307</v>
      </c>
      <c r="H842" s="27">
        <v>53025</v>
      </c>
      <c r="I842" s="27">
        <v>583275</v>
      </c>
      <c r="J842">
        <f t="shared" si="87"/>
        <v>23572</v>
      </c>
      <c r="K842" t="e">
        <f>+VLOOKUP(J842,'Thanh toán '!O$21:P$650,2,0)</f>
        <v>#N/A</v>
      </c>
    </row>
    <row r="843" spans="1:12" hidden="1" x14ac:dyDescent="0.25">
      <c r="A843" s="25">
        <v>45040</v>
      </c>
      <c r="B843" s="26" t="s">
        <v>2804</v>
      </c>
      <c r="C843" s="26" t="s">
        <v>1344</v>
      </c>
      <c r="D843" s="26" t="s">
        <v>1344</v>
      </c>
      <c r="E843" s="26" t="s">
        <v>1345</v>
      </c>
      <c r="F843" s="27">
        <v>1696795</v>
      </c>
      <c r="G843" s="28" t="s">
        <v>1307</v>
      </c>
      <c r="H843" s="27">
        <v>169680</v>
      </c>
      <c r="I843" s="27">
        <v>1866475</v>
      </c>
      <c r="J843">
        <f t="shared" si="87"/>
        <v>23584</v>
      </c>
      <c r="K843" s="30">
        <f>+VLOOKUP(J843,'Thanh toán '!O$21:P$650,2,0)</f>
        <v>1866475</v>
      </c>
      <c r="L843" s="34">
        <f t="shared" ref="L843:L849" si="88">+K843-I843</f>
        <v>0</v>
      </c>
    </row>
    <row r="844" spans="1:12" hidden="1" x14ac:dyDescent="0.25">
      <c r="A844" s="25">
        <v>45040</v>
      </c>
      <c r="B844" s="26" t="s">
        <v>2805</v>
      </c>
      <c r="C844" s="26" t="s">
        <v>2626</v>
      </c>
      <c r="D844" s="26" t="s">
        <v>1792</v>
      </c>
      <c r="E844" s="26" t="s">
        <v>1793</v>
      </c>
      <c r="F844" s="27">
        <v>1245658</v>
      </c>
      <c r="G844" s="28" t="s">
        <v>1307</v>
      </c>
      <c r="H844" s="27">
        <v>124566</v>
      </c>
      <c r="I844" s="27">
        <v>1370224</v>
      </c>
      <c r="J844">
        <f t="shared" si="87"/>
        <v>23604</v>
      </c>
      <c r="K844" s="30">
        <f>+VLOOKUP(J844,'Thanh toán '!O$21:P$650,2,0)</f>
        <v>1370224</v>
      </c>
      <c r="L844" s="34">
        <f t="shared" si="88"/>
        <v>0</v>
      </c>
    </row>
    <row r="845" spans="1:12" hidden="1" x14ac:dyDescent="0.25">
      <c r="A845" s="25">
        <v>45040</v>
      </c>
      <c r="B845" s="26" t="s">
        <v>2806</v>
      </c>
      <c r="C845" s="26" t="s">
        <v>2807</v>
      </c>
      <c r="D845" s="26" t="s">
        <v>1868</v>
      </c>
      <c r="E845" s="26" t="s">
        <v>1869</v>
      </c>
      <c r="F845" s="27">
        <v>1776920</v>
      </c>
      <c r="G845" s="28" t="s">
        <v>1307</v>
      </c>
      <c r="H845" s="27">
        <v>177692</v>
      </c>
      <c r="I845" s="27">
        <v>1954612</v>
      </c>
      <c r="J845">
        <f t="shared" si="87"/>
        <v>23606</v>
      </c>
      <c r="K845" s="30">
        <f>+VLOOKUP(J845,'Thanh toán '!O$21:P$650,2,0)</f>
        <v>1954612</v>
      </c>
      <c r="L845" s="34">
        <f t="shared" si="88"/>
        <v>0</v>
      </c>
    </row>
    <row r="846" spans="1:12" hidden="1" x14ac:dyDescent="0.25">
      <c r="A846" s="25">
        <v>45040</v>
      </c>
      <c r="B846" s="26" t="s">
        <v>2808</v>
      </c>
      <c r="C846" s="26" t="s">
        <v>2809</v>
      </c>
      <c r="D846" s="26" t="s">
        <v>1305</v>
      </c>
      <c r="E846" s="26" t="s">
        <v>1306</v>
      </c>
      <c r="F846" s="27">
        <v>1668827</v>
      </c>
      <c r="G846" s="28" t="s">
        <v>1307</v>
      </c>
      <c r="H846" s="27">
        <v>166883</v>
      </c>
      <c r="I846" s="27">
        <v>1835710</v>
      </c>
      <c r="J846">
        <f t="shared" si="87"/>
        <v>23607</v>
      </c>
      <c r="K846" s="30">
        <f>+VLOOKUP(J846,'Thanh toán '!O$21:P$650,2,0)</f>
        <v>1835710</v>
      </c>
      <c r="L846" s="34">
        <f t="shared" si="88"/>
        <v>0</v>
      </c>
    </row>
    <row r="847" spans="1:12" hidden="1" x14ac:dyDescent="0.25">
      <c r="A847" s="25">
        <v>45040</v>
      </c>
      <c r="B847" s="26" t="s">
        <v>2810</v>
      </c>
      <c r="C847" s="26" t="s">
        <v>1798</v>
      </c>
      <c r="D847" s="26" t="s">
        <v>1305</v>
      </c>
      <c r="E847" s="26" t="s">
        <v>1306</v>
      </c>
      <c r="F847" s="27">
        <v>766157</v>
      </c>
      <c r="G847" s="28" t="s">
        <v>1307</v>
      </c>
      <c r="H847" s="27">
        <v>76616</v>
      </c>
      <c r="I847" s="27">
        <v>842773</v>
      </c>
      <c r="J847">
        <f t="shared" si="87"/>
        <v>23608</v>
      </c>
      <c r="K847" s="30">
        <f>+VLOOKUP(J847,'Thanh toán '!O$21:P$650,2,0)</f>
        <v>842773</v>
      </c>
      <c r="L847" s="34">
        <f t="shared" si="88"/>
        <v>0</v>
      </c>
    </row>
    <row r="848" spans="1:12" hidden="1" x14ac:dyDescent="0.25">
      <c r="A848" s="25">
        <v>45040</v>
      </c>
      <c r="B848" s="26" t="s">
        <v>2811</v>
      </c>
      <c r="C848" s="26" t="s">
        <v>1977</v>
      </c>
      <c r="D848" s="26" t="s">
        <v>1336</v>
      </c>
      <c r="E848" s="26" t="s">
        <v>1337</v>
      </c>
      <c r="F848" s="27">
        <v>2665380</v>
      </c>
      <c r="G848" s="28" t="s">
        <v>1307</v>
      </c>
      <c r="H848" s="27">
        <v>266538</v>
      </c>
      <c r="I848" s="27">
        <v>2931918</v>
      </c>
      <c r="J848">
        <f t="shared" si="87"/>
        <v>23609</v>
      </c>
      <c r="K848" s="30">
        <f>+VLOOKUP(J848,'Thanh toán '!O$21:P$650,2,0)</f>
        <v>2931918</v>
      </c>
      <c r="L848" s="34">
        <f t="shared" si="88"/>
        <v>0</v>
      </c>
    </row>
    <row r="849" spans="1:12" hidden="1" x14ac:dyDescent="0.25">
      <c r="A849" s="25">
        <v>45040</v>
      </c>
      <c r="B849" s="26" t="s">
        <v>2812</v>
      </c>
      <c r="C849" s="26" t="s">
        <v>2046</v>
      </c>
      <c r="D849" s="26" t="s">
        <v>1305</v>
      </c>
      <c r="E849" s="26" t="s">
        <v>1306</v>
      </c>
      <c r="F849" s="27">
        <v>1046880</v>
      </c>
      <c r="G849" s="28" t="s">
        <v>1307</v>
      </c>
      <c r="H849" s="27">
        <v>104688</v>
      </c>
      <c r="I849" s="27">
        <v>1151568</v>
      </c>
      <c r="J849">
        <f t="shared" si="87"/>
        <v>23610</v>
      </c>
      <c r="K849" s="30">
        <f>+VLOOKUP(J849,'Thanh toán '!O$21:P$650,2,0)</f>
        <v>1151568</v>
      </c>
      <c r="L849" s="34">
        <f t="shared" si="88"/>
        <v>0</v>
      </c>
    </row>
    <row r="850" spans="1:12" x14ac:dyDescent="0.25">
      <c r="A850" s="25">
        <v>45040</v>
      </c>
      <c r="B850" s="26" t="s">
        <v>2813</v>
      </c>
      <c r="C850" s="26" t="s">
        <v>2814</v>
      </c>
      <c r="D850" s="26" t="s">
        <v>1305</v>
      </c>
      <c r="E850" s="26" t="s">
        <v>1306</v>
      </c>
      <c r="F850" s="27">
        <v>695140</v>
      </c>
      <c r="G850" s="28" t="s">
        <v>1307</v>
      </c>
      <c r="H850" s="27">
        <v>69514</v>
      </c>
      <c r="I850" s="27">
        <v>764654</v>
      </c>
      <c r="J850">
        <f t="shared" si="87"/>
        <v>23611</v>
      </c>
      <c r="K850" t="e">
        <f>+VLOOKUP(J850,'Thanh toán '!O$21:P$650,2,0)</f>
        <v>#N/A</v>
      </c>
    </row>
    <row r="851" spans="1:12" hidden="1" x14ac:dyDescent="0.25">
      <c r="A851" s="25">
        <v>45040</v>
      </c>
      <c r="B851" s="26" t="s">
        <v>2815</v>
      </c>
      <c r="C851" s="26" t="s">
        <v>1948</v>
      </c>
      <c r="D851" s="26" t="s">
        <v>1948</v>
      </c>
      <c r="E851" s="26" t="s">
        <v>1949</v>
      </c>
      <c r="F851" s="27">
        <v>2391186</v>
      </c>
      <c r="G851" s="28" t="s">
        <v>1307</v>
      </c>
      <c r="H851" s="27">
        <v>239119</v>
      </c>
      <c r="I851" s="27">
        <v>2630305</v>
      </c>
      <c r="J851">
        <f t="shared" si="87"/>
        <v>23613</v>
      </c>
      <c r="K851" s="30">
        <f>+VLOOKUP(J851,'Thanh toán '!O$21:P$650,2,0)</f>
        <v>2630305</v>
      </c>
      <c r="L851" s="34">
        <f t="shared" ref="L851:L853" si="89">+K851-I851</f>
        <v>0</v>
      </c>
    </row>
    <row r="852" spans="1:12" hidden="1" x14ac:dyDescent="0.25">
      <c r="A852" s="25">
        <v>45040</v>
      </c>
      <c r="B852" s="26" t="s">
        <v>2816</v>
      </c>
      <c r="C852" s="26" t="s">
        <v>2817</v>
      </c>
      <c r="D852" s="26" t="s">
        <v>1305</v>
      </c>
      <c r="E852" s="26" t="s">
        <v>1306</v>
      </c>
      <c r="F852" s="27">
        <v>586295</v>
      </c>
      <c r="G852" s="28" t="s">
        <v>1307</v>
      </c>
      <c r="H852" s="27">
        <v>58630</v>
      </c>
      <c r="I852" s="27">
        <v>644925</v>
      </c>
      <c r="J852">
        <f t="shared" si="87"/>
        <v>23614</v>
      </c>
      <c r="K852" s="30">
        <f>+VLOOKUP(J852,'Thanh toán '!O$21:P$650,2,0)</f>
        <v>644925</v>
      </c>
      <c r="L852" s="34">
        <f t="shared" si="89"/>
        <v>0</v>
      </c>
    </row>
    <row r="853" spans="1:12" hidden="1" x14ac:dyDescent="0.25">
      <c r="A853" s="25">
        <v>45040</v>
      </c>
      <c r="B853" s="26" t="s">
        <v>2818</v>
      </c>
      <c r="C853" s="26" t="s">
        <v>2819</v>
      </c>
      <c r="D853" s="26" t="s">
        <v>1305</v>
      </c>
      <c r="E853" s="26" t="s">
        <v>1306</v>
      </c>
      <c r="F853" s="27">
        <v>324554</v>
      </c>
      <c r="G853" s="28" t="s">
        <v>1307</v>
      </c>
      <c r="H853" s="27">
        <v>32455</v>
      </c>
      <c r="I853" s="27">
        <v>357009</v>
      </c>
      <c r="J853">
        <f t="shared" si="87"/>
        <v>23619</v>
      </c>
      <c r="K853" s="30">
        <f>+VLOOKUP(J853,'Thanh toán '!O$21:P$650,2,0)</f>
        <v>357009</v>
      </c>
      <c r="L853" s="34">
        <f t="shared" si="89"/>
        <v>0</v>
      </c>
    </row>
    <row r="854" spans="1:12" x14ac:dyDescent="0.25">
      <c r="A854" s="25">
        <v>45040</v>
      </c>
      <c r="B854" s="26" t="s">
        <v>2820</v>
      </c>
      <c r="C854" s="26" t="s">
        <v>2059</v>
      </c>
      <c r="D854" s="26" t="s">
        <v>1305</v>
      </c>
      <c r="E854" s="26" t="s">
        <v>1306</v>
      </c>
      <c r="F854" s="27">
        <v>367155</v>
      </c>
      <c r="G854" s="28" t="s">
        <v>1307</v>
      </c>
      <c r="H854" s="27">
        <v>36716</v>
      </c>
      <c r="I854" s="27">
        <v>403871</v>
      </c>
      <c r="J854">
        <f t="shared" si="87"/>
        <v>23620</v>
      </c>
      <c r="K854" t="e">
        <f>+VLOOKUP(J854,'Thanh toán '!O$21:P$650,2,0)</f>
        <v>#N/A</v>
      </c>
    </row>
    <row r="855" spans="1:12" hidden="1" x14ac:dyDescent="0.25">
      <c r="A855" s="25">
        <v>45040</v>
      </c>
      <c r="B855" s="26" t="s">
        <v>2821</v>
      </c>
      <c r="C855" s="26" t="s">
        <v>2822</v>
      </c>
      <c r="D855" s="26" t="s">
        <v>1305</v>
      </c>
      <c r="E855" s="26" t="s">
        <v>1306</v>
      </c>
      <c r="F855" s="27">
        <v>709581</v>
      </c>
      <c r="G855" s="28" t="s">
        <v>1307</v>
      </c>
      <c r="H855" s="27">
        <v>70958</v>
      </c>
      <c r="I855" s="27">
        <v>780539</v>
      </c>
      <c r="J855">
        <f t="shared" si="87"/>
        <v>23622</v>
      </c>
      <c r="K855" s="30">
        <f>+VLOOKUP(J855,'Thanh toán '!O$21:P$650,2,0)</f>
        <v>780539</v>
      </c>
      <c r="L855" s="34">
        <f t="shared" ref="L855:L856" si="90">+K855-I855</f>
        <v>0</v>
      </c>
    </row>
    <row r="856" spans="1:12" hidden="1" x14ac:dyDescent="0.25">
      <c r="A856" s="25">
        <v>45040</v>
      </c>
      <c r="B856" s="26" t="s">
        <v>2823</v>
      </c>
      <c r="C856" s="26" t="s">
        <v>2824</v>
      </c>
      <c r="D856" s="26" t="s">
        <v>1305</v>
      </c>
      <c r="E856" s="26" t="s">
        <v>1306</v>
      </c>
      <c r="F856" s="27">
        <v>1062295</v>
      </c>
      <c r="G856" s="28" t="s">
        <v>1307</v>
      </c>
      <c r="H856" s="27">
        <v>106230</v>
      </c>
      <c r="I856" s="27">
        <v>1168525</v>
      </c>
      <c r="J856">
        <f t="shared" si="87"/>
        <v>23624</v>
      </c>
      <c r="K856" s="30">
        <f>+VLOOKUP(J856,'Thanh toán '!O$21:P$650,2,0)</f>
        <v>1168525</v>
      </c>
      <c r="L856" s="34">
        <f t="shared" si="90"/>
        <v>0</v>
      </c>
    </row>
    <row r="857" spans="1:12" x14ac:dyDescent="0.25">
      <c r="A857" s="25">
        <v>45040</v>
      </c>
      <c r="B857" s="26" t="s">
        <v>2825</v>
      </c>
      <c r="C857" s="26" t="s">
        <v>1674</v>
      </c>
      <c r="D857" s="26" t="s">
        <v>1305</v>
      </c>
      <c r="E857" s="26" t="s">
        <v>1306</v>
      </c>
      <c r="F857" s="27">
        <v>958247</v>
      </c>
      <c r="G857" s="28" t="s">
        <v>1307</v>
      </c>
      <c r="H857" s="27">
        <v>95825</v>
      </c>
      <c r="I857" s="27">
        <v>1054072</v>
      </c>
      <c r="J857">
        <f t="shared" si="87"/>
        <v>23625</v>
      </c>
      <c r="K857" t="e">
        <f>+VLOOKUP(J857,'Thanh toán '!O$21:P$650,2,0)</f>
        <v>#N/A</v>
      </c>
    </row>
    <row r="858" spans="1:12" hidden="1" x14ac:dyDescent="0.25">
      <c r="A858" s="25">
        <v>45040</v>
      </c>
      <c r="B858" s="26" t="s">
        <v>2826</v>
      </c>
      <c r="C858" s="26" t="s">
        <v>1743</v>
      </c>
      <c r="D858" s="26" t="s">
        <v>1336</v>
      </c>
      <c r="E858" s="26" t="s">
        <v>1337</v>
      </c>
      <c r="F858" s="27">
        <v>6955620</v>
      </c>
      <c r="G858" s="28" t="s">
        <v>1307</v>
      </c>
      <c r="H858" s="27">
        <v>695562</v>
      </c>
      <c r="I858" s="27">
        <v>7651182</v>
      </c>
      <c r="J858">
        <f t="shared" si="87"/>
        <v>23626</v>
      </c>
      <c r="K858" s="30">
        <f>+VLOOKUP(J858,'Thanh toán '!O$21:P$650,2,0)</f>
        <v>7651182</v>
      </c>
      <c r="L858" s="34">
        <f t="shared" ref="L858:L874" si="91">+K858-I858</f>
        <v>0</v>
      </c>
    </row>
    <row r="859" spans="1:12" hidden="1" x14ac:dyDescent="0.25">
      <c r="A859" s="25">
        <v>45040</v>
      </c>
      <c r="B859" s="26" t="s">
        <v>2827</v>
      </c>
      <c r="C859" s="26" t="s">
        <v>2828</v>
      </c>
      <c r="D859" s="26" t="s">
        <v>1305</v>
      </c>
      <c r="E859" s="26" t="s">
        <v>1306</v>
      </c>
      <c r="F859" s="27">
        <v>1135513</v>
      </c>
      <c r="G859" s="28" t="s">
        <v>1307</v>
      </c>
      <c r="H859" s="27">
        <v>113551</v>
      </c>
      <c r="I859" s="27">
        <v>1249064</v>
      </c>
      <c r="J859">
        <f t="shared" si="87"/>
        <v>23627</v>
      </c>
      <c r="K859" s="30">
        <f>+VLOOKUP(J859,'Thanh toán '!O$21:P$650,2,0)</f>
        <v>1249064</v>
      </c>
      <c r="L859" s="34">
        <f t="shared" si="91"/>
        <v>0</v>
      </c>
    </row>
    <row r="860" spans="1:12" hidden="1" x14ac:dyDescent="0.25">
      <c r="A860" s="25">
        <v>45040</v>
      </c>
      <c r="B860" s="26" t="s">
        <v>2829</v>
      </c>
      <c r="C860" s="26" t="s">
        <v>2830</v>
      </c>
      <c r="D860" s="26" t="s">
        <v>2394</v>
      </c>
      <c r="E860" s="26" t="s">
        <v>2395</v>
      </c>
      <c r="F860" s="27">
        <v>3979850</v>
      </c>
      <c r="G860" s="28" t="s">
        <v>1307</v>
      </c>
      <c r="H860" s="27">
        <v>397985</v>
      </c>
      <c r="I860" s="27">
        <v>4377835</v>
      </c>
      <c r="J860">
        <f t="shared" si="87"/>
        <v>23636</v>
      </c>
      <c r="K860" s="30">
        <f>+VLOOKUP(J860,'Thanh toán '!O$21:P$650,2,0)</f>
        <v>4377835</v>
      </c>
      <c r="L860" s="34">
        <f t="shared" si="91"/>
        <v>0</v>
      </c>
    </row>
    <row r="861" spans="1:12" hidden="1" x14ac:dyDescent="0.25">
      <c r="A861" s="25">
        <v>45040</v>
      </c>
      <c r="B861" s="26" t="s">
        <v>2831</v>
      </c>
      <c r="C861" s="26" t="s">
        <v>1948</v>
      </c>
      <c r="D861" s="26" t="s">
        <v>1948</v>
      </c>
      <c r="E861" s="26" t="s">
        <v>1949</v>
      </c>
      <c r="F861" s="27">
        <v>6159605</v>
      </c>
      <c r="G861" s="28" t="s">
        <v>1307</v>
      </c>
      <c r="H861" s="27">
        <v>615961</v>
      </c>
      <c r="I861" s="27">
        <v>6775566</v>
      </c>
      <c r="J861">
        <f t="shared" si="87"/>
        <v>23638</v>
      </c>
      <c r="K861" s="30">
        <f>+VLOOKUP(J861,'Thanh toán '!O$21:P$650,2,0)</f>
        <v>6775566</v>
      </c>
      <c r="L861" s="34">
        <f t="shared" si="91"/>
        <v>0</v>
      </c>
    </row>
    <row r="862" spans="1:12" hidden="1" x14ac:dyDescent="0.25">
      <c r="A862" s="25">
        <v>45040</v>
      </c>
      <c r="B862" s="26" t="s">
        <v>2832</v>
      </c>
      <c r="C862" s="26" t="s">
        <v>2306</v>
      </c>
      <c r="D862" s="26" t="s">
        <v>1792</v>
      </c>
      <c r="E862" s="26" t="s">
        <v>1793</v>
      </c>
      <c r="F862" s="27">
        <v>1618455</v>
      </c>
      <c r="G862" s="28" t="s">
        <v>1307</v>
      </c>
      <c r="H862" s="27">
        <v>161846</v>
      </c>
      <c r="I862" s="27">
        <v>1780301</v>
      </c>
      <c r="J862">
        <f t="shared" si="87"/>
        <v>23641</v>
      </c>
      <c r="K862" s="30">
        <f>+VLOOKUP(J862,'Thanh toán '!O$21:P$650,2,0)</f>
        <v>1780301</v>
      </c>
      <c r="L862" s="34">
        <f t="shared" si="91"/>
        <v>0</v>
      </c>
    </row>
    <row r="863" spans="1:12" hidden="1" x14ac:dyDescent="0.25">
      <c r="A863" s="25">
        <v>45040</v>
      </c>
      <c r="B863" s="26" t="s">
        <v>2833</v>
      </c>
      <c r="C863" s="26" t="s">
        <v>2124</v>
      </c>
      <c r="D863" s="26" t="s">
        <v>2124</v>
      </c>
      <c r="E863" s="26" t="s">
        <v>2125</v>
      </c>
      <c r="F863" s="27">
        <v>1332690</v>
      </c>
      <c r="G863" s="28" t="s">
        <v>1307</v>
      </c>
      <c r="H863" s="27">
        <v>133269</v>
      </c>
      <c r="I863" s="27">
        <v>1465959</v>
      </c>
      <c r="J863">
        <f t="shared" si="87"/>
        <v>23669</v>
      </c>
      <c r="K863" s="30">
        <f>+VLOOKUP(J863,'Thanh toán '!O$21:P$650,2,0)</f>
        <v>1465959</v>
      </c>
      <c r="L863" s="34">
        <f t="shared" si="91"/>
        <v>0</v>
      </c>
    </row>
    <row r="864" spans="1:12" hidden="1" x14ac:dyDescent="0.25">
      <c r="A864" s="25">
        <v>45040</v>
      </c>
      <c r="B864" s="26" t="s">
        <v>2834</v>
      </c>
      <c r="C864" s="26" t="s">
        <v>1505</v>
      </c>
      <c r="D864" s="26" t="s">
        <v>1505</v>
      </c>
      <c r="E864" s="26" t="s">
        <v>1506</v>
      </c>
      <c r="F864" s="27">
        <v>1362727</v>
      </c>
      <c r="G864" s="28" t="s">
        <v>1307</v>
      </c>
      <c r="H864" s="27">
        <v>136273</v>
      </c>
      <c r="I864" s="27">
        <v>1499000</v>
      </c>
      <c r="J864">
        <f t="shared" si="87"/>
        <v>23670</v>
      </c>
      <c r="K864" s="30">
        <f>+VLOOKUP(J864,'Thanh toán '!O$21:P$650,2,0)</f>
        <v>1499000</v>
      </c>
      <c r="L864" s="34">
        <f t="shared" si="91"/>
        <v>0</v>
      </c>
    </row>
    <row r="865" spans="1:12" hidden="1" x14ac:dyDescent="0.25">
      <c r="A865" s="25">
        <v>45040</v>
      </c>
      <c r="B865" s="26" t="s">
        <v>2835</v>
      </c>
      <c r="C865" s="26" t="s">
        <v>1499</v>
      </c>
      <c r="D865" s="26" t="s">
        <v>1499</v>
      </c>
      <c r="E865" s="26" t="s">
        <v>1500</v>
      </c>
      <c r="F865" s="27">
        <v>2537031</v>
      </c>
      <c r="G865" s="28" t="s">
        <v>1307</v>
      </c>
      <c r="H865" s="27">
        <v>253703</v>
      </c>
      <c r="I865" s="27">
        <v>2790734</v>
      </c>
      <c r="J865">
        <f t="shared" si="87"/>
        <v>23671</v>
      </c>
      <c r="K865" s="30">
        <f>+VLOOKUP(J865,'Thanh toán '!O$21:P$650,2,0)</f>
        <v>2790734</v>
      </c>
      <c r="L865" s="34">
        <f t="shared" si="91"/>
        <v>0</v>
      </c>
    </row>
    <row r="866" spans="1:12" hidden="1" x14ac:dyDescent="0.25">
      <c r="A866" s="25">
        <v>45040</v>
      </c>
      <c r="B866" s="26" t="s">
        <v>2836</v>
      </c>
      <c r="C866" s="26" t="s">
        <v>1495</v>
      </c>
      <c r="D866" s="26" t="s">
        <v>1495</v>
      </c>
      <c r="E866" s="26" t="s">
        <v>1496</v>
      </c>
      <c r="F866" s="27">
        <v>3013050</v>
      </c>
      <c r="G866" s="28" t="s">
        <v>1307</v>
      </c>
      <c r="H866" s="27">
        <v>301305</v>
      </c>
      <c r="I866" s="27">
        <v>3314355</v>
      </c>
      <c r="J866">
        <f t="shared" si="87"/>
        <v>23672</v>
      </c>
      <c r="K866" s="30">
        <f>+VLOOKUP(J866,'Thanh toán '!O$21:P$650,2,0)</f>
        <v>3314355</v>
      </c>
      <c r="L866" s="34">
        <f t="shared" si="91"/>
        <v>0</v>
      </c>
    </row>
    <row r="867" spans="1:12" hidden="1" x14ac:dyDescent="0.25">
      <c r="A867" s="25">
        <v>45040</v>
      </c>
      <c r="B867" s="26" t="s">
        <v>2837</v>
      </c>
      <c r="C867" s="26" t="s">
        <v>1527</v>
      </c>
      <c r="D867" s="26" t="s">
        <v>1527</v>
      </c>
      <c r="E867" s="26" t="s">
        <v>1528</v>
      </c>
      <c r="F867" s="27">
        <v>367155</v>
      </c>
      <c r="G867" s="28" t="s">
        <v>1307</v>
      </c>
      <c r="H867" s="27">
        <v>36716</v>
      </c>
      <c r="I867" s="27">
        <v>403871</v>
      </c>
      <c r="J867">
        <f t="shared" si="87"/>
        <v>23673</v>
      </c>
      <c r="K867" s="30">
        <f>+VLOOKUP(J867,'Thanh toán '!O$21:P$650,2,0)</f>
        <v>403871</v>
      </c>
      <c r="L867" s="34">
        <f t="shared" si="91"/>
        <v>0</v>
      </c>
    </row>
    <row r="868" spans="1:12" hidden="1" x14ac:dyDescent="0.25">
      <c r="A868" s="25">
        <v>45040</v>
      </c>
      <c r="B868" s="26" t="s">
        <v>2838</v>
      </c>
      <c r="C868" s="26" t="s">
        <v>1527</v>
      </c>
      <c r="D868" s="26" t="s">
        <v>1527</v>
      </c>
      <c r="E868" s="26" t="s">
        <v>1528</v>
      </c>
      <c r="F868" s="27">
        <v>815480</v>
      </c>
      <c r="G868" s="28" t="s">
        <v>1307</v>
      </c>
      <c r="H868" s="27">
        <v>81548</v>
      </c>
      <c r="I868" s="27">
        <v>897028</v>
      </c>
      <c r="J868">
        <f t="shared" si="87"/>
        <v>23674</v>
      </c>
      <c r="K868" s="30">
        <f>+VLOOKUP(J868,'Thanh toán '!O$21:P$650,2,0)</f>
        <v>897028</v>
      </c>
      <c r="L868" s="34">
        <f t="shared" si="91"/>
        <v>0</v>
      </c>
    </row>
    <row r="869" spans="1:12" hidden="1" x14ac:dyDescent="0.25">
      <c r="A869" s="25">
        <v>45040</v>
      </c>
      <c r="B869" s="26" t="s">
        <v>2839</v>
      </c>
      <c r="C869" s="26" t="s">
        <v>1724</v>
      </c>
      <c r="D869" s="26" t="s">
        <v>1724</v>
      </c>
      <c r="E869" s="26" t="s">
        <v>1725</v>
      </c>
      <c r="F869" s="27">
        <v>1622770</v>
      </c>
      <c r="G869" s="28" t="s">
        <v>1307</v>
      </c>
      <c r="H869" s="27">
        <v>162277</v>
      </c>
      <c r="I869" s="27">
        <v>1785047</v>
      </c>
      <c r="J869">
        <f t="shared" si="87"/>
        <v>23675</v>
      </c>
      <c r="K869" s="30">
        <f>+VLOOKUP(J869,'Thanh toán '!O$21:P$650,2,0)</f>
        <v>1785047</v>
      </c>
      <c r="L869" s="34">
        <f t="shared" si="91"/>
        <v>0</v>
      </c>
    </row>
    <row r="870" spans="1:12" hidden="1" x14ac:dyDescent="0.25">
      <c r="A870" s="25">
        <v>45040</v>
      </c>
      <c r="B870" s="26" t="s">
        <v>2840</v>
      </c>
      <c r="C870" s="26" t="s">
        <v>2121</v>
      </c>
      <c r="D870" s="26" t="s">
        <v>1521</v>
      </c>
      <c r="E870" s="26" t="s">
        <v>1522</v>
      </c>
      <c r="F870" s="27">
        <v>538788</v>
      </c>
      <c r="G870" s="28" t="s">
        <v>1307</v>
      </c>
      <c r="H870" s="27">
        <v>53879</v>
      </c>
      <c r="I870" s="27">
        <v>592667</v>
      </c>
      <c r="J870">
        <f t="shared" si="87"/>
        <v>23676</v>
      </c>
      <c r="K870" s="30">
        <f>+VLOOKUP(J870,'Thanh toán '!O$21:P$650,2,0)</f>
        <v>592667</v>
      </c>
      <c r="L870" s="34">
        <f t="shared" si="91"/>
        <v>0</v>
      </c>
    </row>
    <row r="871" spans="1:12" hidden="1" x14ac:dyDescent="0.25">
      <c r="A871" s="25">
        <v>45040</v>
      </c>
      <c r="B871" s="26" t="s">
        <v>2841</v>
      </c>
      <c r="C871" s="26" t="s">
        <v>2405</v>
      </c>
      <c r="D871" s="26" t="s">
        <v>1521</v>
      </c>
      <c r="E871" s="26" t="s">
        <v>1522</v>
      </c>
      <c r="F871" s="27">
        <v>513764</v>
      </c>
      <c r="G871" s="28" t="s">
        <v>1307</v>
      </c>
      <c r="H871" s="27">
        <v>51376</v>
      </c>
      <c r="I871" s="27">
        <v>565140</v>
      </c>
      <c r="J871">
        <f t="shared" si="87"/>
        <v>23677</v>
      </c>
      <c r="K871" s="30">
        <f>+VLOOKUP(J871,'Thanh toán '!O$21:P$650,2,0)</f>
        <v>565140</v>
      </c>
      <c r="L871" s="34">
        <f t="shared" si="91"/>
        <v>0</v>
      </c>
    </row>
    <row r="872" spans="1:12" hidden="1" x14ac:dyDescent="0.25">
      <c r="A872" s="25">
        <v>45040</v>
      </c>
      <c r="B872" s="26" t="s">
        <v>2842</v>
      </c>
      <c r="C872" s="26" t="s">
        <v>2843</v>
      </c>
      <c r="D872" s="26" t="s">
        <v>1521</v>
      </c>
      <c r="E872" s="26" t="s">
        <v>1522</v>
      </c>
      <c r="F872" s="27">
        <v>1337645</v>
      </c>
      <c r="G872" s="28" t="s">
        <v>1307</v>
      </c>
      <c r="H872" s="27">
        <v>133765</v>
      </c>
      <c r="I872" s="27">
        <v>1471410</v>
      </c>
      <c r="J872">
        <f t="shared" si="87"/>
        <v>23678</v>
      </c>
      <c r="K872" s="30">
        <f>+VLOOKUP(J872,'Thanh toán '!O$21:P$650,2,0)</f>
        <v>1471410</v>
      </c>
      <c r="L872" s="34">
        <f t="shared" si="91"/>
        <v>0</v>
      </c>
    </row>
    <row r="873" spans="1:12" hidden="1" x14ac:dyDescent="0.25">
      <c r="A873" s="25">
        <v>45040</v>
      </c>
      <c r="B873" s="26" t="s">
        <v>2844</v>
      </c>
      <c r="C873" s="26" t="s">
        <v>2845</v>
      </c>
      <c r="D873" s="26" t="s">
        <v>1521</v>
      </c>
      <c r="E873" s="26" t="s">
        <v>1522</v>
      </c>
      <c r="F873" s="27">
        <v>1483790</v>
      </c>
      <c r="G873" s="28" t="s">
        <v>1307</v>
      </c>
      <c r="H873" s="27">
        <v>148379</v>
      </c>
      <c r="I873" s="27">
        <v>1632169</v>
      </c>
      <c r="J873">
        <f t="shared" si="87"/>
        <v>23679</v>
      </c>
      <c r="K873" s="30">
        <f>+VLOOKUP(J873,'Thanh toán '!O$21:P$650,2,0)</f>
        <v>1632169</v>
      </c>
      <c r="L873" s="34">
        <f t="shared" si="91"/>
        <v>0</v>
      </c>
    </row>
    <row r="874" spans="1:12" hidden="1" x14ac:dyDescent="0.25">
      <c r="A874" s="25">
        <v>45040</v>
      </c>
      <c r="B874" s="26" t="s">
        <v>2846</v>
      </c>
      <c r="C874" s="26" t="s">
        <v>2636</v>
      </c>
      <c r="D874" s="26" t="s">
        <v>2636</v>
      </c>
      <c r="E874" s="26" t="s">
        <v>2637</v>
      </c>
      <c r="F874" s="27">
        <v>2684420</v>
      </c>
      <c r="G874" s="28" t="s">
        <v>1307</v>
      </c>
      <c r="H874" s="27">
        <v>268442</v>
      </c>
      <c r="I874" s="27">
        <v>2952862</v>
      </c>
      <c r="J874">
        <f t="shared" si="87"/>
        <v>23680</v>
      </c>
      <c r="K874" s="30">
        <f>+VLOOKUP(J874,'Thanh toán '!O$21:P$650,2,0)</f>
        <v>2952862</v>
      </c>
      <c r="L874" s="34">
        <f t="shared" si="91"/>
        <v>0</v>
      </c>
    </row>
    <row r="875" spans="1:12" x14ac:dyDescent="0.25">
      <c r="A875" s="25">
        <v>45040</v>
      </c>
      <c r="B875" s="26" t="s">
        <v>2847</v>
      </c>
      <c r="C875" s="26" t="s">
        <v>1312</v>
      </c>
      <c r="D875" s="26" t="s">
        <v>1312</v>
      </c>
      <c r="E875" s="26" t="s">
        <v>1313</v>
      </c>
      <c r="F875" s="27">
        <v>1060500</v>
      </c>
      <c r="G875" s="28" t="s">
        <v>1307</v>
      </c>
      <c r="H875" s="27">
        <v>106050</v>
      </c>
      <c r="I875" s="27">
        <v>1166550</v>
      </c>
      <c r="J875">
        <f t="shared" si="87"/>
        <v>23681</v>
      </c>
      <c r="K875" t="e">
        <f>+VLOOKUP(J875,'Thanh toán '!O$21:P$650,2,0)</f>
        <v>#N/A</v>
      </c>
    </row>
    <row r="876" spans="1:12" hidden="1" x14ac:dyDescent="0.25">
      <c r="A876" s="25">
        <v>45041</v>
      </c>
      <c r="B876" s="26" t="s">
        <v>2848</v>
      </c>
      <c r="C876" s="26" t="s">
        <v>2849</v>
      </c>
      <c r="D876" s="26" t="s">
        <v>1305</v>
      </c>
      <c r="E876" s="26" t="s">
        <v>1306</v>
      </c>
      <c r="F876" s="27">
        <v>486831</v>
      </c>
      <c r="G876" s="28" t="s">
        <v>1307</v>
      </c>
      <c r="H876" s="27">
        <v>48683</v>
      </c>
      <c r="I876" s="27">
        <v>535514</v>
      </c>
      <c r="J876">
        <f t="shared" si="87"/>
        <v>23708</v>
      </c>
      <c r="K876" s="30">
        <f>+VLOOKUP(J876,'Thanh toán '!O$21:P$650,2,0)</f>
        <v>535514</v>
      </c>
      <c r="L876" s="34">
        <f t="shared" ref="L876:L879" si="92">+K876-I876</f>
        <v>0</v>
      </c>
    </row>
    <row r="877" spans="1:12" hidden="1" x14ac:dyDescent="0.25">
      <c r="A877" s="25">
        <v>45041</v>
      </c>
      <c r="B877" s="26" t="s">
        <v>2850</v>
      </c>
      <c r="C877" s="26" t="s">
        <v>1715</v>
      </c>
      <c r="D877" s="26" t="s">
        <v>1305</v>
      </c>
      <c r="E877" s="26" t="s">
        <v>1306</v>
      </c>
      <c r="F877" s="27">
        <v>1231377</v>
      </c>
      <c r="G877" s="28" t="s">
        <v>1307</v>
      </c>
      <c r="H877" s="27">
        <v>123138</v>
      </c>
      <c r="I877" s="27">
        <v>1354515</v>
      </c>
      <c r="J877">
        <f t="shared" si="87"/>
        <v>23713</v>
      </c>
      <c r="K877" s="30">
        <f>+VLOOKUP(J877,'Thanh toán '!O$21:P$650,2,0)</f>
        <v>1354515</v>
      </c>
      <c r="L877" s="34">
        <f t="shared" si="92"/>
        <v>0</v>
      </c>
    </row>
    <row r="878" spans="1:12" hidden="1" x14ac:dyDescent="0.25">
      <c r="A878" s="25">
        <v>45041</v>
      </c>
      <c r="B878" s="26" t="s">
        <v>2851</v>
      </c>
      <c r="C878" s="26" t="s">
        <v>2015</v>
      </c>
      <c r="D878" s="26" t="s">
        <v>1305</v>
      </c>
      <c r="E878" s="26" t="s">
        <v>1306</v>
      </c>
      <c r="F878" s="27">
        <v>712836</v>
      </c>
      <c r="G878" s="28" t="s">
        <v>1307</v>
      </c>
      <c r="H878" s="27">
        <v>71284</v>
      </c>
      <c r="I878" s="27">
        <v>784120</v>
      </c>
      <c r="J878">
        <f t="shared" si="87"/>
        <v>23714</v>
      </c>
      <c r="K878" s="30">
        <f>+VLOOKUP(J878,'Thanh toán '!O$21:P$650,2,0)</f>
        <v>784120</v>
      </c>
      <c r="L878" s="34">
        <f t="shared" si="92"/>
        <v>0</v>
      </c>
    </row>
    <row r="879" spans="1:12" hidden="1" x14ac:dyDescent="0.25">
      <c r="A879" s="25">
        <v>45041</v>
      </c>
      <c r="B879" s="26" t="s">
        <v>2852</v>
      </c>
      <c r="C879" s="26" t="s">
        <v>2167</v>
      </c>
      <c r="D879" s="26" t="s">
        <v>1305</v>
      </c>
      <c r="E879" s="26" t="s">
        <v>1306</v>
      </c>
      <c r="F879" s="27">
        <v>1259710</v>
      </c>
      <c r="G879" s="28" t="s">
        <v>1307</v>
      </c>
      <c r="H879" s="27">
        <v>125971</v>
      </c>
      <c r="I879" s="27">
        <v>1385681</v>
      </c>
      <c r="J879">
        <f t="shared" si="87"/>
        <v>23715</v>
      </c>
      <c r="K879" s="30">
        <f>+VLOOKUP(J879,'Thanh toán '!O$21:P$650,2,0)</f>
        <v>1385681</v>
      </c>
      <c r="L879" s="34">
        <f t="shared" si="92"/>
        <v>0</v>
      </c>
    </row>
    <row r="880" spans="1:12" x14ac:dyDescent="0.25">
      <c r="A880" s="25">
        <v>45041</v>
      </c>
      <c r="B880" s="26" t="s">
        <v>2853</v>
      </c>
      <c r="C880" s="26" t="s">
        <v>1912</v>
      </c>
      <c r="D880" s="26" t="s">
        <v>1305</v>
      </c>
      <c r="E880" s="26" t="s">
        <v>1306</v>
      </c>
      <c r="F880" s="27">
        <v>1039560</v>
      </c>
      <c r="G880" s="28" t="s">
        <v>1307</v>
      </c>
      <c r="H880" s="27">
        <v>103956</v>
      </c>
      <c r="I880" s="27">
        <v>1143516</v>
      </c>
      <c r="J880">
        <f t="shared" si="87"/>
        <v>23717</v>
      </c>
      <c r="K880" t="e">
        <f>+VLOOKUP(J880,'Thanh toán '!O$21:P$650,2,0)</f>
        <v>#N/A</v>
      </c>
    </row>
    <row r="881" spans="1:12" x14ac:dyDescent="0.25">
      <c r="A881" s="25">
        <v>45041</v>
      </c>
      <c r="B881" s="26" t="s">
        <v>2854</v>
      </c>
      <c r="C881" s="26" t="s">
        <v>1912</v>
      </c>
      <c r="D881" s="26" t="s">
        <v>1305</v>
      </c>
      <c r="E881" s="26" t="s">
        <v>1306</v>
      </c>
      <c r="F881" s="27">
        <v>648900</v>
      </c>
      <c r="G881" s="28" t="s">
        <v>1307</v>
      </c>
      <c r="H881" s="27">
        <v>64890</v>
      </c>
      <c r="I881" s="27">
        <v>713790</v>
      </c>
      <c r="J881">
        <f t="shared" si="87"/>
        <v>23718</v>
      </c>
      <c r="K881" t="e">
        <f>+VLOOKUP(J881,'Thanh toán '!O$21:P$650,2,0)</f>
        <v>#N/A</v>
      </c>
    </row>
    <row r="882" spans="1:12" x14ac:dyDescent="0.25">
      <c r="A882" s="25">
        <v>45041</v>
      </c>
      <c r="B882" s="26" t="s">
        <v>2855</v>
      </c>
      <c r="C882" s="26" t="s">
        <v>1396</v>
      </c>
      <c r="D882" s="26" t="s">
        <v>1396</v>
      </c>
      <c r="E882" s="26" t="s">
        <v>1397</v>
      </c>
      <c r="F882" s="27">
        <v>1081500</v>
      </c>
      <c r="G882" s="28" t="s">
        <v>1307</v>
      </c>
      <c r="H882" s="27">
        <v>108150</v>
      </c>
      <c r="I882" s="27">
        <v>1189650</v>
      </c>
      <c r="J882">
        <f t="shared" si="87"/>
        <v>23719</v>
      </c>
      <c r="K882" t="e">
        <f>+VLOOKUP(J882,'Thanh toán '!O$21:P$650,2,0)</f>
        <v>#N/A</v>
      </c>
    </row>
    <row r="883" spans="1:12" x14ac:dyDescent="0.25">
      <c r="A883" s="25">
        <v>45041</v>
      </c>
      <c r="B883" s="26" t="s">
        <v>2856</v>
      </c>
      <c r="C883" s="26" t="s">
        <v>2423</v>
      </c>
      <c r="D883" s="26" t="s">
        <v>1348</v>
      </c>
      <c r="E883" s="26" t="s">
        <v>1349</v>
      </c>
      <c r="F883" s="27">
        <v>1081500</v>
      </c>
      <c r="G883" s="28" t="s">
        <v>1307</v>
      </c>
      <c r="H883" s="27">
        <v>108150</v>
      </c>
      <c r="I883" s="27">
        <v>1189650</v>
      </c>
      <c r="J883">
        <f t="shared" si="87"/>
        <v>23722</v>
      </c>
      <c r="K883" t="e">
        <f>+VLOOKUP(J883,'Thanh toán '!O$21:P$650,2,0)</f>
        <v>#N/A</v>
      </c>
    </row>
    <row r="884" spans="1:12" hidden="1" x14ac:dyDescent="0.25">
      <c r="A884" s="25">
        <v>45041</v>
      </c>
      <c r="B884" s="26" t="s">
        <v>2857</v>
      </c>
      <c r="C884" s="26" t="s">
        <v>2858</v>
      </c>
      <c r="D884" s="26" t="s">
        <v>1305</v>
      </c>
      <c r="E884" s="26" t="s">
        <v>1306</v>
      </c>
      <c r="F884" s="27">
        <v>637377</v>
      </c>
      <c r="G884" s="28" t="s">
        <v>1307</v>
      </c>
      <c r="H884" s="27">
        <v>63738</v>
      </c>
      <c r="I884" s="27">
        <v>701115</v>
      </c>
      <c r="J884">
        <f t="shared" si="87"/>
        <v>23723</v>
      </c>
      <c r="K884" s="30">
        <f>+VLOOKUP(J884,'Thanh toán '!O$21:P$650,2,0)</f>
        <v>701115</v>
      </c>
      <c r="L884" s="34">
        <f t="shared" ref="L884:L885" si="93">+K884-I884</f>
        <v>0</v>
      </c>
    </row>
    <row r="885" spans="1:12" hidden="1" x14ac:dyDescent="0.25">
      <c r="A885" s="25">
        <v>45041</v>
      </c>
      <c r="B885" s="26" t="s">
        <v>2859</v>
      </c>
      <c r="C885" s="26" t="s">
        <v>2860</v>
      </c>
      <c r="D885" s="26" t="s">
        <v>1305</v>
      </c>
      <c r="E885" s="26" t="s">
        <v>1306</v>
      </c>
      <c r="F885" s="27">
        <v>849836</v>
      </c>
      <c r="G885" s="28" t="s">
        <v>1307</v>
      </c>
      <c r="H885" s="27">
        <v>84984</v>
      </c>
      <c r="I885" s="27">
        <v>934820</v>
      </c>
      <c r="J885">
        <f t="shared" si="87"/>
        <v>23725</v>
      </c>
      <c r="K885" s="30">
        <f>+VLOOKUP(J885,'Thanh toán '!O$21:P$650,2,0)</f>
        <v>934820</v>
      </c>
      <c r="L885" s="34">
        <f t="shared" si="93"/>
        <v>0</v>
      </c>
    </row>
    <row r="886" spans="1:12" x14ac:dyDescent="0.25">
      <c r="A886" s="25">
        <v>45041</v>
      </c>
      <c r="B886" s="26" t="s">
        <v>2861</v>
      </c>
      <c r="C886" s="26" t="s">
        <v>2862</v>
      </c>
      <c r="D886" s="26" t="s">
        <v>1332</v>
      </c>
      <c r="E886" s="26" t="s">
        <v>1333</v>
      </c>
      <c r="F886" s="27">
        <v>989320</v>
      </c>
      <c r="G886" s="28" t="s">
        <v>1307</v>
      </c>
      <c r="H886" s="27">
        <v>98932</v>
      </c>
      <c r="I886" s="27">
        <v>1088252</v>
      </c>
      <c r="J886">
        <f t="shared" si="87"/>
        <v>23726</v>
      </c>
      <c r="K886" t="e">
        <f>+VLOOKUP(J886,'Thanh toán '!O$21:P$650,2,0)</f>
        <v>#N/A</v>
      </c>
    </row>
    <row r="887" spans="1:12" hidden="1" x14ac:dyDescent="0.25">
      <c r="A887" s="25">
        <v>45041</v>
      </c>
      <c r="B887" s="26" t="s">
        <v>2863</v>
      </c>
      <c r="C887" s="26" t="s">
        <v>2213</v>
      </c>
      <c r="D887" s="26" t="s">
        <v>1305</v>
      </c>
      <c r="E887" s="26" t="s">
        <v>1306</v>
      </c>
      <c r="F887" s="27">
        <v>915433</v>
      </c>
      <c r="G887" s="28" t="s">
        <v>1307</v>
      </c>
      <c r="H887" s="27">
        <v>91543</v>
      </c>
      <c r="I887" s="27">
        <v>1006976</v>
      </c>
      <c r="J887">
        <f t="shared" si="87"/>
        <v>23727</v>
      </c>
      <c r="K887" s="30">
        <f>+VLOOKUP(J887,'Thanh toán '!O$21:P$650,2,0)</f>
        <v>1006976</v>
      </c>
      <c r="L887" s="34">
        <f>+K887-I887</f>
        <v>0</v>
      </c>
    </row>
    <row r="888" spans="1:12" x14ac:dyDescent="0.25">
      <c r="A888" s="25">
        <v>45041</v>
      </c>
      <c r="B888" s="26" t="s">
        <v>2864</v>
      </c>
      <c r="C888" s="26" t="s">
        <v>1469</v>
      </c>
      <c r="D888" s="26" t="s">
        <v>1469</v>
      </c>
      <c r="E888" s="26" t="s">
        <v>1470</v>
      </c>
      <c r="F888" s="27">
        <v>2121000</v>
      </c>
      <c r="G888" s="28" t="s">
        <v>1307</v>
      </c>
      <c r="H888" s="27">
        <v>212100</v>
      </c>
      <c r="I888" s="27">
        <v>2333100</v>
      </c>
      <c r="J888">
        <f t="shared" si="87"/>
        <v>23729</v>
      </c>
      <c r="K888" t="e">
        <f>+VLOOKUP(J888,'Thanh toán '!O$21:P$650,2,0)</f>
        <v>#N/A</v>
      </c>
    </row>
    <row r="889" spans="1:12" hidden="1" x14ac:dyDescent="0.25">
      <c r="A889" s="25">
        <v>45041</v>
      </c>
      <c r="B889" s="26" t="s">
        <v>2865</v>
      </c>
      <c r="C889" s="26" t="s">
        <v>1469</v>
      </c>
      <c r="D889" s="26" t="s">
        <v>1469</v>
      </c>
      <c r="E889" s="26" t="s">
        <v>1470</v>
      </c>
      <c r="F889" s="27">
        <v>3455440</v>
      </c>
      <c r="G889" s="28" t="s">
        <v>1307</v>
      </c>
      <c r="H889" s="27">
        <v>345544</v>
      </c>
      <c r="I889" s="27">
        <v>3800984</v>
      </c>
      <c r="J889">
        <f t="shared" si="87"/>
        <v>23730</v>
      </c>
      <c r="K889" s="30">
        <f>+VLOOKUP(J889,'Thanh toán '!O$21:P$650,2,0)</f>
        <v>3800984</v>
      </c>
      <c r="L889" s="34">
        <f t="shared" ref="L889:L897" si="94">+K889-I889</f>
        <v>0</v>
      </c>
    </row>
    <row r="890" spans="1:12" hidden="1" x14ac:dyDescent="0.25">
      <c r="A890" s="25">
        <v>45041</v>
      </c>
      <c r="B890" s="26" t="s">
        <v>2866</v>
      </c>
      <c r="C890" s="26" t="s">
        <v>2867</v>
      </c>
      <c r="D890" s="26" t="s">
        <v>1521</v>
      </c>
      <c r="E890" s="26" t="s">
        <v>1522</v>
      </c>
      <c r="F890" s="27">
        <v>3529833</v>
      </c>
      <c r="G890" s="28" t="s">
        <v>1307</v>
      </c>
      <c r="H890" s="27">
        <v>352983</v>
      </c>
      <c r="I890" s="27">
        <v>3882816</v>
      </c>
      <c r="J890">
        <f t="shared" si="87"/>
        <v>23732</v>
      </c>
      <c r="K890" s="30">
        <f>+VLOOKUP(J890,'Thanh toán '!O$21:P$650,2,0)</f>
        <v>3882816</v>
      </c>
      <c r="L890" s="34">
        <f t="shared" si="94"/>
        <v>0</v>
      </c>
    </row>
    <row r="891" spans="1:12" hidden="1" x14ac:dyDescent="0.25">
      <c r="A891" s="25">
        <v>45041</v>
      </c>
      <c r="B891" s="26" t="s">
        <v>2868</v>
      </c>
      <c r="C891" s="26" t="s">
        <v>2387</v>
      </c>
      <c r="D891" s="26" t="s">
        <v>1792</v>
      </c>
      <c r="E891" s="26" t="s">
        <v>1793</v>
      </c>
      <c r="F891" s="27">
        <v>811385</v>
      </c>
      <c r="G891" s="28" t="s">
        <v>1307</v>
      </c>
      <c r="H891" s="27">
        <v>81139</v>
      </c>
      <c r="I891" s="27">
        <v>892524</v>
      </c>
      <c r="J891">
        <f t="shared" si="87"/>
        <v>23739</v>
      </c>
      <c r="K891" s="30">
        <f>+VLOOKUP(J891,'Thanh toán '!O$21:P$650,2,0)</f>
        <v>892524</v>
      </c>
      <c r="L891" s="34">
        <f t="shared" si="94"/>
        <v>0</v>
      </c>
    </row>
    <row r="892" spans="1:12" hidden="1" x14ac:dyDescent="0.25">
      <c r="A892" s="25">
        <v>45041</v>
      </c>
      <c r="B892" s="26" t="s">
        <v>2869</v>
      </c>
      <c r="C892" s="26" t="s">
        <v>2870</v>
      </c>
      <c r="D892" s="26" t="s">
        <v>1816</v>
      </c>
      <c r="E892" s="26" t="s">
        <v>1817</v>
      </c>
      <c r="F892" s="27">
        <v>1663153</v>
      </c>
      <c r="G892" s="28" t="s">
        <v>1307</v>
      </c>
      <c r="H892" s="27">
        <v>166315</v>
      </c>
      <c r="I892" s="27">
        <v>1829468</v>
      </c>
      <c r="J892">
        <f t="shared" si="87"/>
        <v>23744</v>
      </c>
      <c r="K892" s="30">
        <f>+VLOOKUP(J892,'Thanh toán '!O$21:P$650,2,0)</f>
        <v>1829468</v>
      </c>
      <c r="L892" s="34">
        <f t="shared" si="94"/>
        <v>0</v>
      </c>
    </row>
    <row r="893" spans="1:12" hidden="1" x14ac:dyDescent="0.25">
      <c r="A893" s="25">
        <v>45041</v>
      </c>
      <c r="B893" s="26" t="s">
        <v>2871</v>
      </c>
      <c r="C893" s="26" t="s">
        <v>2505</v>
      </c>
      <c r="D893" s="26" t="s">
        <v>1305</v>
      </c>
      <c r="E893" s="26" t="s">
        <v>1306</v>
      </c>
      <c r="F893" s="27">
        <v>444230</v>
      </c>
      <c r="G893" s="28" t="s">
        <v>1307</v>
      </c>
      <c r="H893" s="27">
        <v>44423</v>
      </c>
      <c r="I893" s="27">
        <v>488653</v>
      </c>
      <c r="J893">
        <f t="shared" si="87"/>
        <v>23748</v>
      </c>
      <c r="K893" s="30">
        <f>+VLOOKUP(J893,'Thanh toán '!O$21:P$650,2,0)</f>
        <v>488653</v>
      </c>
      <c r="L893" s="34">
        <f t="shared" si="94"/>
        <v>0</v>
      </c>
    </row>
    <row r="894" spans="1:12" hidden="1" x14ac:dyDescent="0.25">
      <c r="A894" s="25">
        <v>45041</v>
      </c>
      <c r="B894" s="26" t="s">
        <v>2872</v>
      </c>
      <c r="C894" s="26" t="s">
        <v>2579</v>
      </c>
      <c r="D894" s="26" t="s">
        <v>1305</v>
      </c>
      <c r="E894" s="26" t="s">
        <v>1306</v>
      </c>
      <c r="F894" s="27">
        <v>1062295</v>
      </c>
      <c r="G894" s="28" t="s">
        <v>1307</v>
      </c>
      <c r="H894" s="27">
        <v>106230</v>
      </c>
      <c r="I894" s="27">
        <v>1168525</v>
      </c>
      <c r="J894">
        <f t="shared" si="87"/>
        <v>23749</v>
      </c>
      <c r="K894" s="30">
        <f>+VLOOKUP(J894,'Thanh toán '!O$21:P$650,2,0)</f>
        <v>1168525</v>
      </c>
      <c r="L894" s="34">
        <f t="shared" si="94"/>
        <v>0</v>
      </c>
    </row>
    <row r="895" spans="1:12" hidden="1" x14ac:dyDescent="0.25">
      <c r="A895" s="25">
        <v>45041</v>
      </c>
      <c r="B895" s="26" t="s">
        <v>2873</v>
      </c>
      <c r="C895" s="26" t="s">
        <v>2215</v>
      </c>
      <c r="D895" s="26" t="s">
        <v>1305</v>
      </c>
      <c r="E895" s="26" t="s">
        <v>1306</v>
      </c>
      <c r="F895" s="27">
        <v>444230</v>
      </c>
      <c r="G895" s="28" t="s">
        <v>1307</v>
      </c>
      <c r="H895" s="27">
        <v>44423</v>
      </c>
      <c r="I895" s="27">
        <v>488653</v>
      </c>
      <c r="J895">
        <f t="shared" si="87"/>
        <v>23750</v>
      </c>
      <c r="K895" s="30">
        <f>+VLOOKUP(J895,'Thanh toán '!O$21:P$650,2,0)</f>
        <v>488653</v>
      </c>
      <c r="L895" s="34">
        <f t="shared" si="94"/>
        <v>0</v>
      </c>
    </row>
    <row r="896" spans="1:12" hidden="1" x14ac:dyDescent="0.25">
      <c r="A896" s="25">
        <v>45041</v>
      </c>
      <c r="B896" s="26" t="s">
        <v>2874</v>
      </c>
      <c r="C896" s="26" t="s">
        <v>2660</v>
      </c>
      <c r="D896" s="26" t="s">
        <v>1305</v>
      </c>
      <c r="E896" s="26" t="s">
        <v>1306</v>
      </c>
      <c r="F896" s="27">
        <v>266538</v>
      </c>
      <c r="G896" s="28" t="s">
        <v>1307</v>
      </c>
      <c r="H896" s="27">
        <v>26654</v>
      </c>
      <c r="I896" s="27">
        <v>293192</v>
      </c>
      <c r="J896">
        <f t="shared" si="87"/>
        <v>23751</v>
      </c>
      <c r="K896" s="30">
        <f>+VLOOKUP(J896,'Thanh toán '!O$21:P$650,2,0)</f>
        <v>293192</v>
      </c>
      <c r="L896" s="34">
        <f t="shared" si="94"/>
        <v>0</v>
      </c>
    </row>
    <row r="897" spans="1:12" hidden="1" x14ac:dyDescent="0.25">
      <c r="A897" s="25">
        <v>45041</v>
      </c>
      <c r="B897" s="26" t="s">
        <v>2875</v>
      </c>
      <c r="C897" s="26" t="s">
        <v>2876</v>
      </c>
      <c r="D897" s="26" t="s">
        <v>1380</v>
      </c>
      <c r="E897" s="26" t="s">
        <v>1381</v>
      </c>
      <c r="F897" s="27">
        <v>3161100</v>
      </c>
      <c r="G897" s="28" t="s">
        <v>1307</v>
      </c>
      <c r="H897" s="27">
        <v>316110</v>
      </c>
      <c r="I897" s="27">
        <v>3477210</v>
      </c>
      <c r="J897">
        <f t="shared" si="87"/>
        <v>23752</v>
      </c>
      <c r="K897" s="30">
        <f>+VLOOKUP(J897,'Thanh toán '!O$21:P$650,2,0)</f>
        <v>3477210</v>
      </c>
      <c r="L897" s="34">
        <f t="shared" si="94"/>
        <v>0</v>
      </c>
    </row>
    <row r="898" spans="1:12" x14ac:dyDescent="0.25">
      <c r="A898" s="25">
        <v>45041</v>
      </c>
      <c r="B898" s="26" t="s">
        <v>2877</v>
      </c>
      <c r="C898" s="26" t="s">
        <v>2878</v>
      </c>
      <c r="D898" s="26" t="s">
        <v>1305</v>
      </c>
      <c r="E898" s="26" t="s">
        <v>1306</v>
      </c>
      <c r="F898" s="27">
        <v>849836</v>
      </c>
      <c r="G898" s="28" t="s">
        <v>1307</v>
      </c>
      <c r="H898" s="27">
        <v>84984</v>
      </c>
      <c r="I898" s="27">
        <v>934820</v>
      </c>
      <c r="J898">
        <f t="shared" si="87"/>
        <v>23753</v>
      </c>
      <c r="K898" t="e">
        <f>+VLOOKUP(J898,'Thanh toán '!O$21:P$650,2,0)</f>
        <v>#N/A</v>
      </c>
    </row>
    <row r="899" spans="1:12" hidden="1" x14ac:dyDescent="0.25">
      <c r="A899" s="25">
        <v>45041</v>
      </c>
      <c r="B899" s="26" t="s">
        <v>2879</v>
      </c>
      <c r="C899" s="26" t="s">
        <v>2040</v>
      </c>
      <c r="D899" s="26" t="s">
        <v>1792</v>
      </c>
      <c r="E899" s="26" t="s">
        <v>1793</v>
      </c>
      <c r="F899" s="27">
        <v>1131789</v>
      </c>
      <c r="G899" s="28" t="s">
        <v>1307</v>
      </c>
      <c r="H899" s="27">
        <v>113179</v>
      </c>
      <c r="I899" s="27">
        <v>1244968</v>
      </c>
      <c r="J899">
        <f t="shared" si="87"/>
        <v>23757</v>
      </c>
      <c r="K899" s="30">
        <f>+VLOOKUP(J899,'Thanh toán '!O$21:P$650,2,0)</f>
        <v>1244968</v>
      </c>
      <c r="L899" s="34">
        <f t="shared" ref="L899:L901" si="95">+K899-I899</f>
        <v>0</v>
      </c>
    </row>
    <row r="900" spans="1:12" hidden="1" x14ac:dyDescent="0.25">
      <c r="A900" s="25">
        <v>45041</v>
      </c>
      <c r="B900" s="26" t="s">
        <v>2880</v>
      </c>
      <c r="C900" s="26" t="s">
        <v>2080</v>
      </c>
      <c r="D900" s="26" t="s">
        <v>1305</v>
      </c>
      <c r="E900" s="26" t="s">
        <v>1306</v>
      </c>
      <c r="F900" s="27">
        <v>962485</v>
      </c>
      <c r="G900" s="28" t="s">
        <v>1307</v>
      </c>
      <c r="H900" s="27">
        <v>96249</v>
      </c>
      <c r="I900" s="27">
        <v>1058734</v>
      </c>
      <c r="J900">
        <f t="shared" si="87"/>
        <v>23767</v>
      </c>
      <c r="K900" s="30">
        <f>+VLOOKUP(J900,'Thanh toán '!O$21:P$650,2,0)</f>
        <v>1058734</v>
      </c>
      <c r="L900" s="34">
        <f t="shared" si="95"/>
        <v>0</v>
      </c>
    </row>
    <row r="901" spans="1:12" hidden="1" x14ac:dyDescent="0.25">
      <c r="A901" s="25">
        <v>45041</v>
      </c>
      <c r="B901" s="26" t="s">
        <v>2881</v>
      </c>
      <c r="C901" s="26" t="s">
        <v>2174</v>
      </c>
      <c r="D901" s="26" t="s">
        <v>2174</v>
      </c>
      <c r="E901" s="26" t="s">
        <v>2175</v>
      </c>
      <c r="F901" s="27">
        <v>1537385</v>
      </c>
      <c r="G901" s="28" t="s">
        <v>1307</v>
      </c>
      <c r="H901" s="27">
        <v>153739</v>
      </c>
      <c r="I901" s="27">
        <v>1691124</v>
      </c>
      <c r="J901">
        <f t="shared" si="87"/>
        <v>23768</v>
      </c>
      <c r="K901" s="30">
        <f>+VLOOKUP(J901,'Thanh toán '!O$21:P$650,2,0)</f>
        <v>1691124</v>
      </c>
      <c r="L901" s="34">
        <f t="shared" si="95"/>
        <v>0</v>
      </c>
    </row>
    <row r="902" spans="1:12" x14ac:dyDescent="0.25">
      <c r="A902" s="25">
        <v>45041</v>
      </c>
      <c r="B902" s="26" t="s">
        <v>2882</v>
      </c>
      <c r="C902" s="26" t="s">
        <v>1689</v>
      </c>
      <c r="D902" s="26" t="s">
        <v>1689</v>
      </c>
      <c r="E902" s="26" t="s">
        <v>1690</v>
      </c>
      <c r="F902" s="27">
        <v>1853250</v>
      </c>
      <c r="G902" s="28" t="s">
        <v>1307</v>
      </c>
      <c r="H902" s="27">
        <v>185325</v>
      </c>
      <c r="I902" s="27">
        <v>2038575</v>
      </c>
      <c r="J902">
        <f t="shared" ref="J902:J965" si="96">+B902*1</f>
        <v>23769</v>
      </c>
      <c r="K902" t="e">
        <f>+VLOOKUP(J902,'Thanh toán '!O$21:P$650,2,0)</f>
        <v>#N/A</v>
      </c>
    </row>
    <row r="903" spans="1:12" hidden="1" x14ac:dyDescent="0.25">
      <c r="A903" s="25">
        <v>45041</v>
      </c>
      <c r="B903" s="26" t="s">
        <v>2883</v>
      </c>
      <c r="C903" s="26" t="s">
        <v>1614</v>
      </c>
      <c r="D903" s="26" t="s">
        <v>1614</v>
      </c>
      <c r="E903" s="26" t="s">
        <v>1615</v>
      </c>
      <c r="F903" s="27">
        <v>8331610</v>
      </c>
      <c r="G903" s="28" t="s">
        <v>1307</v>
      </c>
      <c r="H903" s="27">
        <v>833161</v>
      </c>
      <c r="I903" s="27">
        <v>9164771</v>
      </c>
      <c r="J903">
        <f t="shared" si="96"/>
        <v>23770</v>
      </c>
      <c r="K903" s="30">
        <f>+VLOOKUP(J903,'Thanh toán '!O$21:P$650,2,0)</f>
        <v>9164771</v>
      </c>
      <c r="L903" s="34">
        <f t="shared" ref="L903:L911" si="97">+K903-I903</f>
        <v>0</v>
      </c>
    </row>
    <row r="904" spans="1:12" hidden="1" x14ac:dyDescent="0.25">
      <c r="A904" s="25">
        <v>45041</v>
      </c>
      <c r="B904" s="26" t="s">
        <v>2884</v>
      </c>
      <c r="C904" s="26" t="s">
        <v>2186</v>
      </c>
      <c r="D904" s="26" t="s">
        <v>2186</v>
      </c>
      <c r="E904" s="26" t="s">
        <v>2187</v>
      </c>
      <c r="F904" s="27">
        <v>11145040</v>
      </c>
      <c r="G904" s="28" t="s">
        <v>1307</v>
      </c>
      <c r="H904" s="27">
        <v>1114504</v>
      </c>
      <c r="I904" s="27">
        <v>12259544</v>
      </c>
      <c r="J904">
        <f t="shared" si="96"/>
        <v>23771</v>
      </c>
      <c r="K904" s="30">
        <f>+VLOOKUP(J904,'Thanh toán '!O$21:P$650,2,0)</f>
        <v>12259544</v>
      </c>
      <c r="L904" s="34">
        <f t="shared" si="97"/>
        <v>0</v>
      </c>
    </row>
    <row r="905" spans="1:12" hidden="1" x14ac:dyDescent="0.25">
      <c r="A905" s="25">
        <v>45041</v>
      </c>
      <c r="B905" s="26" t="s">
        <v>2885</v>
      </c>
      <c r="C905" s="26" t="s">
        <v>2886</v>
      </c>
      <c r="D905" s="26" t="s">
        <v>2886</v>
      </c>
      <c r="E905" s="26" t="s">
        <v>2887</v>
      </c>
      <c r="F905" s="27">
        <v>1003640</v>
      </c>
      <c r="G905" s="28" t="s">
        <v>1307</v>
      </c>
      <c r="H905" s="27">
        <v>100364</v>
      </c>
      <c r="I905" s="27">
        <v>1104004</v>
      </c>
      <c r="J905">
        <f t="shared" si="96"/>
        <v>23772</v>
      </c>
      <c r="K905" s="30">
        <f>+VLOOKUP(J905,'Thanh toán '!O$21:P$650,2,0)</f>
        <v>1104004</v>
      </c>
      <c r="L905" s="34">
        <f t="shared" si="97"/>
        <v>0</v>
      </c>
    </row>
    <row r="906" spans="1:12" hidden="1" x14ac:dyDescent="0.25">
      <c r="A906" s="25">
        <v>45041</v>
      </c>
      <c r="B906" s="26" t="s">
        <v>2888</v>
      </c>
      <c r="C906" s="26" t="s">
        <v>2467</v>
      </c>
      <c r="D906" s="26" t="s">
        <v>2467</v>
      </c>
      <c r="E906" s="26" t="s">
        <v>2468</v>
      </c>
      <c r="F906" s="27">
        <v>7837980</v>
      </c>
      <c r="G906" s="28" t="s">
        <v>1307</v>
      </c>
      <c r="H906" s="27">
        <v>783798</v>
      </c>
      <c r="I906" s="27">
        <v>8621778</v>
      </c>
      <c r="J906">
        <f t="shared" si="96"/>
        <v>23773</v>
      </c>
      <c r="K906" s="30">
        <f>+VLOOKUP(J906,'Thanh toán '!O$21:P$650,2,0)</f>
        <v>8621778</v>
      </c>
      <c r="L906" s="34">
        <f t="shared" si="97"/>
        <v>0</v>
      </c>
    </row>
    <row r="907" spans="1:12" hidden="1" x14ac:dyDescent="0.25">
      <c r="A907" s="25">
        <v>45041</v>
      </c>
      <c r="B907" s="26" t="s">
        <v>2889</v>
      </c>
      <c r="C907" s="26" t="s">
        <v>2457</v>
      </c>
      <c r="D907" s="26" t="s">
        <v>2186</v>
      </c>
      <c r="E907" s="26" t="s">
        <v>2187</v>
      </c>
      <c r="F907" s="27">
        <v>888460</v>
      </c>
      <c r="G907" s="28" t="s">
        <v>1307</v>
      </c>
      <c r="H907" s="27">
        <v>88846</v>
      </c>
      <c r="I907" s="27">
        <v>977306</v>
      </c>
      <c r="J907">
        <f t="shared" si="96"/>
        <v>23774</v>
      </c>
      <c r="K907" s="30">
        <f>+VLOOKUP(J907,'Thanh toán '!O$21:P$650,2,0)</f>
        <v>977306</v>
      </c>
      <c r="L907" s="34">
        <f t="shared" si="97"/>
        <v>0</v>
      </c>
    </row>
    <row r="908" spans="1:12" hidden="1" x14ac:dyDescent="0.25">
      <c r="A908" s="25">
        <v>45041</v>
      </c>
      <c r="B908" s="26" t="s">
        <v>2890</v>
      </c>
      <c r="C908" s="26" t="s">
        <v>1434</v>
      </c>
      <c r="D908" s="26" t="s">
        <v>1434</v>
      </c>
      <c r="E908" s="26" t="s">
        <v>1435</v>
      </c>
      <c r="F908" s="27">
        <v>6209390</v>
      </c>
      <c r="G908" s="28" t="s">
        <v>1307</v>
      </c>
      <c r="H908" s="27">
        <v>620939</v>
      </c>
      <c r="I908" s="27">
        <v>6830329</v>
      </c>
      <c r="J908">
        <f t="shared" si="96"/>
        <v>23775</v>
      </c>
      <c r="K908" s="30">
        <f>+VLOOKUP(J908,'Thanh toán '!O$21:P$650,2,0)</f>
        <v>6830329</v>
      </c>
      <c r="L908" s="34">
        <f t="shared" si="97"/>
        <v>0</v>
      </c>
    </row>
    <row r="909" spans="1:12" hidden="1" x14ac:dyDescent="0.25">
      <c r="A909" s="25">
        <v>45041</v>
      </c>
      <c r="B909" s="26" t="s">
        <v>2891</v>
      </c>
      <c r="C909" s="26" t="s">
        <v>1434</v>
      </c>
      <c r="D909" s="26" t="s">
        <v>1434</v>
      </c>
      <c r="E909" s="26" t="s">
        <v>1435</v>
      </c>
      <c r="F909" s="27">
        <v>8811720</v>
      </c>
      <c r="G909" s="28" t="s">
        <v>1307</v>
      </c>
      <c r="H909" s="27">
        <v>881172</v>
      </c>
      <c r="I909" s="27">
        <v>9692892</v>
      </c>
      <c r="J909">
        <f t="shared" si="96"/>
        <v>23776</v>
      </c>
      <c r="K909" s="30">
        <f>+VLOOKUP(J909,'Thanh toán '!O$21:P$650,2,0)</f>
        <v>9692892</v>
      </c>
      <c r="L909" s="34">
        <f t="shared" si="97"/>
        <v>0</v>
      </c>
    </row>
    <row r="910" spans="1:12" hidden="1" x14ac:dyDescent="0.25">
      <c r="A910" s="25">
        <v>45041</v>
      </c>
      <c r="B910" s="26" t="s">
        <v>2892</v>
      </c>
      <c r="C910" s="26" t="s">
        <v>2893</v>
      </c>
      <c r="D910" s="26" t="s">
        <v>2893</v>
      </c>
      <c r="E910" s="26" t="s">
        <v>2894</v>
      </c>
      <c r="F910" s="27">
        <v>444230</v>
      </c>
      <c r="G910" s="28" t="s">
        <v>1307</v>
      </c>
      <c r="H910" s="27">
        <v>44423</v>
      </c>
      <c r="I910" s="27">
        <v>488653</v>
      </c>
      <c r="J910">
        <f t="shared" si="96"/>
        <v>23777</v>
      </c>
      <c r="K910" s="30">
        <f>+VLOOKUP(J910,'Thanh toán '!O$21:P$650,2,0)</f>
        <v>488653</v>
      </c>
      <c r="L910" s="34">
        <f t="shared" si="97"/>
        <v>0</v>
      </c>
    </row>
    <row r="911" spans="1:12" hidden="1" x14ac:dyDescent="0.25">
      <c r="A911" s="25">
        <v>45041</v>
      </c>
      <c r="B911" s="26" t="s">
        <v>2895</v>
      </c>
      <c r="C911" s="26" t="s">
        <v>1574</v>
      </c>
      <c r="D911" s="26" t="s">
        <v>1574</v>
      </c>
      <c r="E911" s="26" t="s">
        <v>1575</v>
      </c>
      <c r="F911" s="27">
        <v>6515320</v>
      </c>
      <c r="G911" s="28" t="s">
        <v>1307</v>
      </c>
      <c r="H911" s="27">
        <v>651532</v>
      </c>
      <c r="I911" s="27">
        <v>7166852</v>
      </c>
      <c r="J911">
        <f t="shared" si="96"/>
        <v>23778</v>
      </c>
      <c r="K911" s="30">
        <f>+VLOOKUP(J911,'Thanh toán '!O$21:P$650,2,0)</f>
        <v>7166852</v>
      </c>
      <c r="L911" s="34">
        <f t="shared" si="97"/>
        <v>0</v>
      </c>
    </row>
    <row r="912" spans="1:12" x14ac:dyDescent="0.25">
      <c r="A912" s="25">
        <v>45042</v>
      </c>
      <c r="B912" s="26" t="s">
        <v>2896</v>
      </c>
      <c r="C912" s="26" t="s">
        <v>1936</v>
      </c>
      <c r="D912" s="26" t="s">
        <v>1936</v>
      </c>
      <c r="E912" s="26" t="s">
        <v>1937</v>
      </c>
      <c r="F912" s="27">
        <v>2714250</v>
      </c>
      <c r="G912" s="28" t="s">
        <v>1307</v>
      </c>
      <c r="H912" s="27">
        <v>271425</v>
      </c>
      <c r="I912" s="27">
        <v>2985675</v>
      </c>
      <c r="J912">
        <f t="shared" si="96"/>
        <v>23780</v>
      </c>
      <c r="K912" t="e">
        <f>+VLOOKUP(J912,'Thanh toán '!O$21:P$650,2,0)</f>
        <v>#N/A</v>
      </c>
    </row>
    <row r="913" spans="1:12" hidden="1" x14ac:dyDescent="0.25">
      <c r="A913" s="25">
        <v>45042</v>
      </c>
      <c r="B913" s="26" t="s">
        <v>2897</v>
      </c>
      <c r="C913" s="26" t="s">
        <v>1341</v>
      </c>
      <c r="D913" s="26" t="s">
        <v>1305</v>
      </c>
      <c r="E913" s="26" t="s">
        <v>1306</v>
      </c>
      <c r="F913" s="27">
        <v>494452</v>
      </c>
      <c r="G913" s="28" t="s">
        <v>1307</v>
      </c>
      <c r="H913" s="27">
        <v>49445</v>
      </c>
      <c r="I913" s="27">
        <v>543897</v>
      </c>
      <c r="J913">
        <f t="shared" si="96"/>
        <v>23781</v>
      </c>
      <c r="K913" s="30">
        <f>+VLOOKUP(J913,'Thanh toán '!O$21:P$650,2,0)</f>
        <v>543897</v>
      </c>
      <c r="L913" s="34">
        <f t="shared" ref="L913:L917" si="98">+K913-I913</f>
        <v>0</v>
      </c>
    </row>
    <row r="914" spans="1:12" hidden="1" x14ac:dyDescent="0.25">
      <c r="A914" s="25">
        <v>45042</v>
      </c>
      <c r="B914" s="26" t="s">
        <v>2898</v>
      </c>
      <c r="C914" s="26" t="s">
        <v>1925</v>
      </c>
      <c r="D914" s="26" t="s">
        <v>1364</v>
      </c>
      <c r="E914" s="26" t="s">
        <v>1365</v>
      </c>
      <c r="F914" s="27">
        <v>734310</v>
      </c>
      <c r="G914" s="28" t="s">
        <v>1307</v>
      </c>
      <c r="H914" s="27">
        <v>73431</v>
      </c>
      <c r="I914" s="27">
        <v>807741</v>
      </c>
      <c r="J914">
        <f t="shared" si="96"/>
        <v>23782</v>
      </c>
      <c r="K914" s="30">
        <f>+VLOOKUP(J914,'Thanh toán '!O$21:P$650,2,0)</f>
        <v>807741</v>
      </c>
      <c r="L914" s="34">
        <f t="shared" si="98"/>
        <v>0</v>
      </c>
    </row>
    <row r="915" spans="1:12" hidden="1" x14ac:dyDescent="0.25">
      <c r="A915" s="25">
        <v>45042</v>
      </c>
      <c r="B915" s="26" t="s">
        <v>2899</v>
      </c>
      <c r="C915" s="26" t="s">
        <v>2191</v>
      </c>
      <c r="D915" s="26" t="s">
        <v>1305</v>
      </c>
      <c r="E915" s="26" t="s">
        <v>1306</v>
      </c>
      <c r="F915" s="27">
        <v>1583773</v>
      </c>
      <c r="G915" s="28" t="s">
        <v>1307</v>
      </c>
      <c r="H915" s="27">
        <v>158377</v>
      </c>
      <c r="I915" s="27">
        <v>1742150</v>
      </c>
      <c r="J915">
        <f t="shared" si="96"/>
        <v>23783</v>
      </c>
      <c r="K915" s="30">
        <f>+VLOOKUP(J915,'Thanh toán '!O$21:P$650,2,0)</f>
        <v>1742150</v>
      </c>
      <c r="L915" s="34">
        <f t="shared" si="98"/>
        <v>0</v>
      </c>
    </row>
    <row r="916" spans="1:12" hidden="1" x14ac:dyDescent="0.25">
      <c r="A916" s="25">
        <v>45042</v>
      </c>
      <c r="B916" s="26" t="s">
        <v>2900</v>
      </c>
      <c r="C916" s="26" t="s">
        <v>2478</v>
      </c>
      <c r="D916" s="26" t="s">
        <v>1305</v>
      </c>
      <c r="E916" s="26" t="s">
        <v>1306</v>
      </c>
      <c r="F916" s="27">
        <v>963128</v>
      </c>
      <c r="G916" s="28" t="s">
        <v>1307</v>
      </c>
      <c r="H916" s="27">
        <v>96313</v>
      </c>
      <c r="I916" s="27">
        <v>1059441</v>
      </c>
      <c r="J916">
        <f t="shared" si="96"/>
        <v>23784</v>
      </c>
      <c r="K916" s="30">
        <f>+VLOOKUP(J916,'Thanh toán '!O$21:P$650,2,0)</f>
        <v>1059441</v>
      </c>
      <c r="L916" s="34">
        <f t="shared" si="98"/>
        <v>0</v>
      </c>
    </row>
    <row r="917" spans="1:12" hidden="1" x14ac:dyDescent="0.25">
      <c r="A917" s="25">
        <v>45042</v>
      </c>
      <c r="B917" s="26" t="s">
        <v>2901</v>
      </c>
      <c r="C917" s="26" t="s">
        <v>1418</v>
      </c>
      <c r="D917" s="26" t="s">
        <v>1305</v>
      </c>
      <c r="E917" s="26" t="s">
        <v>1306</v>
      </c>
      <c r="F917" s="27">
        <v>1017689</v>
      </c>
      <c r="G917" s="28" t="s">
        <v>1307</v>
      </c>
      <c r="H917" s="27">
        <v>101769</v>
      </c>
      <c r="I917" s="27">
        <v>1119458</v>
      </c>
      <c r="J917">
        <f t="shared" si="96"/>
        <v>23785</v>
      </c>
      <c r="K917" s="30">
        <f>+VLOOKUP(J917,'Thanh toán '!O$21:P$650,2,0)</f>
        <v>1119458</v>
      </c>
      <c r="L917" s="34">
        <f t="shared" si="98"/>
        <v>0</v>
      </c>
    </row>
    <row r="918" spans="1:12" x14ac:dyDescent="0.25">
      <c r="A918" s="25">
        <v>45042</v>
      </c>
      <c r="B918" s="26" t="s">
        <v>2902</v>
      </c>
      <c r="C918" s="26" t="s">
        <v>1344</v>
      </c>
      <c r="D918" s="26" t="s">
        <v>1344</v>
      </c>
      <c r="E918" s="26" t="s">
        <v>1345</v>
      </c>
      <c r="F918" s="27">
        <v>1060500</v>
      </c>
      <c r="G918" s="28" t="s">
        <v>1307</v>
      </c>
      <c r="H918" s="27">
        <v>106050</v>
      </c>
      <c r="I918" s="27">
        <v>1166550</v>
      </c>
      <c r="J918">
        <f t="shared" si="96"/>
        <v>23786</v>
      </c>
      <c r="K918" t="e">
        <f>+VLOOKUP(J918,'Thanh toán '!O$21:P$650,2,0)</f>
        <v>#N/A</v>
      </c>
    </row>
    <row r="919" spans="1:12" hidden="1" x14ac:dyDescent="0.25">
      <c r="A919" s="25">
        <v>45042</v>
      </c>
      <c r="B919" s="26" t="s">
        <v>2903</v>
      </c>
      <c r="C919" s="26" t="s">
        <v>1344</v>
      </c>
      <c r="D919" s="26" t="s">
        <v>1344</v>
      </c>
      <c r="E919" s="26" t="s">
        <v>1345</v>
      </c>
      <c r="F919" s="27">
        <v>2002210</v>
      </c>
      <c r="G919" s="28" t="s">
        <v>1307</v>
      </c>
      <c r="H919" s="27">
        <v>200221</v>
      </c>
      <c r="I919" s="27">
        <v>2202431</v>
      </c>
      <c r="J919">
        <f t="shared" si="96"/>
        <v>23787</v>
      </c>
      <c r="K919" s="30">
        <f>+VLOOKUP(J919,'Thanh toán '!O$21:P$650,2,0)</f>
        <v>2202431</v>
      </c>
      <c r="L919" s="34">
        <f t="shared" ref="L919:L921" si="99">+K919-I919</f>
        <v>0</v>
      </c>
    </row>
    <row r="920" spans="1:12" hidden="1" x14ac:dyDescent="0.25">
      <c r="A920" s="25">
        <v>45042</v>
      </c>
      <c r="B920" s="26" t="s">
        <v>2904</v>
      </c>
      <c r="C920" s="26" t="s">
        <v>2905</v>
      </c>
      <c r="D920" s="26" t="s">
        <v>1816</v>
      </c>
      <c r="E920" s="26" t="s">
        <v>1817</v>
      </c>
      <c r="F920" s="27">
        <v>1496844</v>
      </c>
      <c r="G920" s="28" t="s">
        <v>1307</v>
      </c>
      <c r="H920" s="27">
        <v>149684</v>
      </c>
      <c r="I920" s="27">
        <v>1646528</v>
      </c>
      <c r="J920">
        <f t="shared" si="96"/>
        <v>23924</v>
      </c>
      <c r="K920" s="30">
        <f>+VLOOKUP(J920,'Thanh toán '!O$21:P$650,2,0)</f>
        <v>1646528</v>
      </c>
      <c r="L920" s="34">
        <f t="shared" si="99"/>
        <v>0</v>
      </c>
    </row>
    <row r="921" spans="1:12" hidden="1" x14ac:dyDescent="0.25">
      <c r="A921" s="25">
        <v>45042</v>
      </c>
      <c r="B921" s="26" t="s">
        <v>2906</v>
      </c>
      <c r="C921" s="26" t="s">
        <v>2333</v>
      </c>
      <c r="D921" s="26" t="s">
        <v>1305</v>
      </c>
      <c r="E921" s="26" t="s">
        <v>1306</v>
      </c>
      <c r="F921" s="27">
        <v>1657625</v>
      </c>
      <c r="G921" s="28" t="s">
        <v>1307</v>
      </c>
      <c r="H921" s="27">
        <v>165763</v>
      </c>
      <c r="I921" s="27">
        <v>1823388</v>
      </c>
      <c r="J921">
        <f t="shared" si="96"/>
        <v>23925</v>
      </c>
      <c r="K921" s="30">
        <f>+VLOOKUP(J921,'Thanh toán '!O$21:P$650,2,0)</f>
        <v>1823388</v>
      </c>
      <c r="L921" s="34">
        <f t="shared" si="99"/>
        <v>0</v>
      </c>
    </row>
    <row r="922" spans="1:12" x14ac:dyDescent="0.25">
      <c r="A922" s="25">
        <v>45042</v>
      </c>
      <c r="B922" s="26" t="s">
        <v>2907</v>
      </c>
      <c r="C922" s="26" t="s">
        <v>2333</v>
      </c>
      <c r="D922" s="26" t="s">
        <v>1305</v>
      </c>
      <c r="E922" s="26" t="s">
        <v>1306</v>
      </c>
      <c r="F922" s="27">
        <v>648900</v>
      </c>
      <c r="G922" s="28" t="s">
        <v>1307</v>
      </c>
      <c r="H922" s="27">
        <v>64890</v>
      </c>
      <c r="I922" s="27">
        <v>713790</v>
      </c>
      <c r="J922">
        <f t="shared" si="96"/>
        <v>23926</v>
      </c>
      <c r="K922" t="e">
        <f>+VLOOKUP(J922,'Thanh toán '!O$21:P$650,2,0)</f>
        <v>#N/A</v>
      </c>
    </row>
    <row r="923" spans="1:12" hidden="1" x14ac:dyDescent="0.25">
      <c r="A923" s="25">
        <v>45042</v>
      </c>
      <c r="B923" s="26" t="s">
        <v>2908</v>
      </c>
      <c r="C923" s="26" t="s">
        <v>2563</v>
      </c>
      <c r="D923" s="26" t="s">
        <v>2563</v>
      </c>
      <c r="E923" s="26" t="s">
        <v>2564</v>
      </c>
      <c r="F923" s="27">
        <v>2365270</v>
      </c>
      <c r="G923" s="28" t="s">
        <v>1307</v>
      </c>
      <c r="H923" s="27">
        <v>236527</v>
      </c>
      <c r="I923" s="27">
        <v>2601797</v>
      </c>
      <c r="J923">
        <f t="shared" si="96"/>
        <v>23927</v>
      </c>
      <c r="K923" s="30">
        <f>+VLOOKUP(J923,'Thanh toán '!O$21:P$650,2,0)</f>
        <v>2601797</v>
      </c>
      <c r="L923" s="34">
        <f>+K923-I923</f>
        <v>0</v>
      </c>
    </row>
    <row r="924" spans="1:12" x14ac:dyDescent="0.25">
      <c r="A924" s="25">
        <v>45042</v>
      </c>
      <c r="B924" s="26" t="s">
        <v>2909</v>
      </c>
      <c r="C924" s="26" t="s">
        <v>1405</v>
      </c>
      <c r="D924" s="26" t="s">
        <v>1305</v>
      </c>
      <c r="E924" s="26" t="s">
        <v>1306</v>
      </c>
      <c r="F924" s="27">
        <v>658984</v>
      </c>
      <c r="G924" s="28" t="s">
        <v>1307</v>
      </c>
      <c r="H924" s="27">
        <v>65898</v>
      </c>
      <c r="I924" s="27">
        <v>724882</v>
      </c>
      <c r="J924">
        <f t="shared" si="96"/>
        <v>23949</v>
      </c>
      <c r="K924" t="e">
        <f>+VLOOKUP(J924,'Thanh toán '!O$21:P$650,2,0)</f>
        <v>#N/A</v>
      </c>
    </row>
    <row r="925" spans="1:12" x14ac:dyDescent="0.25">
      <c r="A925" s="25">
        <v>45042</v>
      </c>
      <c r="B925" s="26" t="s">
        <v>2910</v>
      </c>
      <c r="C925" s="26" t="s">
        <v>1405</v>
      </c>
      <c r="D925" s="26" t="s">
        <v>1305</v>
      </c>
      <c r="E925" s="26" t="s">
        <v>1306</v>
      </c>
      <c r="F925" s="27">
        <v>1291333</v>
      </c>
      <c r="G925" s="28" t="s">
        <v>1307</v>
      </c>
      <c r="H925" s="27">
        <v>129133</v>
      </c>
      <c r="I925" s="27">
        <v>1420466</v>
      </c>
      <c r="J925">
        <f t="shared" si="96"/>
        <v>23950</v>
      </c>
      <c r="K925" t="e">
        <f>+VLOOKUP(J925,'Thanh toán '!O$21:P$650,2,0)</f>
        <v>#N/A</v>
      </c>
    </row>
    <row r="926" spans="1:12" x14ac:dyDescent="0.25">
      <c r="A926" s="25">
        <v>45042</v>
      </c>
      <c r="B926" s="26" t="s">
        <v>2911</v>
      </c>
      <c r="C926" s="26" t="s">
        <v>1405</v>
      </c>
      <c r="D926" s="26" t="s">
        <v>1305</v>
      </c>
      <c r="E926" s="26" t="s">
        <v>1306</v>
      </c>
      <c r="F926" s="27">
        <v>648900</v>
      </c>
      <c r="G926" s="28" t="s">
        <v>1307</v>
      </c>
      <c r="H926" s="27">
        <v>64890</v>
      </c>
      <c r="I926" s="27">
        <v>713790</v>
      </c>
      <c r="J926">
        <f t="shared" si="96"/>
        <v>23951</v>
      </c>
      <c r="K926" t="e">
        <f>+VLOOKUP(J926,'Thanh toán '!O$21:P$650,2,0)</f>
        <v>#N/A</v>
      </c>
    </row>
    <row r="927" spans="1:12" hidden="1" x14ac:dyDescent="0.25">
      <c r="A927" s="25">
        <v>45042</v>
      </c>
      <c r="B927" s="26" t="s">
        <v>2912</v>
      </c>
      <c r="C927" s="26" t="s">
        <v>2538</v>
      </c>
      <c r="D927" s="26" t="s">
        <v>2538</v>
      </c>
      <c r="E927" s="26" t="s">
        <v>2539</v>
      </c>
      <c r="F927" s="27">
        <v>3817070</v>
      </c>
      <c r="G927" s="28" t="s">
        <v>1307</v>
      </c>
      <c r="H927" s="27">
        <v>381707</v>
      </c>
      <c r="I927" s="27">
        <v>4198777</v>
      </c>
      <c r="J927">
        <f t="shared" si="96"/>
        <v>24068</v>
      </c>
      <c r="K927" s="30">
        <f>+VLOOKUP(J927,'Thanh toán '!O$21:P$650,2,0)</f>
        <v>4198777</v>
      </c>
      <c r="L927" s="34">
        <f t="shared" ref="L927:L944" si="100">+K927-I927</f>
        <v>0</v>
      </c>
    </row>
    <row r="928" spans="1:12" hidden="1" x14ac:dyDescent="0.25">
      <c r="A928" s="25">
        <v>45042</v>
      </c>
      <c r="B928" s="26" t="s">
        <v>2913</v>
      </c>
      <c r="C928" s="26" t="s">
        <v>2303</v>
      </c>
      <c r="D928" s="26" t="s">
        <v>2303</v>
      </c>
      <c r="E928" s="26" t="s">
        <v>2304</v>
      </c>
      <c r="F928" s="27">
        <v>3315250</v>
      </c>
      <c r="G928" s="28" t="s">
        <v>1307</v>
      </c>
      <c r="H928" s="27">
        <v>331525</v>
      </c>
      <c r="I928" s="27">
        <v>3646775</v>
      </c>
      <c r="J928">
        <f t="shared" si="96"/>
        <v>24069</v>
      </c>
      <c r="K928" s="30">
        <f>+VLOOKUP(J928,'Thanh toán '!O$21:P$650,2,0)</f>
        <v>3646775</v>
      </c>
      <c r="L928" s="34">
        <f t="shared" si="100"/>
        <v>0</v>
      </c>
    </row>
    <row r="929" spans="1:12" hidden="1" x14ac:dyDescent="0.25">
      <c r="A929" s="25">
        <v>45042</v>
      </c>
      <c r="B929" s="26" t="s">
        <v>2914</v>
      </c>
      <c r="C929" s="26" t="s">
        <v>2915</v>
      </c>
      <c r="D929" s="26" t="s">
        <v>1305</v>
      </c>
      <c r="E929" s="26" t="s">
        <v>1306</v>
      </c>
      <c r="F929" s="27">
        <v>992672</v>
      </c>
      <c r="G929" s="28" t="s">
        <v>1307</v>
      </c>
      <c r="H929" s="27">
        <v>99267</v>
      </c>
      <c r="I929" s="27">
        <v>1091939</v>
      </c>
      <c r="J929">
        <f t="shared" si="96"/>
        <v>24090</v>
      </c>
      <c r="K929" s="30">
        <f>+VLOOKUP(J929,'Thanh toán '!O$21:P$650,2,0)</f>
        <v>1091939</v>
      </c>
      <c r="L929" s="34">
        <f t="shared" si="100"/>
        <v>0</v>
      </c>
    </row>
    <row r="930" spans="1:12" hidden="1" x14ac:dyDescent="0.25">
      <c r="A930" s="25">
        <v>45042</v>
      </c>
      <c r="B930" s="26" t="s">
        <v>2916</v>
      </c>
      <c r="C930" s="26" t="s">
        <v>2614</v>
      </c>
      <c r="D930" s="26" t="s">
        <v>1305</v>
      </c>
      <c r="E930" s="26" t="s">
        <v>1306</v>
      </c>
      <c r="F930" s="27">
        <v>401456</v>
      </c>
      <c r="G930" s="28" t="s">
        <v>1307</v>
      </c>
      <c r="H930" s="27">
        <v>40146</v>
      </c>
      <c r="I930" s="27">
        <v>441602</v>
      </c>
      <c r="J930">
        <f t="shared" si="96"/>
        <v>24091</v>
      </c>
      <c r="K930" s="30">
        <f>+VLOOKUP(J930,'Thanh toán '!O$21:P$650,2,0)</f>
        <v>441602</v>
      </c>
      <c r="L930" s="34">
        <f t="shared" si="100"/>
        <v>0</v>
      </c>
    </row>
    <row r="931" spans="1:12" hidden="1" x14ac:dyDescent="0.25">
      <c r="A931" s="25">
        <v>45042</v>
      </c>
      <c r="B931" s="26" t="s">
        <v>2917</v>
      </c>
      <c r="C931" s="26" t="s">
        <v>1961</v>
      </c>
      <c r="D931" s="26" t="s">
        <v>1305</v>
      </c>
      <c r="E931" s="26" t="s">
        <v>1306</v>
      </c>
      <c r="F931" s="27">
        <v>710768</v>
      </c>
      <c r="G931" s="28" t="s">
        <v>1307</v>
      </c>
      <c r="H931" s="27">
        <v>71077</v>
      </c>
      <c r="I931" s="27">
        <v>781845</v>
      </c>
      <c r="J931">
        <f t="shared" si="96"/>
        <v>24092</v>
      </c>
      <c r="K931" s="30">
        <f>+VLOOKUP(J931,'Thanh toán '!O$21:P$650,2,0)</f>
        <v>781845</v>
      </c>
      <c r="L931" s="34">
        <f t="shared" si="100"/>
        <v>0</v>
      </c>
    </row>
    <row r="932" spans="1:12" hidden="1" x14ac:dyDescent="0.25">
      <c r="A932" s="25">
        <v>45042</v>
      </c>
      <c r="B932" s="26" t="s">
        <v>2918</v>
      </c>
      <c r="C932" s="26" t="s">
        <v>2296</v>
      </c>
      <c r="D932" s="26" t="s">
        <v>1305</v>
      </c>
      <c r="E932" s="26" t="s">
        <v>1306</v>
      </c>
      <c r="F932" s="27">
        <v>1131789</v>
      </c>
      <c r="G932" s="28" t="s">
        <v>1307</v>
      </c>
      <c r="H932" s="27">
        <v>113179</v>
      </c>
      <c r="I932" s="27">
        <v>1244968</v>
      </c>
      <c r="J932">
        <f t="shared" si="96"/>
        <v>24153</v>
      </c>
      <c r="K932" s="30">
        <f>+VLOOKUP(J932,'Thanh toán '!O$21:P$650,2,0)</f>
        <v>1244968</v>
      </c>
      <c r="L932" s="34">
        <f t="shared" si="100"/>
        <v>0</v>
      </c>
    </row>
    <row r="933" spans="1:12" hidden="1" x14ac:dyDescent="0.25">
      <c r="A933" s="25">
        <v>45042</v>
      </c>
      <c r="B933" s="26" t="s">
        <v>2919</v>
      </c>
      <c r="C933" s="26" t="s">
        <v>2036</v>
      </c>
      <c r="D933" s="26" t="s">
        <v>1305</v>
      </c>
      <c r="E933" s="26" t="s">
        <v>1306</v>
      </c>
      <c r="F933" s="27">
        <v>1965115</v>
      </c>
      <c r="G933" s="28" t="s">
        <v>1307</v>
      </c>
      <c r="H933" s="27">
        <v>196512</v>
      </c>
      <c r="I933" s="27">
        <v>2161627</v>
      </c>
      <c r="J933">
        <f t="shared" si="96"/>
        <v>24179</v>
      </c>
      <c r="K933" s="30">
        <f>+VLOOKUP(J933,'Thanh toán '!O$21:P$650,2,0)</f>
        <v>2161627</v>
      </c>
      <c r="L933" s="34">
        <f t="shared" si="100"/>
        <v>0</v>
      </c>
    </row>
    <row r="934" spans="1:12" hidden="1" x14ac:dyDescent="0.25">
      <c r="A934" s="25">
        <v>45042</v>
      </c>
      <c r="B934" s="26" t="s">
        <v>2920</v>
      </c>
      <c r="C934" s="26" t="s">
        <v>2921</v>
      </c>
      <c r="D934" s="26" t="s">
        <v>1305</v>
      </c>
      <c r="E934" s="26" t="s">
        <v>1306</v>
      </c>
      <c r="F934" s="27">
        <v>486831</v>
      </c>
      <c r="G934" s="28" t="s">
        <v>1307</v>
      </c>
      <c r="H934" s="27">
        <v>48683</v>
      </c>
      <c r="I934" s="27">
        <v>535514</v>
      </c>
      <c r="J934">
        <f t="shared" si="96"/>
        <v>24180</v>
      </c>
      <c r="K934" s="30">
        <f>+VLOOKUP(J934,'Thanh toán '!O$21:P$650,2,0)</f>
        <v>535514</v>
      </c>
      <c r="L934" s="34">
        <f t="shared" si="100"/>
        <v>0</v>
      </c>
    </row>
    <row r="935" spans="1:12" hidden="1" x14ac:dyDescent="0.25">
      <c r="A935" s="25">
        <v>45042</v>
      </c>
      <c r="B935" s="26" t="s">
        <v>2922</v>
      </c>
      <c r="C935" s="26" t="s">
        <v>1943</v>
      </c>
      <c r="D935" s="26" t="s">
        <v>1305</v>
      </c>
      <c r="E935" s="26" t="s">
        <v>1306</v>
      </c>
      <c r="F935" s="27">
        <v>989315</v>
      </c>
      <c r="G935" s="28" t="s">
        <v>1307</v>
      </c>
      <c r="H935" s="27">
        <v>98932</v>
      </c>
      <c r="I935" s="27">
        <v>1088247</v>
      </c>
      <c r="J935">
        <f t="shared" si="96"/>
        <v>24234</v>
      </c>
      <c r="K935" s="30">
        <f>+VLOOKUP(J935,'Thanh toán '!O$21:P$650,2,0)</f>
        <v>1088247</v>
      </c>
      <c r="L935" s="34">
        <f t="shared" si="100"/>
        <v>0</v>
      </c>
    </row>
    <row r="936" spans="1:12" hidden="1" x14ac:dyDescent="0.25">
      <c r="A936" s="25">
        <v>45042</v>
      </c>
      <c r="B936" s="26" t="s">
        <v>2923</v>
      </c>
      <c r="C936" s="26" t="s">
        <v>2924</v>
      </c>
      <c r="D936" s="26" t="s">
        <v>1305</v>
      </c>
      <c r="E936" s="26" t="s">
        <v>1306</v>
      </c>
      <c r="F936" s="27">
        <v>575677</v>
      </c>
      <c r="G936" s="28" t="s">
        <v>1307</v>
      </c>
      <c r="H936" s="27">
        <v>57568</v>
      </c>
      <c r="I936" s="27">
        <v>633245</v>
      </c>
      <c r="J936">
        <f t="shared" si="96"/>
        <v>24254</v>
      </c>
      <c r="K936" s="30">
        <f>+VLOOKUP(J936,'Thanh toán '!O$21:P$650,2,0)</f>
        <v>633245</v>
      </c>
      <c r="L936" s="34">
        <f t="shared" si="100"/>
        <v>0</v>
      </c>
    </row>
    <row r="937" spans="1:12" hidden="1" x14ac:dyDescent="0.25">
      <c r="A937" s="25">
        <v>45042</v>
      </c>
      <c r="B937" s="26" t="s">
        <v>2925</v>
      </c>
      <c r="C937" s="26" t="s">
        <v>1681</v>
      </c>
      <c r="D937" s="26" t="s">
        <v>1681</v>
      </c>
      <c r="E937" s="26" t="s">
        <v>1682</v>
      </c>
      <c r="F937" s="27">
        <v>7257820</v>
      </c>
      <c r="G937" s="28" t="s">
        <v>1307</v>
      </c>
      <c r="H937" s="27">
        <v>725782</v>
      </c>
      <c r="I937" s="27">
        <v>7983602</v>
      </c>
      <c r="J937">
        <f t="shared" si="96"/>
        <v>24305</v>
      </c>
      <c r="K937" s="30">
        <f>+VLOOKUP(J937,'Thanh toán '!O$21:P$650,2,0)</f>
        <v>7983602</v>
      </c>
      <c r="L937" s="34">
        <f t="shared" si="100"/>
        <v>0</v>
      </c>
    </row>
    <row r="938" spans="1:12" hidden="1" x14ac:dyDescent="0.25">
      <c r="A938" s="25">
        <v>45042</v>
      </c>
      <c r="B938" s="26" t="s">
        <v>2926</v>
      </c>
      <c r="C938" s="26" t="s">
        <v>2531</v>
      </c>
      <c r="D938" s="26" t="s">
        <v>1305</v>
      </c>
      <c r="E938" s="26" t="s">
        <v>1306</v>
      </c>
      <c r="F938" s="27">
        <v>1186319</v>
      </c>
      <c r="G938" s="28" t="s">
        <v>1307</v>
      </c>
      <c r="H938" s="27">
        <v>118632</v>
      </c>
      <c r="I938" s="27">
        <v>1304951</v>
      </c>
      <c r="J938">
        <f t="shared" si="96"/>
        <v>24349</v>
      </c>
      <c r="K938" s="30">
        <f>+VLOOKUP(J938,'Thanh toán '!O$21:P$650,2,0)</f>
        <v>1304951</v>
      </c>
      <c r="L938" s="34">
        <f t="shared" si="100"/>
        <v>0</v>
      </c>
    </row>
    <row r="939" spans="1:12" hidden="1" x14ac:dyDescent="0.25">
      <c r="A939" s="25">
        <v>45042</v>
      </c>
      <c r="B939" s="26" t="s">
        <v>2927</v>
      </c>
      <c r="C939" s="26" t="s">
        <v>2202</v>
      </c>
      <c r="D939" s="26" t="s">
        <v>1305</v>
      </c>
      <c r="E939" s="26" t="s">
        <v>1306</v>
      </c>
      <c r="F939" s="27">
        <v>868975</v>
      </c>
      <c r="G939" s="28" t="s">
        <v>1307</v>
      </c>
      <c r="H939" s="27">
        <v>86898</v>
      </c>
      <c r="I939" s="27">
        <v>955873</v>
      </c>
      <c r="J939">
        <f t="shared" si="96"/>
        <v>24350</v>
      </c>
      <c r="K939" s="30">
        <f>+VLOOKUP(J939,'Thanh toán '!O$21:P$650,2,0)</f>
        <v>955873</v>
      </c>
      <c r="L939" s="34">
        <f t="shared" si="100"/>
        <v>0</v>
      </c>
    </row>
    <row r="940" spans="1:12" hidden="1" x14ac:dyDescent="0.25">
      <c r="A940" s="25">
        <v>45042</v>
      </c>
      <c r="B940" s="26" t="s">
        <v>2928</v>
      </c>
      <c r="C940" s="26" t="s">
        <v>2555</v>
      </c>
      <c r="D940" s="26" t="s">
        <v>1305</v>
      </c>
      <c r="E940" s="26" t="s">
        <v>1306</v>
      </c>
      <c r="F940" s="27">
        <v>498349</v>
      </c>
      <c r="G940" s="28" t="s">
        <v>1307</v>
      </c>
      <c r="H940" s="27">
        <v>49835</v>
      </c>
      <c r="I940" s="27">
        <v>548184</v>
      </c>
      <c r="J940">
        <f t="shared" si="96"/>
        <v>24351</v>
      </c>
      <c r="K940" s="30">
        <f>+VLOOKUP(J940,'Thanh toán '!O$21:P$650,2,0)</f>
        <v>548184</v>
      </c>
      <c r="L940" s="34">
        <f t="shared" si="100"/>
        <v>0</v>
      </c>
    </row>
    <row r="941" spans="1:12" hidden="1" x14ac:dyDescent="0.25">
      <c r="A941" s="25">
        <v>45042</v>
      </c>
      <c r="B941" s="26" t="s">
        <v>2929</v>
      </c>
      <c r="C941" s="26" t="s">
        <v>2211</v>
      </c>
      <c r="D941" s="26" t="s">
        <v>1305</v>
      </c>
      <c r="E941" s="26" t="s">
        <v>1306</v>
      </c>
      <c r="F941" s="27">
        <v>486831</v>
      </c>
      <c r="G941" s="28" t="s">
        <v>1307</v>
      </c>
      <c r="H941" s="27">
        <v>48683</v>
      </c>
      <c r="I941" s="27">
        <v>535514</v>
      </c>
      <c r="J941">
        <f t="shared" si="96"/>
        <v>24352</v>
      </c>
      <c r="K941" s="30">
        <f>+VLOOKUP(J941,'Thanh toán '!O$21:P$650,2,0)</f>
        <v>535514</v>
      </c>
      <c r="L941" s="34">
        <f t="shared" si="100"/>
        <v>0</v>
      </c>
    </row>
    <row r="942" spans="1:12" hidden="1" x14ac:dyDescent="0.25">
      <c r="A942" s="25">
        <v>45042</v>
      </c>
      <c r="B942" s="26" t="s">
        <v>2930</v>
      </c>
      <c r="C942" s="26" t="s">
        <v>2062</v>
      </c>
      <c r="D942" s="26" t="s">
        <v>1305</v>
      </c>
      <c r="E942" s="26" t="s">
        <v>1306</v>
      </c>
      <c r="F942" s="27">
        <v>664523</v>
      </c>
      <c r="G942" s="28" t="s">
        <v>1307</v>
      </c>
      <c r="H942" s="27">
        <v>66452</v>
      </c>
      <c r="I942" s="27">
        <v>730975</v>
      </c>
      <c r="J942">
        <f t="shared" si="96"/>
        <v>24353</v>
      </c>
      <c r="K942" s="30">
        <f>+VLOOKUP(J942,'Thanh toán '!O$21:P$650,2,0)</f>
        <v>730975</v>
      </c>
      <c r="L942" s="34">
        <f t="shared" si="100"/>
        <v>0</v>
      </c>
    </row>
    <row r="943" spans="1:12" hidden="1" x14ac:dyDescent="0.25">
      <c r="A943" s="25">
        <v>45042</v>
      </c>
      <c r="B943" s="26" t="s">
        <v>2931</v>
      </c>
      <c r="C943" s="26" t="s">
        <v>2017</v>
      </c>
      <c r="D943" s="26" t="s">
        <v>1305</v>
      </c>
      <c r="E943" s="26" t="s">
        <v>1306</v>
      </c>
      <c r="F943" s="27">
        <v>1851183</v>
      </c>
      <c r="G943" s="28" t="s">
        <v>1307</v>
      </c>
      <c r="H943" s="27">
        <v>185118</v>
      </c>
      <c r="I943" s="27">
        <v>2036301</v>
      </c>
      <c r="J943">
        <f t="shared" si="96"/>
        <v>24371</v>
      </c>
      <c r="K943" s="30">
        <f>+VLOOKUP(J943,'Thanh toán '!O$21:P$650,2,0)</f>
        <v>2036301</v>
      </c>
      <c r="L943" s="34">
        <f t="shared" si="100"/>
        <v>0</v>
      </c>
    </row>
    <row r="944" spans="1:12" hidden="1" x14ac:dyDescent="0.25">
      <c r="A944" s="25">
        <v>45042</v>
      </c>
      <c r="B944" s="26" t="s">
        <v>2932</v>
      </c>
      <c r="C944" s="26" t="s">
        <v>1800</v>
      </c>
      <c r="D944" s="26" t="s">
        <v>1305</v>
      </c>
      <c r="E944" s="26" t="s">
        <v>1306</v>
      </c>
      <c r="F944" s="27">
        <v>486831</v>
      </c>
      <c r="G944" s="28" t="s">
        <v>1307</v>
      </c>
      <c r="H944" s="27">
        <v>48683</v>
      </c>
      <c r="I944" s="27">
        <v>535514</v>
      </c>
      <c r="J944">
        <f t="shared" si="96"/>
        <v>24372</v>
      </c>
      <c r="K944" s="30">
        <f>+VLOOKUP(J944,'Thanh toán '!O$21:P$650,2,0)</f>
        <v>535514</v>
      </c>
      <c r="L944" s="34">
        <f t="shared" si="100"/>
        <v>0</v>
      </c>
    </row>
    <row r="945" spans="1:12" x14ac:dyDescent="0.25">
      <c r="A945" s="25">
        <v>45042</v>
      </c>
      <c r="B945" s="26" t="s">
        <v>2933</v>
      </c>
      <c r="C945" s="26" t="s">
        <v>1977</v>
      </c>
      <c r="D945" s="26" t="s">
        <v>1336</v>
      </c>
      <c r="E945" s="26" t="s">
        <v>1337</v>
      </c>
      <c r="F945" s="27">
        <v>2121000</v>
      </c>
      <c r="G945" s="28" t="s">
        <v>1307</v>
      </c>
      <c r="H945" s="27">
        <v>212100</v>
      </c>
      <c r="I945" s="27">
        <v>2333100</v>
      </c>
      <c r="J945">
        <f t="shared" si="96"/>
        <v>24393</v>
      </c>
      <c r="K945" t="e">
        <f>+VLOOKUP(J945,'Thanh toán '!O$21:P$650,2,0)</f>
        <v>#N/A</v>
      </c>
    </row>
    <row r="946" spans="1:12" hidden="1" x14ac:dyDescent="0.25">
      <c r="A946" s="25">
        <v>45042</v>
      </c>
      <c r="B946" s="26" t="s">
        <v>2934</v>
      </c>
      <c r="C946" s="26" t="s">
        <v>2440</v>
      </c>
      <c r="D946" s="26" t="s">
        <v>1305</v>
      </c>
      <c r="E946" s="26" t="s">
        <v>1306</v>
      </c>
      <c r="F946" s="27">
        <v>594776</v>
      </c>
      <c r="G946" s="28" t="s">
        <v>1307</v>
      </c>
      <c r="H946" s="27">
        <v>59478</v>
      </c>
      <c r="I946" s="27">
        <v>654254</v>
      </c>
      <c r="J946">
        <f t="shared" si="96"/>
        <v>24485</v>
      </c>
      <c r="K946" s="30">
        <f>+VLOOKUP(J946,'Thanh toán '!O$21:P$650,2,0)</f>
        <v>654254</v>
      </c>
      <c r="L946" s="34">
        <f t="shared" ref="L946:L948" si="101">+K946-I946</f>
        <v>0</v>
      </c>
    </row>
    <row r="947" spans="1:12" hidden="1" x14ac:dyDescent="0.25">
      <c r="A947" s="25">
        <v>45042</v>
      </c>
      <c r="B947" s="26" t="s">
        <v>2935</v>
      </c>
      <c r="C947" s="26" t="s">
        <v>1973</v>
      </c>
      <c r="D947" s="26" t="s">
        <v>1973</v>
      </c>
      <c r="E947" s="26" t="s">
        <v>1974</v>
      </c>
      <c r="F947" s="27">
        <v>5178700</v>
      </c>
      <c r="G947" s="28" t="s">
        <v>1307</v>
      </c>
      <c r="H947" s="27">
        <v>517870</v>
      </c>
      <c r="I947" s="27">
        <v>5696570</v>
      </c>
      <c r="J947">
        <f t="shared" si="96"/>
        <v>24529</v>
      </c>
      <c r="K947" s="30">
        <f>+VLOOKUP(J947,'Thanh toán '!O$21:P$650,2,0)</f>
        <v>5696570</v>
      </c>
      <c r="L947" s="34">
        <f t="shared" si="101"/>
        <v>0</v>
      </c>
    </row>
    <row r="948" spans="1:12" hidden="1" x14ac:dyDescent="0.25">
      <c r="A948" s="25">
        <v>45042</v>
      </c>
      <c r="B948" s="26" t="s">
        <v>2936</v>
      </c>
      <c r="C948" s="26" t="s">
        <v>2328</v>
      </c>
      <c r="D948" s="26" t="s">
        <v>2328</v>
      </c>
      <c r="E948" s="26" t="s">
        <v>2329</v>
      </c>
      <c r="F948" s="27">
        <v>1734700</v>
      </c>
      <c r="G948" s="28" t="s">
        <v>1307</v>
      </c>
      <c r="H948" s="27">
        <v>173470</v>
      </c>
      <c r="I948" s="27">
        <v>1908170</v>
      </c>
      <c r="J948">
        <f t="shared" si="96"/>
        <v>24530</v>
      </c>
      <c r="K948" s="30">
        <f>+VLOOKUP(J948,'Thanh toán '!O$21:P$650,2,0)</f>
        <v>1908170</v>
      </c>
      <c r="L948" s="34">
        <f t="shared" si="101"/>
        <v>0</v>
      </c>
    </row>
    <row r="949" spans="1:12" x14ac:dyDescent="0.25">
      <c r="A949" s="25">
        <v>45042</v>
      </c>
      <c r="B949" s="26" t="s">
        <v>2937</v>
      </c>
      <c r="C949" s="26" t="s">
        <v>2107</v>
      </c>
      <c r="D949" s="26" t="s">
        <v>1792</v>
      </c>
      <c r="E949" s="26" t="s">
        <v>1793</v>
      </c>
      <c r="F949" s="27">
        <v>734310</v>
      </c>
      <c r="G949" s="28" t="s">
        <v>1307</v>
      </c>
      <c r="H949" s="27">
        <v>73431</v>
      </c>
      <c r="I949" s="27">
        <v>807741</v>
      </c>
      <c r="J949">
        <f t="shared" si="96"/>
        <v>24644</v>
      </c>
      <c r="K949" t="e">
        <f>+VLOOKUP(J949,'Thanh toán '!O$21:P$650,2,0)</f>
        <v>#N/A</v>
      </c>
    </row>
    <row r="950" spans="1:12" hidden="1" x14ac:dyDescent="0.25">
      <c r="A950" s="25">
        <v>45042</v>
      </c>
      <c r="B950" s="26" t="s">
        <v>2938</v>
      </c>
      <c r="C950" s="26" t="s">
        <v>2939</v>
      </c>
      <c r="D950" s="26" t="s">
        <v>1792</v>
      </c>
      <c r="E950" s="26" t="s">
        <v>1793</v>
      </c>
      <c r="F950" s="27">
        <v>1278189</v>
      </c>
      <c r="G950" s="28" t="s">
        <v>1307</v>
      </c>
      <c r="H950" s="27">
        <v>127819</v>
      </c>
      <c r="I950" s="27">
        <v>1406008</v>
      </c>
      <c r="J950">
        <f t="shared" si="96"/>
        <v>24649</v>
      </c>
      <c r="K950" s="30">
        <f>+VLOOKUP(J950,'Thanh toán '!O$21:P$650,2,0)</f>
        <v>1406008</v>
      </c>
      <c r="L950" s="34">
        <f t="shared" ref="L950:L954" si="102">+K950-I950</f>
        <v>0</v>
      </c>
    </row>
    <row r="951" spans="1:12" hidden="1" x14ac:dyDescent="0.25">
      <c r="A951" s="25">
        <v>45042</v>
      </c>
      <c r="B951" s="26" t="s">
        <v>2940</v>
      </c>
      <c r="C951" s="26" t="s">
        <v>2941</v>
      </c>
      <c r="D951" s="26" t="s">
        <v>1868</v>
      </c>
      <c r="E951" s="26" t="s">
        <v>1869</v>
      </c>
      <c r="F951" s="27">
        <v>4442300</v>
      </c>
      <c r="G951" s="28" t="s">
        <v>1307</v>
      </c>
      <c r="H951" s="27">
        <v>444230</v>
      </c>
      <c r="I951" s="27">
        <v>4886530</v>
      </c>
      <c r="J951">
        <f t="shared" si="96"/>
        <v>24725</v>
      </c>
      <c r="K951" s="30">
        <f>+VLOOKUP(J951,'Thanh toán '!O$21:P$650,2,0)</f>
        <v>4886530</v>
      </c>
      <c r="L951" s="34">
        <f t="shared" si="102"/>
        <v>0</v>
      </c>
    </row>
    <row r="952" spans="1:12" hidden="1" x14ac:dyDescent="0.25">
      <c r="A952" s="25">
        <v>45042</v>
      </c>
      <c r="B952" s="26" t="s">
        <v>2942</v>
      </c>
      <c r="C952" s="26" t="s">
        <v>2143</v>
      </c>
      <c r="D952" s="26" t="s">
        <v>1792</v>
      </c>
      <c r="E952" s="26" t="s">
        <v>1793</v>
      </c>
      <c r="F952" s="27">
        <v>2353069</v>
      </c>
      <c r="G952" s="28" t="s">
        <v>1307</v>
      </c>
      <c r="H952" s="27">
        <v>235307</v>
      </c>
      <c r="I952" s="27">
        <v>2588376</v>
      </c>
      <c r="J952">
        <f t="shared" si="96"/>
        <v>24726</v>
      </c>
      <c r="K952" s="30">
        <f>+VLOOKUP(J952,'Thanh toán '!O$21:P$650,2,0)</f>
        <v>2588376</v>
      </c>
      <c r="L952" s="34">
        <f t="shared" si="102"/>
        <v>0</v>
      </c>
    </row>
    <row r="953" spans="1:12" hidden="1" x14ac:dyDescent="0.25">
      <c r="A953" s="25">
        <v>45042</v>
      </c>
      <c r="B953" s="26" t="s">
        <v>2943</v>
      </c>
      <c r="C953" s="26" t="s">
        <v>1335</v>
      </c>
      <c r="D953" s="26" t="s">
        <v>1336</v>
      </c>
      <c r="E953" s="26" t="s">
        <v>1337</v>
      </c>
      <c r="F953" s="27">
        <v>2956670</v>
      </c>
      <c r="G953" s="28" t="s">
        <v>1307</v>
      </c>
      <c r="H953" s="27">
        <v>295667</v>
      </c>
      <c r="I953" s="27">
        <v>3252337</v>
      </c>
      <c r="J953">
        <f t="shared" si="96"/>
        <v>24728</v>
      </c>
      <c r="K953" s="30">
        <f>+VLOOKUP(J953,'Thanh toán '!O$21:P$650,2,0)</f>
        <v>3252337</v>
      </c>
      <c r="L953" s="34">
        <f t="shared" si="102"/>
        <v>0</v>
      </c>
    </row>
    <row r="954" spans="1:12" hidden="1" x14ac:dyDescent="0.25">
      <c r="A954" s="25">
        <v>45042</v>
      </c>
      <c r="B954" s="26" t="s">
        <v>2944</v>
      </c>
      <c r="C954" s="26" t="s">
        <v>1449</v>
      </c>
      <c r="D954" s="26" t="s">
        <v>1449</v>
      </c>
      <c r="E954" s="26" t="s">
        <v>1450</v>
      </c>
      <c r="F954" s="27">
        <v>4268680</v>
      </c>
      <c r="G954" s="28" t="s">
        <v>1307</v>
      </c>
      <c r="H954" s="27">
        <v>426868</v>
      </c>
      <c r="I954" s="27">
        <v>4695548</v>
      </c>
      <c r="J954">
        <f t="shared" si="96"/>
        <v>24729</v>
      </c>
      <c r="K954" s="30">
        <f>+VLOOKUP(J954,'Thanh toán '!O$21:P$650,2,0)</f>
        <v>4695548</v>
      </c>
      <c r="L954" s="34">
        <f t="shared" si="102"/>
        <v>0</v>
      </c>
    </row>
    <row r="955" spans="1:12" x14ac:dyDescent="0.25">
      <c r="A955" s="25">
        <v>45042</v>
      </c>
      <c r="B955" s="26" t="s">
        <v>2945</v>
      </c>
      <c r="C955" s="26" t="s">
        <v>1449</v>
      </c>
      <c r="D955" s="26" t="s">
        <v>1449</v>
      </c>
      <c r="E955" s="26" t="s">
        <v>1450</v>
      </c>
      <c r="F955" s="27">
        <v>1060500</v>
      </c>
      <c r="G955" s="28" t="s">
        <v>1307</v>
      </c>
      <c r="H955" s="27">
        <v>106050</v>
      </c>
      <c r="I955" s="27">
        <v>1166550</v>
      </c>
      <c r="J955">
        <f t="shared" si="96"/>
        <v>24730</v>
      </c>
      <c r="K955" t="e">
        <f>+VLOOKUP(J955,'Thanh toán '!O$21:P$650,2,0)</f>
        <v>#N/A</v>
      </c>
    </row>
    <row r="956" spans="1:12" hidden="1" x14ac:dyDescent="0.25">
      <c r="A956" s="25">
        <v>45042</v>
      </c>
      <c r="B956" s="26" t="s">
        <v>2946</v>
      </c>
      <c r="C956" s="26" t="s">
        <v>1834</v>
      </c>
      <c r="D956" s="26" t="s">
        <v>1834</v>
      </c>
      <c r="E956" s="26" t="s">
        <v>1835</v>
      </c>
      <c r="F956" s="27">
        <v>8115500</v>
      </c>
      <c r="G956" s="28" t="s">
        <v>1307</v>
      </c>
      <c r="H956" s="27">
        <v>811550</v>
      </c>
      <c r="I956" s="27">
        <v>8927050</v>
      </c>
      <c r="J956">
        <f t="shared" si="96"/>
        <v>24966</v>
      </c>
      <c r="K956" s="30">
        <f>+VLOOKUP(J956,'Thanh toán '!O$21:P$650,2,0)</f>
        <v>8927050</v>
      </c>
      <c r="L956" s="34">
        <f t="shared" ref="L956:L965" si="103">+K956-I956</f>
        <v>0</v>
      </c>
    </row>
    <row r="957" spans="1:12" hidden="1" x14ac:dyDescent="0.25">
      <c r="A957" s="25">
        <v>45042</v>
      </c>
      <c r="B957" s="26" t="s">
        <v>2947</v>
      </c>
      <c r="C957" s="26" t="s">
        <v>1998</v>
      </c>
      <c r="D957" s="26" t="s">
        <v>1998</v>
      </c>
      <c r="E957" s="26" t="s">
        <v>1999</v>
      </c>
      <c r="F957" s="27">
        <v>6369360</v>
      </c>
      <c r="G957" s="28" t="s">
        <v>1307</v>
      </c>
      <c r="H957" s="27">
        <v>636936</v>
      </c>
      <c r="I957" s="27">
        <v>7006296</v>
      </c>
      <c r="J957">
        <f t="shared" si="96"/>
        <v>24967</v>
      </c>
      <c r="K957" s="30">
        <f>+VLOOKUP(J957,'Thanh toán '!O$21:P$650,2,0)</f>
        <v>7006296</v>
      </c>
      <c r="L957" s="34">
        <f t="shared" si="103"/>
        <v>0</v>
      </c>
    </row>
    <row r="958" spans="1:12" hidden="1" x14ac:dyDescent="0.25">
      <c r="A958" s="25">
        <v>45042</v>
      </c>
      <c r="B958" s="26" t="s">
        <v>2948</v>
      </c>
      <c r="C958" s="26" t="s">
        <v>1444</v>
      </c>
      <c r="D958" s="26" t="s">
        <v>1444</v>
      </c>
      <c r="E958" s="26" t="s">
        <v>1445</v>
      </c>
      <c r="F958" s="27">
        <v>888460</v>
      </c>
      <c r="G958" s="28" t="s">
        <v>1307</v>
      </c>
      <c r="H958" s="27">
        <v>88846</v>
      </c>
      <c r="I958" s="27">
        <v>977306</v>
      </c>
      <c r="J958">
        <f t="shared" si="96"/>
        <v>24968</v>
      </c>
      <c r="K958" s="30">
        <f>+VLOOKUP(J958,'Thanh toán '!O$21:P$650,2,0)</f>
        <v>977306</v>
      </c>
      <c r="L958" s="34">
        <f t="shared" si="103"/>
        <v>0</v>
      </c>
    </row>
    <row r="959" spans="1:12" hidden="1" x14ac:dyDescent="0.25">
      <c r="A959" s="25">
        <v>45042</v>
      </c>
      <c r="B959" s="26" t="s">
        <v>2949</v>
      </c>
      <c r="C959" s="26" t="s">
        <v>1444</v>
      </c>
      <c r="D959" s="26" t="s">
        <v>1444</v>
      </c>
      <c r="E959" s="26" t="s">
        <v>1445</v>
      </c>
      <c r="F959" s="27">
        <v>2813430</v>
      </c>
      <c r="G959" s="28" t="s">
        <v>1307</v>
      </c>
      <c r="H959" s="27">
        <v>281343</v>
      </c>
      <c r="I959" s="27">
        <v>3094773</v>
      </c>
      <c r="J959">
        <f t="shared" si="96"/>
        <v>24969</v>
      </c>
      <c r="K959" s="30">
        <f>+VLOOKUP(J959,'Thanh toán '!O$21:P$650,2,0)</f>
        <v>3094773</v>
      </c>
      <c r="L959" s="34">
        <f t="shared" si="103"/>
        <v>0</v>
      </c>
    </row>
    <row r="960" spans="1:12" hidden="1" x14ac:dyDescent="0.25">
      <c r="A960" s="25">
        <v>45042</v>
      </c>
      <c r="B960" s="26" t="s">
        <v>2950</v>
      </c>
      <c r="C960" s="26" t="s">
        <v>1634</v>
      </c>
      <c r="D960" s="26" t="s">
        <v>1634</v>
      </c>
      <c r="E960" s="26" t="s">
        <v>1635</v>
      </c>
      <c r="F960" s="27">
        <v>1637480</v>
      </c>
      <c r="G960" s="28" t="s">
        <v>1307</v>
      </c>
      <c r="H960" s="27">
        <v>163748</v>
      </c>
      <c r="I960" s="27">
        <v>1801228</v>
      </c>
      <c r="J960">
        <f t="shared" si="96"/>
        <v>24970</v>
      </c>
      <c r="K960" s="30">
        <f>+VLOOKUP(J960,'Thanh toán '!O$21:P$650,2,0)</f>
        <v>1801228</v>
      </c>
      <c r="L960" s="34">
        <f t="shared" si="103"/>
        <v>0</v>
      </c>
    </row>
    <row r="961" spans="1:12" hidden="1" x14ac:dyDescent="0.25">
      <c r="A961" s="25">
        <v>45042</v>
      </c>
      <c r="B961" s="26" t="s">
        <v>2951</v>
      </c>
      <c r="C961" s="26" t="s">
        <v>1711</v>
      </c>
      <c r="D961" s="26" t="s">
        <v>1711</v>
      </c>
      <c r="E961" s="26" t="s">
        <v>1712</v>
      </c>
      <c r="F961" s="27">
        <v>367155</v>
      </c>
      <c r="G961" s="28" t="s">
        <v>1307</v>
      </c>
      <c r="H961" s="27">
        <v>36716</v>
      </c>
      <c r="I961" s="27">
        <v>403871</v>
      </c>
      <c r="J961">
        <f t="shared" si="96"/>
        <v>24971</v>
      </c>
      <c r="K961" s="30">
        <f>+VLOOKUP(J961,'Thanh toán '!O$21:P$650,2,0)</f>
        <v>403871</v>
      </c>
      <c r="L961" s="34">
        <f t="shared" si="103"/>
        <v>0</v>
      </c>
    </row>
    <row r="962" spans="1:12" hidden="1" x14ac:dyDescent="0.25">
      <c r="A962" s="25">
        <v>45042</v>
      </c>
      <c r="B962" s="26" t="s">
        <v>2952</v>
      </c>
      <c r="C962" s="26" t="s">
        <v>1630</v>
      </c>
      <c r="D962" s="26" t="s">
        <v>1630</v>
      </c>
      <c r="E962" s="26" t="s">
        <v>1631</v>
      </c>
      <c r="F962" s="27">
        <v>7315410</v>
      </c>
      <c r="G962" s="28" t="s">
        <v>1307</v>
      </c>
      <c r="H962" s="27">
        <v>731541</v>
      </c>
      <c r="I962" s="27">
        <v>8046951</v>
      </c>
      <c r="J962">
        <f t="shared" si="96"/>
        <v>24972</v>
      </c>
      <c r="K962" s="30">
        <f>+VLOOKUP(J962,'Thanh toán '!O$21:P$650,2,0)</f>
        <v>8046951</v>
      </c>
      <c r="L962" s="34">
        <f t="shared" si="103"/>
        <v>0</v>
      </c>
    </row>
    <row r="963" spans="1:12" hidden="1" x14ac:dyDescent="0.25">
      <c r="A963" s="25">
        <v>45042</v>
      </c>
      <c r="B963" s="26" t="s">
        <v>2953</v>
      </c>
      <c r="C963" s="26" t="s">
        <v>2243</v>
      </c>
      <c r="D963" s="26" t="s">
        <v>2243</v>
      </c>
      <c r="E963" s="26" t="s">
        <v>2244</v>
      </c>
      <c r="F963" s="27">
        <v>6630500</v>
      </c>
      <c r="G963" s="28" t="s">
        <v>1307</v>
      </c>
      <c r="H963" s="27">
        <v>663050</v>
      </c>
      <c r="I963" s="27">
        <v>7293550</v>
      </c>
      <c r="J963">
        <f t="shared" si="96"/>
        <v>24973</v>
      </c>
      <c r="K963" s="30">
        <f>+VLOOKUP(J963,'Thanh toán '!O$21:P$650,2,0)</f>
        <v>7293550</v>
      </c>
      <c r="L963" s="34">
        <f t="shared" si="103"/>
        <v>0</v>
      </c>
    </row>
    <row r="964" spans="1:12" hidden="1" x14ac:dyDescent="0.25">
      <c r="A964" s="25">
        <v>45042</v>
      </c>
      <c r="B964" s="26" t="s">
        <v>2954</v>
      </c>
      <c r="C964" s="26" t="s">
        <v>2240</v>
      </c>
      <c r="D964" s="26" t="s">
        <v>2240</v>
      </c>
      <c r="E964" s="26" t="s">
        <v>2241</v>
      </c>
      <c r="F964" s="27">
        <v>2813430</v>
      </c>
      <c r="G964" s="28" t="s">
        <v>1307</v>
      </c>
      <c r="H964" s="27">
        <v>281343</v>
      </c>
      <c r="I964" s="27">
        <v>3094773</v>
      </c>
      <c r="J964">
        <f t="shared" si="96"/>
        <v>24974</v>
      </c>
      <c r="K964" s="30">
        <f>+VLOOKUP(J964,'Thanh toán '!O$21:P$650,2,0)</f>
        <v>3094773</v>
      </c>
      <c r="L964" s="34">
        <f t="shared" si="103"/>
        <v>0</v>
      </c>
    </row>
    <row r="965" spans="1:12" hidden="1" x14ac:dyDescent="0.25">
      <c r="A965" s="25">
        <v>45042</v>
      </c>
      <c r="B965" s="26" t="s">
        <v>2955</v>
      </c>
      <c r="C965" s="26" t="s">
        <v>1499</v>
      </c>
      <c r="D965" s="26" t="s">
        <v>1499</v>
      </c>
      <c r="E965" s="26" t="s">
        <v>1500</v>
      </c>
      <c r="F965" s="27">
        <v>4203710</v>
      </c>
      <c r="G965" s="28" t="s">
        <v>1307</v>
      </c>
      <c r="H965" s="27">
        <v>420371</v>
      </c>
      <c r="I965" s="27">
        <v>4624081</v>
      </c>
      <c r="J965">
        <f t="shared" si="96"/>
        <v>24975</v>
      </c>
      <c r="K965" s="30">
        <f>+VLOOKUP(J965,'Thanh toán '!O$21:P$650,2,0)</f>
        <v>4624081</v>
      </c>
      <c r="L965" s="34">
        <f t="shared" si="103"/>
        <v>0</v>
      </c>
    </row>
    <row r="966" spans="1:12" x14ac:dyDescent="0.25">
      <c r="A966" s="25">
        <v>45042</v>
      </c>
      <c r="B966" s="26" t="s">
        <v>2956</v>
      </c>
      <c r="C966" s="26" t="s">
        <v>1834</v>
      </c>
      <c r="D966" s="26" t="s">
        <v>1834</v>
      </c>
      <c r="E966" s="26" t="s">
        <v>1835</v>
      </c>
      <c r="F966" s="27">
        <v>2163000</v>
      </c>
      <c r="G966" s="28" t="s">
        <v>1307</v>
      </c>
      <c r="H966" s="27">
        <v>216300</v>
      </c>
      <c r="I966" s="27">
        <v>2379300</v>
      </c>
      <c r="J966">
        <f t="shared" ref="J966:J1029" si="104">+B966*1</f>
        <v>24976</v>
      </c>
      <c r="K966" t="e">
        <f>+VLOOKUP(J966,'Thanh toán '!O$21:P$650,2,0)</f>
        <v>#N/A</v>
      </c>
    </row>
    <row r="967" spans="1:12" x14ac:dyDescent="0.25">
      <c r="A967" s="25">
        <v>45042</v>
      </c>
      <c r="B967" s="26" t="s">
        <v>2957</v>
      </c>
      <c r="C967" s="26" t="s">
        <v>1444</v>
      </c>
      <c r="D967" s="26" t="s">
        <v>1444</v>
      </c>
      <c r="E967" s="26" t="s">
        <v>1445</v>
      </c>
      <c r="F967" s="27">
        <v>1632750</v>
      </c>
      <c r="G967" s="28" t="s">
        <v>1307</v>
      </c>
      <c r="H967" s="27">
        <v>163275</v>
      </c>
      <c r="I967" s="27">
        <v>1796025</v>
      </c>
      <c r="J967">
        <f t="shared" si="104"/>
        <v>24977</v>
      </c>
      <c r="K967" t="e">
        <f>+VLOOKUP(J967,'Thanh toán '!O$21:P$650,2,0)</f>
        <v>#N/A</v>
      </c>
    </row>
    <row r="968" spans="1:12" x14ac:dyDescent="0.25">
      <c r="A968" s="25">
        <v>45042</v>
      </c>
      <c r="B968" s="26" t="s">
        <v>2958</v>
      </c>
      <c r="C968" s="26" t="s">
        <v>1630</v>
      </c>
      <c r="D968" s="26" t="s">
        <v>1630</v>
      </c>
      <c r="E968" s="26" t="s">
        <v>1631</v>
      </c>
      <c r="F968" s="27">
        <v>1632750</v>
      </c>
      <c r="G968" s="28" t="s">
        <v>1307</v>
      </c>
      <c r="H968" s="27">
        <v>163275</v>
      </c>
      <c r="I968" s="27">
        <v>1796025</v>
      </c>
      <c r="J968">
        <f t="shared" si="104"/>
        <v>24978</v>
      </c>
      <c r="K968" t="e">
        <f>+VLOOKUP(J968,'Thanh toán '!O$21:P$650,2,0)</f>
        <v>#N/A</v>
      </c>
    </row>
    <row r="969" spans="1:12" hidden="1" x14ac:dyDescent="0.25">
      <c r="A969" s="25">
        <v>45043</v>
      </c>
      <c r="B969" s="26" t="s">
        <v>2959</v>
      </c>
      <c r="C969" s="26" t="s">
        <v>2497</v>
      </c>
      <c r="D969" s="26" t="s">
        <v>1305</v>
      </c>
      <c r="E969" s="26" t="s">
        <v>1306</v>
      </c>
      <c r="F969" s="27">
        <v>581643</v>
      </c>
      <c r="G969" s="28" t="s">
        <v>1307</v>
      </c>
      <c r="H969" s="27">
        <v>58164</v>
      </c>
      <c r="I969" s="27">
        <v>639807</v>
      </c>
      <c r="J969">
        <f t="shared" si="104"/>
        <v>24984</v>
      </c>
      <c r="K969" s="30">
        <f>+VLOOKUP(J969,'Thanh toán '!O$21:P$650,2,0)</f>
        <v>639807</v>
      </c>
      <c r="L969" s="34">
        <f>+K969-I969</f>
        <v>0</v>
      </c>
    </row>
    <row r="970" spans="1:12" x14ac:dyDescent="0.25">
      <c r="A970" s="25">
        <v>45043</v>
      </c>
      <c r="B970" s="26" t="s">
        <v>2960</v>
      </c>
      <c r="C970" s="26" t="s">
        <v>2961</v>
      </c>
      <c r="D970" s="26" t="s">
        <v>1305</v>
      </c>
      <c r="E970" s="26" t="s">
        <v>1306</v>
      </c>
      <c r="F970" s="27">
        <v>884603</v>
      </c>
      <c r="G970" s="28" t="s">
        <v>1307</v>
      </c>
      <c r="H970" s="27">
        <v>88460</v>
      </c>
      <c r="I970" s="27">
        <v>973063</v>
      </c>
      <c r="J970">
        <f t="shared" si="104"/>
        <v>24985</v>
      </c>
      <c r="K970" t="e">
        <f>+VLOOKUP(J970,'Thanh toán '!O$21:P$650,2,0)</f>
        <v>#N/A</v>
      </c>
    </row>
    <row r="971" spans="1:12" hidden="1" x14ac:dyDescent="0.25">
      <c r="A971" s="25">
        <v>45043</v>
      </c>
      <c r="B971" s="26" t="s">
        <v>2962</v>
      </c>
      <c r="C971" s="26" t="s">
        <v>2963</v>
      </c>
      <c r="D971" s="26" t="s">
        <v>1305</v>
      </c>
      <c r="E971" s="26" t="s">
        <v>1306</v>
      </c>
      <c r="F971" s="27">
        <v>1788295</v>
      </c>
      <c r="G971" s="28" t="s">
        <v>1307</v>
      </c>
      <c r="H971" s="27">
        <v>178830</v>
      </c>
      <c r="I971" s="27">
        <v>1967125</v>
      </c>
      <c r="J971">
        <f t="shared" si="104"/>
        <v>24987</v>
      </c>
      <c r="K971" s="30">
        <f>+VLOOKUP(J971,'Thanh toán '!O$21:P$650,2,0)</f>
        <v>1967125</v>
      </c>
      <c r="L971" s="34">
        <f t="shared" ref="L971:L972" si="105">+K971-I971</f>
        <v>0</v>
      </c>
    </row>
    <row r="972" spans="1:12" hidden="1" x14ac:dyDescent="0.25">
      <c r="A972" s="25">
        <v>45043</v>
      </c>
      <c r="B972" s="26" t="s">
        <v>2964</v>
      </c>
      <c r="C972" s="26" t="s">
        <v>1368</v>
      </c>
      <c r="D972" s="26" t="s">
        <v>1368</v>
      </c>
      <c r="E972" s="26" t="s">
        <v>1369</v>
      </c>
      <c r="F972" s="27">
        <v>3857250</v>
      </c>
      <c r="G972" s="28" t="s">
        <v>1307</v>
      </c>
      <c r="H972" s="27">
        <v>385725</v>
      </c>
      <c r="I972" s="27">
        <v>4242975</v>
      </c>
      <c r="J972">
        <f t="shared" si="104"/>
        <v>24990</v>
      </c>
      <c r="K972" s="30">
        <f>+VLOOKUP(J972,'Thanh toán '!O$21:P$650,2,0)</f>
        <v>4242975</v>
      </c>
      <c r="L972" s="34">
        <f t="shared" si="105"/>
        <v>0</v>
      </c>
    </row>
    <row r="973" spans="1:12" x14ac:dyDescent="0.25">
      <c r="A973" s="25">
        <v>45043</v>
      </c>
      <c r="B973" s="26" t="s">
        <v>2965</v>
      </c>
      <c r="C973" s="26" t="s">
        <v>2966</v>
      </c>
      <c r="D973" s="26" t="s">
        <v>1305</v>
      </c>
      <c r="E973" s="26" t="s">
        <v>1306</v>
      </c>
      <c r="F973" s="27">
        <v>897972</v>
      </c>
      <c r="G973" s="28" t="s">
        <v>1307</v>
      </c>
      <c r="H973" s="27">
        <v>89797</v>
      </c>
      <c r="I973" s="27">
        <v>987769</v>
      </c>
      <c r="J973">
        <f t="shared" si="104"/>
        <v>24991</v>
      </c>
      <c r="K973" t="e">
        <f>+VLOOKUP(J973,'Thanh toán '!O$21:P$650,2,0)</f>
        <v>#N/A</v>
      </c>
    </row>
    <row r="974" spans="1:12" hidden="1" x14ac:dyDescent="0.25">
      <c r="A974" s="25">
        <v>45043</v>
      </c>
      <c r="B974" s="26" t="s">
        <v>2967</v>
      </c>
      <c r="C974" s="26" t="s">
        <v>2227</v>
      </c>
      <c r="D974" s="26" t="s">
        <v>1305</v>
      </c>
      <c r="E974" s="26" t="s">
        <v>1306</v>
      </c>
      <c r="F974" s="27">
        <v>811385</v>
      </c>
      <c r="G974" s="28" t="s">
        <v>1307</v>
      </c>
      <c r="H974" s="27">
        <v>81139</v>
      </c>
      <c r="I974" s="27">
        <v>892524</v>
      </c>
      <c r="J974">
        <f t="shared" si="104"/>
        <v>24992</v>
      </c>
      <c r="K974" s="30">
        <f>+VLOOKUP(J974,'Thanh toán '!O$21:P$650,2,0)</f>
        <v>892524</v>
      </c>
      <c r="L974" s="34">
        <f t="shared" ref="L974:L981" si="106">+K974-I974</f>
        <v>0</v>
      </c>
    </row>
    <row r="975" spans="1:12" hidden="1" x14ac:dyDescent="0.25">
      <c r="A975" s="25">
        <v>45043</v>
      </c>
      <c r="B975" s="26" t="s">
        <v>2968</v>
      </c>
      <c r="C975" s="26" t="s">
        <v>1700</v>
      </c>
      <c r="D975" s="26" t="s">
        <v>1305</v>
      </c>
      <c r="E975" s="26" t="s">
        <v>1306</v>
      </c>
      <c r="F975" s="27">
        <v>1182635</v>
      </c>
      <c r="G975" s="28" t="s">
        <v>1307</v>
      </c>
      <c r="H975" s="27">
        <v>118264</v>
      </c>
      <c r="I975" s="27">
        <v>1300899</v>
      </c>
      <c r="J975">
        <f t="shared" si="104"/>
        <v>24994</v>
      </c>
      <c r="K975" s="30">
        <f>+VLOOKUP(J975,'Thanh toán '!O$21:P$650,2,0)</f>
        <v>1300899</v>
      </c>
      <c r="L975" s="34">
        <f t="shared" si="106"/>
        <v>0</v>
      </c>
    </row>
    <row r="976" spans="1:12" hidden="1" x14ac:dyDescent="0.25">
      <c r="A976" s="25">
        <v>45043</v>
      </c>
      <c r="B976" s="26" t="s">
        <v>2969</v>
      </c>
      <c r="C976" s="26" t="s">
        <v>2970</v>
      </c>
      <c r="D976" s="26" t="s">
        <v>1305</v>
      </c>
      <c r="E976" s="26" t="s">
        <v>1306</v>
      </c>
      <c r="F976" s="27">
        <v>1286683</v>
      </c>
      <c r="G976" s="28" t="s">
        <v>1307</v>
      </c>
      <c r="H976" s="27">
        <v>128668</v>
      </c>
      <c r="I976" s="27">
        <v>1415351</v>
      </c>
      <c r="J976">
        <f t="shared" si="104"/>
        <v>24996</v>
      </c>
      <c r="K976" s="30">
        <f>+VLOOKUP(J976,'Thanh toán '!O$21:P$650,2,0)</f>
        <v>1415351</v>
      </c>
      <c r="L976" s="34">
        <f t="shared" si="106"/>
        <v>0</v>
      </c>
    </row>
    <row r="977" spans="1:12" hidden="1" x14ac:dyDescent="0.25">
      <c r="A977" s="25">
        <v>45043</v>
      </c>
      <c r="B977" s="26" t="s">
        <v>2971</v>
      </c>
      <c r="C977" s="26" t="s">
        <v>2784</v>
      </c>
      <c r="D977" s="26" t="s">
        <v>1305</v>
      </c>
      <c r="E977" s="26" t="s">
        <v>1306</v>
      </c>
      <c r="F977" s="27">
        <v>633693</v>
      </c>
      <c r="G977" s="28" t="s">
        <v>1307</v>
      </c>
      <c r="H977" s="27">
        <v>63369</v>
      </c>
      <c r="I977" s="27">
        <v>697062</v>
      </c>
      <c r="J977">
        <f t="shared" si="104"/>
        <v>24998</v>
      </c>
      <c r="K977" s="30">
        <f>+VLOOKUP(J977,'Thanh toán '!O$21:P$650,2,0)</f>
        <v>697062</v>
      </c>
      <c r="L977" s="34">
        <f t="shared" si="106"/>
        <v>0</v>
      </c>
    </row>
    <row r="978" spans="1:12" hidden="1" x14ac:dyDescent="0.25">
      <c r="A978" s="25">
        <v>45043</v>
      </c>
      <c r="B978" s="26" t="s">
        <v>2972</v>
      </c>
      <c r="C978" s="26" t="s">
        <v>1380</v>
      </c>
      <c r="D978" s="26" t="s">
        <v>1380</v>
      </c>
      <c r="E978" s="26" t="s">
        <v>1381</v>
      </c>
      <c r="F978" s="27">
        <v>2858900</v>
      </c>
      <c r="G978" s="28" t="s">
        <v>1307</v>
      </c>
      <c r="H978" s="27">
        <v>285890</v>
      </c>
      <c r="I978" s="27">
        <v>3144790</v>
      </c>
      <c r="J978">
        <f t="shared" si="104"/>
        <v>24999</v>
      </c>
      <c r="K978" s="30">
        <f>+VLOOKUP(J978,'Thanh toán '!O$21:P$650,2,0)</f>
        <v>3144790</v>
      </c>
      <c r="L978" s="34">
        <f t="shared" si="106"/>
        <v>0</v>
      </c>
    </row>
    <row r="979" spans="1:12" hidden="1" x14ac:dyDescent="0.25">
      <c r="A979" s="25">
        <v>45043</v>
      </c>
      <c r="B979" s="26" t="s">
        <v>2973</v>
      </c>
      <c r="C979" s="26" t="s">
        <v>2147</v>
      </c>
      <c r="D979" s="26" t="s">
        <v>1348</v>
      </c>
      <c r="E979" s="26" t="s">
        <v>1349</v>
      </c>
      <c r="F979" s="27">
        <v>1153730</v>
      </c>
      <c r="G979" s="28" t="s">
        <v>1307</v>
      </c>
      <c r="H979" s="27">
        <v>115373</v>
      </c>
      <c r="I979" s="27">
        <v>1269103</v>
      </c>
      <c r="J979">
        <f t="shared" si="104"/>
        <v>25000</v>
      </c>
      <c r="K979" s="30">
        <f>+VLOOKUP(J979,'Thanh toán '!O$21:P$650,2,0)</f>
        <v>1269103</v>
      </c>
      <c r="L979" s="34">
        <f t="shared" si="106"/>
        <v>0</v>
      </c>
    </row>
    <row r="980" spans="1:12" hidden="1" x14ac:dyDescent="0.25">
      <c r="A980" s="25">
        <v>45043</v>
      </c>
      <c r="B980" s="26" t="s">
        <v>2974</v>
      </c>
      <c r="C980" s="26" t="s">
        <v>1339</v>
      </c>
      <c r="D980" s="26" t="s">
        <v>1305</v>
      </c>
      <c r="E980" s="26" t="s">
        <v>1306</v>
      </c>
      <c r="F980" s="27">
        <v>675420</v>
      </c>
      <c r="G980" s="28" t="s">
        <v>1307</v>
      </c>
      <c r="H980" s="27">
        <v>67542</v>
      </c>
      <c r="I980" s="27">
        <v>742962</v>
      </c>
      <c r="J980">
        <f t="shared" si="104"/>
        <v>25001</v>
      </c>
      <c r="K980" s="30">
        <f>+VLOOKUP(J980,'Thanh toán '!O$21:P$650,2,0)</f>
        <v>742962</v>
      </c>
      <c r="L980" s="34">
        <f t="shared" si="106"/>
        <v>0</v>
      </c>
    </row>
    <row r="981" spans="1:12" hidden="1" x14ac:dyDescent="0.25">
      <c r="A981" s="25">
        <v>45043</v>
      </c>
      <c r="B981" s="26" t="s">
        <v>2975</v>
      </c>
      <c r="C981" s="26" t="s">
        <v>2976</v>
      </c>
      <c r="D981" s="26" t="s">
        <v>1305</v>
      </c>
      <c r="E981" s="26" t="s">
        <v>1306</v>
      </c>
      <c r="F981" s="27">
        <v>367155</v>
      </c>
      <c r="G981" s="28" t="s">
        <v>1307</v>
      </c>
      <c r="H981" s="27">
        <v>36716</v>
      </c>
      <c r="I981" s="27">
        <v>403871</v>
      </c>
      <c r="J981">
        <f t="shared" si="104"/>
        <v>25007</v>
      </c>
      <c r="K981" s="30">
        <f>+VLOOKUP(J981,'Thanh toán '!O$21:P$650,2,0)</f>
        <v>403871</v>
      </c>
      <c r="L981" s="34">
        <f t="shared" si="106"/>
        <v>0</v>
      </c>
    </row>
    <row r="982" spans="1:12" x14ac:dyDescent="0.25">
      <c r="A982" s="25">
        <v>45043</v>
      </c>
      <c r="B982" s="26" t="s">
        <v>2977</v>
      </c>
      <c r="C982" s="26" t="s">
        <v>2510</v>
      </c>
      <c r="D982" s="26" t="s">
        <v>1792</v>
      </c>
      <c r="E982" s="26" t="s">
        <v>1793</v>
      </c>
      <c r="F982" s="27">
        <v>1290470</v>
      </c>
      <c r="G982" s="28" t="s">
        <v>1307</v>
      </c>
      <c r="H982" s="27">
        <v>129047</v>
      </c>
      <c r="I982" s="27">
        <v>1419517</v>
      </c>
      <c r="J982">
        <f t="shared" si="104"/>
        <v>25010</v>
      </c>
      <c r="K982" t="e">
        <f>+VLOOKUP(J982,'Thanh toán '!O$21:P$650,2,0)</f>
        <v>#N/A</v>
      </c>
    </row>
    <row r="983" spans="1:12" hidden="1" x14ac:dyDescent="0.25">
      <c r="A983" s="25">
        <v>45043</v>
      </c>
      <c r="B983" s="26" t="s">
        <v>2978</v>
      </c>
      <c r="C983" s="26" t="s">
        <v>1877</v>
      </c>
      <c r="D983" s="26" t="s">
        <v>1461</v>
      </c>
      <c r="E983" s="26" t="s">
        <v>1462</v>
      </c>
      <c r="F983" s="27">
        <v>2218100</v>
      </c>
      <c r="G983" s="28" t="s">
        <v>1307</v>
      </c>
      <c r="H983" s="27">
        <v>221810</v>
      </c>
      <c r="I983" s="27">
        <v>2439910</v>
      </c>
      <c r="J983">
        <f t="shared" si="104"/>
        <v>25013</v>
      </c>
      <c r="K983" s="30">
        <f>+VLOOKUP(J983,'Thanh toán '!O$21:P$650,2,0)</f>
        <v>2439910</v>
      </c>
      <c r="L983" s="34">
        <f t="shared" ref="L983:L986" si="107">+K983-I983</f>
        <v>0</v>
      </c>
    </row>
    <row r="984" spans="1:12" hidden="1" x14ac:dyDescent="0.25">
      <c r="A984" s="25">
        <v>45043</v>
      </c>
      <c r="B984" s="26" t="s">
        <v>2979</v>
      </c>
      <c r="C984" s="26" t="s">
        <v>2662</v>
      </c>
      <c r="D984" s="26" t="s">
        <v>1305</v>
      </c>
      <c r="E984" s="26" t="s">
        <v>1306</v>
      </c>
      <c r="F984" s="27">
        <v>512864</v>
      </c>
      <c r="G984" s="28" t="s">
        <v>1307</v>
      </c>
      <c r="H984" s="27">
        <v>51286</v>
      </c>
      <c r="I984" s="27">
        <v>564150</v>
      </c>
      <c r="J984">
        <f t="shared" si="104"/>
        <v>25015</v>
      </c>
      <c r="K984" s="30">
        <f>+VLOOKUP(J984,'Thanh toán '!O$21:P$650,2,0)</f>
        <v>564150</v>
      </c>
      <c r="L984" s="34">
        <f t="shared" si="107"/>
        <v>0</v>
      </c>
    </row>
    <row r="985" spans="1:12" hidden="1" x14ac:dyDescent="0.25">
      <c r="A985" s="25">
        <v>45043</v>
      </c>
      <c r="B985" s="26" t="s">
        <v>2980</v>
      </c>
      <c r="C985" s="26" t="s">
        <v>2981</v>
      </c>
      <c r="D985" s="26" t="s">
        <v>1305</v>
      </c>
      <c r="E985" s="26" t="s">
        <v>1306</v>
      </c>
      <c r="F985" s="27">
        <v>1021721</v>
      </c>
      <c r="G985" s="28" t="s">
        <v>1307</v>
      </c>
      <c r="H985" s="27">
        <v>102172</v>
      </c>
      <c r="I985" s="27">
        <v>1123893</v>
      </c>
      <c r="J985">
        <f t="shared" si="104"/>
        <v>25016</v>
      </c>
      <c r="K985" s="30">
        <f>+VLOOKUP(J985,'Thanh toán '!O$21:P$650,2,0)</f>
        <v>1123893</v>
      </c>
      <c r="L985" s="34">
        <f t="shared" si="107"/>
        <v>0</v>
      </c>
    </row>
    <row r="986" spans="1:12" hidden="1" x14ac:dyDescent="0.25">
      <c r="A986" s="25">
        <v>45043</v>
      </c>
      <c r="B986" s="26" t="s">
        <v>2982</v>
      </c>
      <c r="C986" s="26" t="s">
        <v>1323</v>
      </c>
      <c r="D986" s="26" t="s">
        <v>1305</v>
      </c>
      <c r="E986" s="26" t="s">
        <v>1306</v>
      </c>
      <c r="F986" s="27">
        <v>1835317</v>
      </c>
      <c r="G986" s="28" t="s">
        <v>1307</v>
      </c>
      <c r="H986" s="27">
        <v>183532</v>
      </c>
      <c r="I986" s="27">
        <v>2018849</v>
      </c>
      <c r="J986">
        <f t="shared" si="104"/>
        <v>25017</v>
      </c>
      <c r="K986" s="30">
        <f>+VLOOKUP(J986,'Thanh toán '!O$21:P$650,2,0)</f>
        <v>2018849</v>
      </c>
      <c r="L986" s="34">
        <f t="shared" si="107"/>
        <v>0</v>
      </c>
    </row>
    <row r="987" spans="1:12" x14ac:dyDescent="0.25">
      <c r="A987" s="25">
        <v>45043</v>
      </c>
      <c r="B987" s="26" t="s">
        <v>2983</v>
      </c>
      <c r="C987" s="26" t="s">
        <v>2984</v>
      </c>
      <c r="D987" s="26" t="s">
        <v>1305</v>
      </c>
      <c r="E987" s="26" t="s">
        <v>1306</v>
      </c>
      <c r="F987" s="27">
        <v>1182635</v>
      </c>
      <c r="G987" s="28" t="s">
        <v>1307</v>
      </c>
      <c r="H987" s="27">
        <v>118264</v>
      </c>
      <c r="I987" s="27">
        <v>1300899</v>
      </c>
      <c r="J987">
        <f t="shared" si="104"/>
        <v>25018</v>
      </c>
      <c r="K987" t="e">
        <f>+VLOOKUP(J987,'Thanh toán '!O$21:P$650,2,0)</f>
        <v>#N/A</v>
      </c>
    </row>
    <row r="988" spans="1:12" hidden="1" x14ac:dyDescent="0.25">
      <c r="A988" s="25">
        <v>45043</v>
      </c>
      <c r="B988" s="26" t="s">
        <v>2985</v>
      </c>
      <c r="C988" s="26" t="s">
        <v>1969</v>
      </c>
      <c r="D988" s="26" t="s">
        <v>1969</v>
      </c>
      <c r="E988" s="26" t="s">
        <v>1970</v>
      </c>
      <c r="F988" s="27">
        <v>2365270</v>
      </c>
      <c r="G988" s="28" t="s">
        <v>1307</v>
      </c>
      <c r="H988" s="27">
        <v>236527</v>
      </c>
      <c r="I988" s="27">
        <v>2601797</v>
      </c>
      <c r="J988">
        <f t="shared" si="104"/>
        <v>25022</v>
      </c>
      <c r="K988" s="30">
        <f>+VLOOKUP(J988,'Thanh toán '!O$21:P$650,2,0)</f>
        <v>2601797</v>
      </c>
      <c r="L988" s="34">
        <f>+K988-I988</f>
        <v>0</v>
      </c>
    </row>
    <row r="989" spans="1:12" x14ac:dyDescent="0.25">
      <c r="A989" s="25">
        <v>45043</v>
      </c>
      <c r="B989" s="26" t="s">
        <v>2986</v>
      </c>
      <c r="C989" s="26" t="s">
        <v>1969</v>
      </c>
      <c r="D989" s="26" t="s">
        <v>1969</v>
      </c>
      <c r="E989" s="26" t="s">
        <v>1970</v>
      </c>
      <c r="F989" s="27">
        <v>2163000</v>
      </c>
      <c r="G989" s="28" t="s">
        <v>1307</v>
      </c>
      <c r="H989" s="27">
        <v>216300</v>
      </c>
      <c r="I989" s="27">
        <v>2379300</v>
      </c>
      <c r="J989">
        <f t="shared" si="104"/>
        <v>25023</v>
      </c>
      <c r="K989" t="e">
        <f>+VLOOKUP(J989,'Thanh toán '!O$21:P$650,2,0)</f>
        <v>#N/A</v>
      </c>
    </row>
    <row r="990" spans="1:12" hidden="1" x14ac:dyDescent="0.25">
      <c r="A990" s="25">
        <v>45043</v>
      </c>
      <c r="B990" s="26" t="s">
        <v>2987</v>
      </c>
      <c r="C990" s="26" t="s">
        <v>2451</v>
      </c>
      <c r="D990" s="26" t="s">
        <v>1305</v>
      </c>
      <c r="E990" s="26" t="s">
        <v>1306</v>
      </c>
      <c r="F990" s="27">
        <v>266538</v>
      </c>
      <c r="G990" s="28" t="s">
        <v>1307</v>
      </c>
      <c r="H990" s="27">
        <v>26654</v>
      </c>
      <c r="I990" s="27">
        <v>293192</v>
      </c>
      <c r="J990">
        <f t="shared" si="104"/>
        <v>25029</v>
      </c>
      <c r="K990" s="30">
        <f>+VLOOKUP(J990,'Thanh toán '!O$21:P$650,2,0)</f>
        <v>293192</v>
      </c>
      <c r="L990" s="34">
        <f t="shared" ref="L990:L993" si="108">+K990-I990</f>
        <v>0</v>
      </c>
    </row>
    <row r="991" spans="1:12" hidden="1" x14ac:dyDescent="0.25">
      <c r="A991" s="25">
        <v>45043</v>
      </c>
      <c r="B991" s="26" t="s">
        <v>2988</v>
      </c>
      <c r="C991" s="26" t="s">
        <v>1977</v>
      </c>
      <c r="D991" s="26" t="s">
        <v>1336</v>
      </c>
      <c r="E991" s="26" t="s">
        <v>1337</v>
      </c>
      <c r="F991" s="27">
        <v>2887455</v>
      </c>
      <c r="G991" s="28" t="s">
        <v>1307</v>
      </c>
      <c r="H991" s="27">
        <v>288746</v>
      </c>
      <c r="I991" s="27">
        <v>3176201</v>
      </c>
      <c r="J991">
        <f t="shared" si="104"/>
        <v>25033</v>
      </c>
      <c r="K991" s="30">
        <f>+VLOOKUP(J991,'Thanh toán '!O$21:P$650,2,0)</f>
        <v>3176201</v>
      </c>
      <c r="L991" s="34">
        <f t="shared" si="108"/>
        <v>0</v>
      </c>
    </row>
    <row r="992" spans="1:12" hidden="1" x14ac:dyDescent="0.25">
      <c r="A992" s="25">
        <v>45043</v>
      </c>
      <c r="B992" s="26" t="s">
        <v>2989</v>
      </c>
      <c r="C992" s="26" t="s">
        <v>2990</v>
      </c>
      <c r="D992" s="26" t="s">
        <v>1305</v>
      </c>
      <c r="E992" s="26" t="s">
        <v>1306</v>
      </c>
      <c r="F992" s="27">
        <v>811385</v>
      </c>
      <c r="G992" s="28" t="s">
        <v>1307</v>
      </c>
      <c r="H992" s="27">
        <v>81139</v>
      </c>
      <c r="I992" s="27">
        <v>892524</v>
      </c>
      <c r="J992">
        <f t="shared" si="104"/>
        <v>25035</v>
      </c>
      <c r="K992" s="30">
        <f>+VLOOKUP(J992,'Thanh toán '!O$21:P$650,2,0)</f>
        <v>892524</v>
      </c>
      <c r="L992" s="34">
        <f t="shared" si="108"/>
        <v>0</v>
      </c>
    </row>
    <row r="993" spans="1:12" hidden="1" x14ac:dyDescent="0.25">
      <c r="A993" s="25">
        <v>45043</v>
      </c>
      <c r="B993" s="26" t="s">
        <v>2991</v>
      </c>
      <c r="C993" s="26" t="s">
        <v>2992</v>
      </c>
      <c r="D993" s="26" t="s">
        <v>2137</v>
      </c>
      <c r="E993" s="26" t="s">
        <v>2138</v>
      </c>
      <c r="F993" s="27">
        <v>2613448</v>
      </c>
      <c r="G993" s="28" t="s">
        <v>1307</v>
      </c>
      <c r="H993" s="27">
        <v>261345</v>
      </c>
      <c r="I993" s="27">
        <v>2874793</v>
      </c>
      <c r="J993">
        <f t="shared" si="104"/>
        <v>25038</v>
      </c>
      <c r="K993" s="30">
        <f>+VLOOKUP(J993,'Thanh toán '!O$21:P$650,2,0)</f>
        <v>2874793</v>
      </c>
      <c r="L993" s="34">
        <f t="shared" si="108"/>
        <v>0</v>
      </c>
    </row>
    <row r="994" spans="1:12" x14ac:dyDescent="0.25">
      <c r="A994" s="25">
        <v>45043</v>
      </c>
      <c r="B994" s="26" t="s">
        <v>2993</v>
      </c>
      <c r="C994" s="26" t="s">
        <v>2198</v>
      </c>
      <c r="D994" s="26" t="s">
        <v>1305</v>
      </c>
      <c r="E994" s="26" t="s">
        <v>1306</v>
      </c>
      <c r="F994" s="27">
        <v>561900</v>
      </c>
      <c r="G994" s="28" t="s">
        <v>1307</v>
      </c>
      <c r="H994" s="27">
        <v>56190</v>
      </c>
      <c r="I994" s="27">
        <v>618090</v>
      </c>
      <c r="J994">
        <f t="shared" si="104"/>
        <v>25039</v>
      </c>
      <c r="K994" t="e">
        <f>+VLOOKUP(J994,'Thanh toán '!O$21:P$650,2,0)</f>
        <v>#N/A</v>
      </c>
    </row>
    <row r="995" spans="1:12" x14ac:dyDescent="0.25">
      <c r="A995" s="25">
        <v>45043</v>
      </c>
      <c r="B995" s="26" t="s">
        <v>2994</v>
      </c>
      <c r="C995" s="26" t="s">
        <v>2995</v>
      </c>
      <c r="D995" s="26" t="s">
        <v>1332</v>
      </c>
      <c r="E995" s="26" t="s">
        <v>1333</v>
      </c>
      <c r="F995" s="27">
        <v>1522396</v>
      </c>
      <c r="G995" s="28" t="s">
        <v>1307</v>
      </c>
      <c r="H995" s="27">
        <v>152240</v>
      </c>
      <c r="I995" s="27">
        <v>1674636</v>
      </c>
      <c r="J995">
        <f t="shared" si="104"/>
        <v>25040</v>
      </c>
      <c r="K995" t="e">
        <f>+VLOOKUP(J995,'Thanh toán '!O$21:P$650,2,0)</f>
        <v>#N/A</v>
      </c>
    </row>
    <row r="996" spans="1:12" x14ac:dyDescent="0.25">
      <c r="A996" s="25">
        <v>45043</v>
      </c>
      <c r="B996" s="26" t="s">
        <v>2996</v>
      </c>
      <c r="C996" s="26" t="s">
        <v>2997</v>
      </c>
      <c r="D996" s="26" t="s">
        <v>1473</v>
      </c>
      <c r="E996" s="26" t="s">
        <v>1474</v>
      </c>
      <c r="F996" s="27">
        <v>4326000</v>
      </c>
      <c r="G996" s="28" t="s">
        <v>1307</v>
      </c>
      <c r="H996" s="27">
        <v>432600</v>
      </c>
      <c r="I996" s="27">
        <v>4758600</v>
      </c>
      <c r="J996">
        <f t="shared" si="104"/>
        <v>25043</v>
      </c>
      <c r="K996" t="e">
        <f>+VLOOKUP(J996,'Thanh toán '!O$21:P$650,2,0)</f>
        <v>#N/A</v>
      </c>
    </row>
    <row r="997" spans="1:12" hidden="1" x14ac:dyDescent="0.25">
      <c r="A997" s="25">
        <v>45043</v>
      </c>
      <c r="B997" s="26" t="s">
        <v>2998</v>
      </c>
      <c r="C997" s="26" t="s">
        <v>2999</v>
      </c>
      <c r="D997" s="26" t="s">
        <v>1473</v>
      </c>
      <c r="E997" s="26" t="s">
        <v>1474</v>
      </c>
      <c r="F997" s="27">
        <v>3979850</v>
      </c>
      <c r="G997" s="28" t="s">
        <v>1307</v>
      </c>
      <c r="H997" s="27">
        <v>397985</v>
      </c>
      <c r="I997" s="27">
        <v>4377835</v>
      </c>
      <c r="J997">
        <f t="shared" si="104"/>
        <v>25044</v>
      </c>
      <c r="K997" s="30">
        <f>+VLOOKUP(J997,'Thanh toán '!O$21:P$650,2,0)</f>
        <v>4377835</v>
      </c>
      <c r="L997" s="34">
        <f t="shared" ref="L997:L998" si="109">+K997-I997</f>
        <v>0</v>
      </c>
    </row>
    <row r="998" spans="1:12" hidden="1" x14ac:dyDescent="0.25">
      <c r="A998" s="25">
        <v>45043</v>
      </c>
      <c r="B998" s="26" t="s">
        <v>3000</v>
      </c>
      <c r="C998" s="26" t="s">
        <v>1729</v>
      </c>
      <c r="D998" s="26" t="s">
        <v>1305</v>
      </c>
      <c r="E998" s="26" t="s">
        <v>1306</v>
      </c>
      <c r="F998" s="27">
        <v>444230</v>
      </c>
      <c r="G998" s="28" t="s">
        <v>1307</v>
      </c>
      <c r="H998" s="27">
        <v>44423</v>
      </c>
      <c r="I998" s="27">
        <v>488653</v>
      </c>
      <c r="J998">
        <f t="shared" si="104"/>
        <v>25046</v>
      </c>
      <c r="K998" s="30">
        <f>+VLOOKUP(J998,'Thanh toán '!O$21:P$650,2,0)</f>
        <v>488653</v>
      </c>
      <c r="L998" s="34">
        <f t="shared" si="109"/>
        <v>0</v>
      </c>
    </row>
    <row r="999" spans="1:12" x14ac:dyDescent="0.25">
      <c r="A999" s="25">
        <v>45043</v>
      </c>
      <c r="B999" s="26" t="s">
        <v>3001</v>
      </c>
      <c r="C999" s="26" t="s">
        <v>1729</v>
      </c>
      <c r="D999" s="26" t="s">
        <v>1305</v>
      </c>
      <c r="E999" s="26" t="s">
        <v>1306</v>
      </c>
      <c r="F999" s="27">
        <v>551250</v>
      </c>
      <c r="G999" s="28" t="s">
        <v>1307</v>
      </c>
      <c r="H999" s="27">
        <v>55125</v>
      </c>
      <c r="I999" s="27">
        <v>606375</v>
      </c>
      <c r="J999">
        <f t="shared" si="104"/>
        <v>25047</v>
      </c>
      <c r="K999" t="e">
        <f>+VLOOKUP(J999,'Thanh toán '!O$21:P$650,2,0)</f>
        <v>#N/A</v>
      </c>
    </row>
    <row r="1000" spans="1:12" hidden="1" x14ac:dyDescent="0.25">
      <c r="A1000" s="25">
        <v>45044</v>
      </c>
      <c r="B1000" s="26" t="s">
        <v>3002</v>
      </c>
      <c r="C1000" s="26" t="s">
        <v>3003</v>
      </c>
      <c r="D1000" s="26" t="s">
        <v>1305</v>
      </c>
      <c r="E1000" s="26" t="s">
        <v>1306</v>
      </c>
      <c r="F1000" s="27">
        <v>637377</v>
      </c>
      <c r="G1000" s="28" t="s">
        <v>1307</v>
      </c>
      <c r="H1000" s="27">
        <v>63738</v>
      </c>
      <c r="I1000" s="27">
        <v>701115</v>
      </c>
      <c r="J1000">
        <f t="shared" si="104"/>
        <v>25167</v>
      </c>
      <c r="K1000" s="30">
        <f>+VLOOKUP(J1000,'Thanh toán '!O$21:P$650,2,0)</f>
        <v>701115</v>
      </c>
      <c r="L1000" s="34">
        <f t="shared" ref="L1000:L1002" si="110">+K1000-I1000</f>
        <v>0</v>
      </c>
    </row>
    <row r="1001" spans="1:12" hidden="1" x14ac:dyDescent="0.25">
      <c r="A1001" s="25">
        <v>45044</v>
      </c>
      <c r="B1001" s="26" t="s">
        <v>3004</v>
      </c>
      <c r="C1001" s="26" t="s">
        <v>1325</v>
      </c>
      <c r="D1001" s="26" t="s">
        <v>1305</v>
      </c>
      <c r="E1001" s="26" t="s">
        <v>1306</v>
      </c>
      <c r="F1001" s="27">
        <v>1433545</v>
      </c>
      <c r="G1001" s="28" t="s">
        <v>1307</v>
      </c>
      <c r="H1001" s="27">
        <v>143355</v>
      </c>
      <c r="I1001" s="27">
        <v>1576900</v>
      </c>
      <c r="J1001">
        <f t="shared" si="104"/>
        <v>25168</v>
      </c>
      <c r="K1001" s="30">
        <f>+VLOOKUP(J1001,'Thanh toán '!O$21:P$650,2,0)</f>
        <v>1576900</v>
      </c>
      <c r="L1001" s="34">
        <f t="shared" si="110"/>
        <v>0</v>
      </c>
    </row>
    <row r="1002" spans="1:12" hidden="1" x14ac:dyDescent="0.25">
      <c r="A1002" s="25">
        <v>45044</v>
      </c>
      <c r="B1002" s="26" t="s">
        <v>3005</v>
      </c>
      <c r="C1002" s="26" t="s">
        <v>2488</v>
      </c>
      <c r="D1002" s="26" t="s">
        <v>1305</v>
      </c>
      <c r="E1002" s="26" t="s">
        <v>1306</v>
      </c>
      <c r="F1002" s="27">
        <v>613316</v>
      </c>
      <c r="G1002" s="28" t="s">
        <v>1307</v>
      </c>
      <c r="H1002" s="27">
        <v>61332</v>
      </c>
      <c r="I1002" s="27">
        <v>674648</v>
      </c>
      <c r="J1002">
        <f t="shared" si="104"/>
        <v>25169</v>
      </c>
      <c r="K1002" s="30">
        <f>+VLOOKUP(J1002,'Thanh toán '!O$21:P$650,2,0)</f>
        <v>674648</v>
      </c>
      <c r="L1002" s="34">
        <f t="shared" si="110"/>
        <v>0</v>
      </c>
    </row>
    <row r="1003" spans="1:12" x14ac:dyDescent="0.25">
      <c r="A1003" s="25">
        <v>45044</v>
      </c>
      <c r="B1003" s="26" t="s">
        <v>3006</v>
      </c>
      <c r="C1003" s="26" t="s">
        <v>1414</v>
      </c>
      <c r="D1003" s="26" t="s">
        <v>1305</v>
      </c>
      <c r="E1003" s="26" t="s">
        <v>1306</v>
      </c>
      <c r="F1003" s="27">
        <v>888460</v>
      </c>
      <c r="G1003" s="28" t="s">
        <v>1307</v>
      </c>
      <c r="H1003" s="27">
        <v>88846</v>
      </c>
      <c r="I1003" s="27">
        <v>977306</v>
      </c>
      <c r="J1003">
        <f t="shared" si="104"/>
        <v>25170</v>
      </c>
      <c r="K1003" t="e">
        <f>+VLOOKUP(J1003,'Thanh toán '!O$21:P$650,2,0)</f>
        <v>#N/A</v>
      </c>
    </row>
    <row r="1004" spans="1:12" hidden="1" x14ac:dyDescent="0.25">
      <c r="A1004" s="25">
        <v>45044</v>
      </c>
      <c r="B1004" s="26" t="s">
        <v>3007</v>
      </c>
      <c r="C1004" s="26" t="s">
        <v>1736</v>
      </c>
      <c r="D1004" s="26" t="s">
        <v>1305</v>
      </c>
      <c r="E1004" s="26" t="s">
        <v>1306</v>
      </c>
      <c r="F1004" s="27">
        <v>357198</v>
      </c>
      <c r="G1004" s="28" t="s">
        <v>1307</v>
      </c>
      <c r="H1004" s="27">
        <v>35720</v>
      </c>
      <c r="I1004" s="27">
        <v>392918</v>
      </c>
      <c r="J1004">
        <f t="shared" si="104"/>
        <v>25171</v>
      </c>
      <c r="K1004" s="30">
        <f>+VLOOKUP(J1004,'Thanh toán '!O$21:P$650,2,0)</f>
        <v>392918</v>
      </c>
      <c r="L1004" s="34">
        <f t="shared" ref="L1004:L1009" si="111">+K1004-I1004</f>
        <v>0</v>
      </c>
    </row>
    <row r="1005" spans="1:12" hidden="1" x14ac:dyDescent="0.25">
      <c r="A1005" s="25">
        <v>45044</v>
      </c>
      <c r="B1005" s="26" t="s">
        <v>3008</v>
      </c>
      <c r="C1005" s="26" t="s">
        <v>2290</v>
      </c>
      <c r="D1005" s="26" t="s">
        <v>1305</v>
      </c>
      <c r="E1005" s="26" t="s">
        <v>1306</v>
      </c>
      <c r="F1005" s="27">
        <v>417084</v>
      </c>
      <c r="G1005" s="28" t="s">
        <v>1307</v>
      </c>
      <c r="H1005" s="27">
        <v>41708</v>
      </c>
      <c r="I1005" s="27">
        <v>458792</v>
      </c>
      <c r="J1005">
        <f t="shared" si="104"/>
        <v>25172</v>
      </c>
      <c r="K1005" s="30">
        <f>+VLOOKUP(J1005,'Thanh toán '!O$21:P$650,2,0)</f>
        <v>458792</v>
      </c>
      <c r="L1005" s="34">
        <f t="shared" si="111"/>
        <v>0</v>
      </c>
    </row>
    <row r="1006" spans="1:12" hidden="1" x14ac:dyDescent="0.25">
      <c r="A1006" s="25">
        <v>45044</v>
      </c>
      <c r="B1006" s="26" t="s">
        <v>3009</v>
      </c>
      <c r="C1006" s="26" t="s">
        <v>2374</v>
      </c>
      <c r="D1006" s="26" t="s">
        <v>1305</v>
      </c>
      <c r="E1006" s="26" t="s">
        <v>1306</v>
      </c>
      <c r="F1006" s="27">
        <v>486831</v>
      </c>
      <c r="G1006" s="28" t="s">
        <v>1307</v>
      </c>
      <c r="H1006" s="27">
        <v>48683</v>
      </c>
      <c r="I1006" s="27">
        <v>535514</v>
      </c>
      <c r="J1006">
        <f t="shared" si="104"/>
        <v>25175</v>
      </c>
      <c r="K1006" s="30">
        <f>+VLOOKUP(J1006,'Thanh toán '!O$21:P$650,2,0)</f>
        <v>535514</v>
      </c>
      <c r="L1006" s="34">
        <f t="shared" si="111"/>
        <v>0</v>
      </c>
    </row>
    <row r="1007" spans="1:12" hidden="1" x14ac:dyDescent="0.25">
      <c r="A1007" s="25">
        <v>45044</v>
      </c>
      <c r="B1007" s="26" t="s">
        <v>3010</v>
      </c>
      <c r="C1007" s="26" t="s">
        <v>2700</v>
      </c>
      <c r="D1007" s="26" t="s">
        <v>2312</v>
      </c>
      <c r="E1007" s="26" t="s">
        <v>2313</v>
      </c>
      <c r="F1007" s="27">
        <v>580005</v>
      </c>
      <c r="G1007" s="28" t="s">
        <v>1307</v>
      </c>
      <c r="H1007" s="27">
        <v>58001</v>
      </c>
      <c r="I1007" s="27">
        <v>638006</v>
      </c>
      <c r="J1007">
        <f t="shared" si="104"/>
        <v>25176</v>
      </c>
      <c r="K1007" s="30">
        <f>+VLOOKUP(J1007,'Thanh toán '!O$21:P$650,2,0)</f>
        <v>638006</v>
      </c>
      <c r="L1007" s="34">
        <f t="shared" si="111"/>
        <v>0</v>
      </c>
    </row>
    <row r="1008" spans="1:12" hidden="1" x14ac:dyDescent="0.25">
      <c r="A1008" s="25">
        <v>45044</v>
      </c>
      <c r="B1008" s="26" t="s">
        <v>3011</v>
      </c>
      <c r="C1008" s="26" t="s">
        <v>2702</v>
      </c>
      <c r="D1008" s="26" t="s">
        <v>2312</v>
      </c>
      <c r="E1008" s="26" t="s">
        <v>2313</v>
      </c>
      <c r="F1008" s="27">
        <v>2205695</v>
      </c>
      <c r="G1008" s="28" t="s">
        <v>1307</v>
      </c>
      <c r="H1008" s="27">
        <v>220570</v>
      </c>
      <c r="I1008" s="27">
        <v>2426265</v>
      </c>
      <c r="J1008">
        <f t="shared" si="104"/>
        <v>25177</v>
      </c>
      <c r="K1008" s="30">
        <f>+VLOOKUP(J1008,'Thanh toán '!O$21:P$650,2,0)</f>
        <v>2426265</v>
      </c>
      <c r="L1008" s="34">
        <f t="shared" si="111"/>
        <v>0</v>
      </c>
    </row>
    <row r="1009" spans="1:12" hidden="1" x14ac:dyDescent="0.25">
      <c r="A1009" s="25">
        <v>45044</v>
      </c>
      <c r="B1009" s="26" t="s">
        <v>3012</v>
      </c>
      <c r="C1009" s="26" t="s">
        <v>1743</v>
      </c>
      <c r="D1009" s="26" t="s">
        <v>1336</v>
      </c>
      <c r="E1009" s="26" t="s">
        <v>1337</v>
      </c>
      <c r="F1009" s="27">
        <v>1776920</v>
      </c>
      <c r="G1009" s="28" t="s">
        <v>1307</v>
      </c>
      <c r="H1009" s="27">
        <v>177692</v>
      </c>
      <c r="I1009" s="27">
        <v>1954612</v>
      </c>
      <c r="J1009">
        <f t="shared" si="104"/>
        <v>25181</v>
      </c>
      <c r="K1009" s="30">
        <f>+VLOOKUP(J1009,'Thanh toán '!O$21:P$650,2,0)</f>
        <v>1954612</v>
      </c>
      <c r="L1009" s="34">
        <f t="shared" si="111"/>
        <v>0</v>
      </c>
    </row>
    <row r="1010" spans="1:12" x14ac:dyDescent="0.25">
      <c r="A1010" s="25">
        <v>45044</v>
      </c>
      <c r="B1010" s="26" t="s">
        <v>3013</v>
      </c>
      <c r="C1010" s="26" t="s">
        <v>1344</v>
      </c>
      <c r="D1010" s="26" t="s">
        <v>1344</v>
      </c>
      <c r="E1010" s="26" t="s">
        <v>1345</v>
      </c>
      <c r="F1010" s="27">
        <v>1102500</v>
      </c>
      <c r="G1010" s="28" t="s">
        <v>1307</v>
      </c>
      <c r="H1010" s="27">
        <v>110250</v>
      </c>
      <c r="I1010" s="27">
        <v>1212750</v>
      </c>
      <c r="J1010">
        <f t="shared" si="104"/>
        <v>25182</v>
      </c>
      <c r="K1010" t="e">
        <f>+VLOOKUP(J1010,'Thanh toán '!O$21:P$650,2,0)</f>
        <v>#N/A</v>
      </c>
    </row>
    <row r="1011" spans="1:12" hidden="1" x14ac:dyDescent="0.25">
      <c r="A1011" s="25">
        <v>45044</v>
      </c>
      <c r="B1011" s="26" t="s">
        <v>3014</v>
      </c>
      <c r="C1011" s="26" t="s">
        <v>1344</v>
      </c>
      <c r="D1011" s="26" t="s">
        <v>1344</v>
      </c>
      <c r="E1011" s="26" t="s">
        <v>1345</v>
      </c>
      <c r="F1011" s="27">
        <v>3067590</v>
      </c>
      <c r="G1011" s="28" t="s">
        <v>1307</v>
      </c>
      <c r="H1011" s="27">
        <v>306759</v>
      </c>
      <c r="I1011" s="27">
        <v>3374349</v>
      </c>
      <c r="J1011">
        <f t="shared" si="104"/>
        <v>25183</v>
      </c>
      <c r="K1011" s="30">
        <f>+VLOOKUP(J1011,'Thanh toán '!O$21:P$650,2,0)</f>
        <v>3374349</v>
      </c>
      <c r="L1011" s="34">
        <f t="shared" ref="L1011:L1013" si="112">+K1011-I1011</f>
        <v>0</v>
      </c>
    </row>
    <row r="1012" spans="1:12" hidden="1" x14ac:dyDescent="0.25">
      <c r="A1012" s="25">
        <v>45044</v>
      </c>
      <c r="B1012" s="26" t="s">
        <v>3015</v>
      </c>
      <c r="C1012" s="26" t="s">
        <v>2282</v>
      </c>
      <c r="D1012" s="26" t="s">
        <v>1305</v>
      </c>
      <c r="E1012" s="26" t="s">
        <v>1306</v>
      </c>
      <c r="F1012" s="27">
        <v>895986</v>
      </c>
      <c r="G1012" s="28" t="s">
        <v>1307</v>
      </c>
      <c r="H1012" s="27">
        <v>89599</v>
      </c>
      <c r="I1012" s="27">
        <v>985585</v>
      </c>
      <c r="J1012">
        <f t="shared" si="104"/>
        <v>25186</v>
      </c>
      <c r="K1012" s="30">
        <f>+VLOOKUP(J1012,'Thanh toán '!O$21:P$650,2,0)</f>
        <v>985585</v>
      </c>
      <c r="L1012" s="34">
        <f t="shared" si="112"/>
        <v>0</v>
      </c>
    </row>
    <row r="1013" spans="1:12" hidden="1" x14ac:dyDescent="0.25">
      <c r="A1013" s="25">
        <v>45044</v>
      </c>
      <c r="B1013" s="26" t="s">
        <v>3016</v>
      </c>
      <c r="C1013" s="26" t="s">
        <v>1407</v>
      </c>
      <c r="D1013" s="26" t="s">
        <v>1305</v>
      </c>
      <c r="E1013" s="26" t="s">
        <v>1306</v>
      </c>
      <c r="F1013" s="27">
        <v>895986</v>
      </c>
      <c r="G1013" s="28" t="s">
        <v>1307</v>
      </c>
      <c r="H1013" s="27">
        <v>89599</v>
      </c>
      <c r="I1013" s="27">
        <v>985585</v>
      </c>
      <c r="J1013">
        <f t="shared" si="104"/>
        <v>25187</v>
      </c>
      <c r="K1013" s="30">
        <f>+VLOOKUP(J1013,'Thanh toán '!O$21:P$650,2,0)</f>
        <v>985585</v>
      </c>
      <c r="L1013" s="34">
        <f t="shared" si="112"/>
        <v>0</v>
      </c>
    </row>
    <row r="1014" spans="1:12" x14ac:dyDescent="0.25">
      <c r="A1014" s="25">
        <v>45044</v>
      </c>
      <c r="B1014" s="26" t="s">
        <v>3017</v>
      </c>
      <c r="C1014" s="26" t="s">
        <v>3018</v>
      </c>
      <c r="D1014" s="26" t="s">
        <v>1305</v>
      </c>
      <c r="E1014" s="26" t="s">
        <v>1306</v>
      </c>
      <c r="F1014" s="27">
        <v>560262</v>
      </c>
      <c r="G1014" s="28" t="s">
        <v>1307</v>
      </c>
      <c r="H1014" s="27">
        <v>56026</v>
      </c>
      <c r="I1014" s="27">
        <v>616288</v>
      </c>
      <c r="J1014">
        <f t="shared" si="104"/>
        <v>25189</v>
      </c>
      <c r="K1014" t="e">
        <f>+VLOOKUP(J1014,'Thanh toán '!O$21:P$650,2,0)</f>
        <v>#N/A</v>
      </c>
    </row>
    <row r="1015" spans="1:12" hidden="1" x14ac:dyDescent="0.25">
      <c r="A1015" s="25">
        <v>45044</v>
      </c>
      <c r="B1015" s="26" t="s">
        <v>3019</v>
      </c>
      <c r="C1015" s="26" t="s">
        <v>1351</v>
      </c>
      <c r="D1015" s="26" t="s">
        <v>1305</v>
      </c>
      <c r="E1015" s="26" t="s">
        <v>1306</v>
      </c>
      <c r="F1015" s="27">
        <v>695140</v>
      </c>
      <c r="G1015" s="28" t="s">
        <v>1307</v>
      </c>
      <c r="H1015" s="27">
        <v>69514</v>
      </c>
      <c r="I1015" s="27">
        <v>764654</v>
      </c>
      <c r="J1015">
        <f t="shared" si="104"/>
        <v>25190</v>
      </c>
      <c r="K1015" s="30">
        <f>+VLOOKUP(J1015,'Thanh toán '!O$21:P$650,2,0)</f>
        <v>764654</v>
      </c>
      <c r="L1015" s="34">
        <f t="shared" ref="L1015:L1025" si="113">+K1015-I1015</f>
        <v>0</v>
      </c>
    </row>
    <row r="1016" spans="1:12" hidden="1" x14ac:dyDescent="0.25">
      <c r="A1016" s="25">
        <v>45044</v>
      </c>
      <c r="B1016" s="26" t="s">
        <v>3020</v>
      </c>
      <c r="C1016" s="26" t="s">
        <v>2817</v>
      </c>
      <c r="D1016" s="26" t="s">
        <v>1305</v>
      </c>
      <c r="E1016" s="26" t="s">
        <v>1306</v>
      </c>
      <c r="F1016" s="27">
        <v>573418</v>
      </c>
      <c r="G1016" s="28" t="s">
        <v>1307</v>
      </c>
      <c r="H1016" s="27">
        <v>57342</v>
      </c>
      <c r="I1016" s="27">
        <v>630760</v>
      </c>
      <c r="J1016">
        <f t="shared" si="104"/>
        <v>25191</v>
      </c>
      <c r="K1016" s="30">
        <f>+VLOOKUP(J1016,'Thanh toán '!O$21:P$650,2,0)</f>
        <v>630760</v>
      </c>
      <c r="L1016" s="34">
        <f t="shared" si="113"/>
        <v>0</v>
      </c>
    </row>
    <row r="1017" spans="1:12" hidden="1" x14ac:dyDescent="0.25">
      <c r="A1017" s="25">
        <v>45044</v>
      </c>
      <c r="B1017" s="26" t="s">
        <v>3021</v>
      </c>
      <c r="C1017" s="26" t="s">
        <v>3022</v>
      </c>
      <c r="D1017" s="26" t="s">
        <v>1305</v>
      </c>
      <c r="E1017" s="26" t="s">
        <v>1306</v>
      </c>
      <c r="F1017" s="27">
        <v>189210</v>
      </c>
      <c r="G1017" s="28" t="s">
        <v>1307</v>
      </c>
      <c r="H1017" s="27">
        <v>18921</v>
      </c>
      <c r="I1017" s="27">
        <v>208131</v>
      </c>
      <c r="J1017">
        <f t="shared" si="104"/>
        <v>25192</v>
      </c>
      <c r="K1017" s="30">
        <f>+VLOOKUP(J1017,'Thanh toán '!O$21:P$650,2,0)</f>
        <v>208131</v>
      </c>
      <c r="L1017" s="34">
        <f t="shared" si="113"/>
        <v>0</v>
      </c>
    </row>
    <row r="1018" spans="1:12" hidden="1" x14ac:dyDescent="0.25">
      <c r="A1018" s="25">
        <v>45044</v>
      </c>
      <c r="B1018" s="26" t="s">
        <v>3023</v>
      </c>
      <c r="C1018" s="26" t="s">
        <v>2006</v>
      </c>
      <c r="D1018" s="26" t="s">
        <v>2006</v>
      </c>
      <c r="E1018" s="26" t="s">
        <v>2007</v>
      </c>
      <c r="F1018" s="27">
        <v>3315250</v>
      </c>
      <c r="G1018" s="28" t="s">
        <v>1307</v>
      </c>
      <c r="H1018" s="27">
        <v>331525</v>
      </c>
      <c r="I1018" s="27">
        <v>3646775</v>
      </c>
      <c r="J1018">
        <f t="shared" si="104"/>
        <v>25194</v>
      </c>
      <c r="K1018" s="30">
        <f>+VLOOKUP(J1018,'Thanh toán '!O$21:P$650,2,0)</f>
        <v>3646775</v>
      </c>
      <c r="L1018" s="34">
        <f t="shared" si="113"/>
        <v>0</v>
      </c>
    </row>
    <row r="1019" spans="1:12" hidden="1" x14ac:dyDescent="0.25">
      <c r="A1019" s="25">
        <v>45044</v>
      </c>
      <c r="B1019" s="26" t="s">
        <v>3024</v>
      </c>
      <c r="C1019" s="26" t="s">
        <v>2294</v>
      </c>
      <c r="D1019" s="26" t="s">
        <v>1305</v>
      </c>
      <c r="E1019" s="26" t="s">
        <v>1306</v>
      </c>
      <c r="F1019" s="27">
        <v>637377</v>
      </c>
      <c r="G1019" s="28" t="s">
        <v>1307</v>
      </c>
      <c r="H1019" s="27">
        <v>63738</v>
      </c>
      <c r="I1019" s="27">
        <v>701115</v>
      </c>
      <c r="J1019">
        <f t="shared" si="104"/>
        <v>25195</v>
      </c>
      <c r="K1019" s="30">
        <f>+VLOOKUP(J1019,'Thanh toán '!O$21:P$650,2,0)</f>
        <v>701115</v>
      </c>
      <c r="L1019" s="34">
        <f t="shared" si="113"/>
        <v>0</v>
      </c>
    </row>
    <row r="1020" spans="1:12" hidden="1" x14ac:dyDescent="0.25">
      <c r="A1020" s="25">
        <v>45044</v>
      </c>
      <c r="B1020" s="26" t="s">
        <v>3025</v>
      </c>
      <c r="C1020" s="26" t="s">
        <v>2381</v>
      </c>
      <c r="D1020" s="26" t="s">
        <v>1305</v>
      </c>
      <c r="E1020" s="26" t="s">
        <v>1306</v>
      </c>
      <c r="F1020" s="27">
        <v>1052591</v>
      </c>
      <c r="G1020" s="28" t="s">
        <v>1307</v>
      </c>
      <c r="H1020" s="27">
        <v>105259</v>
      </c>
      <c r="I1020" s="27">
        <v>1157850</v>
      </c>
      <c r="J1020">
        <f t="shared" si="104"/>
        <v>25196</v>
      </c>
      <c r="K1020" s="30">
        <f>+VLOOKUP(J1020,'Thanh toán '!O$21:P$650,2,0)</f>
        <v>1157850</v>
      </c>
      <c r="L1020" s="34">
        <f t="shared" si="113"/>
        <v>0</v>
      </c>
    </row>
    <row r="1021" spans="1:12" hidden="1" x14ac:dyDescent="0.25">
      <c r="A1021" s="25">
        <v>45044</v>
      </c>
      <c r="B1021" s="26" t="s">
        <v>3026</v>
      </c>
      <c r="C1021" s="26" t="s">
        <v>1796</v>
      </c>
      <c r="D1021" s="26" t="s">
        <v>1305</v>
      </c>
      <c r="E1021" s="26" t="s">
        <v>1306</v>
      </c>
      <c r="F1021" s="27">
        <v>544847</v>
      </c>
      <c r="G1021" s="28" t="s">
        <v>1307</v>
      </c>
      <c r="H1021" s="27">
        <v>54485</v>
      </c>
      <c r="I1021" s="27">
        <v>599332</v>
      </c>
      <c r="J1021">
        <f t="shared" si="104"/>
        <v>25197</v>
      </c>
      <c r="K1021" s="30">
        <f>+VLOOKUP(J1021,'Thanh toán '!O$21:P$650,2,0)</f>
        <v>599332</v>
      </c>
      <c r="L1021" s="34">
        <f t="shared" si="113"/>
        <v>0</v>
      </c>
    </row>
    <row r="1022" spans="1:12" hidden="1" x14ac:dyDescent="0.25">
      <c r="A1022" s="25">
        <v>45044</v>
      </c>
      <c r="B1022" s="26" t="s">
        <v>3027</v>
      </c>
      <c r="C1022" s="26" t="s">
        <v>2200</v>
      </c>
      <c r="D1022" s="26" t="s">
        <v>1305</v>
      </c>
      <c r="E1022" s="26" t="s">
        <v>1306</v>
      </c>
      <c r="F1022" s="27">
        <v>593589</v>
      </c>
      <c r="G1022" s="28" t="s">
        <v>1307</v>
      </c>
      <c r="H1022" s="27">
        <v>59359</v>
      </c>
      <c r="I1022" s="27">
        <v>652948</v>
      </c>
      <c r="J1022">
        <f t="shared" si="104"/>
        <v>25198</v>
      </c>
      <c r="K1022" s="30">
        <f>+VLOOKUP(J1022,'Thanh toán '!O$21:P$650,2,0)</f>
        <v>652948</v>
      </c>
      <c r="L1022" s="34">
        <f t="shared" si="113"/>
        <v>0</v>
      </c>
    </row>
    <row r="1023" spans="1:12" hidden="1" x14ac:dyDescent="0.25">
      <c r="A1023" s="25">
        <v>45044</v>
      </c>
      <c r="B1023" s="26" t="s">
        <v>3028</v>
      </c>
      <c r="C1023" s="26" t="s">
        <v>3029</v>
      </c>
      <c r="D1023" s="26" t="s">
        <v>1305</v>
      </c>
      <c r="E1023" s="26" t="s">
        <v>1306</v>
      </c>
      <c r="F1023" s="27">
        <v>637377</v>
      </c>
      <c r="G1023" s="28" t="s">
        <v>1307</v>
      </c>
      <c r="H1023" s="27">
        <v>63738</v>
      </c>
      <c r="I1023" s="27">
        <v>701115</v>
      </c>
      <c r="J1023">
        <f t="shared" si="104"/>
        <v>25199</v>
      </c>
      <c r="K1023" s="30">
        <f>+VLOOKUP(J1023,'Thanh toán '!O$21:P$650,2,0)</f>
        <v>701115</v>
      </c>
      <c r="L1023" s="34">
        <f t="shared" si="113"/>
        <v>0</v>
      </c>
    </row>
    <row r="1024" spans="1:12" hidden="1" x14ac:dyDescent="0.25">
      <c r="A1024" s="25">
        <v>45044</v>
      </c>
      <c r="B1024" s="26" t="s">
        <v>3030</v>
      </c>
      <c r="C1024" s="26" t="s">
        <v>2348</v>
      </c>
      <c r="D1024" s="26" t="s">
        <v>1305</v>
      </c>
      <c r="E1024" s="26" t="s">
        <v>1306</v>
      </c>
      <c r="F1024" s="27">
        <v>726000</v>
      </c>
      <c r="G1024" s="28" t="s">
        <v>1307</v>
      </c>
      <c r="H1024" s="27">
        <v>72600</v>
      </c>
      <c r="I1024" s="27">
        <v>798600</v>
      </c>
      <c r="J1024">
        <f t="shared" si="104"/>
        <v>25200</v>
      </c>
      <c r="K1024" s="30">
        <f>+VLOOKUP(J1024,'Thanh toán '!O$21:P$650,2,0)</f>
        <v>798600</v>
      </c>
      <c r="L1024" s="34">
        <f t="shared" si="113"/>
        <v>0</v>
      </c>
    </row>
    <row r="1025" spans="1:12" hidden="1" x14ac:dyDescent="0.25">
      <c r="A1025" s="25">
        <v>45044</v>
      </c>
      <c r="B1025" s="26" t="s">
        <v>3031</v>
      </c>
      <c r="C1025" s="26" t="s">
        <v>3032</v>
      </c>
      <c r="D1025" s="26" t="s">
        <v>1305</v>
      </c>
      <c r="E1025" s="26" t="s">
        <v>1306</v>
      </c>
      <c r="F1025" s="27">
        <v>695140</v>
      </c>
      <c r="G1025" s="28" t="s">
        <v>1307</v>
      </c>
      <c r="H1025" s="27">
        <v>69514</v>
      </c>
      <c r="I1025" s="27">
        <v>764654</v>
      </c>
      <c r="J1025">
        <f t="shared" si="104"/>
        <v>25201</v>
      </c>
      <c r="K1025" s="30">
        <f>+VLOOKUP(J1025,'Thanh toán '!O$21:P$650,2,0)</f>
        <v>764654</v>
      </c>
      <c r="L1025" s="34">
        <f t="shared" si="113"/>
        <v>0</v>
      </c>
    </row>
    <row r="1026" spans="1:12" x14ac:dyDescent="0.25">
      <c r="A1026" s="25">
        <v>45044</v>
      </c>
      <c r="B1026" s="26" t="s">
        <v>3033</v>
      </c>
      <c r="C1026" s="26" t="s">
        <v>2351</v>
      </c>
      <c r="D1026" s="26" t="s">
        <v>1305</v>
      </c>
      <c r="E1026" s="26" t="s">
        <v>1306</v>
      </c>
      <c r="F1026" s="27">
        <v>761381</v>
      </c>
      <c r="G1026" s="28" t="s">
        <v>1307</v>
      </c>
      <c r="H1026" s="27">
        <v>76138</v>
      </c>
      <c r="I1026" s="27">
        <v>837519</v>
      </c>
      <c r="J1026">
        <f t="shared" si="104"/>
        <v>25202</v>
      </c>
      <c r="K1026" t="e">
        <f>+VLOOKUP(J1026,'Thanh toán '!O$21:P$650,2,0)</f>
        <v>#N/A</v>
      </c>
    </row>
    <row r="1027" spans="1:12" x14ac:dyDescent="0.25">
      <c r="A1027" s="25">
        <v>45044</v>
      </c>
      <c r="B1027" s="26" t="s">
        <v>3034</v>
      </c>
      <c r="C1027" s="26" t="s">
        <v>3035</v>
      </c>
      <c r="D1027" s="26" t="s">
        <v>1305</v>
      </c>
      <c r="E1027" s="26" t="s">
        <v>1306</v>
      </c>
      <c r="F1027" s="27">
        <v>668331</v>
      </c>
      <c r="G1027" s="28" t="s">
        <v>1307</v>
      </c>
      <c r="H1027" s="27">
        <v>66833</v>
      </c>
      <c r="I1027" s="27">
        <v>735164</v>
      </c>
      <c r="J1027">
        <f t="shared" si="104"/>
        <v>25203</v>
      </c>
      <c r="K1027" t="e">
        <f>+VLOOKUP(J1027,'Thanh toán '!O$21:P$650,2,0)</f>
        <v>#N/A</v>
      </c>
    </row>
    <row r="1028" spans="1:12" hidden="1" x14ac:dyDescent="0.25">
      <c r="A1028" s="25">
        <v>45044</v>
      </c>
      <c r="B1028" s="26" t="s">
        <v>3036</v>
      </c>
      <c r="C1028" s="26" t="s">
        <v>2723</v>
      </c>
      <c r="D1028" s="26" t="s">
        <v>1305</v>
      </c>
      <c r="E1028" s="26" t="s">
        <v>1306</v>
      </c>
      <c r="F1028" s="27">
        <v>1221477</v>
      </c>
      <c r="G1028" s="28" t="s">
        <v>1307</v>
      </c>
      <c r="H1028" s="27">
        <v>122148</v>
      </c>
      <c r="I1028" s="27">
        <v>1343625</v>
      </c>
      <c r="J1028">
        <f t="shared" si="104"/>
        <v>25204</v>
      </c>
      <c r="K1028" s="30">
        <f>+VLOOKUP(J1028,'Thanh toán '!O$21:P$650,2,0)</f>
        <v>1343625</v>
      </c>
      <c r="L1028" s="34">
        <f t="shared" ref="L1028:L1033" si="114">+K1028-I1028</f>
        <v>0</v>
      </c>
    </row>
    <row r="1029" spans="1:12" hidden="1" x14ac:dyDescent="0.25">
      <c r="A1029" s="25">
        <v>45044</v>
      </c>
      <c r="B1029" s="26" t="s">
        <v>3037</v>
      </c>
      <c r="C1029" s="26" t="s">
        <v>1927</v>
      </c>
      <c r="D1029" s="26" t="s">
        <v>1336</v>
      </c>
      <c r="E1029" s="26" t="s">
        <v>1337</v>
      </c>
      <c r="F1029" s="27">
        <v>4942115</v>
      </c>
      <c r="G1029" s="28" t="s">
        <v>1307</v>
      </c>
      <c r="H1029" s="27">
        <v>494212</v>
      </c>
      <c r="I1029" s="27">
        <v>5436327</v>
      </c>
      <c r="J1029">
        <f t="shared" si="104"/>
        <v>25207</v>
      </c>
      <c r="K1029" s="30">
        <f>+VLOOKUP(J1029,'Thanh toán '!O$21:P$650,2,0)</f>
        <v>5436327</v>
      </c>
      <c r="L1029" s="34">
        <f t="shared" si="114"/>
        <v>0</v>
      </c>
    </row>
    <row r="1030" spans="1:12" hidden="1" x14ac:dyDescent="0.25">
      <c r="A1030" s="25">
        <v>45044</v>
      </c>
      <c r="B1030" s="26" t="s">
        <v>3038</v>
      </c>
      <c r="C1030" s="26" t="s">
        <v>3039</v>
      </c>
      <c r="D1030" s="26" t="s">
        <v>1305</v>
      </c>
      <c r="E1030" s="26" t="s">
        <v>1306</v>
      </c>
      <c r="F1030" s="27">
        <v>811385</v>
      </c>
      <c r="G1030" s="28" t="s">
        <v>1307</v>
      </c>
      <c r="H1030" s="27">
        <v>81139</v>
      </c>
      <c r="I1030" s="27">
        <v>892524</v>
      </c>
      <c r="J1030">
        <f t="shared" ref="J1030:J1042" si="115">+B1030*1</f>
        <v>25208</v>
      </c>
      <c r="K1030" s="30">
        <f>+VLOOKUP(J1030,'Thanh toán '!O$21:P$650,2,0)</f>
        <v>892524</v>
      </c>
      <c r="L1030" s="34">
        <f t="shared" si="114"/>
        <v>0</v>
      </c>
    </row>
    <row r="1031" spans="1:12" hidden="1" x14ac:dyDescent="0.25">
      <c r="A1031" s="25">
        <v>45044</v>
      </c>
      <c r="B1031" s="26" t="s">
        <v>3040</v>
      </c>
      <c r="C1031" s="26" t="s">
        <v>2082</v>
      </c>
      <c r="D1031" s="26" t="s">
        <v>1305</v>
      </c>
      <c r="E1031" s="26" t="s">
        <v>1306</v>
      </c>
      <c r="F1031" s="27">
        <v>1614460</v>
      </c>
      <c r="G1031" s="28" t="s">
        <v>1307</v>
      </c>
      <c r="H1031" s="27">
        <v>161446</v>
      </c>
      <c r="I1031" s="27">
        <v>1775906</v>
      </c>
      <c r="J1031">
        <f t="shared" si="115"/>
        <v>25217</v>
      </c>
      <c r="K1031" s="30">
        <f>+VLOOKUP(J1031,'Thanh toán '!O$21:P$650,2,0)</f>
        <v>1775906</v>
      </c>
      <c r="L1031" s="34">
        <f t="shared" si="114"/>
        <v>0</v>
      </c>
    </row>
    <row r="1032" spans="1:12" hidden="1" x14ac:dyDescent="0.25">
      <c r="A1032" s="25">
        <v>45044</v>
      </c>
      <c r="B1032" s="26" t="s">
        <v>3041</v>
      </c>
      <c r="C1032" s="26" t="s">
        <v>2298</v>
      </c>
      <c r="D1032" s="26" t="s">
        <v>2298</v>
      </c>
      <c r="E1032" s="26" t="s">
        <v>2299</v>
      </c>
      <c r="F1032" s="27">
        <v>5184800</v>
      </c>
      <c r="G1032" s="28" t="s">
        <v>1307</v>
      </c>
      <c r="H1032" s="27">
        <v>518480</v>
      </c>
      <c r="I1032" s="27">
        <v>5703280</v>
      </c>
      <c r="J1032">
        <f t="shared" si="115"/>
        <v>25221</v>
      </c>
      <c r="K1032" s="30">
        <f>+VLOOKUP(J1032,'Thanh toán '!O$21:P$650,2,0)</f>
        <v>5703280</v>
      </c>
      <c r="L1032" s="34">
        <f t="shared" si="114"/>
        <v>0</v>
      </c>
    </row>
    <row r="1033" spans="1:12" hidden="1" x14ac:dyDescent="0.25">
      <c r="A1033" s="25">
        <v>45044</v>
      </c>
      <c r="B1033" s="26" t="s">
        <v>3042</v>
      </c>
      <c r="C1033" s="26" t="s">
        <v>2298</v>
      </c>
      <c r="D1033" s="26" t="s">
        <v>2298</v>
      </c>
      <c r="E1033" s="26" t="s">
        <v>2299</v>
      </c>
      <c r="F1033" s="27">
        <v>3193155</v>
      </c>
      <c r="G1033" s="28" t="s">
        <v>1307</v>
      </c>
      <c r="H1033" s="27">
        <v>319316</v>
      </c>
      <c r="I1033" s="27">
        <v>3512471</v>
      </c>
      <c r="J1033">
        <f t="shared" si="115"/>
        <v>25222</v>
      </c>
      <c r="K1033" s="30">
        <f>+VLOOKUP(J1033,'Thanh toán '!O$21:P$650,2,0)</f>
        <v>3512471</v>
      </c>
      <c r="L1033" s="34">
        <f t="shared" si="114"/>
        <v>0</v>
      </c>
    </row>
    <row r="1034" spans="1:12" x14ac:dyDescent="0.25">
      <c r="A1034" s="25">
        <v>45044</v>
      </c>
      <c r="B1034" s="26" t="s">
        <v>3043</v>
      </c>
      <c r="C1034" s="26" t="s">
        <v>2220</v>
      </c>
      <c r="D1034" s="26" t="s">
        <v>1305</v>
      </c>
      <c r="E1034" s="26" t="s">
        <v>1306</v>
      </c>
      <c r="F1034" s="27">
        <v>1804795</v>
      </c>
      <c r="G1034" s="28" t="s">
        <v>1307</v>
      </c>
      <c r="H1034" s="27">
        <v>180480</v>
      </c>
      <c r="I1034" s="27">
        <v>1985275</v>
      </c>
      <c r="J1034">
        <f t="shared" si="115"/>
        <v>25233</v>
      </c>
      <c r="K1034" t="e">
        <f>+VLOOKUP(J1034,'Thanh toán '!O$21:P$650,2,0)</f>
        <v>#N/A</v>
      </c>
    </row>
    <row r="1035" spans="1:12" hidden="1" x14ac:dyDescent="0.25">
      <c r="A1035" s="25">
        <v>45044</v>
      </c>
      <c r="B1035" s="26" t="s">
        <v>3044</v>
      </c>
      <c r="C1035" s="26" t="s">
        <v>1698</v>
      </c>
      <c r="D1035" s="26" t="s">
        <v>1305</v>
      </c>
      <c r="E1035" s="26" t="s">
        <v>1306</v>
      </c>
      <c r="F1035" s="27">
        <v>1506525</v>
      </c>
      <c r="G1035" s="28" t="s">
        <v>1307</v>
      </c>
      <c r="H1035" s="27">
        <v>150653</v>
      </c>
      <c r="I1035" s="27">
        <v>1657178</v>
      </c>
      <c r="J1035">
        <f t="shared" si="115"/>
        <v>25234</v>
      </c>
      <c r="K1035" s="30">
        <f>+VLOOKUP(J1035,'Thanh toán '!O$21:P$650,2,0)</f>
        <v>1657178</v>
      </c>
      <c r="L1035" s="34">
        <f t="shared" ref="L1035:L1038" si="116">+K1035-I1035</f>
        <v>0</v>
      </c>
    </row>
    <row r="1036" spans="1:12" hidden="1" x14ac:dyDescent="0.25">
      <c r="A1036" s="25">
        <v>45044</v>
      </c>
      <c r="B1036" s="26" t="s">
        <v>3045</v>
      </c>
      <c r="C1036" s="26" t="s">
        <v>2674</v>
      </c>
      <c r="D1036" s="26" t="s">
        <v>1305</v>
      </c>
      <c r="E1036" s="26" t="s">
        <v>1306</v>
      </c>
      <c r="F1036" s="27">
        <v>1083421</v>
      </c>
      <c r="G1036" s="28" t="s">
        <v>1307</v>
      </c>
      <c r="H1036" s="27">
        <v>108342</v>
      </c>
      <c r="I1036" s="27">
        <v>1191763</v>
      </c>
      <c r="J1036">
        <f t="shared" si="115"/>
        <v>25235</v>
      </c>
      <c r="K1036" s="30">
        <f>+VLOOKUP(J1036,'Thanh toán '!O$21:P$650,2,0)</f>
        <v>1191763</v>
      </c>
      <c r="L1036" s="34">
        <f t="shared" si="116"/>
        <v>0</v>
      </c>
    </row>
    <row r="1037" spans="1:12" hidden="1" x14ac:dyDescent="0.25">
      <c r="A1037" s="25">
        <v>45044</v>
      </c>
      <c r="B1037" s="26" t="s">
        <v>3046</v>
      </c>
      <c r="C1037" s="26" t="s">
        <v>3047</v>
      </c>
      <c r="D1037" s="26" t="s">
        <v>1332</v>
      </c>
      <c r="E1037" s="26" t="s">
        <v>1333</v>
      </c>
      <c r="F1037" s="27">
        <v>2358592</v>
      </c>
      <c r="G1037" s="28" t="s">
        <v>1307</v>
      </c>
      <c r="H1037" s="27">
        <v>235859</v>
      </c>
      <c r="I1037" s="27">
        <v>2594451</v>
      </c>
      <c r="J1037">
        <f t="shared" si="115"/>
        <v>25238</v>
      </c>
      <c r="K1037" s="30">
        <f>+VLOOKUP(J1037,'Thanh toán '!O$21:P$650,2,0)</f>
        <v>2594451</v>
      </c>
      <c r="L1037" s="34">
        <f t="shared" si="116"/>
        <v>0</v>
      </c>
    </row>
    <row r="1038" spans="1:12" hidden="1" x14ac:dyDescent="0.25">
      <c r="A1038" s="25">
        <v>45044</v>
      </c>
      <c r="B1038" s="26" t="s">
        <v>3048</v>
      </c>
      <c r="C1038" s="26" t="s">
        <v>3049</v>
      </c>
      <c r="D1038" s="26" t="s">
        <v>1332</v>
      </c>
      <c r="E1038" s="26" t="s">
        <v>1333</v>
      </c>
      <c r="F1038" s="27">
        <v>533076</v>
      </c>
      <c r="G1038" s="28" t="s">
        <v>1307</v>
      </c>
      <c r="H1038" s="27">
        <v>53308</v>
      </c>
      <c r="I1038" s="27">
        <v>586384</v>
      </c>
      <c r="J1038">
        <f t="shared" si="115"/>
        <v>25239</v>
      </c>
      <c r="K1038" s="30">
        <f>+VLOOKUP(J1038,'Thanh toán '!O$21:P$650,2,0)</f>
        <v>586384</v>
      </c>
      <c r="L1038" s="34">
        <f t="shared" si="116"/>
        <v>0</v>
      </c>
    </row>
    <row r="1039" spans="1:12" x14ac:dyDescent="0.25">
      <c r="A1039" s="25">
        <v>45044</v>
      </c>
      <c r="B1039" s="26" t="s">
        <v>3050</v>
      </c>
      <c r="C1039" s="26" t="s">
        <v>1416</v>
      </c>
      <c r="D1039" s="26" t="s">
        <v>1305</v>
      </c>
      <c r="E1039" s="26" t="s">
        <v>1306</v>
      </c>
      <c r="F1039" s="27">
        <v>2118385</v>
      </c>
      <c r="G1039" s="28" t="s">
        <v>1307</v>
      </c>
      <c r="H1039" s="27">
        <v>211839</v>
      </c>
      <c r="I1039" s="27">
        <v>2330224</v>
      </c>
      <c r="J1039">
        <f t="shared" si="115"/>
        <v>25243</v>
      </c>
      <c r="K1039" t="e">
        <f>+VLOOKUP(J1039,'Thanh toán '!O$21:P$650,2,0)</f>
        <v>#N/A</v>
      </c>
    </row>
    <row r="1040" spans="1:12" hidden="1" x14ac:dyDescent="0.25">
      <c r="A1040" s="25">
        <v>45044</v>
      </c>
      <c r="B1040" s="26" t="s">
        <v>3051</v>
      </c>
      <c r="C1040" s="26" t="s">
        <v>1813</v>
      </c>
      <c r="D1040" s="26" t="s">
        <v>1332</v>
      </c>
      <c r="E1040" s="26" t="s">
        <v>1333</v>
      </c>
      <c r="F1040" s="27">
        <v>1686487</v>
      </c>
      <c r="G1040" s="28" t="s">
        <v>1307</v>
      </c>
      <c r="H1040" s="27">
        <v>168649</v>
      </c>
      <c r="I1040" s="27">
        <v>1855136</v>
      </c>
      <c r="J1040">
        <f t="shared" si="115"/>
        <v>25244</v>
      </c>
      <c r="K1040" s="30">
        <f>+VLOOKUP(J1040,'Thanh toán '!O$21:P$650,2,0)</f>
        <v>1855136</v>
      </c>
      <c r="L1040" s="34">
        <f t="shared" ref="L1040:L1041" si="117">+K1040-I1040</f>
        <v>0</v>
      </c>
    </row>
    <row r="1041" spans="1:12" hidden="1" x14ac:dyDescent="0.25">
      <c r="A1041" s="25">
        <v>45044</v>
      </c>
      <c r="B1041" s="26" t="s">
        <v>3052</v>
      </c>
      <c r="C1041" s="26" t="s">
        <v>1681</v>
      </c>
      <c r="D1041" s="26" t="s">
        <v>1681</v>
      </c>
      <c r="E1041" s="26" t="s">
        <v>1682</v>
      </c>
      <c r="F1041" s="27">
        <v>2295175</v>
      </c>
      <c r="G1041" s="28" t="s">
        <v>1307</v>
      </c>
      <c r="H1041" s="27">
        <v>229518</v>
      </c>
      <c r="I1041" s="27">
        <v>2524693</v>
      </c>
      <c r="J1041">
        <f t="shared" si="115"/>
        <v>25265</v>
      </c>
      <c r="K1041" s="30">
        <f>+VLOOKUP(J1041,'Thanh toán '!O$21:P$650,2,0)</f>
        <v>2524693</v>
      </c>
      <c r="L1041" s="34">
        <f t="shared" si="117"/>
        <v>0</v>
      </c>
    </row>
    <row r="1042" spans="1:12" x14ac:dyDescent="0.25">
      <c r="A1042" s="25">
        <v>44942</v>
      </c>
      <c r="B1042" s="26" t="s">
        <v>3053</v>
      </c>
      <c r="C1042" s="26" t="s">
        <v>3054</v>
      </c>
      <c r="D1042" s="26" t="s">
        <v>3055</v>
      </c>
      <c r="E1042" s="26" t="s">
        <v>3056</v>
      </c>
      <c r="F1042" s="27">
        <v>5814069</v>
      </c>
      <c r="G1042" s="28" t="s">
        <v>1307</v>
      </c>
      <c r="H1042" s="27">
        <v>581407</v>
      </c>
      <c r="I1042" s="27">
        <v>6395476</v>
      </c>
      <c r="J1042">
        <f t="shared" si="115"/>
        <v>1649</v>
      </c>
      <c r="K1042" t="e">
        <f>+VLOOKUP(J1042,'Thanh toán '!O$21:P$650,2,0)</f>
        <v>#N/A</v>
      </c>
    </row>
  </sheetData>
  <autoFilter ref="A4:L1042" xr:uid="{D8BA6BA0-808A-427E-9B45-0916999C1EF4}">
    <filterColumn colId="11">
      <filters blank="1"/>
    </filterColumn>
  </autoFilter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53EB2-AC35-4825-A7F9-66F07E90FAC1}">
  <sheetPr filterMode="1"/>
  <dimension ref="A6:P201"/>
  <sheetViews>
    <sheetView workbookViewId="0">
      <selection activeCell="D58" sqref="D58"/>
    </sheetView>
  </sheetViews>
  <sheetFormatPr defaultRowHeight="15" x14ac:dyDescent="0.25"/>
  <cols>
    <col min="1" max="1" width="4" bestFit="1" customWidth="1"/>
    <col min="2" max="2" width="16.7109375" bestFit="1" customWidth="1"/>
    <col min="3" max="3" width="12.85546875" bestFit="1" customWidth="1"/>
    <col min="4" max="4" width="10.140625" bestFit="1" customWidth="1"/>
    <col min="5" max="5" width="46.5703125" bestFit="1" customWidth="1"/>
    <col min="6" max="6" width="9.7109375" bestFit="1" customWidth="1"/>
    <col min="7" max="7" width="13.140625" bestFit="1" customWidth="1"/>
    <col min="8" max="8" width="10.140625" customWidth="1"/>
    <col min="13" max="13" width="27.85546875" customWidth="1"/>
    <col min="16" max="16" width="13.42578125" customWidth="1"/>
  </cols>
  <sheetData>
    <row r="6" spans="1:16" x14ac:dyDescent="0.25">
      <c r="P6" s="35">
        <f>+SUBTOTAL(9,P9:P201)</f>
        <v>-790275</v>
      </c>
    </row>
    <row r="7" spans="1:16" x14ac:dyDescent="0.25">
      <c r="A7" s="75" t="s">
        <v>13</v>
      </c>
      <c r="B7" s="75" t="s">
        <v>14</v>
      </c>
      <c r="C7" s="77" t="s">
        <v>15</v>
      </c>
      <c r="D7" s="78"/>
      <c r="E7" s="78"/>
      <c r="F7" s="79"/>
      <c r="G7" s="77" t="s">
        <v>16</v>
      </c>
      <c r="H7" s="79"/>
      <c r="I7" s="80" t="s">
        <v>17</v>
      </c>
      <c r="J7" s="81"/>
      <c r="K7" s="82"/>
      <c r="L7" s="83" t="s">
        <v>18</v>
      </c>
      <c r="M7" s="84"/>
    </row>
    <row r="8" spans="1:16" ht="26.25" x14ac:dyDescent="0.25">
      <c r="A8" s="76"/>
      <c r="B8" s="76"/>
      <c r="C8" s="6" t="s">
        <v>19</v>
      </c>
      <c r="D8" s="6" t="s">
        <v>20</v>
      </c>
      <c r="E8" s="31" t="s">
        <v>21</v>
      </c>
      <c r="F8" s="6" t="s">
        <v>22</v>
      </c>
      <c r="G8" s="6" t="s">
        <v>23</v>
      </c>
      <c r="H8" s="6" t="s">
        <v>24</v>
      </c>
      <c r="I8" s="80" t="s">
        <v>25</v>
      </c>
      <c r="J8" s="81"/>
      <c r="K8" s="82"/>
      <c r="L8" s="85"/>
      <c r="M8" s="86"/>
    </row>
    <row r="9" spans="1:16" ht="25.5" hidden="1" x14ac:dyDescent="0.25">
      <c r="A9" s="14">
        <v>316</v>
      </c>
      <c r="B9" s="14" t="s">
        <v>373</v>
      </c>
      <c r="C9" s="8" t="s">
        <v>374</v>
      </c>
      <c r="D9" s="9">
        <v>44996</v>
      </c>
      <c r="E9" s="32" t="s">
        <v>375</v>
      </c>
      <c r="F9" s="11">
        <v>-374347</v>
      </c>
      <c r="G9" s="10" t="s">
        <v>29</v>
      </c>
      <c r="H9" s="11">
        <v>-39306</v>
      </c>
      <c r="I9" s="46">
        <v>-335041</v>
      </c>
      <c r="J9" s="47"/>
      <c r="K9" s="48"/>
      <c r="L9" s="96" t="s">
        <v>52</v>
      </c>
      <c r="M9" s="97"/>
      <c r="N9" t="str">
        <f>+RIGHT(C9,5)</f>
        <v>13414</v>
      </c>
      <c r="O9">
        <f>+N9*1</f>
        <v>13414</v>
      </c>
      <c r="P9" s="29">
        <f>+F9</f>
        <v>-374347</v>
      </c>
    </row>
    <row r="10" spans="1:16" hidden="1" x14ac:dyDescent="0.25">
      <c r="A10" s="7">
        <v>317</v>
      </c>
      <c r="B10" s="52" t="s">
        <v>376</v>
      </c>
      <c r="C10" s="8" t="s">
        <v>377</v>
      </c>
      <c r="D10" s="9">
        <v>45021</v>
      </c>
      <c r="E10" s="32" t="s">
        <v>378</v>
      </c>
      <c r="F10" s="11">
        <v>-719291</v>
      </c>
      <c r="G10" s="10" t="s">
        <v>29</v>
      </c>
      <c r="H10" s="11">
        <v>-75526</v>
      </c>
      <c r="I10" s="54">
        <v>-3197573</v>
      </c>
      <c r="J10" s="55"/>
      <c r="K10" s="56"/>
      <c r="L10" s="98" t="s">
        <v>52</v>
      </c>
      <c r="M10" s="99"/>
      <c r="N10" t="str">
        <f t="shared" ref="N10:N73" si="0">+RIGHT(C10,5)</f>
        <v>12526</v>
      </c>
      <c r="O10">
        <f t="shared" ref="O10:O73" si="1">+N10*1</f>
        <v>12526</v>
      </c>
      <c r="P10" s="29">
        <f t="shared" ref="P10:P73" si="2">+F10</f>
        <v>-719291</v>
      </c>
    </row>
    <row r="11" spans="1:16" hidden="1" x14ac:dyDescent="0.25">
      <c r="A11" s="12">
        <v>318</v>
      </c>
      <c r="B11" s="64"/>
      <c r="C11" s="8" t="s">
        <v>379</v>
      </c>
      <c r="D11" s="9">
        <v>45027</v>
      </c>
      <c r="E11" s="32" t="s">
        <v>380</v>
      </c>
      <c r="F11" s="11">
        <v>-366491</v>
      </c>
      <c r="G11" s="10" t="s">
        <v>29</v>
      </c>
      <c r="H11" s="11">
        <v>-38482</v>
      </c>
      <c r="I11" s="65"/>
      <c r="J11" s="66"/>
      <c r="K11" s="67"/>
      <c r="L11" s="102"/>
      <c r="M11" s="103"/>
      <c r="N11" t="str">
        <f t="shared" si="0"/>
        <v>12992</v>
      </c>
      <c r="O11">
        <f t="shared" si="1"/>
        <v>12992</v>
      </c>
      <c r="P11" s="29">
        <f t="shared" si="2"/>
        <v>-366491</v>
      </c>
    </row>
    <row r="12" spans="1:16" hidden="1" x14ac:dyDescent="0.25">
      <c r="A12" s="12">
        <v>319</v>
      </c>
      <c r="B12" s="64"/>
      <c r="C12" s="8" t="s">
        <v>381</v>
      </c>
      <c r="D12" s="9">
        <v>45030</v>
      </c>
      <c r="E12" s="32" t="s">
        <v>382</v>
      </c>
      <c r="F12" s="11">
        <v>-240470</v>
      </c>
      <c r="G12" s="10" t="s">
        <v>29</v>
      </c>
      <c r="H12" s="11">
        <v>-25249</v>
      </c>
      <c r="I12" s="65"/>
      <c r="J12" s="66"/>
      <c r="K12" s="67"/>
      <c r="L12" s="102"/>
      <c r="M12" s="103"/>
      <c r="N12" t="str">
        <f t="shared" si="0"/>
        <v>13842</v>
      </c>
      <c r="O12">
        <f t="shared" si="1"/>
        <v>13842</v>
      </c>
      <c r="P12" s="29">
        <f t="shared" si="2"/>
        <v>-240470</v>
      </c>
    </row>
    <row r="13" spans="1:16" hidden="1" x14ac:dyDescent="0.25">
      <c r="A13" s="12">
        <v>320</v>
      </c>
      <c r="B13" s="64"/>
      <c r="C13" s="8" t="s">
        <v>383</v>
      </c>
      <c r="D13" s="9">
        <v>45030</v>
      </c>
      <c r="E13" s="32" t="s">
        <v>384</v>
      </c>
      <c r="F13" s="11">
        <v>-790230</v>
      </c>
      <c r="G13" s="10" t="s">
        <v>29</v>
      </c>
      <c r="H13" s="11">
        <v>-82974</v>
      </c>
      <c r="I13" s="65"/>
      <c r="J13" s="66"/>
      <c r="K13" s="67"/>
      <c r="L13" s="102"/>
      <c r="M13" s="103"/>
      <c r="N13" t="str">
        <f t="shared" si="0"/>
        <v>13851</v>
      </c>
      <c r="O13">
        <f t="shared" si="1"/>
        <v>13851</v>
      </c>
      <c r="P13" s="29">
        <f t="shared" si="2"/>
        <v>-790230</v>
      </c>
    </row>
    <row r="14" spans="1:16" hidden="1" x14ac:dyDescent="0.25">
      <c r="A14" s="12">
        <v>321</v>
      </c>
      <c r="B14" s="64"/>
      <c r="C14" s="8" t="s">
        <v>385</v>
      </c>
      <c r="D14" s="9">
        <v>45028</v>
      </c>
      <c r="E14" s="32" t="s">
        <v>386</v>
      </c>
      <c r="F14" s="11">
        <v>-322373</v>
      </c>
      <c r="G14" s="10" t="s">
        <v>29</v>
      </c>
      <c r="H14" s="11">
        <v>-33849</v>
      </c>
      <c r="I14" s="65"/>
      <c r="J14" s="66"/>
      <c r="K14" s="67"/>
      <c r="L14" s="102"/>
      <c r="M14" s="103"/>
      <c r="N14" t="str">
        <f t="shared" si="0"/>
        <v>13476</v>
      </c>
      <c r="O14">
        <f t="shared" si="1"/>
        <v>13476</v>
      </c>
      <c r="P14" s="29">
        <f t="shared" si="2"/>
        <v>-322373</v>
      </c>
    </row>
    <row r="15" spans="1:16" hidden="1" x14ac:dyDescent="0.25">
      <c r="A15" s="12">
        <v>322</v>
      </c>
      <c r="B15" s="64"/>
      <c r="C15" s="8" t="s">
        <v>387</v>
      </c>
      <c r="D15" s="9">
        <v>45021</v>
      </c>
      <c r="E15" s="32" t="s">
        <v>388</v>
      </c>
      <c r="F15" s="11">
        <v>-619628</v>
      </c>
      <c r="G15" s="10" t="s">
        <v>29</v>
      </c>
      <c r="H15" s="11">
        <v>-65061</v>
      </c>
      <c r="I15" s="65"/>
      <c r="J15" s="66"/>
      <c r="K15" s="67"/>
      <c r="L15" s="102"/>
      <c r="M15" s="103"/>
      <c r="N15" t="str">
        <f t="shared" si="0"/>
        <v>12480</v>
      </c>
      <c r="O15">
        <f t="shared" si="1"/>
        <v>12480</v>
      </c>
      <c r="P15" s="29">
        <f t="shared" si="2"/>
        <v>-619628</v>
      </c>
    </row>
    <row r="16" spans="1:16" hidden="1" x14ac:dyDescent="0.25">
      <c r="A16" s="12">
        <v>323</v>
      </c>
      <c r="B16" s="64"/>
      <c r="C16" s="8" t="s">
        <v>389</v>
      </c>
      <c r="D16" s="9">
        <v>45027</v>
      </c>
      <c r="E16" s="32" t="s">
        <v>390</v>
      </c>
      <c r="F16" s="11">
        <v>-242322</v>
      </c>
      <c r="G16" s="10" t="s">
        <v>29</v>
      </c>
      <c r="H16" s="11">
        <v>-25444</v>
      </c>
      <c r="I16" s="65"/>
      <c r="J16" s="66"/>
      <c r="K16" s="67"/>
      <c r="L16" s="102"/>
      <c r="M16" s="103"/>
      <c r="N16" t="str">
        <f t="shared" si="0"/>
        <v>13104</v>
      </c>
      <c r="O16">
        <f t="shared" si="1"/>
        <v>13104</v>
      </c>
      <c r="P16" s="29">
        <f t="shared" si="2"/>
        <v>-242322</v>
      </c>
    </row>
    <row r="17" spans="1:16" hidden="1" x14ac:dyDescent="0.25">
      <c r="A17" s="13">
        <v>324</v>
      </c>
      <c r="B17" s="53"/>
      <c r="C17" s="8" t="s">
        <v>391</v>
      </c>
      <c r="D17" s="9">
        <v>45028</v>
      </c>
      <c r="E17" s="32" t="s">
        <v>392</v>
      </c>
      <c r="F17" s="11">
        <v>-271902</v>
      </c>
      <c r="G17" s="10" t="s">
        <v>29</v>
      </c>
      <c r="H17" s="11">
        <v>-28550</v>
      </c>
      <c r="I17" s="57"/>
      <c r="J17" s="58"/>
      <c r="K17" s="59"/>
      <c r="L17" s="100"/>
      <c r="M17" s="101"/>
      <c r="N17" t="str">
        <f t="shared" si="0"/>
        <v>13450</v>
      </c>
      <c r="O17">
        <f t="shared" si="1"/>
        <v>13450</v>
      </c>
      <c r="P17" s="29">
        <f t="shared" si="2"/>
        <v>-271902</v>
      </c>
    </row>
    <row r="18" spans="1:16" hidden="1" x14ac:dyDescent="0.25">
      <c r="A18" s="7">
        <v>325</v>
      </c>
      <c r="B18" s="52" t="s">
        <v>393</v>
      </c>
      <c r="C18" s="8" t="s">
        <v>394</v>
      </c>
      <c r="D18" s="9">
        <v>45029</v>
      </c>
      <c r="E18" s="32" t="s">
        <v>395</v>
      </c>
      <c r="F18" s="11">
        <v>-244328</v>
      </c>
      <c r="G18" s="10" t="s">
        <v>29</v>
      </c>
      <c r="H18" s="11">
        <v>-25654</v>
      </c>
      <c r="I18" s="54">
        <v>-9278422</v>
      </c>
      <c r="J18" s="55"/>
      <c r="K18" s="56"/>
      <c r="L18" s="98" t="s">
        <v>52</v>
      </c>
      <c r="M18" s="99"/>
      <c r="N18" t="str">
        <f t="shared" si="0"/>
        <v>13710</v>
      </c>
      <c r="O18">
        <f t="shared" si="1"/>
        <v>13710</v>
      </c>
      <c r="P18" s="29">
        <f t="shared" si="2"/>
        <v>-244328</v>
      </c>
    </row>
    <row r="19" spans="1:16" hidden="1" x14ac:dyDescent="0.25">
      <c r="A19" s="12">
        <v>326</v>
      </c>
      <c r="B19" s="64"/>
      <c r="C19" s="8" t="s">
        <v>396</v>
      </c>
      <c r="D19" s="9">
        <v>45028</v>
      </c>
      <c r="E19" s="32" t="s">
        <v>397</v>
      </c>
      <c r="F19" s="11">
        <v>-242322</v>
      </c>
      <c r="G19" s="10" t="s">
        <v>29</v>
      </c>
      <c r="H19" s="11">
        <v>-25444</v>
      </c>
      <c r="I19" s="65"/>
      <c r="J19" s="66"/>
      <c r="K19" s="67"/>
      <c r="L19" s="102"/>
      <c r="M19" s="103"/>
      <c r="N19" t="str">
        <f t="shared" si="0"/>
        <v>13361</v>
      </c>
      <c r="O19">
        <f t="shared" si="1"/>
        <v>13361</v>
      </c>
      <c r="P19" s="29">
        <f t="shared" si="2"/>
        <v>-242322</v>
      </c>
    </row>
    <row r="20" spans="1:16" hidden="1" x14ac:dyDescent="0.25">
      <c r="A20" s="12">
        <v>327</v>
      </c>
      <c r="B20" s="64"/>
      <c r="C20" s="8" t="s">
        <v>398</v>
      </c>
      <c r="D20" s="9">
        <v>45034</v>
      </c>
      <c r="E20" s="32" t="s">
        <v>399</v>
      </c>
      <c r="F20" s="11">
        <v>-1019646</v>
      </c>
      <c r="G20" s="10" t="s">
        <v>29</v>
      </c>
      <c r="H20" s="11">
        <v>-107063</v>
      </c>
      <c r="I20" s="65"/>
      <c r="J20" s="66"/>
      <c r="K20" s="67"/>
      <c r="L20" s="102"/>
      <c r="M20" s="103"/>
      <c r="N20" t="str">
        <f t="shared" si="0"/>
        <v>14473</v>
      </c>
      <c r="O20">
        <f t="shared" si="1"/>
        <v>14473</v>
      </c>
      <c r="P20" s="29">
        <f t="shared" si="2"/>
        <v>-1019646</v>
      </c>
    </row>
    <row r="21" spans="1:16" hidden="1" x14ac:dyDescent="0.25">
      <c r="A21" s="12">
        <v>328</v>
      </c>
      <c r="B21" s="64"/>
      <c r="C21" s="8" t="s">
        <v>400</v>
      </c>
      <c r="D21" s="9">
        <v>45027</v>
      </c>
      <c r="E21" s="32" t="s">
        <v>401</v>
      </c>
      <c r="F21" s="11">
        <v>-947768</v>
      </c>
      <c r="G21" s="10" t="s">
        <v>29</v>
      </c>
      <c r="H21" s="11">
        <v>-99516</v>
      </c>
      <c r="I21" s="65"/>
      <c r="J21" s="66"/>
      <c r="K21" s="67"/>
      <c r="L21" s="102"/>
      <c r="M21" s="103"/>
      <c r="N21" t="str">
        <f t="shared" si="0"/>
        <v>13068</v>
      </c>
      <c r="O21">
        <f t="shared" si="1"/>
        <v>13068</v>
      </c>
      <c r="P21" s="29">
        <f t="shared" si="2"/>
        <v>-947768</v>
      </c>
    </row>
    <row r="22" spans="1:16" hidden="1" x14ac:dyDescent="0.25">
      <c r="A22" s="12">
        <v>329</v>
      </c>
      <c r="B22" s="64"/>
      <c r="C22" s="8" t="s">
        <v>402</v>
      </c>
      <c r="D22" s="9">
        <v>45028</v>
      </c>
      <c r="E22" s="32" t="s">
        <v>403</v>
      </c>
      <c r="F22" s="11">
        <v>-163350</v>
      </c>
      <c r="G22" s="10" t="s">
        <v>29</v>
      </c>
      <c r="H22" s="11">
        <v>-17152</v>
      </c>
      <c r="I22" s="65"/>
      <c r="J22" s="66"/>
      <c r="K22" s="67"/>
      <c r="L22" s="102"/>
      <c r="M22" s="103"/>
      <c r="N22" t="str">
        <f t="shared" si="0"/>
        <v>13165</v>
      </c>
      <c r="O22">
        <f t="shared" si="1"/>
        <v>13165</v>
      </c>
      <c r="P22" s="29">
        <f t="shared" si="2"/>
        <v>-163350</v>
      </c>
    </row>
    <row r="23" spans="1:16" hidden="1" x14ac:dyDescent="0.25">
      <c r="A23" s="12">
        <v>330</v>
      </c>
      <c r="B23" s="64"/>
      <c r="C23" s="8" t="s">
        <v>404</v>
      </c>
      <c r="D23" s="9">
        <v>45019</v>
      </c>
      <c r="E23" s="32" t="s">
        <v>405</v>
      </c>
      <c r="F23" s="11">
        <v>-724865</v>
      </c>
      <c r="G23" s="10" t="s">
        <v>29</v>
      </c>
      <c r="H23" s="11">
        <v>-76111</v>
      </c>
      <c r="I23" s="65"/>
      <c r="J23" s="66"/>
      <c r="K23" s="67"/>
      <c r="L23" s="102"/>
      <c r="M23" s="103"/>
      <c r="N23" t="str">
        <f t="shared" si="0"/>
        <v>12081</v>
      </c>
      <c r="O23">
        <f t="shared" si="1"/>
        <v>12081</v>
      </c>
      <c r="P23" s="29">
        <f t="shared" si="2"/>
        <v>-724865</v>
      </c>
    </row>
    <row r="24" spans="1:16" hidden="1" x14ac:dyDescent="0.25">
      <c r="A24" s="12">
        <v>331</v>
      </c>
      <c r="B24" s="64"/>
      <c r="C24" s="8" t="s">
        <v>406</v>
      </c>
      <c r="D24" s="9">
        <v>45019</v>
      </c>
      <c r="E24" s="32" t="s">
        <v>407</v>
      </c>
      <c r="F24" s="11">
        <v>-241395</v>
      </c>
      <c r="G24" s="10" t="s">
        <v>29</v>
      </c>
      <c r="H24" s="11">
        <v>-25346</v>
      </c>
      <c r="I24" s="65"/>
      <c r="J24" s="66"/>
      <c r="K24" s="67"/>
      <c r="L24" s="102"/>
      <c r="M24" s="103"/>
      <c r="N24" t="str">
        <f t="shared" si="0"/>
        <v>12261</v>
      </c>
      <c r="O24">
        <f t="shared" si="1"/>
        <v>12261</v>
      </c>
      <c r="P24" s="29">
        <f t="shared" si="2"/>
        <v>-241395</v>
      </c>
    </row>
    <row r="25" spans="1:16" hidden="1" x14ac:dyDescent="0.25">
      <c r="A25" s="12">
        <v>332</v>
      </c>
      <c r="B25" s="64"/>
      <c r="C25" s="8" t="s">
        <v>408</v>
      </c>
      <c r="D25" s="9">
        <v>45027</v>
      </c>
      <c r="E25" s="32" t="s">
        <v>409</v>
      </c>
      <c r="F25" s="11">
        <v>-293411</v>
      </c>
      <c r="G25" s="10" t="s">
        <v>29</v>
      </c>
      <c r="H25" s="11">
        <v>-30808</v>
      </c>
      <c r="I25" s="65"/>
      <c r="J25" s="66"/>
      <c r="K25" s="67"/>
      <c r="L25" s="102"/>
      <c r="M25" s="103"/>
      <c r="N25" t="str">
        <f t="shared" si="0"/>
        <v>13072</v>
      </c>
      <c r="O25">
        <f t="shared" si="1"/>
        <v>13072</v>
      </c>
      <c r="P25" s="29">
        <f t="shared" si="2"/>
        <v>-293411</v>
      </c>
    </row>
    <row r="26" spans="1:16" hidden="1" x14ac:dyDescent="0.25">
      <c r="A26" s="12">
        <v>333</v>
      </c>
      <c r="B26" s="64"/>
      <c r="C26" s="8" t="s">
        <v>410</v>
      </c>
      <c r="D26" s="9">
        <v>45019</v>
      </c>
      <c r="E26" s="32" t="s">
        <v>411</v>
      </c>
      <c r="F26" s="11">
        <v>-1459064</v>
      </c>
      <c r="G26" s="10" t="s">
        <v>29</v>
      </c>
      <c r="H26" s="11">
        <v>-153202</v>
      </c>
      <c r="I26" s="65"/>
      <c r="J26" s="66"/>
      <c r="K26" s="67"/>
      <c r="L26" s="102"/>
      <c r="M26" s="103"/>
      <c r="N26" t="str">
        <f t="shared" si="0"/>
        <v>12079</v>
      </c>
      <c r="O26">
        <f t="shared" si="1"/>
        <v>12079</v>
      </c>
      <c r="P26" s="29">
        <f t="shared" si="2"/>
        <v>-1459064</v>
      </c>
    </row>
    <row r="27" spans="1:16" hidden="1" x14ac:dyDescent="0.25">
      <c r="A27" s="12">
        <v>334</v>
      </c>
      <c r="B27" s="64"/>
      <c r="C27" s="8" t="s">
        <v>412</v>
      </c>
      <c r="D27" s="9">
        <v>45019</v>
      </c>
      <c r="E27" s="32" t="s">
        <v>413</v>
      </c>
      <c r="F27" s="11">
        <v>-1651113</v>
      </c>
      <c r="G27" s="10" t="s">
        <v>29</v>
      </c>
      <c r="H27" s="11">
        <v>-173367</v>
      </c>
      <c r="I27" s="65"/>
      <c r="J27" s="66"/>
      <c r="K27" s="67"/>
      <c r="L27" s="102"/>
      <c r="M27" s="103"/>
      <c r="N27" t="str">
        <f t="shared" si="0"/>
        <v>12232</v>
      </c>
      <c r="O27">
        <f t="shared" si="1"/>
        <v>12232</v>
      </c>
      <c r="P27" s="29">
        <f t="shared" si="2"/>
        <v>-1651113</v>
      </c>
    </row>
    <row r="28" spans="1:16" hidden="1" x14ac:dyDescent="0.25">
      <c r="A28" s="12">
        <v>335</v>
      </c>
      <c r="B28" s="64"/>
      <c r="C28" s="8" t="s">
        <v>414</v>
      </c>
      <c r="D28" s="9">
        <v>45033</v>
      </c>
      <c r="E28" s="32" t="s">
        <v>415</v>
      </c>
      <c r="F28" s="11">
        <v>-122164</v>
      </c>
      <c r="G28" s="10" t="s">
        <v>29</v>
      </c>
      <c r="H28" s="11">
        <v>-12827</v>
      </c>
      <c r="I28" s="65"/>
      <c r="J28" s="66"/>
      <c r="K28" s="67"/>
      <c r="L28" s="102"/>
      <c r="M28" s="103"/>
      <c r="N28" t="str">
        <f t="shared" si="0"/>
        <v>14290</v>
      </c>
      <c r="O28">
        <f t="shared" si="1"/>
        <v>14290</v>
      </c>
      <c r="P28" s="29">
        <f t="shared" si="2"/>
        <v>-122164</v>
      </c>
    </row>
    <row r="29" spans="1:16" hidden="1" x14ac:dyDescent="0.25">
      <c r="A29" s="12">
        <v>336</v>
      </c>
      <c r="B29" s="64"/>
      <c r="C29" s="8" t="s">
        <v>416</v>
      </c>
      <c r="D29" s="9">
        <v>45033</v>
      </c>
      <c r="E29" s="32" t="s">
        <v>417</v>
      </c>
      <c r="F29" s="11">
        <v>-331201</v>
      </c>
      <c r="G29" s="10" t="s">
        <v>29</v>
      </c>
      <c r="H29" s="11">
        <v>-34776</v>
      </c>
      <c r="I29" s="65"/>
      <c r="J29" s="66"/>
      <c r="K29" s="67"/>
      <c r="L29" s="102"/>
      <c r="M29" s="103"/>
      <c r="N29" t="str">
        <f t="shared" si="0"/>
        <v>14251</v>
      </c>
      <c r="O29">
        <f t="shared" si="1"/>
        <v>14251</v>
      </c>
      <c r="P29" s="29">
        <f t="shared" si="2"/>
        <v>-331201</v>
      </c>
    </row>
    <row r="30" spans="1:16" hidden="1" x14ac:dyDescent="0.25">
      <c r="A30" s="12">
        <v>337</v>
      </c>
      <c r="B30" s="64"/>
      <c r="C30" s="8" t="s">
        <v>418</v>
      </c>
      <c r="D30" s="9">
        <v>45028</v>
      </c>
      <c r="E30" s="32" t="s">
        <v>419</v>
      </c>
      <c r="F30" s="11">
        <v>-208131</v>
      </c>
      <c r="G30" s="10" t="s">
        <v>29</v>
      </c>
      <c r="H30" s="11">
        <v>-21854</v>
      </c>
      <c r="I30" s="65"/>
      <c r="J30" s="66"/>
      <c r="K30" s="67"/>
      <c r="L30" s="102"/>
      <c r="M30" s="103"/>
      <c r="N30" t="str">
        <f t="shared" si="0"/>
        <v>13364</v>
      </c>
      <c r="O30">
        <f t="shared" si="1"/>
        <v>13364</v>
      </c>
      <c r="P30" s="29">
        <f t="shared" si="2"/>
        <v>-208131</v>
      </c>
    </row>
    <row r="31" spans="1:16" hidden="1" x14ac:dyDescent="0.25">
      <c r="A31" s="12">
        <v>338</v>
      </c>
      <c r="B31" s="64"/>
      <c r="C31" s="8" t="s">
        <v>420</v>
      </c>
      <c r="D31" s="9">
        <v>45019</v>
      </c>
      <c r="E31" s="32" t="s">
        <v>421</v>
      </c>
      <c r="F31" s="11">
        <v>-1134685</v>
      </c>
      <c r="G31" s="10" t="s">
        <v>29</v>
      </c>
      <c r="H31" s="11">
        <v>-119142</v>
      </c>
      <c r="I31" s="65"/>
      <c r="J31" s="66"/>
      <c r="K31" s="67"/>
      <c r="L31" s="102"/>
      <c r="M31" s="103"/>
      <c r="N31" t="str">
        <f t="shared" si="0"/>
        <v>12082</v>
      </c>
      <c r="O31">
        <f t="shared" si="1"/>
        <v>12082</v>
      </c>
      <c r="P31" s="29">
        <f t="shared" si="2"/>
        <v>-1134685</v>
      </c>
    </row>
    <row r="32" spans="1:16" hidden="1" x14ac:dyDescent="0.25">
      <c r="A32" s="12">
        <v>339</v>
      </c>
      <c r="B32" s="64"/>
      <c r="C32" s="8" t="s">
        <v>422</v>
      </c>
      <c r="D32" s="9">
        <v>45017</v>
      </c>
      <c r="E32" s="32" t="s">
        <v>423</v>
      </c>
      <c r="F32" s="11">
        <v>-294030</v>
      </c>
      <c r="G32" s="10" t="s">
        <v>29</v>
      </c>
      <c r="H32" s="11">
        <v>-30873</v>
      </c>
      <c r="I32" s="65"/>
      <c r="J32" s="66"/>
      <c r="K32" s="67"/>
      <c r="L32" s="102"/>
      <c r="M32" s="103"/>
      <c r="N32" t="str">
        <f t="shared" si="0"/>
        <v>12043</v>
      </c>
      <c r="O32">
        <f t="shared" si="1"/>
        <v>12043</v>
      </c>
      <c r="P32" s="29">
        <f t="shared" si="2"/>
        <v>-294030</v>
      </c>
    </row>
    <row r="33" spans="1:16" hidden="1" x14ac:dyDescent="0.25">
      <c r="A33" s="12">
        <v>340</v>
      </c>
      <c r="B33" s="64"/>
      <c r="C33" s="8" t="s">
        <v>424</v>
      </c>
      <c r="D33" s="9">
        <v>45019</v>
      </c>
      <c r="E33" s="32" t="s">
        <v>425</v>
      </c>
      <c r="F33" s="11">
        <v>-804834</v>
      </c>
      <c r="G33" s="10" t="s">
        <v>29</v>
      </c>
      <c r="H33" s="11">
        <v>-84508</v>
      </c>
      <c r="I33" s="65"/>
      <c r="J33" s="66"/>
      <c r="K33" s="67"/>
      <c r="L33" s="102"/>
      <c r="M33" s="103"/>
      <c r="N33" t="str">
        <f t="shared" si="0"/>
        <v>12083</v>
      </c>
      <c r="O33">
        <f t="shared" si="1"/>
        <v>12083</v>
      </c>
      <c r="P33" s="29">
        <f t="shared" si="2"/>
        <v>-804834</v>
      </c>
    </row>
    <row r="34" spans="1:16" hidden="1" x14ac:dyDescent="0.25">
      <c r="A34" s="13">
        <v>341</v>
      </c>
      <c r="B34" s="53"/>
      <c r="C34" s="8" t="s">
        <v>426</v>
      </c>
      <c r="D34" s="9">
        <v>45028</v>
      </c>
      <c r="E34" s="32" t="s">
        <v>427</v>
      </c>
      <c r="F34" s="11">
        <v>-484645</v>
      </c>
      <c r="G34" s="10" t="s">
        <v>29</v>
      </c>
      <c r="H34" s="11">
        <v>-50888</v>
      </c>
      <c r="I34" s="57"/>
      <c r="J34" s="58"/>
      <c r="K34" s="59"/>
      <c r="L34" s="100"/>
      <c r="M34" s="101"/>
      <c r="N34" t="str">
        <f t="shared" si="0"/>
        <v>13366</v>
      </c>
      <c r="O34">
        <f t="shared" si="1"/>
        <v>13366</v>
      </c>
      <c r="P34" s="29">
        <f t="shared" si="2"/>
        <v>-484645</v>
      </c>
    </row>
    <row r="35" spans="1:16" hidden="1" x14ac:dyDescent="0.25">
      <c r="A35" s="7">
        <v>342</v>
      </c>
      <c r="B35" s="52" t="s">
        <v>428</v>
      </c>
      <c r="C35" s="8" t="s">
        <v>429</v>
      </c>
      <c r="D35" s="9">
        <v>45029</v>
      </c>
      <c r="E35" s="32" t="s">
        <v>430</v>
      </c>
      <c r="F35" s="11">
        <v>-338088</v>
      </c>
      <c r="G35" s="10" t="s">
        <v>29</v>
      </c>
      <c r="H35" s="11">
        <v>-35499</v>
      </c>
      <c r="I35" s="54">
        <v>-1546967</v>
      </c>
      <c r="J35" s="55"/>
      <c r="K35" s="56"/>
      <c r="L35" s="98" t="s">
        <v>52</v>
      </c>
      <c r="M35" s="99"/>
      <c r="N35" t="str">
        <f t="shared" si="0"/>
        <v>13626</v>
      </c>
      <c r="O35">
        <f t="shared" si="1"/>
        <v>13626</v>
      </c>
      <c r="P35" s="29">
        <f t="shared" si="2"/>
        <v>-338088</v>
      </c>
    </row>
    <row r="36" spans="1:16" hidden="1" x14ac:dyDescent="0.25">
      <c r="A36" s="12">
        <v>343</v>
      </c>
      <c r="B36" s="64"/>
      <c r="C36" s="8" t="s">
        <v>431</v>
      </c>
      <c r="D36" s="9">
        <v>45034</v>
      </c>
      <c r="E36" s="32" t="s">
        <v>432</v>
      </c>
      <c r="F36" s="11">
        <v>-887901</v>
      </c>
      <c r="G36" s="10" t="s">
        <v>29</v>
      </c>
      <c r="H36" s="11">
        <v>-93230</v>
      </c>
      <c r="I36" s="65"/>
      <c r="J36" s="66"/>
      <c r="K36" s="67"/>
      <c r="L36" s="102"/>
      <c r="M36" s="103"/>
      <c r="N36" t="str">
        <f t="shared" si="0"/>
        <v>14487</v>
      </c>
      <c r="O36">
        <f t="shared" si="1"/>
        <v>14487</v>
      </c>
      <c r="P36" s="29">
        <f t="shared" si="2"/>
        <v>-887901</v>
      </c>
    </row>
    <row r="37" spans="1:16" hidden="1" x14ac:dyDescent="0.25">
      <c r="A37" s="13">
        <v>344</v>
      </c>
      <c r="B37" s="53"/>
      <c r="C37" s="8" t="s">
        <v>433</v>
      </c>
      <c r="D37" s="9">
        <v>45034</v>
      </c>
      <c r="E37" s="32" t="s">
        <v>434</v>
      </c>
      <c r="F37" s="11">
        <v>-502466</v>
      </c>
      <c r="G37" s="10" t="s">
        <v>29</v>
      </c>
      <c r="H37" s="11">
        <v>-52759</v>
      </c>
      <c r="I37" s="57"/>
      <c r="J37" s="58"/>
      <c r="K37" s="59"/>
      <c r="L37" s="100"/>
      <c r="M37" s="101"/>
      <c r="N37" t="str">
        <f t="shared" si="0"/>
        <v>14496</v>
      </c>
      <c r="O37">
        <f t="shared" si="1"/>
        <v>14496</v>
      </c>
      <c r="P37" s="29">
        <f t="shared" si="2"/>
        <v>-502466</v>
      </c>
    </row>
    <row r="38" spans="1:16" hidden="1" x14ac:dyDescent="0.25">
      <c r="A38" s="7">
        <v>345</v>
      </c>
      <c r="B38" s="52" t="s">
        <v>435</v>
      </c>
      <c r="C38" s="8" t="s">
        <v>436</v>
      </c>
      <c r="D38" s="9">
        <v>45030</v>
      </c>
      <c r="E38" s="32" t="s">
        <v>437</v>
      </c>
      <c r="F38" s="11">
        <v>-80774</v>
      </c>
      <c r="G38" s="10" t="s">
        <v>29</v>
      </c>
      <c r="H38" s="11">
        <v>-8481</v>
      </c>
      <c r="I38" s="54">
        <v>-22124185</v>
      </c>
      <c r="J38" s="55"/>
      <c r="K38" s="56"/>
      <c r="L38" s="98" t="s">
        <v>52</v>
      </c>
      <c r="M38" s="99"/>
      <c r="N38" t="str">
        <f t="shared" si="0"/>
        <v>13989</v>
      </c>
      <c r="O38">
        <f t="shared" si="1"/>
        <v>13989</v>
      </c>
      <c r="P38" s="29">
        <f t="shared" si="2"/>
        <v>-80774</v>
      </c>
    </row>
    <row r="39" spans="1:16" hidden="1" x14ac:dyDescent="0.25">
      <c r="A39" s="12">
        <v>346</v>
      </c>
      <c r="B39" s="64"/>
      <c r="C39" s="8" t="s">
        <v>438</v>
      </c>
      <c r="D39" s="9">
        <v>45035</v>
      </c>
      <c r="E39" s="32" t="s">
        <v>439</v>
      </c>
      <c r="F39" s="11">
        <v>-1084575</v>
      </c>
      <c r="G39" s="10" t="s">
        <v>29</v>
      </c>
      <c r="H39" s="11">
        <v>-113880</v>
      </c>
      <c r="I39" s="65"/>
      <c r="J39" s="66"/>
      <c r="K39" s="67"/>
      <c r="L39" s="102"/>
      <c r="M39" s="103"/>
      <c r="N39" t="str">
        <f t="shared" si="0"/>
        <v>14652</v>
      </c>
      <c r="O39">
        <f t="shared" si="1"/>
        <v>14652</v>
      </c>
      <c r="P39" s="29">
        <f t="shared" si="2"/>
        <v>-1084575</v>
      </c>
    </row>
    <row r="40" spans="1:16" hidden="1" x14ac:dyDescent="0.25">
      <c r="A40" s="12">
        <v>347</v>
      </c>
      <c r="B40" s="64"/>
      <c r="C40" s="8" t="s">
        <v>440</v>
      </c>
      <c r="D40" s="9">
        <v>45036</v>
      </c>
      <c r="E40" s="32" t="s">
        <v>441</v>
      </c>
      <c r="F40" s="11">
        <v>-190809</v>
      </c>
      <c r="G40" s="10" t="s">
        <v>29</v>
      </c>
      <c r="H40" s="11">
        <v>-20035</v>
      </c>
      <c r="I40" s="65"/>
      <c r="J40" s="66"/>
      <c r="K40" s="67"/>
      <c r="L40" s="102"/>
      <c r="M40" s="103"/>
      <c r="N40" t="str">
        <f t="shared" si="0"/>
        <v>14830</v>
      </c>
      <c r="O40">
        <f t="shared" si="1"/>
        <v>14830</v>
      </c>
      <c r="P40" s="29">
        <f t="shared" si="2"/>
        <v>-190809</v>
      </c>
    </row>
    <row r="41" spans="1:16" hidden="1" x14ac:dyDescent="0.25">
      <c r="A41" s="12">
        <v>348</v>
      </c>
      <c r="B41" s="64"/>
      <c r="C41" s="8" t="s">
        <v>442</v>
      </c>
      <c r="D41" s="9">
        <v>45038</v>
      </c>
      <c r="E41" s="32" t="s">
        <v>443</v>
      </c>
      <c r="F41" s="11">
        <v>-190233</v>
      </c>
      <c r="G41" s="10" t="s">
        <v>29</v>
      </c>
      <c r="H41" s="11">
        <v>-19974</v>
      </c>
      <c r="I41" s="65"/>
      <c r="J41" s="66"/>
      <c r="K41" s="67"/>
      <c r="L41" s="102"/>
      <c r="M41" s="103"/>
      <c r="N41" t="str">
        <f t="shared" si="0"/>
        <v>15085</v>
      </c>
      <c r="O41">
        <f t="shared" si="1"/>
        <v>15085</v>
      </c>
      <c r="P41" s="29">
        <f t="shared" si="2"/>
        <v>-190233</v>
      </c>
    </row>
    <row r="42" spans="1:16" hidden="1" x14ac:dyDescent="0.25">
      <c r="A42" s="12">
        <v>349</v>
      </c>
      <c r="B42" s="64"/>
      <c r="C42" s="8" t="s">
        <v>444</v>
      </c>
      <c r="D42" s="9">
        <v>45041</v>
      </c>
      <c r="E42" s="32" t="s">
        <v>445</v>
      </c>
      <c r="F42" s="11">
        <v>-201607</v>
      </c>
      <c r="G42" s="10" t="s">
        <v>29</v>
      </c>
      <c r="H42" s="11">
        <v>-21169</v>
      </c>
      <c r="I42" s="65"/>
      <c r="J42" s="66"/>
      <c r="K42" s="67"/>
      <c r="L42" s="102"/>
      <c r="M42" s="103"/>
      <c r="N42" t="str">
        <f t="shared" si="0"/>
        <v>15397</v>
      </c>
      <c r="O42">
        <f t="shared" si="1"/>
        <v>15397</v>
      </c>
      <c r="P42" s="29">
        <f t="shared" si="2"/>
        <v>-201607</v>
      </c>
    </row>
    <row r="43" spans="1:16" hidden="1" x14ac:dyDescent="0.25">
      <c r="A43" s="12">
        <v>350</v>
      </c>
      <c r="B43" s="64"/>
      <c r="C43" s="8" t="s">
        <v>446</v>
      </c>
      <c r="D43" s="9">
        <v>45030</v>
      </c>
      <c r="E43" s="32" t="s">
        <v>447</v>
      </c>
      <c r="F43" s="11">
        <v>-488655</v>
      </c>
      <c r="G43" s="10" t="s">
        <v>29</v>
      </c>
      <c r="H43" s="11">
        <v>-51309</v>
      </c>
      <c r="I43" s="65"/>
      <c r="J43" s="66"/>
      <c r="K43" s="67"/>
      <c r="L43" s="102"/>
      <c r="M43" s="103"/>
      <c r="N43" t="str">
        <f t="shared" si="0"/>
        <v>13889</v>
      </c>
      <c r="O43">
        <f t="shared" si="1"/>
        <v>13889</v>
      </c>
      <c r="P43" s="29">
        <f t="shared" si="2"/>
        <v>-488655</v>
      </c>
    </row>
    <row r="44" spans="1:16" hidden="1" x14ac:dyDescent="0.25">
      <c r="A44" s="12">
        <v>351</v>
      </c>
      <c r="B44" s="64"/>
      <c r="C44" s="8" t="s">
        <v>448</v>
      </c>
      <c r="D44" s="9">
        <v>45035</v>
      </c>
      <c r="E44" s="32" t="s">
        <v>449</v>
      </c>
      <c r="F44" s="11">
        <v>-770362</v>
      </c>
      <c r="G44" s="10" t="s">
        <v>29</v>
      </c>
      <c r="H44" s="11">
        <v>-80888</v>
      </c>
      <c r="I44" s="65"/>
      <c r="J44" s="66"/>
      <c r="K44" s="67"/>
      <c r="L44" s="102"/>
      <c r="M44" s="103"/>
      <c r="N44" t="str">
        <f t="shared" si="0"/>
        <v>14723</v>
      </c>
      <c r="O44">
        <f t="shared" si="1"/>
        <v>14723</v>
      </c>
      <c r="P44" s="29">
        <f t="shared" si="2"/>
        <v>-770362</v>
      </c>
    </row>
    <row r="45" spans="1:16" hidden="1" x14ac:dyDescent="0.25">
      <c r="A45" s="12">
        <v>352</v>
      </c>
      <c r="B45" s="64"/>
      <c r="C45" s="8" t="s">
        <v>450</v>
      </c>
      <c r="D45" s="9">
        <v>45029</v>
      </c>
      <c r="E45" s="32" t="s">
        <v>451</v>
      </c>
      <c r="F45" s="11">
        <v>-311674</v>
      </c>
      <c r="G45" s="10" t="s">
        <v>29</v>
      </c>
      <c r="H45" s="11">
        <v>-32726</v>
      </c>
      <c r="I45" s="65"/>
      <c r="J45" s="66"/>
      <c r="K45" s="67"/>
      <c r="L45" s="102"/>
      <c r="M45" s="103"/>
      <c r="N45" t="str">
        <f t="shared" si="0"/>
        <v>13505</v>
      </c>
      <c r="O45">
        <f t="shared" si="1"/>
        <v>13505</v>
      </c>
      <c r="P45" s="29">
        <f t="shared" si="2"/>
        <v>-311674</v>
      </c>
    </row>
    <row r="46" spans="1:16" hidden="1" x14ac:dyDescent="0.25">
      <c r="A46" s="12">
        <v>353</v>
      </c>
      <c r="B46" s="64"/>
      <c r="C46" s="8" t="s">
        <v>452</v>
      </c>
      <c r="D46" s="9">
        <v>45038</v>
      </c>
      <c r="E46" s="32" t="s">
        <v>453</v>
      </c>
      <c r="F46" s="11">
        <v>-244328</v>
      </c>
      <c r="G46" s="10" t="s">
        <v>29</v>
      </c>
      <c r="H46" s="11">
        <v>-25654</v>
      </c>
      <c r="I46" s="65"/>
      <c r="J46" s="66"/>
      <c r="K46" s="67"/>
      <c r="L46" s="102"/>
      <c r="M46" s="103"/>
      <c r="N46" t="str">
        <f t="shared" si="0"/>
        <v>15080</v>
      </c>
      <c r="O46">
        <f t="shared" si="1"/>
        <v>15080</v>
      </c>
      <c r="P46" s="29">
        <f t="shared" si="2"/>
        <v>-244328</v>
      </c>
    </row>
    <row r="47" spans="1:16" hidden="1" x14ac:dyDescent="0.25">
      <c r="A47" s="12">
        <v>354</v>
      </c>
      <c r="B47" s="64"/>
      <c r="C47" s="8" t="s">
        <v>454</v>
      </c>
      <c r="D47" s="9">
        <v>45041</v>
      </c>
      <c r="E47" s="32" t="s">
        <v>455</v>
      </c>
      <c r="F47" s="11">
        <v>-1002773</v>
      </c>
      <c r="G47" s="10" t="s">
        <v>29</v>
      </c>
      <c r="H47" s="11">
        <v>-105291</v>
      </c>
      <c r="I47" s="65"/>
      <c r="J47" s="66"/>
      <c r="K47" s="67"/>
      <c r="L47" s="102"/>
      <c r="M47" s="103"/>
      <c r="N47" t="str">
        <f t="shared" si="0"/>
        <v>15415</v>
      </c>
      <c r="O47">
        <f t="shared" si="1"/>
        <v>15415</v>
      </c>
      <c r="P47" s="29">
        <f t="shared" si="2"/>
        <v>-1002773</v>
      </c>
    </row>
    <row r="48" spans="1:16" hidden="1" x14ac:dyDescent="0.25">
      <c r="A48" s="12">
        <v>355</v>
      </c>
      <c r="B48" s="64"/>
      <c r="C48" s="8" t="s">
        <v>456</v>
      </c>
      <c r="D48" s="9">
        <v>45043</v>
      </c>
      <c r="E48" s="32" t="s">
        <v>457</v>
      </c>
      <c r="F48" s="11">
        <v>-401972</v>
      </c>
      <c r="G48" s="10" t="s">
        <v>29</v>
      </c>
      <c r="H48" s="11">
        <v>-42207</v>
      </c>
      <c r="I48" s="65"/>
      <c r="J48" s="66"/>
      <c r="K48" s="67"/>
      <c r="L48" s="102"/>
      <c r="M48" s="103"/>
      <c r="N48" t="str">
        <f t="shared" si="0"/>
        <v>15840</v>
      </c>
      <c r="O48">
        <f t="shared" si="1"/>
        <v>15840</v>
      </c>
      <c r="P48" s="29">
        <f t="shared" si="2"/>
        <v>-401972</v>
      </c>
    </row>
    <row r="49" spans="1:16" hidden="1" x14ac:dyDescent="0.25">
      <c r="A49" s="12">
        <v>356</v>
      </c>
      <c r="B49" s="64"/>
      <c r="C49" s="8" t="s">
        <v>458</v>
      </c>
      <c r="D49" s="9">
        <v>45030</v>
      </c>
      <c r="E49" s="32" t="s">
        <v>459</v>
      </c>
      <c r="F49" s="11">
        <v>-465128</v>
      </c>
      <c r="G49" s="10" t="s">
        <v>29</v>
      </c>
      <c r="H49" s="11">
        <v>-48838</v>
      </c>
      <c r="I49" s="65"/>
      <c r="J49" s="66"/>
      <c r="K49" s="67"/>
      <c r="L49" s="102"/>
      <c r="M49" s="103"/>
      <c r="N49" t="str">
        <f t="shared" si="0"/>
        <v>14031</v>
      </c>
      <c r="O49">
        <f t="shared" si="1"/>
        <v>14031</v>
      </c>
      <c r="P49" s="29">
        <f t="shared" si="2"/>
        <v>-465128</v>
      </c>
    </row>
    <row r="50" spans="1:16" hidden="1" x14ac:dyDescent="0.25">
      <c r="A50" s="12">
        <v>357</v>
      </c>
      <c r="B50" s="64"/>
      <c r="C50" s="8" t="s">
        <v>460</v>
      </c>
      <c r="D50" s="9">
        <v>45035</v>
      </c>
      <c r="E50" s="32" t="s">
        <v>461</v>
      </c>
      <c r="F50" s="11">
        <v>-165601</v>
      </c>
      <c r="G50" s="10" t="s">
        <v>29</v>
      </c>
      <c r="H50" s="11">
        <v>-17388</v>
      </c>
      <c r="I50" s="65"/>
      <c r="J50" s="66"/>
      <c r="K50" s="67"/>
      <c r="L50" s="102"/>
      <c r="M50" s="103"/>
      <c r="N50" t="str">
        <f t="shared" si="0"/>
        <v>14680</v>
      </c>
      <c r="O50">
        <f t="shared" si="1"/>
        <v>14680</v>
      </c>
      <c r="P50" s="29">
        <f t="shared" si="2"/>
        <v>-165601</v>
      </c>
    </row>
    <row r="51" spans="1:16" hidden="1" x14ac:dyDescent="0.25">
      <c r="A51" s="12">
        <v>358</v>
      </c>
      <c r="B51" s="64"/>
      <c r="C51" s="8" t="s">
        <v>462</v>
      </c>
      <c r="D51" s="9">
        <v>45036</v>
      </c>
      <c r="E51" s="32" t="s">
        <v>463</v>
      </c>
      <c r="F51" s="11">
        <v>-484645</v>
      </c>
      <c r="G51" s="10" t="s">
        <v>29</v>
      </c>
      <c r="H51" s="11">
        <v>-50888</v>
      </c>
      <c r="I51" s="65"/>
      <c r="J51" s="66"/>
      <c r="K51" s="67"/>
      <c r="L51" s="102"/>
      <c r="M51" s="103"/>
      <c r="N51" t="str">
        <f t="shared" si="0"/>
        <v>14851</v>
      </c>
      <c r="O51">
        <f t="shared" si="1"/>
        <v>14851</v>
      </c>
      <c r="P51" s="29">
        <f t="shared" si="2"/>
        <v>-484645</v>
      </c>
    </row>
    <row r="52" spans="1:16" hidden="1" x14ac:dyDescent="0.25">
      <c r="A52" s="12">
        <v>359</v>
      </c>
      <c r="B52" s="64"/>
      <c r="C52" s="8" t="s">
        <v>464</v>
      </c>
      <c r="D52" s="9">
        <v>45036</v>
      </c>
      <c r="E52" s="32" t="s">
        <v>465</v>
      </c>
      <c r="F52" s="11">
        <v>-727056</v>
      </c>
      <c r="G52" s="10" t="s">
        <v>29</v>
      </c>
      <c r="H52" s="11">
        <v>-76341</v>
      </c>
      <c r="I52" s="65"/>
      <c r="J52" s="66"/>
      <c r="K52" s="67"/>
      <c r="L52" s="102"/>
      <c r="M52" s="103"/>
      <c r="N52" t="str">
        <f t="shared" si="0"/>
        <v>14895</v>
      </c>
      <c r="O52">
        <f t="shared" si="1"/>
        <v>14895</v>
      </c>
      <c r="P52" s="29">
        <f t="shared" si="2"/>
        <v>-727056</v>
      </c>
    </row>
    <row r="53" spans="1:16" hidden="1" x14ac:dyDescent="0.25">
      <c r="A53" s="12">
        <v>360</v>
      </c>
      <c r="B53" s="64"/>
      <c r="C53" s="8" t="s">
        <v>466</v>
      </c>
      <c r="D53" s="9">
        <v>45038</v>
      </c>
      <c r="E53" s="32" t="s">
        <v>467</v>
      </c>
      <c r="F53" s="11">
        <v>-1192695</v>
      </c>
      <c r="G53" s="10" t="s">
        <v>29</v>
      </c>
      <c r="H53" s="11">
        <v>-125233</v>
      </c>
      <c r="I53" s="65"/>
      <c r="J53" s="66"/>
      <c r="K53" s="67"/>
      <c r="L53" s="102"/>
      <c r="M53" s="103"/>
      <c r="N53" t="str">
        <f t="shared" si="0"/>
        <v>15086</v>
      </c>
      <c r="O53">
        <f t="shared" si="1"/>
        <v>15086</v>
      </c>
      <c r="P53" s="29">
        <f t="shared" si="2"/>
        <v>-1192695</v>
      </c>
    </row>
    <row r="54" spans="1:16" hidden="1" x14ac:dyDescent="0.25">
      <c r="A54" s="12">
        <v>361</v>
      </c>
      <c r="B54" s="64"/>
      <c r="C54" s="8" t="s">
        <v>468</v>
      </c>
      <c r="D54" s="9">
        <v>45040</v>
      </c>
      <c r="E54" s="32" t="s">
        <v>469</v>
      </c>
      <c r="F54" s="11">
        <v>-609008</v>
      </c>
      <c r="G54" s="10" t="s">
        <v>29</v>
      </c>
      <c r="H54" s="11">
        <v>-63946</v>
      </c>
      <c r="I54" s="65"/>
      <c r="J54" s="66"/>
      <c r="K54" s="67"/>
      <c r="L54" s="102"/>
      <c r="M54" s="103"/>
      <c r="N54" t="str">
        <f t="shared" si="0"/>
        <v>15229</v>
      </c>
      <c r="O54">
        <f t="shared" si="1"/>
        <v>15229</v>
      </c>
      <c r="P54" s="29">
        <f t="shared" si="2"/>
        <v>-609008</v>
      </c>
    </row>
    <row r="55" spans="1:16" hidden="1" x14ac:dyDescent="0.25">
      <c r="A55" s="12">
        <v>362</v>
      </c>
      <c r="B55" s="64"/>
      <c r="C55" s="8" t="s">
        <v>470</v>
      </c>
      <c r="D55" s="9">
        <v>45041</v>
      </c>
      <c r="E55" s="32" t="s">
        <v>471</v>
      </c>
      <c r="F55" s="11">
        <v>-551711</v>
      </c>
      <c r="G55" s="10" t="s">
        <v>29</v>
      </c>
      <c r="H55" s="11">
        <v>-57930</v>
      </c>
      <c r="I55" s="65"/>
      <c r="J55" s="66"/>
      <c r="K55" s="67"/>
      <c r="L55" s="102"/>
      <c r="M55" s="103"/>
      <c r="N55" t="str">
        <f t="shared" si="0"/>
        <v>15290</v>
      </c>
      <c r="O55">
        <f t="shared" si="1"/>
        <v>15290</v>
      </c>
      <c r="P55" s="29">
        <f t="shared" si="2"/>
        <v>-551711</v>
      </c>
    </row>
    <row r="56" spans="1:16" hidden="1" x14ac:dyDescent="0.25">
      <c r="A56" s="12">
        <v>363</v>
      </c>
      <c r="B56" s="64"/>
      <c r="C56" s="8" t="s">
        <v>472</v>
      </c>
      <c r="D56" s="9">
        <v>45042</v>
      </c>
      <c r="E56" s="32" t="s">
        <v>473</v>
      </c>
      <c r="F56" s="11">
        <v>-74869</v>
      </c>
      <c r="G56" s="10" t="s">
        <v>29</v>
      </c>
      <c r="H56" s="11">
        <v>-7861</v>
      </c>
      <c r="I56" s="65"/>
      <c r="J56" s="66"/>
      <c r="K56" s="67"/>
      <c r="L56" s="102"/>
      <c r="M56" s="103"/>
      <c r="N56" t="str">
        <f t="shared" si="0"/>
        <v>15681</v>
      </c>
      <c r="O56">
        <f t="shared" si="1"/>
        <v>15681</v>
      </c>
      <c r="P56" s="29">
        <f t="shared" si="2"/>
        <v>-74869</v>
      </c>
    </row>
    <row r="57" spans="1:16" hidden="1" x14ac:dyDescent="0.25">
      <c r="A57" s="12">
        <v>364</v>
      </c>
      <c r="B57" s="64"/>
      <c r="C57" s="8" t="s">
        <v>474</v>
      </c>
      <c r="D57" s="9">
        <v>45043</v>
      </c>
      <c r="E57" s="32" t="s">
        <v>475</v>
      </c>
      <c r="F57" s="11">
        <v>-216894</v>
      </c>
      <c r="G57" s="10" t="s">
        <v>29</v>
      </c>
      <c r="H57" s="11">
        <v>-22774</v>
      </c>
      <c r="I57" s="65"/>
      <c r="J57" s="66"/>
      <c r="K57" s="67"/>
      <c r="L57" s="102"/>
      <c r="M57" s="103"/>
      <c r="N57" t="str">
        <f t="shared" si="0"/>
        <v>15944</v>
      </c>
      <c r="O57">
        <f t="shared" si="1"/>
        <v>15944</v>
      </c>
      <c r="P57" s="29">
        <f t="shared" si="2"/>
        <v>-216894</v>
      </c>
    </row>
    <row r="58" spans="1:16" x14ac:dyDescent="0.25">
      <c r="A58" s="12">
        <v>365</v>
      </c>
      <c r="B58" s="64"/>
      <c r="C58" s="8" t="s">
        <v>476</v>
      </c>
      <c r="D58" s="9">
        <v>45044</v>
      </c>
      <c r="E58" s="32" t="s">
        <v>477</v>
      </c>
      <c r="F58" s="11">
        <v>-790275</v>
      </c>
      <c r="G58" s="10" t="s">
        <v>29</v>
      </c>
      <c r="H58" s="11">
        <v>-82979</v>
      </c>
      <c r="I58" s="65"/>
      <c r="J58" s="66"/>
      <c r="K58" s="67"/>
      <c r="L58" s="102"/>
      <c r="M58" s="103"/>
      <c r="N58" t="str">
        <f t="shared" si="0"/>
        <v>16005</v>
      </c>
      <c r="O58">
        <f t="shared" si="1"/>
        <v>16005</v>
      </c>
      <c r="P58" s="29">
        <f t="shared" si="2"/>
        <v>-790275</v>
      </c>
    </row>
    <row r="59" spans="1:16" hidden="1" x14ac:dyDescent="0.25">
      <c r="A59" s="12">
        <v>366</v>
      </c>
      <c r="B59" s="64"/>
      <c r="C59" s="8" t="s">
        <v>478</v>
      </c>
      <c r="D59" s="9">
        <v>45030</v>
      </c>
      <c r="E59" s="32" t="s">
        <v>479</v>
      </c>
      <c r="F59" s="11">
        <v>-619157</v>
      </c>
      <c r="G59" s="10" t="s">
        <v>29</v>
      </c>
      <c r="H59" s="11">
        <v>-65011</v>
      </c>
      <c r="I59" s="65"/>
      <c r="J59" s="66"/>
      <c r="K59" s="67"/>
      <c r="L59" s="102"/>
      <c r="M59" s="103"/>
      <c r="N59" t="str">
        <f t="shared" si="0"/>
        <v>13872</v>
      </c>
      <c r="O59">
        <f t="shared" si="1"/>
        <v>13872</v>
      </c>
      <c r="P59" s="29">
        <f t="shared" si="2"/>
        <v>-619157</v>
      </c>
    </row>
    <row r="60" spans="1:16" hidden="1" x14ac:dyDescent="0.25">
      <c r="A60" s="12">
        <v>367</v>
      </c>
      <c r="B60" s="64"/>
      <c r="C60" s="8" t="s">
        <v>480</v>
      </c>
      <c r="D60" s="9">
        <v>45034</v>
      </c>
      <c r="E60" s="32" t="s">
        <v>481</v>
      </c>
      <c r="F60" s="11">
        <v>-432214</v>
      </c>
      <c r="G60" s="10" t="s">
        <v>29</v>
      </c>
      <c r="H60" s="11">
        <v>-45382</v>
      </c>
      <c r="I60" s="65"/>
      <c r="J60" s="66"/>
      <c r="K60" s="67"/>
      <c r="L60" s="102"/>
      <c r="M60" s="103"/>
      <c r="N60" t="str">
        <f t="shared" si="0"/>
        <v>14523</v>
      </c>
      <c r="O60">
        <f t="shared" si="1"/>
        <v>14523</v>
      </c>
      <c r="P60" s="29">
        <f t="shared" si="2"/>
        <v>-432214</v>
      </c>
    </row>
    <row r="61" spans="1:16" hidden="1" x14ac:dyDescent="0.25">
      <c r="A61" s="12">
        <v>368</v>
      </c>
      <c r="B61" s="64"/>
      <c r="C61" s="8" t="s">
        <v>482</v>
      </c>
      <c r="D61" s="9">
        <v>45036</v>
      </c>
      <c r="E61" s="32" t="s">
        <v>483</v>
      </c>
      <c r="F61" s="11">
        <v>-828003</v>
      </c>
      <c r="G61" s="10" t="s">
        <v>29</v>
      </c>
      <c r="H61" s="11">
        <v>-86940</v>
      </c>
      <c r="I61" s="65"/>
      <c r="J61" s="66"/>
      <c r="K61" s="67"/>
      <c r="L61" s="102"/>
      <c r="M61" s="103"/>
      <c r="N61" t="str">
        <f t="shared" si="0"/>
        <v>14810</v>
      </c>
      <c r="O61">
        <f t="shared" si="1"/>
        <v>14810</v>
      </c>
      <c r="P61" s="29">
        <f t="shared" si="2"/>
        <v>-828003</v>
      </c>
    </row>
    <row r="62" spans="1:16" hidden="1" x14ac:dyDescent="0.25">
      <c r="A62" s="12">
        <v>369</v>
      </c>
      <c r="B62" s="64"/>
      <c r="C62" s="8" t="s">
        <v>484</v>
      </c>
      <c r="D62" s="9">
        <v>45042</v>
      </c>
      <c r="E62" s="32" t="s">
        <v>485</v>
      </c>
      <c r="F62" s="11">
        <v>-336564</v>
      </c>
      <c r="G62" s="10" t="s">
        <v>29</v>
      </c>
      <c r="H62" s="11">
        <v>-35339</v>
      </c>
      <c r="I62" s="65"/>
      <c r="J62" s="66"/>
      <c r="K62" s="67"/>
      <c r="L62" s="102"/>
      <c r="M62" s="103"/>
      <c r="N62" t="str">
        <f t="shared" si="0"/>
        <v>15530</v>
      </c>
      <c r="O62">
        <f t="shared" si="1"/>
        <v>15530</v>
      </c>
      <c r="P62" s="29">
        <f t="shared" si="2"/>
        <v>-336564</v>
      </c>
    </row>
    <row r="63" spans="1:16" hidden="1" x14ac:dyDescent="0.25">
      <c r="A63" s="12">
        <v>370</v>
      </c>
      <c r="B63" s="64"/>
      <c r="C63" s="8" t="s">
        <v>486</v>
      </c>
      <c r="D63" s="9">
        <v>45044</v>
      </c>
      <c r="E63" s="32" t="s">
        <v>487</v>
      </c>
      <c r="F63" s="11">
        <v>-224608</v>
      </c>
      <c r="G63" s="10" t="s">
        <v>29</v>
      </c>
      <c r="H63" s="11">
        <v>-23584</v>
      </c>
      <c r="I63" s="65"/>
      <c r="J63" s="66"/>
      <c r="K63" s="67"/>
      <c r="L63" s="102"/>
      <c r="M63" s="103"/>
      <c r="N63" t="str">
        <f t="shared" si="0"/>
        <v>16026</v>
      </c>
      <c r="O63">
        <f t="shared" si="1"/>
        <v>16026</v>
      </c>
      <c r="P63" s="29">
        <f t="shared" si="2"/>
        <v>-224608</v>
      </c>
    </row>
    <row r="64" spans="1:16" hidden="1" x14ac:dyDescent="0.25">
      <c r="A64" s="12">
        <v>371</v>
      </c>
      <c r="B64" s="64"/>
      <c r="C64" s="8" t="s">
        <v>488</v>
      </c>
      <c r="D64" s="9">
        <v>45021</v>
      </c>
      <c r="E64" s="32" t="s">
        <v>489</v>
      </c>
      <c r="F64" s="11">
        <v>-488655</v>
      </c>
      <c r="G64" s="10" t="s">
        <v>29</v>
      </c>
      <c r="H64" s="11">
        <v>-51309</v>
      </c>
      <c r="I64" s="65"/>
      <c r="J64" s="66"/>
      <c r="K64" s="67"/>
      <c r="L64" s="102"/>
      <c r="M64" s="103"/>
      <c r="N64" t="str">
        <f t="shared" si="0"/>
        <v>12559</v>
      </c>
      <c r="O64">
        <f t="shared" si="1"/>
        <v>12559</v>
      </c>
      <c r="P64" s="29">
        <f t="shared" si="2"/>
        <v>-488655</v>
      </c>
    </row>
    <row r="65" spans="1:16" hidden="1" x14ac:dyDescent="0.25">
      <c r="A65" s="12">
        <v>372</v>
      </c>
      <c r="B65" s="64"/>
      <c r="C65" s="8" t="s">
        <v>490</v>
      </c>
      <c r="D65" s="9">
        <v>45030</v>
      </c>
      <c r="E65" s="32" t="s">
        <v>491</v>
      </c>
      <c r="F65" s="11">
        <v>-375998</v>
      </c>
      <c r="G65" s="10" t="s">
        <v>29</v>
      </c>
      <c r="H65" s="11">
        <v>-39480</v>
      </c>
      <c r="I65" s="65"/>
      <c r="J65" s="66"/>
      <c r="K65" s="67"/>
      <c r="L65" s="102"/>
      <c r="M65" s="103"/>
      <c r="N65" t="str">
        <f t="shared" si="0"/>
        <v>14011</v>
      </c>
      <c r="O65">
        <f t="shared" si="1"/>
        <v>14011</v>
      </c>
      <c r="P65" s="29">
        <f t="shared" si="2"/>
        <v>-375998</v>
      </c>
    </row>
    <row r="66" spans="1:16" hidden="1" x14ac:dyDescent="0.25">
      <c r="A66" s="12">
        <v>373</v>
      </c>
      <c r="B66" s="64"/>
      <c r="C66" s="8" t="s">
        <v>492</v>
      </c>
      <c r="D66" s="9">
        <v>45041</v>
      </c>
      <c r="E66" s="32" t="s">
        <v>493</v>
      </c>
      <c r="F66" s="11">
        <v>-244328</v>
      </c>
      <c r="G66" s="10" t="s">
        <v>29</v>
      </c>
      <c r="H66" s="11">
        <v>-25654</v>
      </c>
      <c r="I66" s="65"/>
      <c r="J66" s="66"/>
      <c r="K66" s="67"/>
      <c r="L66" s="102"/>
      <c r="M66" s="103"/>
      <c r="N66" t="str">
        <f t="shared" si="0"/>
        <v>15438</v>
      </c>
      <c r="O66">
        <f t="shared" si="1"/>
        <v>15438</v>
      </c>
      <c r="P66" s="29">
        <f t="shared" si="2"/>
        <v>-244328</v>
      </c>
    </row>
    <row r="67" spans="1:16" hidden="1" x14ac:dyDescent="0.25">
      <c r="A67" s="12">
        <v>374</v>
      </c>
      <c r="B67" s="64"/>
      <c r="C67" s="8" t="s">
        <v>494</v>
      </c>
      <c r="D67" s="9">
        <v>45035</v>
      </c>
      <c r="E67" s="32" t="s">
        <v>495</v>
      </c>
      <c r="F67" s="11">
        <v>-569248</v>
      </c>
      <c r="G67" s="10" t="s">
        <v>29</v>
      </c>
      <c r="H67" s="11">
        <v>-59771</v>
      </c>
      <c r="I67" s="65"/>
      <c r="J67" s="66"/>
      <c r="K67" s="67"/>
      <c r="L67" s="102"/>
      <c r="M67" s="103"/>
      <c r="N67" t="str">
        <f t="shared" si="0"/>
        <v>14667</v>
      </c>
      <c r="O67">
        <f t="shared" si="1"/>
        <v>14667</v>
      </c>
      <c r="P67" s="29">
        <f t="shared" si="2"/>
        <v>-569248</v>
      </c>
    </row>
    <row r="68" spans="1:16" hidden="1" x14ac:dyDescent="0.25">
      <c r="A68" s="12">
        <v>375</v>
      </c>
      <c r="B68" s="64"/>
      <c r="C68" s="8" t="s">
        <v>496</v>
      </c>
      <c r="D68" s="9">
        <v>45042</v>
      </c>
      <c r="E68" s="32" t="s">
        <v>497</v>
      </c>
      <c r="F68" s="11">
        <v>-1625484</v>
      </c>
      <c r="G68" s="10" t="s">
        <v>29</v>
      </c>
      <c r="H68" s="11">
        <v>-170676</v>
      </c>
      <c r="I68" s="65"/>
      <c r="J68" s="66"/>
      <c r="K68" s="67"/>
      <c r="L68" s="102"/>
      <c r="M68" s="103"/>
      <c r="N68" t="str">
        <f t="shared" si="0"/>
        <v>15522</v>
      </c>
      <c r="O68">
        <f t="shared" si="1"/>
        <v>15522</v>
      </c>
      <c r="P68" s="29">
        <f t="shared" si="2"/>
        <v>-1625484</v>
      </c>
    </row>
    <row r="69" spans="1:16" hidden="1" x14ac:dyDescent="0.25">
      <c r="A69" s="12">
        <v>376</v>
      </c>
      <c r="B69" s="64"/>
      <c r="C69" s="8" t="s">
        <v>498</v>
      </c>
      <c r="D69" s="9">
        <v>45042</v>
      </c>
      <c r="E69" s="32" t="s">
        <v>499</v>
      </c>
      <c r="F69" s="11">
        <v>-673127</v>
      </c>
      <c r="G69" s="10" t="s">
        <v>29</v>
      </c>
      <c r="H69" s="11">
        <v>-70678</v>
      </c>
      <c r="I69" s="65"/>
      <c r="J69" s="66"/>
      <c r="K69" s="67"/>
      <c r="L69" s="102"/>
      <c r="M69" s="103"/>
      <c r="N69" t="str">
        <f t="shared" si="0"/>
        <v>15625</v>
      </c>
      <c r="O69">
        <f t="shared" si="1"/>
        <v>15625</v>
      </c>
      <c r="P69" s="29">
        <f t="shared" si="2"/>
        <v>-673127</v>
      </c>
    </row>
    <row r="70" spans="1:16" hidden="1" x14ac:dyDescent="0.25">
      <c r="A70" s="12">
        <v>377</v>
      </c>
      <c r="B70" s="64"/>
      <c r="C70" s="8" t="s">
        <v>500</v>
      </c>
      <c r="D70" s="9">
        <v>45043</v>
      </c>
      <c r="E70" s="32" t="s">
        <v>501</v>
      </c>
      <c r="F70" s="11">
        <v>-71874</v>
      </c>
      <c r="G70" s="10" t="s">
        <v>29</v>
      </c>
      <c r="H70" s="11">
        <v>-7547</v>
      </c>
      <c r="I70" s="65"/>
      <c r="J70" s="66"/>
      <c r="K70" s="67"/>
      <c r="L70" s="102"/>
      <c r="M70" s="103"/>
      <c r="N70" t="str">
        <f t="shared" si="0"/>
        <v>15888</v>
      </c>
      <c r="O70">
        <f t="shared" si="1"/>
        <v>15888</v>
      </c>
      <c r="P70" s="29">
        <f t="shared" si="2"/>
        <v>-71874</v>
      </c>
    </row>
    <row r="71" spans="1:16" hidden="1" x14ac:dyDescent="0.25">
      <c r="A71" s="12">
        <v>378</v>
      </c>
      <c r="B71" s="64"/>
      <c r="C71" s="8" t="s">
        <v>502</v>
      </c>
      <c r="D71" s="9">
        <v>45042</v>
      </c>
      <c r="E71" s="32" t="s">
        <v>503</v>
      </c>
      <c r="F71" s="11">
        <v>-829003</v>
      </c>
      <c r="G71" s="10" t="s">
        <v>29</v>
      </c>
      <c r="H71" s="11">
        <v>-87045</v>
      </c>
      <c r="I71" s="65"/>
      <c r="J71" s="66"/>
      <c r="K71" s="67"/>
      <c r="L71" s="102"/>
      <c r="M71" s="103"/>
      <c r="N71" t="str">
        <f t="shared" si="0"/>
        <v>15753</v>
      </c>
      <c r="O71">
        <f t="shared" si="1"/>
        <v>15753</v>
      </c>
      <c r="P71" s="29">
        <f t="shared" si="2"/>
        <v>-829003</v>
      </c>
    </row>
    <row r="72" spans="1:16" hidden="1" x14ac:dyDescent="0.25">
      <c r="A72" s="12">
        <v>379</v>
      </c>
      <c r="B72" s="64"/>
      <c r="C72" s="8" t="s">
        <v>504</v>
      </c>
      <c r="D72" s="9">
        <v>45033</v>
      </c>
      <c r="E72" s="32" t="s">
        <v>505</v>
      </c>
      <c r="F72" s="11">
        <v>-516276</v>
      </c>
      <c r="G72" s="10" t="s">
        <v>29</v>
      </c>
      <c r="H72" s="11">
        <v>-54209</v>
      </c>
      <c r="I72" s="65"/>
      <c r="J72" s="66"/>
      <c r="K72" s="67"/>
      <c r="L72" s="102"/>
      <c r="M72" s="103"/>
      <c r="N72" t="str">
        <f t="shared" si="0"/>
        <v>14174</v>
      </c>
      <c r="O72">
        <f t="shared" si="1"/>
        <v>14174</v>
      </c>
      <c r="P72" s="29">
        <f t="shared" si="2"/>
        <v>-516276</v>
      </c>
    </row>
    <row r="73" spans="1:16" hidden="1" x14ac:dyDescent="0.25">
      <c r="A73" s="12">
        <v>380</v>
      </c>
      <c r="B73" s="64"/>
      <c r="C73" s="8" t="s">
        <v>506</v>
      </c>
      <c r="D73" s="9">
        <v>45033</v>
      </c>
      <c r="E73" s="32" t="s">
        <v>507</v>
      </c>
      <c r="F73" s="11">
        <v>-416150</v>
      </c>
      <c r="G73" s="10" t="s">
        <v>29</v>
      </c>
      <c r="H73" s="11">
        <v>-43696</v>
      </c>
      <c r="I73" s="65"/>
      <c r="J73" s="66"/>
      <c r="K73" s="67"/>
      <c r="L73" s="102"/>
      <c r="M73" s="103"/>
      <c r="N73" t="str">
        <f t="shared" si="0"/>
        <v>14147</v>
      </c>
      <c r="O73">
        <f t="shared" si="1"/>
        <v>14147</v>
      </c>
      <c r="P73" s="29">
        <f t="shared" si="2"/>
        <v>-416150</v>
      </c>
    </row>
    <row r="74" spans="1:16" hidden="1" x14ac:dyDescent="0.25">
      <c r="A74" s="12">
        <v>381</v>
      </c>
      <c r="B74" s="64"/>
      <c r="C74" s="8" t="s">
        <v>508</v>
      </c>
      <c r="D74" s="9">
        <v>45034</v>
      </c>
      <c r="E74" s="32" t="s">
        <v>509</v>
      </c>
      <c r="F74" s="11">
        <v>-576226</v>
      </c>
      <c r="G74" s="10" t="s">
        <v>29</v>
      </c>
      <c r="H74" s="11">
        <v>-60504</v>
      </c>
      <c r="I74" s="65"/>
      <c r="J74" s="66"/>
      <c r="K74" s="67"/>
      <c r="L74" s="102"/>
      <c r="M74" s="103"/>
      <c r="N74" t="str">
        <f t="shared" ref="N74:N130" si="3">+RIGHT(C74,5)</f>
        <v>14531</v>
      </c>
      <c r="O74">
        <f t="shared" ref="O74:O137" si="4">+N74*1</f>
        <v>14531</v>
      </c>
      <c r="P74" s="29">
        <f t="shared" ref="P74:P137" si="5">+F74</f>
        <v>-576226</v>
      </c>
    </row>
    <row r="75" spans="1:16" hidden="1" x14ac:dyDescent="0.25">
      <c r="A75" s="12">
        <v>382</v>
      </c>
      <c r="B75" s="64"/>
      <c r="C75" s="8" t="s">
        <v>510</v>
      </c>
      <c r="D75" s="9">
        <v>45027</v>
      </c>
      <c r="E75" s="32" t="s">
        <v>511</v>
      </c>
      <c r="F75" s="11">
        <v>-860913</v>
      </c>
      <c r="G75" s="10" t="s">
        <v>29</v>
      </c>
      <c r="H75" s="11">
        <v>-90396</v>
      </c>
      <c r="I75" s="65"/>
      <c r="J75" s="66"/>
      <c r="K75" s="67"/>
      <c r="L75" s="102"/>
      <c r="M75" s="103"/>
      <c r="N75" t="str">
        <f t="shared" si="3"/>
        <v>12997</v>
      </c>
      <c r="O75">
        <f t="shared" si="4"/>
        <v>12997</v>
      </c>
      <c r="P75" s="29">
        <f t="shared" si="5"/>
        <v>-860913</v>
      </c>
    </row>
    <row r="76" spans="1:16" hidden="1" x14ac:dyDescent="0.25">
      <c r="A76" s="12">
        <v>383</v>
      </c>
      <c r="B76" s="64"/>
      <c r="C76" s="8" t="s">
        <v>512</v>
      </c>
      <c r="D76" s="9">
        <v>45036</v>
      </c>
      <c r="E76" s="32" t="s">
        <v>513</v>
      </c>
      <c r="F76" s="11">
        <v>-78045</v>
      </c>
      <c r="G76" s="10" t="s">
        <v>29</v>
      </c>
      <c r="H76" s="11">
        <v>-8195</v>
      </c>
      <c r="I76" s="65"/>
      <c r="J76" s="66"/>
      <c r="K76" s="67"/>
      <c r="L76" s="102"/>
      <c r="M76" s="103"/>
      <c r="N76" t="str">
        <f t="shared" si="3"/>
        <v>14818</v>
      </c>
      <c r="O76">
        <f t="shared" si="4"/>
        <v>14818</v>
      </c>
      <c r="P76" s="29">
        <f t="shared" si="5"/>
        <v>-78045</v>
      </c>
    </row>
    <row r="77" spans="1:16" hidden="1" x14ac:dyDescent="0.25">
      <c r="A77" s="12">
        <v>384</v>
      </c>
      <c r="B77" s="64"/>
      <c r="C77" s="8" t="s">
        <v>514</v>
      </c>
      <c r="D77" s="9">
        <v>45040</v>
      </c>
      <c r="E77" s="32" t="s">
        <v>515</v>
      </c>
      <c r="F77" s="11">
        <v>-412876</v>
      </c>
      <c r="G77" s="10" t="s">
        <v>29</v>
      </c>
      <c r="H77" s="11">
        <v>-43352</v>
      </c>
      <c r="I77" s="65"/>
      <c r="J77" s="66"/>
      <c r="K77" s="67"/>
      <c r="L77" s="102"/>
      <c r="M77" s="103"/>
      <c r="N77" t="str">
        <f t="shared" si="3"/>
        <v>15223</v>
      </c>
      <c r="O77">
        <f t="shared" si="4"/>
        <v>15223</v>
      </c>
      <c r="P77" s="29">
        <f t="shared" si="5"/>
        <v>-412876</v>
      </c>
    </row>
    <row r="78" spans="1:16" hidden="1" x14ac:dyDescent="0.25">
      <c r="A78" s="12">
        <v>385</v>
      </c>
      <c r="B78" s="64"/>
      <c r="C78" s="8" t="s">
        <v>516</v>
      </c>
      <c r="D78" s="9">
        <v>45042</v>
      </c>
      <c r="E78" s="32" t="s">
        <v>517</v>
      </c>
      <c r="F78" s="11">
        <v>-80774</v>
      </c>
      <c r="G78" s="10" t="s">
        <v>29</v>
      </c>
      <c r="H78" s="11">
        <v>-8481</v>
      </c>
      <c r="I78" s="65"/>
      <c r="J78" s="66"/>
      <c r="K78" s="67"/>
      <c r="L78" s="102"/>
      <c r="M78" s="103"/>
      <c r="N78" t="str">
        <f t="shared" si="3"/>
        <v>15680</v>
      </c>
      <c r="O78">
        <f t="shared" si="4"/>
        <v>15680</v>
      </c>
      <c r="P78" s="29">
        <f t="shared" si="5"/>
        <v>-80774</v>
      </c>
    </row>
    <row r="79" spans="1:16" hidden="1" x14ac:dyDescent="0.25">
      <c r="A79" s="12">
        <v>386</v>
      </c>
      <c r="B79" s="64"/>
      <c r="C79" s="8" t="s">
        <v>518</v>
      </c>
      <c r="D79" s="9">
        <v>45042</v>
      </c>
      <c r="E79" s="32" t="s">
        <v>519</v>
      </c>
      <c r="F79" s="11">
        <v>-78045</v>
      </c>
      <c r="G79" s="10" t="s">
        <v>29</v>
      </c>
      <c r="H79" s="11">
        <v>-8195</v>
      </c>
      <c r="I79" s="65"/>
      <c r="J79" s="66"/>
      <c r="K79" s="67"/>
      <c r="L79" s="102"/>
      <c r="M79" s="103"/>
      <c r="N79" t="str">
        <f t="shared" si="3"/>
        <v>15631</v>
      </c>
      <c r="O79">
        <f t="shared" si="4"/>
        <v>15631</v>
      </c>
      <c r="P79" s="29">
        <f t="shared" si="5"/>
        <v>-78045</v>
      </c>
    </row>
    <row r="80" spans="1:16" hidden="1" x14ac:dyDescent="0.25">
      <c r="A80" s="12">
        <v>387</v>
      </c>
      <c r="B80" s="64"/>
      <c r="C80" s="8" t="s">
        <v>520</v>
      </c>
      <c r="D80" s="9">
        <v>45043</v>
      </c>
      <c r="E80" s="32" t="s">
        <v>521</v>
      </c>
      <c r="F80" s="11">
        <v>-552002</v>
      </c>
      <c r="G80" s="10" t="s">
        <v>29</v>
      </c>
      <c r="H80" s="11">
        <v>-57960</v>
      </c>
      <c r="I80" s="65"/>
      <c r="J80" s="66"/>
      <c r="K80" s="67"/>
      <c r="L80" s="102"/>
      <c r="M80" s="103"/>
      <c r="N80" t="str">
        <f t="shared" si="3"/>
        <v>15926</v>
      </c>
      <c r="O80">
        <f t="shared" si="4"/>
        <v>15926</v>
      </c>
      <c r="P80" s="29">
        <f t="shared" si="5"/>
        <v>-552002</v>
      </c>
    </row>
    <row r="81" spans="1:16" hidden="1" x14ac:dyDescent="0.25">
      <c r="A81" s="12">
        <v>388</v>
      </c>
      <c r="B81" s="64"/>
      <c r="C81" s="8" t="s">
        <v>522</v>
      </c>
      <c r="D81" s="9">
        <v>45044</v>
      </c>
      <c r="E81" s="32" t="s">
        <v>523</v>
      </c>
      <c r="F81" s="11">
        <v>-243223</v>
      </c>
      <c r="G81" s="10" t="s">
        <v>29</v>
      </c>
      <c r="H81" s="11">
        <v>-25538</v>
      </c>
      <c r="I81" s="65"/>
      <c r="J81" s="66"/>
      <c r="K81" s="67"/>
      <c r="L81" s="102"/>
      <c r="M81" s="103"/>
      <c r="N81" t="str">
        <f t="shared" si="3"/>
        <v>16029</v>
      </c>
      <c r="O81">
        <f t="shared" si="4"/>
        <v>16029</v>
      </c>
      <c r="P81" s="29">
        <f t="shared" si="5"/>
        <v>-243223</v>
      </c>
    </row>
    <row r="82" spans="1:16" hidden="1" x14ac:dyDescent="0.25">
      <c r="A82" s="12">
        <v>389</v>
      </c>
      <c r="B82" s="64"/>
      <c r="C82" s="8" t="s">
        <v>524</v>
      </c>
      <c r="D82" s="9">
        <v>45033</v>
      </c>
      <c r="E82" s="32" t="s">
        <v>525</v>
      </c>
      <c r="F82" s="11">
        <v>-271902</v>
      </c>
      <c r="G82" s="10" t="s">
        <v>29</v>
      </c>
      <c r="H82" s="11">
        <v>-28550</v>
      </c>
      <c r="I82" s="65"/>
      <c r="J82" s="66"/>
      <c r="K82" s="67"/>
      <c r="L82" s="102"/>
      <c r="M82" s="103"/>
      <c r="N82" t="str">
        <f t="shared" si="3"/>
        <v>14173</v>
      </c>
      <c r="O82">
        <f t="shared" si="4"/>
        <v>14173</v>
      </c>
      <c r="P82" s="29">
        <f t="shared" si="5"/>
        <v>-271902</v>
      </c>
    </row>
    <row r="83" spans="1:16" hidden="1" x14ac:dyDescent="0.25">
      <c r="A83" s="12">
        <v>390</v>
      </c>
      <c r="B83" s="64"/>
      <c r="C83" s="8" t="s">
        <v>526</v>
      </c>
      <c r="D83" s="9">
        <v>45033</v>
      </c>
      <c r="E83" s="32" t="s">
        <v>527</v>
      </c>
      <c r="F83" s="11">
        <v>-768510</v>
      </c>
      <c r="G83" s="10" t="s">
        <v>29</v>
      </c>
      <c r="H83" s="11">
        <v>-80694</v>
      </c>
      <c r="I83" s="65"/>
      <c r="J83" s="66"/>
      <c r="K83" s="67"/>
      <c r="L83" s="102"/>
      <c r="M83" s="103"/>
      <c r="N83" t="str">
        <f t="shared" si="3"/>
        <v>14160</v>
      </c>
      <c r="O83">
        <f t="shared" si="4"/>
        <v>14160</v>
      </c>
      <c r="P83" s="29">
        <f t="shared" si="5"/>
        <v>-768510</v>
      </c>
    </row>
    <row r="84" spans="1:16" hidden="1" x14ac:dyDescent="0.25">
      <c r="A84" s="12">
        <v>391</v>
      </c>
      <c r="B84" s="64"/>
      <c r="C84" s="8" t="s">
        <v>528</v>
      </c>
      <c r="D84" s="9">
        <v>45034</v>
      </c>
      <c r="E84" s="32" t="s">
        <v>529</v>
      </c>
      <c r="F84" s="11">
        <v>-770362</v>
      </c>
      <c r="G84" s="10" t="s">
        <v>29</v>
      </c>
      <c r="H84" s="11">
        <v>-80888</v>
      </c>
      <c r="I84" s="65"/>
      <c r="J84" s="66"/>
      <c r="K84" s="67"/>
      <c r="L84" s="102"/>
      <c r="M84" s="103"/>
      <c r="N84" t="str">
        <f t="shared" si="3"/>
        <v>14432</v>
      </c>
      <c r="O84">
        <f t="shared" si="4"/>
        <v>14432</v>
      </c>
      <c r="P84" s="29">
        <f t="shared" si="5"/>
        <v>-770362</v>
      </c>
    </row>
    <row r="85" spans="1:16" hidden="1" x14ac:dyDescent="0.25">
      <c r="A85" s="12">
        <v>392</v>
      </c>
      <c r="B85" s="64"/>
      <c r="C85" s="8" t="s">
        <v>530</v>
      </c>
      <c r="D85" s="9">
        <v>45027</v>
      </c>
      <c r="E85" s="32" t="s">
        <v>531</v>
      </c>
      <c r="F85" s="11">
        <v>-732983</v>
      </c>
      <c r="G85" s="10" t="s">
        <v>29</v>
      </c>
      <c r="H85" s="11">
        <v>-76963</v>
      </c>
      <c r="I85" s="65"/>
      <c r="J85" s="66"/>
      <c r="K85" s="67"/>
      <c r="L85" s="102"/>
      <c r="M85" s="103"/>
      <c r="N85" t="str">
        <f t="shared" si="3"/>
        <v>13000</v>
      </c>
      <c r="O85">
        <f t="shared" si="4"/>
        <v>13000</v>
      </c>
      <c r="P85" s="29">
        <f t="shared" si="5"/>
        <v>-732983</v>
      </c>
    </row>
    <row r="86" spans="1:16" hidden="1" x14ac:dyDescent="0.25">
      <c r="A86" s="13">
        <v>393</v>
      </c>
      <c r="B86" s="53"/>
      <c r="C86" s="8" t="s">
        <v>532</v>
      </c>
      <c r="D86" s="9">
        <v>45037</v>
      </c>
      <c r="E86" s="32" t="s">
        <v>533</v>
      </c>
      <c r="F86" s="11">
        <v>-797566</v>
      </c>
      <c r="G86" s="10" t="s">
        <v>29</v>
      </c>
      <c r="H86" s="11">
        <v>-83744</v>
      </c>
      <c r="I86" s="57"/>
      <c r="J86" s="58"/>
      <c r="K86" s="59"/>
      <c r="L86" s="100"/>
      <c r="M86" s="101"/>
      <c r="N86" t="str">
        <f t="shared" si="3"/>
        <v>14975</v>
      </c>
      <c r="O86">
        <f t="shared" si="4"/>
        <v>14975</v>
      </c>
      <c r="P86" s="29">
        <f t="shared" si="5"/>
        <v>-797566</v>
      </c>
    </row>
    <row r="87" spans="1:16" hidden="1" x14ac:dyDescent="0.25">
      <c r="A87" s="7">
        <v>394</v>
      </c>
      <c r="B87" s="52" t="s">
        <v>534</v>
      </c>
      <c r="C87" s="8" t="s">
        <v>535</v>
      </c>
      <c r="D87" s="9">
        <v>45056</v>
      </c>
      <c r="E87" s="32" t="s">
        <v>536</v>
      </c>
      <c r="F87" s="11">
        <v>-433448</v>
      </c>
      <c r="G87" s="10" t="s">
        <v>29</v>
      </c>
      <c r="H87" s="11">
        <v>-45512</v>
      </c>
      <c r="I87" s="54">
        <v>-9286594</v>
      </c>
      <c r="J87" s="55"/>
      <c r="K87" s="56"/>
      <c r="L87" s="98" t="s">
        <v>52</v>
      </c>
      <c r="M87" s="99"/>
      <c r="N87" t="str">
        <f t="shared" si="3"/>
        <v>17235</v>
      </c>
      <c r="O87">
        <f t="shared" si="4"/>
        <v>17235</v>
      </c>
      <c r="P87" s="29">
        <f t="shared" si="5"/>
        <v>-433448</v>
      </c>
    </row>
    <row r="88" spans="1:16" hidden="1" x14ac:dyDescent="0.25">
      <c r="A88" s="12">
        <v>395</v>
      </c>
      <c r="B88" s="64"/>
      <c r="C88" s="8" t="s">
        <v>537</v>
      </c>
      <c r="D88" s="9">
        <v>45061</v>
      </c>
      <c r="E88" s="32" t="s">
        <v>538</v>
      </c>
      <c r="F88" s="11">
        <v>-316560</v>
      </c>
      <c r="G88" s="10" t="s">
        <v>29</v>
      </c>
      <c r="H88" s="11">
        <v>-33239</v>
      </c>
      <c r="I88" s="65"/>
      <c r="J88" s="66"/>
      <c r="K88" s="67"/>
      <c r="L88" s="102"/>
      <c r="M88" s="103"/>
      <c r="N88" t="str">
        <f t="shared" si="3"/>
        <v>17762</v>
      </c>
      <c r="O88">
        <f t="shared" si="4"/>
        <v>17762</v>
      </c>
      <c r="P88" s="29">
        <f t="shared" si="5"/>
        <v>-316560</v>
      </c>
    </row>
    <row r="89" spans="1:16" hidden="1" x14ac:dyDescent="0.25">
      <c r="A89" s="12">
        <v>396</v>
      </c>
      <c r="B89" s="64"/>
      <c r="C89" s="8" t="s">
        <v>539</v>
      </c>
      <c r="D89" s="9">
        <v>45061</v>
      </c>
      <c r="E89" s="32" t="s">
        <v>540</v>
      </c>
      <c r="F89" s="11">
        <v>-748693</v>
      </c>
      <c r="G89" s="10" t="s">
        <v>29</v>
      </c>
      <c r="H89" s="11">
        <v>-78613</v>
      </c>
      <c r="I89" s="65"/>
      <c r="J89" s="66"/>
      <c r="K89" s="67"/>
      <c r="L89" s="102"/>
      <c r="M89" s="103"/>
      <c r="N89" t="str">
        <f t="shared" si="3"/>
        <v>17759</v>
      </c>
      <c r="O89">
        <f t="shared" si="4"/>
        <v>17759</v>
      </c>
      <c r="P89" s="29">
        <f t="shared" si="5"/>
        <v>-748693</v>
      </c>
    </row>
    <row r="90" spans="1:16" hidden="1" x14ac:dyDescent="0.25">
      <c r="A90" s="12">
        <v>397</v>
      </c>
      <c r="B90" s="64"/>
      <c r="C90" s="8" t="s">
        <v>541</v>
      </c>
      <c r="D90" s="9">
        <v>45061</v>
      </c>
      <c r="E90" s="32" t="s">
        <v>542</v>
      </c>
      <c r="F90" s="11">
        <v>-134310</v>
      </c>
      <c r="G90" s="10" t="s">
        <v>29</v>
      </c>
      <c r="H90" s="11">
        <v>-14103</v>
      </c>
      <c r="I90" s="65"/>
      <c r="J90" s="66"/>
      <c r="K90" s="67"/>
      <c r="L90" s="102"/>
      <c r="M90" s="103"/>
      <c r="N90" t="str">
        <f t="shared" si="3"/>
        <v>17755</v>
      </c>
      <c r="O90">
        <f t="shared" si="4"/>
        <v>17755</v>
      </c>
      <c r="P90" s="29">
        <f t="shared" si="5"/>
        <v>-134310</v>
      </c>
    </row>
    <row r="91" spans="1:16" hidden="1" x14ac:dyDescent="0.25">
      <c r="A91" s="12">
        <v>398</v>
      </c>
      <c r="B91" s="64"/>
      <c r="C91" s="8" t="s">
        <v>543</v>
      </c>
      <c r="D91" s="9">
        <v>45054</v>
      </c>
      <c r="E91" s="32" t="s">
        <v>544</v>
      </c>
      <c r="F91" s="11">
        <v>-530851</v>
      </c>
      <c r="G91" s="10" t="s">
        <v>29</v>
      </c>
      <c r="H91" s="11">
        <v>-55739</v>
      </c>
      <c r="I91" s="65"/>
      <c r="J91" s="66"/>
      <c r="K91" s="67"/>
      <c r="L91" s="102"/>
      <c r="M91" s="103"/>
      <c r="N91" t="str">
        <f t="shared" si="3"/>
        <v>16765</v>
      </c>
      <c r="O91">
        <f t="shared" si="4"/>
        <v>16765</v>
      </c>
      <c r="P91" s="29">
        <f t="shared" si="5"/>
        <v>-530851</v>
      </c>
    </row>
    <row r="92" spans="1:16" hidden="1" x14ac:dyDescent="0.25">
      <c r="A92" s="12">
        <v>399</v>
      </c>
      <c r="B92" s="64"/>
      <c r="C92" s="8" t="s">
        <v>545</v>
      </c>
      <c r="D92" s="9">
        <v>45051</v>
      </c>
      <c r="E92" s="32" t="s">
        <v>546</v>
      </c>
      <c r="F92" s="11">
        <v>-122164</v>
      </c>
      <c r="G92" s="10" t="s">
        <v>29</v>
      </c>
      <c r="H92" s="11">
        <v>-12827</v>
      </c>
      <c r="I92" s="65"/>
      <c r="J92" s="66"/>
      <c r="K92" s="67"/>
      <c r="L92" s="102"/>
      <c r="M92" s="103"/>
      <c r="N92" t="str">
        <f t="shared" si="3"/>
        <v>16311</v>
      </c>
      <c r="O92">
        <f t="shared" si="4"/>
        <v>16311</v>
      </c>
      <c r="P92" s="29">
        <f t="shared" si="5"/>
        <v>-122164</v>
      </c>
    </row>
    <row r="93" spans="1:16" hidden="1" x14ac:dyDescent="0.25">
      <c r="A93" s="12">
        <v>400</v>
      </c>
      <c r="B93" s="64"/>
      <c r="C93" s="8" t="s">
        <v>547</v>
      </c>
      <c r="D93" s="9">
        <v>45054</v>
      </c>
      <c r="E93" s="32" t="s">
        <v>548</v>
      </c>
      <c r="F93" s="11">
        <v>-357009</v>
      </c>
      <c r="G93" s="10" t="s">
        <v>29</v>
      </c>
      <c r="H93" s="11">
        <v>-37486</v>
      </c>
      <c r="I93" s="65"/>
      <c r="J93" s="66"/>
      <c r="K93" s="67"/>
      <c r="L93" s="102"/>
      <c r="M93" s="103"/>
      <c r="N93" t="str">
        <f t="shared" si="3"/>
        <v>16727</v>
      </c>
      <c r="O93">
        <f t="shared" si="4"/>
        <v>16727</v>
      </c>
      <c r="P93" s="29">
        <f t="shared" si="5"/>
        <v>-357009</v>
      </c>
    </row>
    <row r="94" spans="1:16" hidden="1" x14ac:dyDescent="0.25">
      <c r="A94" s="12">
        <v>401</v>
      </c>
      <c r="B94" s="64"/>
      <c r="C94" s="8" t="s">
        <v>549</v>
      </c>
      <c r="D94" s="9">
        <v>45055</v>
      </c>
      <c r="E94" s="32" t="s">
        <v>550</v>
      </c>
      <c r="F94" s="11">
        <v>-365251</v>
      </c>
      <c r="G94" s="10" t="s">
        <v>29</v>
      </c>
      <c r="H94" s="11">
        <v>-38351</v>
      </c>
      <c r="I94" s="65"/>
      <c r="J94" s="66"/>
      <c r="K94" s="67"/>
      <c r="L94" s="102"/>
      <c r="M94" s="103"/>
      <c r="N94" t="str">
        <f t="shared" si="3"/>
        <v>16857</v>
      </c>
      <c r="O94">
        <f t="shared" si="4"/>
        <v>16857</v>
      </c>
      <c r="P94" s="29">
        <f t="shared" si="5"/>
        <v>-365251</v>
      </c>
    </row>
    <row r="95" spans="1:16" hidden="1" x14ac:dyDescent="0.25">
      <c r="A95" s="12">
        <v>402</v>
      </c>
      <c r="B95" s="64"/>
      <c r="C95" s="8" t="s">
        <v>551</v>
      </c>
      <c r="D95" s="9">
        <v>45058</v>
      </c>
      <c r="E95" s="32" t="s">
        <v>552</v>
      </c>
      <c r="F95" s="11">
        <v>-299477</v>
      </c>
      <c r="G95" s="10" t="s">
        <v>29</v>
      </c>
      <c r="H95" s="11">
        <v>-31445</v>
      </c>
      <c r="I95" s="65"/>
      <c r="J95" s="66"/>
      <c r="K95" s="67"/>
      <c r="L95" s="102"/>
      <c r="M95" s="103"/>
      <c r="N95" t="str">
        <f t="shared" si="3"/>
        <v>17452</v>
      </c>
      <c r="O95">
        <f t="shared" si="4"/>
        <v>17452</v>
      </c>
      <c r="P95" s="29">
        <f t="shared" si="5"/>
        <v>-299477</v>
      </c>
    </row>
    <row r="96" spans="1:16" hidden="1" x14ac:dyDescent="0.25">
      <c r="A96" s="12">
        <v>403</v>
      </c>
      <c r="B96" s="64"/>
      <c r="C96" s="8" t="s">
        <v>553</v>
      </c>
      <c r="D96" s="9">
        <v>45056</v>
      </c>
      <c r="E96" s="32" t="s">
        <v>554</v>
      </c>
      <c r="F96" s="11">
        <v>-1428038</v>
      </c>
      <c r="G96" s="10" t="s">
        <v>29</v>
      </c>
      <c r="H96" s="11">
        <v>-149944</v>
      </c>
      <c r="I96" s="65"/>
      <c r="J96" s="66"/>
      <c r="K96" s="67"/>
      <c r="L96" s="102"/>
      <c r="M96" s="103"/>
      <c r="N96" t="str">
        <f t="shared" si="3"/>
        <v>17218</v>
      </c>
      <c r="O96">
        <f t="shared" si="4"/>
        <v>17218</v>
      </c>
      <c r="P96" s="29">
        <f t="shared" si="5"/>
        <v>-1428038</v>
      </c>
    </row>
    <row r="97" spans="1:16" hidden="1" x14ac:dyDescent="0.25">
      <c r="A97" s="12">
        <v>404</v>
      </c>
      <c r="B97" s="64"/>
      <c r="C97" s="8" t="s">
        <v>555</v>
      </c>
      <c r="D97" s="9">
        <v>45061</v>
      </c>
      <c r="E97" s="32" t="s">
        <v>556</v>
      </c>
      <c r="F97" s="11">
        <v>-357555</v>
      </c>
      <c r="G97" s="10" t="s">
        <v>29</v>
      </c>
      <c r="H97" s="11">
        <v>-37543</v>
      </c>
      <c r="I97" s="65"/>
      <c r="J97" s="66"/>
      <c r="K97" s="67"/>
      <c r="L97" s="102"/>
      <c r="M97" s="103"/>
      <c r="N97" t="str">
        <f t="shared" si="3"/>
        <v>17764</v>
      </c>
      <c r="O97">
        <f t="shared" si="4"/>
        <v>17764</v>
      </c>
      <c r="P97" s="29">
        <f t="shared" si="5"/>
        <v>-357555</v>
      </c>
    </row>
    <row r="98" spans="1:16" hidden="1" x14ac:dyDescent="0.25">
      <c r="A98" s="12">
        <v>405</v>
      </c>
      <c r="B98" s="64"/>
      <c r="C98" s="8" t="s">
        <v>557</v>
      </c>
      <c r="D98" s="9">
        <v>45051</v>
      </c>
      <c r="E98" s="32" t="s">
        <v>558</v>
      </c>
      <c r="F98" s="11">
        <v>-389749</v>
      </c>
      <c r="G98" s="10" t="s">
        <v>29</v>
      </c>
      <c r="H98" s="11">
        <v>-40924</v>
      </c>
      <c r="I98" s="65"/>
      <c r="J98" s="66"/>
      <c r="K98" s="67"/>
      <c r="L98" s="102"/>
      <c r="M98" s="103"/>
      <c r="N98" t="str">
        <f t="shared" si="3"/>
        <v>16392</v>
      </c>
      <c r="O98">
        <f t="shared" si="4"/>
        <v>16392</v>
      </c>
      <c r="P98" s="29">
        <f t="shared" si="5"/>
        <v>-389749</v>
      </c>
    </row>
    <row r="99" spans="1:16" hidden="1" x14ac:dyDescent="0.25">
      <c r="A99" s="12">
        <v>406</v>
      </c>
      <c r="B99" s="64"/>
      <c r="C99" s="8" t="s">
        <v>559</v>
      </c>
      <c r="D99" s="9">
        <v>45052</v>
      </c>
      <c r="E99" s="32" t="s">
        <v>560</v>
      </c>
      <c r="F99" s="11">
        <v>-508550</v>
      </c>
      <c r="G99" s="10" t="s">
        <v>29</v>
      </c>
      <c r="H99" s="11">
        <v>-53398</v>
      </c>
      <c r="I99" s="65"/>
      <c r="J99" s="66"/>
      <c r="K99" s="67"/>
      <c r="L99" s="102"/>
      <c r="M99" s="103"/>
      <c r="N99" t="str">
        <f t="shared" si="3"/>
        <v>16466</v>
      </c>
      <c r="O99">
        <f t="shared" si="4"/>
        <v>16466</v>
      </c>
      <c r="P99" s="29">
        <f t="shared" si="5"/>
        <v>-508550</v>
      </c>
    </row>
    <row r="100" spans="1:16" hidden="1" x14ac:dyDescent="0.25">
      <c r="A100" s="12">
        <v>407</v>
      </c>
      <c r="B100" s="64"/>
      <c r="C100" s="8" t="s">
        <v>561</v>
      </c>
      <c r="D100" s="9">
        <v>45055</v>
      </c>
      <c r="E100" s="32" t="s">
        <v>562</v>
      </c>
      <c r="F100" s="11">
        <v>-299528</v>
      </c>
      <c r="G100" s="10" t="s">
        <v>29</v>
      </c>
      <c r="H100" s="11">
        <v>-31450</v>
      </c>
      <c r="I100" s="65"/>
      <c r="J100" s="66"/>
      <c r="K100" s="67"/>
      <c r="L100" s="102"/>
      <c r="M100" s="103"/>
      <c r="N100" t="str">
        <f t="shared" si="3"/>
        <v>16861</v>
      </c>
      <c r="O100">
        <f t="shared" si="4"/>
        <v>16861</v>
      </c>
      <c r="P100" s="29">
        <f t="shared" si="5"/>
        <v>-299528</v>
      </c>
    </row>
    <row r="101" spans="1:16" hidden="1" x14ac:dyDescent="0.25">
      <c r="A101" s="12">
        <v>408</v>
      </c>
      <c r="B101" s="64"/>
      <c r="C101" s="8" t="s">
        <v>563</v>
      </c>
      <c r="D101" s="9">
        <v>45058</v>
      </c>
      <c r="E101" s="32" t="s">
        <v>564</v>
      </c>
      <c r="F101" s="11">
        <v>-224608</v>
      </c>
      <c r="G101" s="10" t="s">
        <v>29</v>
      </c>
      <c r="H101" s="11">
        <v>-23584</v>
      </c>
      <c r="I101" s="65"/>
      <c r="J101" s="66"/>
      <c r="K101" s="67"/>
      <c r="L101" s="102"/>
      <c r="M101" s="103"/>
      <c r="N101" t="str">
        <f t="shared" si="3"/>
        <v>17458</v>
      </c>
      <c r="O101">
        <f t="shared" si="4"/>
        <v>17458</v>
      </c>
      <c r="P101" s="29">
        <f t="shared" si="5"/>
        <v>-224608</v>
      </c>
    </row>
    <row r="102" spans="1:16" hidden="1" x14ac:dyDescent="0.25">
      <c r="A102" s="12">
        <v>409</v>
      </c>
      <c r="B102" s="64"/>
      <c r="C102" s="8" t="s">
        <v>565</v>
      </c>
      <c r="D102" s="9">
        <v>45061</v>
      </c>
      <c r="E102" s="32" t="s">
        <v>566</v>
      </c>
      <c r="F102" s="11">
        <v>-268620</v>
      </c>
      <c r="G102" s="10" t="s">
        <v>29</v>
      </c>
      <c r="H102" s="11">
        <v>-28205</v>
      </c>
      <c r="I102" s="65"/>
      <c r="J102" s="66"/>
      <c r="K102" s="67"/>
      <c r="L102" s="102"/>
      <c r="M102" s="103"/>
      <c r="N102" t="str">
        <f t="shared" si="3"/>
        <v>17736</v>
      </c>
      <c r="O102">
        <f t="shared" si="4"/>
        <v>17736</v>
      </c>
      <c r="P102" s="29">
        <f t="shared" si="5"/>
        <v>-268620</v>
      </c>
    </row>
    <row r="103" spans="1:16" hidden="1" x14ac:dyDescent="0.25">
      <c r="A103" s="12">
        <v>410</v>
      </c>
      <c r="B103" s="64"/>
      <c r="C103" s="8" t="s">
        <v>567</v>
      </c>
      <c r="D103" s="9">
        <v>45052</v>
      </c>
      <c r="E103" s="32" t="s">
        <v>568</v>
      </c>
      <c r="F103" s="11">
        <v>-311483</v>
      </c>
      <c r="G103" s="10" t="s">
        <v>29</v>
      </c>
      <c r="H103" s="11">
        <v>-32706</v>
      </c>
      <c r="I103" s="65"/>
      <c r="J103" s="66"/>
      <c r="K103" s="67"/>
      <c r="L103" s="102"/>
      <c r="M103" s="103"/>
      <c r="N103" t="str">
        <f t="shared" si="3"/>
        <v>16584</v>
      </c>
      <c r="O103">
        <f t="shared" si="4"/>
        <v>16584</v>
      </c>
      <c r="P103" s="29">
        <f t="shared" si="5"/>
        <v>-311483</v>
      </c>
    </row>
    <row r="104" spans="1:16" hidden="1" x14ac:dyDescent="0.25">
      <c r="A104" s="12">
        <v>411</v>
      </c>
      <c r="B104" s="64"/>
      <c r="C104" s="8" t="s">
        <v>569</v>
      </c>
      <c r="D104" s="9">
        <v>45055</v>
      </c>
      <c r="E104" s="32" t="s">
        <v>570</v>
      </c>
      <c r="F104" s="11">
        <v>-1764135</v>
      </c>
      <c r="G104" s="10" t="s">
        <v>29</v>
      </c>
      <c r="H104" s="11">
        <v>-185234</v>
      </c>
      <c r="I104" s="65"/>
      <c r="J104" s="66"/>
      <c r="K104" s="67"/>
      <c r="L104" s="102"/>
      <c r="M104" s="103"/>
      <c r="N104" t="str">
        <f t="shared" si="3"/>
        <v>17141</v>
      </c>
      <c r="O104">
        <f t="shared" si="4"/>
        <v>17141</v>
      </c>
      <c r="P104" s="29">
        <f t="shared" si="5"/>
        <v>-1764135</v>
      </c>
    </row>
    <row r="105" spans="1:16" hidden="1" x14ac:dyDescent="0.25">
      <c r="A105" s="12">
        <v>412</v>
      </c>
      <c r="B105" s="64"/>
      <c r="C105" s="8" t="s">
        <v>571</v>
      </c>
      <c r="D105" s="9">
        <v>45056</v>
      </c>
      <c r="E105" s="32" t="s">
        <v>572</v>
      </c>
      <c r="F105" s="11">
        <v>-550611</v>
      </c>
      <c r="G105" s="10" t="s">
        <v>29</v>
      </c>
      <c r="H105" s="11">
        <v>-57814</v>
      </c>
      <c r="I105" s="65"/>
      <c r="J105" s="66"/>
      <c r="K105" s="67"/>
      <c r="L105" s="102"/>
      <c r="M105" s="103"/>
      <c r="N105" t="str">
        <f t="shared" si="3"/>
        <v>17221</v>
      </c>
      <c r="O105">
        <f t="shared" si="4"/>
        <v>17221</v>
      </c>
      <c r="P105" s="29">
        <f t="shared" si="5"/>
        <v>-550611</v>
      </c>
    </row>
    <row r="106" spans="1:16" hidden="1" x14ac:dyDescent="0.25">
      <c r="A106" s="12">
        <v>413</v>
      </c>
      <c r="B106" s="64"/>
      <c r="C106" s="8" t="s">
        <v>573</v>
      </c>
      <c r="D106" s="9">
        <v>45055</v>
      </c>
      <c r="E106" s="32" t="s">
        <v>574</v>
      </c>
      <c r="F106" s="11">
        <v>-366491</v>
      </c>
      <c r="G106" s="10" t="s">
        <v>29</v>
      </c>
      <c r="H106" s="11">
        <v>-38482</v>
      </c>
      <c r="I106" s="65"/>
      <c r="J106" s="66"/>
      <c r="K106" s="67"/>
      <c r="L106" s="102"/>
      <c r="M106" s="103"/>
      <c r="N106" t="str">
        <f t="shared" si="3"/>
        <v>16881</v>
      </c>
      <c r="O106">
        <f t="shared" si="4"/>
        <v>16881</v>
      </c>
      <c r="P106" s="29">
        <f t="shared" si="5"/>
        <v>-366491</v>
      </c>
    </row>
    <row r="107" spans="1:16" hidden="1" x14ac:dyDescent="0.25">
      <c r="A107" s="12">
        <v>414</v>
      </c>
      <c r="B107" s="64"/>
      <c r="C107" s="8" t="s">
        <v>575</v>
      </c>
      <c r="D107" s="9">
        <v>45056</v>
      </c>
      <c r="E107" s="32" t="s">
        <v>576</v>
      </c>
      <c r="F107" s="11">
        <v>-299475</v>
      </c>
      <c r="G107" s="10" t="s">
        <v>29</v>
      </c>
      <c r="H107" s="11">
        <v>-31445</v>
      </c>
      <c r="I107" s="65"/>
      <c r="J107" s="66"/>
      <c r="K107" s="67"/>
      <c r="L107" s="102"/>
      <c r="M107" s="103"/>
      <c r="N107" t="str">
        <f t="shared" si="3"/>
        <v>17198</v>
      </c>
      <c r="O107">
        <f t="shared" si="4"/>
        <v>17198</v>
      </c>
      <c r="P107" s="29">
        <f t="shared" si="5"/>
        <v>-299475</v>
      </c>
    </row>
    <row r="108" spans="1:16" hidden="1" x14ac:dyDescent="0.25">
      <c r="A108" s="13">
        <v>415</v>
      </c>
      <c r="B108" s="53"/>
      <c r="C108" s="8" t="s">
        <v>577</v>
      </c>
      <c r="D108" s="9">
        <v>45061</v>
      </c>
      <c r="E108" s="32" t="s">
        <v>578</v>
      </c>
      <c r="F108" s="11">
        <v>-299477</v>
      </c>
      <c r="G108" s="10" t="s">
        <v>29</v>
      </c>
      <c r="H108" s="11">
        <v>-31445</v>
      </c>
      <c r="I108" s="57"/>
      <c r="J108" s="58"/>
      <c r="K108" s="59"/>
      <c r="L108" s="100"/>
      <c r="M108" s="101"/>
      <c r="N108" t="str">
        <f t="shared" si="3"/>
        <v>17771</v>
      </c>
      <c r="O108">
        <f t="shared" si="4"/>
        <v>17771</v>
      </c>
      <c r="P108" s="29">
        <f t="shared" si="5"/>
        <v>-299477</v>
      </c>
    </row>
    <row r="109" spans="1:16" ht="25.5" hidden="1" x14ac:dyDescent="0.25">
      <c r="A109" s="14">
        <v>431</v>
      </c>
      <c r="B109" s="14" t="s">
        <v>606</v>
      </c>
      <c r="C109" s="8" t="s">
        <v>607</v>
      </c>
      <c r="D109" s="9">
        <v>45037</v>
      </c>
      <c r="E109" s="32" t="s">
        <v>608</v>
      </c>
      <c r="F109" s="11">
        <v>-1241910</v>
      </c>
      <c r="G109" s="10" t="s">
        <v>29</v>
      </c>
      <c r="H109" s="11">
        <v>-130401</v>
      </c>
      <c r="I109" s="46">
        <v>-1111509</v>
      </c>
      <c r="J109" s="47"/>
      <c r="K109" s="48"/>
      <c r="L109" s="96" t="s">
        <v>602</v>
      </c>
      <c r="M109" s="97"/>
      <c r="N109" t="str">
        <f>+RIGHT(C109,3)</f>
        <v>525</v>
      </c>
      <c r="O109">
        <f t="shared" si="4"/>
        <v>525</v>
      </c>
      <c r="P109" s="29">
        <f t="shared" si="5"/>
        <v>-1241910</v>
      </c>
    </row>
    <row r="110" spans="1:16" hidden="1" x14ac:dyDescent="0.25">
      <c r="A110" s="7">
        <v>432</v>
      </c>
      <c r="B110" s="52" t="s">
        <v>609</v>
      </c>
      <c r="C110" s="8" t="s">
        <v>610</v>
      </c>
      <c r="D110" s="9">
        <v>45056</v>
      </c>
      <c r="E110" s="32" t="s">
        <v>611</v>
      </c>
      <c r="F110" s="11">
        <v>-271949</v>
      </c>
      <c r="G110" s="10" t="s">
        <v>29</v>
      </c>
      <c r="H110" s="11">
        <v>-28554</v>
      </c>
      <c r="I110" s="54">
        <v>-313245</v>
      </c>
      <c r="J110" s="55"/>
      <c r="K110" s="56"/>
      <c r="L110" s="98" t="s">
        <v>602</v>
      </c>
      <c r="M110" s="99"/>
      <c r="N110" t="str">
        <f t="shared" ref="N110:N115" si="6">+RIGHT(C110,3)</f>
        <v>638</v>
      </c>
      <c r="O110">
        <f t="shared" si="4"/>
        <v>638</v>
      </c>
      <c r="P110" s="29">
        <f t="shared" si="5"/>
        <v>-271949</v>
      </c>
    </row>
    <row r="111" spans="1:16" hidden="1" x14ac:dyDescent="0.25">
      <c r="A111" s="13">
        <v>433</v>
      </c>
      <c r="B111" s="53"/>
      <c r="C111" s="8" t="s">
        <v>612</v>
      </c>
      <c r="D111" s="9">
        <v>45054</v>
      </c>
      <c r="E111" s="32" t="s">
        <v>613</v>
      </c>
      <c r="F111" s="11">
        <v>-78045</v>
      </c>
      <c r="G111" s="10" t="s">
        <v>29</v>
      </c>
      <c r="H111" s="11">
        <v>-8195</v>
      </c>
      <c r="I111" s="57"/>
      <c r="J111" s="58"/>
      <c r="K111" s="59"/>
      <c r="L111" s="100"/>
      <c r="M111" s="101"/>
      <c r="N111" t="str">
        <f t="shared" si="6"/>
        <v>629</v>
      </c>
      <c r="O111">
        <f t="shared" si="4"/>
        <v>629</v>
      </c>
      <c r="P111" s="29">
        <f t="shared" si="5"/>
        <v>-78045</v>
      </c>
    </row>
    <row r="112" spans="1:16" ht="25.5" hidden="1" x14ac:dyDescent="0.25">
      <c r="A112" s="14">
        <v>459</v>
      </c>
      <c r="B112" s="14" t="s">
        <v>655</v>
      </c>
      <c r="C112" s="8" t="s">
        <v>656</v>
      </c>
      <c r="D112" s="9">
        <v>45043</v>
      </c>
      <c r="E112" s="32" t="s">
        <v>657</v>
      </c>
      <c r="F112" s="11">
        <v>-706501</v>
      </c>
      <c r="G112" s="10" t="s">
        <v>29</v>
      </c>
      <c r="H112" s="11">
        <v>-74183</v>
      </c>
      <c r="I112" s="46">
        <v>-632318</v>
      </c>
      <c r="J112" s="47"/>
      <c r="K112" s="48"/>
      <c r="L112" s="96" t="s">
        <v>652</v>
      </c>
      <c r="M112" s="97"/>
      <c r="N112" t="str">
        <f t="shared" si="6"/>
        <v>679</v>
      </c>
      <c r="O112">
        <f t="shared" si="4"/>
        <v>679</v>
      </c>
      <c r="P112" s="29">
        <f t="shared" si="5"/>
        <v>-706501</v>
      </c>
    </row>
    <row r="113" spans="1:16" hidden="1" x14ac:dyDescent="0.25">
      <c r="A113" s="7">
        <v>479</v>
      </c>
      <c r="B113" s="52" t="s">
        <v>690</v>
      </c>
      <c r="C113" s="8" t="s">
        <v>691</v>
      </c>
      <c r="D113" s="9">
        <v>45036</v>
      </c>
      <c r="E113" s="32" t="s">
        <v>692</v>
      </c>
      <c r="F113" s="11">
        <v>-424013</v>
      </c>
      <c r="G113" s="10" t="s">
        <v>29</v>
      </c>
      <c r="H113" s="11">
        <v>-44522</v>
      </c>
      <c r="I113" s="54">
        <v>-1104281</v>
      </c>
      <c r="J113" s="55"/>
      <c r="K113" s="56"/>
      <c r="L113" s="98" t="s">
        <v>688</v>
      </c>
      <c r="M113" s="99"/>
      <c r="N113" t="str">
        <f t="shared" si="6"/>
        <v>668</v>
      </c>
      <c r="O113">
        <f t="shared" si="4"/>
        <v>668</v>
      </c>
      <c r="P113" s="29">
        <f t="shared" si="5"/>
        <v>-424013</v>
      </c>
    </row>
    <row r="114" spans="1:16" hidden="1" x14ac:dyDescent="0.25">
      <c r="A114" s="13">
        <v>480</v>
      </c>
      <c r="B114" s="53"/>
      <c r="C114" s="8" t="s">
        <v>693</v>
      </c>
      <c r="D114" s="9">
        <v>45036</v>
      </c>
      <c r="E114" s="32" t="s">
        <v>694</v>
      </c>
      <c r="F114" s="11">
        <v>-809821</v>
      </c>
      <c r="G114" s="10" t="s">
        <v>29</v>
      </c>
      <c r="H114" s="11">
        <v>-85031</v>
      </c>
      <c r="I114" s="57"/>
      <c r="J114" s="58"/>
      <c r="K114" s="59"/>
      <c r="L114" s="100"/>
      <c r="M114" s="101"/>
      <c r="N114" t="str">
        <f t="shared" si="6"/>
        <v>669</v>
      </c>
      <c r="O114">
        <f t="shared" si="4"/>
        <v>669</v>
      </c>
      <c r="P114" s="29">
        <f t="shared" si="5"/>
        <v>-809821</v>
      </c>
    </row>
    <row r="115" spans="1:16" hidden="1" x14ac:dyDescent="0.25">
      <c r="A115" s="7">
        <v>485</v>
      </c>
      <c r="B115" s="52" t="s">
        <v>701</v>
      </c>
      <c r="C115" s="8" t="s">
        <v>702</v>
      </c>
      <c r="D115" s="9">
        <v>45038</v>
      </c>
      <c r="E115" s="32" t="s">
        <v>703</v>
      </c>
      <c r="F115" s="11">
        <v>-300676</v>
      </c>
      <c r="G115" s="10" t="s">
        <v>29</v>
      </c>
      <c r="H115" s="11">
        <v>-31571</v>
      </c>
      <c r="I115" s="54">
        <v>-386326</v>
      </c>
      <c r="J115" s="55"/>
      <c r="K115" s="56"/>
      <c r="L115" s="98" t="s">
        <v>697</v>
      </c>
      <c r="M115" s="99"/>
      <c r="N115" t="str">
        <f t="shared" si="6"/>
        <v>319</v>
      </c>
      <c r="O115">
        <f t="shared" si="4"/>
        <v>319</v>
      </c>
      <c r="P115" s="29">
        <f t="shared" si="5"/>
        <v>-300676</v>
      </c>
    </row>
    <row r="116" spans="1:16" ht="25.5" hidden="1" x14ac:dyDescent="0.25">
      <c r="A116" s="13">
        <v>486</v>
      </c>
      <c r="B116" s="53"/>
      <c r="C116" s="8" t="s">
        <v>704</v>
      </c>
      <c r="D116" s="9">
        <v>45031</v>
      </c>
      <c r="E116" s="32" t="s">
        <v>705</v>
      </c>
      <c r="F116" s="11">
        <v>-130973</v>
      </c>
      <c r="G116" s="10" t="s">
        <v>29</v>
      </c>
      <c r="H116" s="11">
        <v>-13752</v>
      </c>
      <c r="I116" s="57"/>
      <c r="J116" s="58"/>
      <c r="K116" s="59"/>
      <c r="L116" s="100"/>
      <c r="M116" s="101"/>
      <c r="N116">
        <v>302</v>
      </c>
      <c r="O116">
        <f t="shared" si="4"/>
        <v>302</v>
      </c>
      <c r="P116" s="29">
        <f t="shared" si="5"/>
        <v>-130973</v>
      </c>
    </row>
    <row r="117" spans="1:16" ht="25.5" hidden="1" x14ac:dyDescent="0.25">
      <c r="A117" s="14">
        <v>488</v>
      </c>
      <c r="B117" s="14" t="s">
        <v>709</v>
      </c>
      <c r="C117" s="8" t="s">
        <v>710</v>
      </c>
      <c r="D117" s="9">
        <v>45035</v>
      </c>
      <c r="E117" s="32" t="s">
        <v>711</v>
      </c>
      <c r="F117" s="11">
        <v>-190720</v>
      </c>
      <c r="G117" s="10" t="s">
        <v>29</v>
      </c>
      <c r="H117" s="11">
        <v>-20026</v>
      </c>
      <c r="I117" s="46">
        <v>-170694</v>
      </c>
      <c r="J117" s="47"/>
      <c r="K117" s="48"/>
      <c r="L117" s="96" t="s">
        <v>708</v>
      </c>
      <c r="M117" s="97"/>
      <c r="N117" t="str">
        <f t="shared" si="3"/>
        <v>00693</v>
      </c>
      <c r="O117">
        <f t="shared" si="4"/>
        <v>693</v>
      </c>
      <c r="P117" s="29">
        <f t="shared" si="5"/>
        <v>-190720</v>
      </c>
    </row>
    <row r="118" spans="1:16" ht="25.5" hidden="1" x14ac:dyDescent="0.25">
      <c r="A118" s="14">
        <v>493</v>
      </c>
      <c r="B118" s="14" t="s">
        <v>718</v>
      </c>
      <c r="C118" s="8" t="s">
        <v>719</v>
      </c>
      <c r="D118" s="9">
        <v>45054</v>
      </c>
      <c r="E118" s="32" t="s">
        <v>720</v>
      </c>
      <c r="F118" s="11">
        <v>-754246</v>
      </c>
      <c r="G118" s="10" t="s">
        <v>29</v>
      </c>
      <c r="H118" s="11">
        <v>-79196</v>
      </c>
      <c r="I118" s="46">
        <v>-675050</v>
      </c>
      <c r="J118" s="47"/>
      <c r="K118" s="48"/>
      <c r="L118" s="96" t="s">
        <v>714</v>
      </c>
      <c r="M118" s="97"/>
      <c r="N118" t="str">
        <f>+RIGHT(C118,3)</f>
        <v>743</v>
      </c>
      <c r="O118">
        <f t="shared" si="4"/>
        <v>743</v>
      </c>
      <c r="P118" s="29">
        <f t="shared" si="5"/>
        <v>-754246</v>
      </c>
    </row>
    <row r="119" spans="1:16" ht="25.5" hidden="1" x14ac:dyDescent="0.25">
      <c r="A119" s="14">
        <v>497</v>
      </c>
      <c r="B119" s="14" t="s">
        <v>726</v>
      </c>
      <c r="C119" s="8" t="s">
        <v>727</v>
      </c>
      <c r="D119" s="9">
        <v>45042</v>
      </c>
      <c r="E119" s="32" t="s">
        <v>728</v>
      </c>
      <c r="F119" s="11">
        <v>-910063</v>
      </c>
      <c r="G119" s="10" t="s">
        <v>29</v>
      </c>
      <c r="H119" s="11">
        <v>-95557</v>
      </c>
      <c r="I119" s="46">
        <v>-814506</v>
      </c>
      <c r="J119" s="47"/>
      <c r="K119" s="48"/>
      <c r="L119" s="96" t="s">
        <v>723</v>
      </c>
      <c r="M119" s="97"/>
      <c r="N119" t="str">
        <f t="shared" ref="N119:N121" si="7">+RIGHT(C119,3)</f>
        <v>443</v>
      </c>
      <c r="O119">
        <f t="shared" si="4"/>
        <v>443</v>
      </c>
      <c r="P119" s="29">
        <f t="shared" si="5"/>
        <v>-910063</v>
      </c>
    </row>
    <row r="120" spans="1:16" ht="25.5" hidden="1" x14ac:dyDescent="0.25">
      <c r="A120" s="14">
        <v>512</v>
      </c>
      <c r="B120" s="14" t="s">
        <v>749</v>
      </c>
      <c r="C120" s="8" t="s">
        <v>750</v>
      </c>
      <c r="D120" s="9">
        <v>45035</v>
      </c>
      <c r="E120" s="32" t="s">
        <v>751</v>
      </c>
      <c r="F120" s="11">
        <v>-55200</v>
      </c>
      <c r="G120" s="10" t="s">
        <v>29</v>
      </c>
      <c r="H120" s="11">
        <v>-5796</v>
      </c>
      <c r="I120" s="46">
        <v>-49404</v>
      </c>
      <c r="J120" s="47"/>
      <c r="K120" s="48"/>
      <c r="L120" s="96" t="s">
        <v>742</v>
      </c>
      <c r="M120" s="97"/>
      <c r="N120" t="str">
        <f t="shared" si="7"/>
        <v>556</v>
      </c>
      <c r="O120">
        <f t="shared" si="4"/>
        <v>556</v>
      </c>
      <c r="P120" s="29">
        <f t="shared" si="5"/>
        <v>-55200</v>
      </c>
    </row>
    <row r="121" spans="1:16" ht="25.5" hidden="1" x14ac:dyDescent="0.25">
      <c r="A121" s="14">
        <v>525</v>
      </c>
      <c r="B121" s="14" t="s">
        <v>775</v>
      </c>
      <c r="C121" s="8" t="s">
        <v>776</v>
      </c>
      <c r="D121" s="9">
        <v>45037</v>
      </c>
      <c r="E121" s="32" t="s">
        <v>777</v>
      </c>
      <c r="F121" s="11">
        <v>-824567</v>
      </c>
      <c r="G121" s="10" t="s">
        <v>29</v>
      </c>
      <c r="H121" s="11">
        <v>-86580</v>
      </c>
      <c r="I121" s="46">
        <v>-737987</v>
      </c>
      <c r="J121" s="47"/>
      <c r="K121" s="48"/>
      <c r="L121" s="96" t="s">
        <v>778</v>
      </c>
      <c r="M121" s="97"/>
      <c r="N121" t="str">
        <f t="shared" si="7"/>
        <v>374</v>
      </c>
      <c r="O121">
        <f t="shared" si="4"/>
        <v>374</v>
      </c>
      <c r="P121" s="29">
        <f t="shared" si="5"/>
        <v>-824567</v>
      </c>
    </row>
    <row r="122" spans="1:16" ht="25.5" hidden="1" x14ac:dyDescent="0.25">
      <c r="A122" s="14">
        <v>544</v>
      </c>
      <c r="B122" s="14" t="s">
        <v>808</v>
      </c>
      <c r="C122" s="8" t="s">
        <v>809</v>
      </c>
      <c r="D122" s="9">
        <v>45030</v>
      </c>
      <c r="E122" s="32" t="s">
        <v>810</v>
      </c>
      <c r="F122" s="11">
        <v>-1030710</v>
      </c>
      <c r="G122" s="10" t="s">
        <v>29</v>
      </c>
      <c r="H122" s="11">
        <v>-108225</v>
      </c>
      <c r="I122" s="46">
        <v>-922485</v>
      </c>
      <c r="J122" s="47"/>
      <c r="K122" s="48"/>
      <c r="L122" s="96" t="s">
        <v>805</v>
      </c>
      <c r="M122" s="97"/>
      <c r="N122" t="str">
        <f t="shared" si="3"/>
        <v>00492</v>
      </c>
      <c r="O122">
        <f t="shared" si="4"/>
        <v>492</v>
      </c>
      <c r="P122" s="29">
        <f t="shared" si="5"/>
        <v>-1030710</v>
      </c>
    </row>
    <row r="123" spans="1:16" hidden="1" x14ac:dyDescent="0.25">
      <c r="A123" s="7">
        <v>550</v>
      </c>
      <c r="B123" s="52" t="s">
        <v>818</v>
      </c>
      <c r="C123" s="8" t="s">
        <v>819</v>
      </c>
      <c r="D123" s="9">
        <v>45028</v>
      </c>
      <c r="E123" s="32" t="s">
        <v>820</v>
      </c>
      <c r="F123" s="11">
        <v>-638490</v>
      </c>
      <c r="G123" s="10" t="s">
        <v>29</v>
      </c>
      <c r="H123" s="11">
        <v>-67042</v>
      </c>
      <c r="I123" s="54">
        <v>-1018165</v>
      </c>
      <c r="J123" s="55"/>
      <c r="K123" s="56"/>
      <c r="L123" s="98" t="s">
        <v>813</v>
      </c>
      <c r="M123" s="99"/>
      <c r="N123" t="str">
        <f t="shared" ref="N123:N124" si="8">+RIGHT(C123,3)</f>
        <v>826</v>
      </c>
      <c r="O123">
        <f t="shared" si="4"/>
        <v>826</v>
      </c>
      <c r="P123" s="29">
        <f t="shared" si="5"/>
        <v>-638490</v>
      </c>
    </row>
    <row r="124" spans="1:16" hidden="1" x14ac:dyDescent="0.25">
      <c r="A124" s="13">
        <v>551</v>
      </c>
      <c r="B124" s="53"/>
      <c r="C124" s="8" t="s">
        <v>821</v>
      </c>
      <c r="D124" s="9">
        <v>45043</v>
      </c>
      <c r="E124" s="32" t="s">
        <v>822</v>
      </c>
      <c r="F124" s="11">
        <v>-499125</v>
      </c>
      <c r="G124" s="10" t="s">
        <v>29</v>
      </c>
      <c r="H124" s="11">
        <v>-52408</v>
      </c>
      <c r="I124" s="57"/>
      <c r="J124" s="58"/>
      <c r="K124" s="59"/>
      <c r="L124" s="100"/>
      <c r="M124" s="101"/>
      <c r="N124" t="str">
        <f t="shared" si="8"/>
        <v>950</v>
      </c>
      <c r="O124">
        <f t="shared" si="4"/>
        <v>950</v>
      </c>
      <c r="P124" s="29">
        <f t="shared" si="5"/>
        <v>-499125</v>
      </c>
    </row>
    <row r="125" spans="1:16" ht="25.5" hidden="1" x14ac:dyDescent="0.25">
      <c r="A125" s="14">
        <v>556</v>
      </c>
      <c r="B125" s="14" t="s">
        <v>829</v>
      </c>
      <c r="C125" s="8" t="s">
        <v>830</v>
      </c>
      <c r="D125" s="9">
        <v>45034</v>
      </c>
      <c r="E125" s="32" t="s">
        <v>831</v>
      </c>
      <c r="F125" s="11">
        <v>-497869</v>
      </c>
      <c r="G125" s="10" t="s">
        <v>29</v>
      </c>
      <c r="H125" s="11">
        <v>-52276</v>
      </c>
      <c r="I125" s="46">
        <v>-445593</v>
      </c>
      <c r="J125" s="47"/>
      <c r="K125" s="48"/>
      <c r="L125" s="96" t="s">
        <v>825</v>
      </c>
      <c r="M125" s="97"/>
      <c r="N125" t="str">
        <f>+RIGHT(C125,4)</f>
        <v>1113</v>
      </c>
      <c r="O125">
        <f t="shared" si="4"/>
        <v>1113</v>
      </c>
      <c r="P125" s="29">
        <f t="shared" si="5"/>
        <v>-497869</v>
      </c>
    </row>
    <row r="126" spans="1:16" ht="25.5" hidden="1" x14ac:dyDescent="0.25">
      <c r="A126" s="14">
        <v>560</v>
      </c>
      <c r="B126" s="14" t="s">
        <v>837</v>
      </c>
      <c r="C126" s="8" t="s">
        <v>838</v>
      </c>
      <c r="D126" s="9">
        <v>45038</v>
      </c>
      <c r="E126" s="32" t="s">
        <v>839</v>
      </c>
      <c r="F126" s="11">
        <v>-598950</v>
      </c>
      <c r="G126" s="10" t="s">
        <v>29</v>
      </c>
      <c r="H126" s="11">
        <v>-62890</v>
      </c>
      <c r="I126" s="46">
        <v>-536060</v>
      </c>
      <c r="J126" s="47"/>
      <c r="K126" s="48"/>
      <c r="L126" s="96" t="s">
        <v>834</v>
      </c>
      <c r="M126" s="97"/>
      <c r="N126" t="str">
        <f>+RIGHT(C126,3)</f>
        <v>294</v>
      </c>
      <c r="O126">
        <f t="shared" si="4"/>
        <v>294</v>
      </c>
      <c r="P126" s="29">
        <f t="shared" si="5"/>
        <v>-598950</v>
      </c>
    </row>
    <row r="127" spans="1:16" ht="25.5" hidden="1" x14ac:dyDescent="0.25">
      <c r="A127" s="14">
        <v>574</v>
      </c>
      <c r="B127" s="14" t="s">
        <v>861</v>
      </c>
      <c r="C127" s="8" t="s">
        <v>862</v>
      </c>
      <c r="D127" s="9">
        <v>45026</v>
      </c>
      <c r="E127" s="32" t="s">
        <v>863</v>
      </c>
      <c r="F127" s="11">
        <v>-244328</v>
      </c>
      <c r="G127" s="10" t="s">
        <v>29</v>
      </c>
      <c r="H127" s="11">
        <v>-25654</v>
      </c>
      <c r="I127" s="46">
        <v>-218674</v>
      </c>
      <c r="J127" s="47"/>
      <c r="K127" s="48"/>
      <c r="L127" s="96" t="s">
        <v>856</v>
      </c>
      <c r="M127" s="97"/>
      <c r="N127" t="str">
        <f t="shared" ref="N127:N129" si="9">+RIGHT(C127,3)</f>
        <v>407</v>
      </c>
      <c r="O127">
        <f t="shared" si="4"/>
        <v>407</v>
      </c>
      <c r="P127" s="29">
        <f t="shared" si="5"/>
        <v>-244328</v>
      </c>
    </row>
    <row r="128" spans="1:16" hidden="1" x14ac:dyDescent="0.25">
      <c r="A128" s="7">
        <v>578</v>
      </c>
      <c r="B128" s="52" t="s">
        <v>869</v>
      </c>
      <c r="C128" s="8" t="s">
        <v>870</v>
      </c>
      <c r="D128" s="9">
        <v>45044</v>
      </c>
      <c r="E128" s="32" t="s">
        <v>871</v>
      </c>
      <c r="F128" s="11">
        <v>-152931</v>
      </c>
      <c r="G128" s="10" t="s">
        <v>29</v>
      </c>
      <c r="H128" s="11">
        <v>-16058</v>
      </c>
      <c r="I128" s="54">
        <v>-303498</v>
      </c>
      <c r="J128" s="55"/>
      <c r="K128" s="56"/>
      <c r="L128" s="98" t="s">
        <v>866</v>
      </c>
      <c r="M128" s="99"/>
      <c r="N128" t="str">
        <f t="shared" si="9"/>
        <v>422</v>
      </c>
      <c r="O128">
        <f t="shared" si="4"/>
        <v>422</v>
      </c>
      <c r="P128" s="29">
        <f t="shared" si="5"/>
        <v>-152931</v>
      </c>
    </row>
    <row r="129" spans="1:16" hidden="1" x14ac:dyDescent="0.25">
      <c r="A129" s="13">
        <v>579</v>
      </c>
      <c r="B129" s="53"/>
      <c r="C129" s="8" t="s">
        <v>872</v>
      </c>
      <c r="D129" s="9">
        <v>45034</v>
      </c>
      <c r="E129" s="32" t="s">
        <v>873</v>
      </c>
      <c r="F129" s="11">
        <v>-186173</v>
      </c>
      <c r="G129" s="10" t="s">
        <v>29</v>
      </c>
      <c r="H129" s="11">
        <v>-19548</v>
      </c>
      <c r="I129" s="57"/>
      <c r="J129" s="58"/>
      <c r="K129" s="59"/>
      <c r="L129" s="100"/>
      <c r="M129" s="101"/>
      <c r="N129" t="str">
        <f t="shared" si="9"/>
        <v>376</v>
      </c>
      <c r="O129">
        <f t="shared" si="4"/>
        <v>376</v>
      </c>
      <c r="P129" s="29">
        <f t="shared" si="5"/>
        <v>-186173</v>
      </c>
    </row>
    <row r="130" spans="1:16" ht="25.5" hidden="1" x14ac:dyDescent="0.25">
      <c r="A130" s="14">
        <v>587</v>
      </c>
      <c r="B130" s="14" t="s">
        <v>885</v>
      </c>
      <c r="C130" s="8" t="s">
        <v>886</v>
      </c>
      <c r="D130" s="9">
        <v>45020</v>
      </c>
      <c r="E130" s="32" t="s">
        <v>887</v>
      </c>
      <c r="F130" s="11">
        <v>-555232</v>
      </c>
      <c r="G130" s="10" t="s">
        <v>29</v>
      </c>
      <c r="H130" s="11">
        <v>-58299</v>
      </c>
      <c r="I130" s="46">
        <v>-496933</v>
      </c>
      <c r="J130" s="47"/>
      <c r="K130" s="48"/>
      <c r="L130" s="96" t="s">
        <v>882</v>
      </c>
      <c r="M130" s="97"/>
      <c r="N130" t="str">
        <f t="shared" si="3"/>
        <v>00254</v>
      </c>
      <c r="O130">
        <f t="shared" si="4"/>
        <v>254</v>
      </c>
      <c r="P130" s="29">
        <f t="shared" si="5"/>
        <v>-555232</v>
      </c>
    </row>
    <row r="131" spans="1:16" ht="25.5" hidden="1" x14ac:dyDescent="0.25">
      <c r="A131" s="14">
        <v>592</v>
      </c>
      <c r="B131" s="14" t="s">
        <v>894</v>
      </c>
      <c r="C131" s="8" t="s">
        <v>895</v>
      </c>
      <c r="D131" s="9">
        <v>45051</v>
      </c>
      <c r="E131" s="32" t="s">
        <v>896</v>
      </c>
      <c r="F131" s="11">
        <v>-324640</v>
      </c>
      <c r="G131" s="10" t="s">
        <v>29</v>
      </c>
      <c r="H131" s="11">
        <v>-34087</v>
      </c>
      <c r="I131" s="46">
        <v>-290553</v>
      </c>
      <c r="J131" s="47"/>
      <c r="K131" s="48"/>
      <c r="L131" s="96" t="s">
        <v>890</v>
      </c>
      <c r="M131" s="97"/>
      <c r="N131" t="str">
        <f t="shared" ref="N131:N142" si="10">+RIGHT(C131,3)</f>
        <v>627</v>
      </c>
      <c r="O131">
        <f t="shared" si="4"/>
        <v>627</v>
      </c>
      <c r="P131" s="29">
        <f t="shared" si="5"/>
        <v>-324640</v>
      </c>
    </row>
    <row r="132" spans="1:16" ht="25.5" hidden="1" x14ac:dyDescent="0.25">
      <c r="A132" s="14">
        <v>597</v>
      </c>
      <c r="B132" s="14" t="s">
        <v>905</v>
      </c>
      <c r="C132" s="8" t="s">
        <v>906</v>
      </c>
      <c r="D132" s="9">
        <v>45054</v>
      </c>
      <c r="E132" s="32" t="s">
        <v>907</v>
      </c>
      <c r="F132" s="11">
        <v>-97731</v>
      </c>
      <c r="G132" s="10" t="s">
        <v>29</v>
      </c>
      <c r="H132" s="11">
        <v>-10262</v>
      </c>
      <c r="I132" s="46">
        <v>-87469</v>
      </c>
      <c r="J132" s="47"/>
      <c r="K132" s="48"/>
      <c r="L132" s="96" t="s">
        <v>903</v>
      </c>
      <c r="M132" s="97"/>
      <c r="N132" t="str">
        <f t="shared" si="10"/>
        <v>279</v>
      </c>
      <c r="O132">
        <f t="shared" si="4"/>
        <v>279</v>
      </c>
      <c r="P132" s="29">
        <f t="shared" si="5"/>
        <v>-97731</v>
      </c>
    </row>
    <row r="133" spans="1:16" ht="25.5" hidden="1" x14ac:dyDescent="0.25">
      <c r="A133" s="14">
        <v>606</v>
      </c>
      <c r="B133" s="14" t="s">
        <v>918</v>
      </c>
      <c r="C133" s="8" t="s">
        <v>919</v>
      </c>
      <c r="D133" s="9">
        <v>45028</v>
      </c>
      <c r="E133" s="32" t="s">
        <v>920</v>
      </c>
      <c r="F133" s="11">
        <v>-445260</v>
      </c>
      <c r="G133" s="10" t="s">
        <v>29</v>
      </c>
      <c r="H133" s="11">
        <v>-46752</v>
      </c>
      <c r="I133" s="46">
        <v>-398508</v>
      </c>
      <c r="J133" s="47"/>
      <c r="K133" s="48"/>
      <c r="L133" s="96" t="s">
        <v>910</v>
      </c>
      <c r="M133" s="97"/>
      <c r="N133" t="str">
        <f t="shared" si="10"/>
        <v>248</v>
      </c>
      <c r="O133">
        <f t="shared" si="4"/>
        <v>248</v>
      </c>
      <c r="P133" s="29">
        <f t="shared" si="5"/>
        <v>-445260</v>
      </c>
    </row>
    <row r="134" spans="1:16" ht="25.5" hidden="1" x14ac:dyDescent="0.25">
      <c r="A134" s="14">
        <v>609</v>
      </c>
      <c r="B134" s="14" t="s">
        <v>925</v>
      </c>
      <c r="C134" s="8" t="s">
        <v>926</v>
      </c>
      <c r="D134" s="9">
        <v>45040</v>
      </c>
      <c r="E134" s="32" t="s">
        <v>927</v>
      </c>
      <c r="F134" s="11">
        <v>-97731</v>
      </c>
      <c r="G134" s="10" t="s">
        <v>29</v>
      </c>
      <c r="H134" s="11">
        <v>-10262</v>
      </c>
      <c r="I134" s="46">
        <v>-87469</v>
      </c>
      <c r="J134" s="47"/>
      <c r="K134" s="48"/>
      <c r="L134" s="96" t="s">
        <v>923</v>
      </c>
      <c r="M134" s="97"/>
      <c r="N134" t="str">
        <f t="shared" si="10"/>
        <v>649</v>
      </c>
      <c r="O134">
        <f t="shared" si="4"/>
        <v>649</v>
      </c>
      <c r="P134" s="29">
        <f t="shared" si="5"/>
        <v>-97731</v>
      </c>
    </row>
    <row r="135" spans="1:16" ht="25.5" hidden="1" x14ac:dyDescent="0.25">
      <c r="A135" s="14">
        <v>615</v>
      </c>
      <c r="B135" s="14" t="s">
        <v>937</v>
      </c>
      <c r="C135" s="8" t="s">
        <v>938</v>
      </c>
      <c r="D135" s="9">
        <v>45010</v>
      </c>
      <c r="E135" s="32" t="s">
        <v>939</v>
      </c>
      <c r="F135" s="11">
        <v>-1346103</v>
      </c>
      <c r="G135" s="10" t="s">
        <v>29</v>
      </c>
      <c r="H135" s="11">
        <v>-141341</v>
      </c>
      <c r="I135" s="46">
        <v>-1204762</v>
      </c>
      <c r="J135" s="47"/>
      <c r="K135" s="48"/>
      <c r="L135" s="96" t="s">
        <v>936</v>
      </c>
      <c r="M135" s="97"/>
      <c r="N135" t="str">
        <f t="shared" si="10"/>
        <v>160</v>
      </c>
      <c r="O135">
        <f t="shared" si="4"/>
        <v>160</v>
      </c>
      <c r="P135" s="29">
        <f t="shared" si="5"/>
        <v>-1346103</v>
      </c>
    </row>
    <row r="136" spans="1:16" ht="25.5" hidden="1" x14ac:dyDescent="0.25">
      <c r="A136" s="14">
        <v>619</v>
      </c>
      <c r="B136" s="14" t="s">
        <v>945</v>
      </c>
      <c r="C136" s="8" t="s">
        <v>946</v>
      </c>
      <c r="D136" s="9">
        <v>45028</v>
      </c>
      <c r="E136" s="32" t="s">
        <v>947</v>
      </c>
      <c r="F136" s="11">
        <v>-67155</v>
      </c>
      <c r="G136" s="10" t="s">
        <v>29</v>
      </c>
      <c r="H136" s="11">
        <v>-7051</v>
      </c>
      <c r="I136" s="46">
        <v>-60104</v>
      </c>
      <c r="J136" s="47"/>
      <c r="K136" s="48"/>
      <c r="L136" s="96" t="s">
        <v>942</v>
      </c>
      <c r="M136" s="97"/>
      <c r="N136" t="str">
        <f t="shared" si="10"/>
        <v>489</v>
      </c>
      <c r="O136">
        <f t="shared" si="4"/>
        <v>489</v>
      </c>
      <c r="P136" s="29">
        <f t="shared" si="5"/>
        <v>-67155</v>
      </c>
    </row>
    <row r="137" spans="1:16" ht="25.5" hidden="1" x14ac:dyDescent="0.25">
      <c r="A137" s="14">
        <v>623</v>
      </c>
      <c r="B137" s="14" t="s">
        <v>953</v>
      </c>
      <c r="C137" s="8" t="s">
        <v>954</v>
      </c>
      <c r="D137" s="9">
        <v>45029</v>
      </c>
      <c r="E137" s="32" t="s">
        <v>955</v>
      </c>
      <c r="F137" s="11">
        <v>-57082</v>
      </c>
      <c r="G137" s="10" t="s">
        <v>29</v>
      </c>
      <c r="H137" s="11">
        <v>-5994</v>
      </c>
      <c r="I137" s="46">
        <v>-51088</v>
      </c>
      <c r="J137" s="47"/>
      <c r="K137" s="48"/>
      <c r="L137" s="96" t="s">
        <v>950</v>
      </c>
      <c r="M137" s="97"/>
      <c r="N137" t="str">
        <f t="shared" si="10"/>
        <v>350</v>
      </c>
      <c r="O137">
        <f t="shared" si="4"/>
        <v>350</v>
      </c>
      <c r="P137" s="29">
        <f t="shared" si="5"/>
        <v>-57082</v>
      </c>
    </row>
    <row r="138" spans="1:16" ht="25.5" hidden="1" x14ac:dyDescent="0.25">
      <c r="A138" s="14">
        <v>624</v>
      </c>
      <c r="B138" s="14" t="s">
        <v>956</v>
      </c>
      <c r="C138" s="8" t="s">
        <v>957</v>
      </c>
      <c r="D138" s="9">
        <v>45054</v>
      </c>
      <c r="E138" s="32" t="s">
        <v>958</v>
      </c>
      <c r="F138" s="11">
        <v>-65340</v>
      </c>
      <c r="G138" s="10" t="s">
        <v>29</v>
      </c>
      <c r="H138" s="11">
        <v>-6861</v>
      </c>
      <c r="I138" s="46">
        <v>-58479</v>
      </c>
      <c r="J138" s="47"/>
      <c r="K138" s="48"/>
      <c r="L138" s="96" t="s">
        <v>950</v>
      </c>
      <c r="M138" s="97"/>
      <c r="N138" t="str">
        <f t="shared" si="10"/>
        <v>429</v>
      </c>
      <c r="O138">
        <f t="shared" ref="O138:O201" si="11">+N138*1</f>
        <v>429</v>
      </c>
      <c r="P138" s="29">
        <f t="shared" ref="P138:P200" si="12">+F138</f>
        <v>-65340</v>
      </c>
    </row>
    <row r="139" spans="1:16" ht="25.5" hidden="1" x14ac:dyDescent="0.25">
      <c r="A139" s="14">
        <v>629</v>
      </c>
      <c r="B139" s="14" t="s">
        <v>969</v>
      </c>
      <c r="C139" s="8" t="s">
        <v>970</v>
      </c>
      <c r="D139" s="9">
        <v>45041</v>
      </c>
      <c r="E139" s="32" t="s">
        <v>971</v>
      </c>
      <c r="F139" s="11">
        <v>-163350</v>
      </c>
      <c r="G139" s="10" t="s">
        <v>29</v>
      </c>
      <c r="H139" s="11">
        <v>-17152</v>
      </c>
      <c r="I139" s="46">
        <v>-146198</v>
      </c>
      <c r="J139" s="47"/>
      <c r="K139" s="48"/>
      <c r="L139" s="96" t="s">
        <v>968</v>
      </c>
      <c r="M139" s="97"/>
      <c r="N139" t="str">
        <f t="shared" si="10"/>
        <v>273</v>
      </c>
      <c r="O139">
        <f t="shared" si="11"/>
        <v>273</v>
      </c>
      <c r="P139" s="29">
        <f t="shared" si="12"/>
        <v>-163350</v>
      </c>
    </row>
    <row r="140" spans="1:16" hidden="1" x14ac:dyDescent="0.25">
      <c r="A140" s="7">
        <v>632</v>
      </c>
      <c r="B140" s="52" t="s">
        <v>976</v>
      </c>
      <c r="C140" s="8" t="s">
        <v>977</v>
      </c>
      <c r="D140" s="9">
        <v>45041</v>
      </c>
      <c r="E140" s="32" t="s">
        <v>978</v>
      </c>
      <c r="F140" s="11">
        <v>-441602</v>
      </c>
      <c r="G140" s="10" t="s">
        <v>29</v>
      </c>
      <c r="H140" s="11">
        <v>-46368</v>
      </c>
      <c r="I140" s="54">
        <v>-504571</v>
      </c>
      <c r="J140" s="55"/>
      <c r="K140" s="56"/>
      <c r="L140" s="98" t="s">
        <v>974</v>
      </c>
      <c r="M140" s="99"/>
      <c r="N140" t="str">
        <f t="shared" si="10"/>
        <v>297</v>
      </c>
      <c r="O140">
        <f t="shared" si="11"/>
        <v>297</v>
      </c>
      <c r="P140" s="29">
        <f t="shared" si="12"/>
        <v>-441602</v>
      </c>
    </row>
    <row r="141" spans="1:16" hidden="1" x14ac:dyDescent="0.25">
      <c r="A141" s="13">
        <v>633</v>
      </c>
      <c r="B141" s="53"/>
      <c r="C141" s="8" t="s">
        <v>979</v>
      </c>
      <c r="D141" s="9">
        <v>45041</v>
      </c>
      <c r="E141" s="32" t="s">
        <v>980</v>
      </c>
      <c r="F141" s="11">
        <v>-122164</v>
      </c>
      <c r="G141" s="10" t="s">
        <v>29</v>
      </c>
      <c r="H141" s="11">
        <v>-12827</v>
      </c>
      <c r="I141" s="57"/>
      <c r="J141" s="58"/>
      <c r="K141" s="59"/>
      <c r="L141" s="100"/>
      <c r="M141" s="101"/>
      <c r="N141" t="str">
        <f t="shared" si="10"/>
        <v>291</v>
      </c>
      <c r="O141">
        <f t="shared" si="11"/>
        <v>291</v>
      </c>
      <c r="P141" s="29">
        <f t="shared" si="12"/>
        <v>-122164</v>
      </c>
    </row>
    <row r="142" spans="1:16" ht="25.5" hidden="1" x14ac:dyDescent="0.25">
      <c r="A142" s="14">
        <v>648</v>
      </c>
      <c r="B142" s="14" t="s">
        <v>1007</v>
      </c>
      <c r="C142" s="8" t="s">
        <v>1008</v>
      </c>
      <c r="D142" s="9">
        <v>45060</v>
      </c>
      <c r="E142" s="32" t="s">
        <v>1009</v>
      </c>
      <c r="F142" s="11">
        <v>-259279</v>
      </c>
      <c r="G142" s="10" t="s">
        <v>29</v>
      </c>
      <c r="H142" s="11">
        <v>-27224</v>
      </c>
      <c r="I142" s="46">
        <v>-232055</v>
      </c>
      <c r="J142" s="47"/>
      <c r="K142" s="48"/>
      <c r="L142" s="96" t="s">
        <v>1004</v>
      </c>
      <c r="M142" s="97"/>
      <c r="N142" t="str">
        <f t="shared" si="10"/>
        <v>467</v>
      </c>
      <c r="O142">
        <f t="shared" si="11"/>
        <v>467</v>
      </c>
      <c r="P142" s="29">
        <f t="shared" si="12"/>
        <v>-259279</v>
      </c>
    </row>
    <row r="143" spans="1:16" ht="25.5" hidden="1" x14ac:dyDescent="0.25">
      <c r="A143" s="14">
        <v>659</v>
      </c>
      <c r="B143" s="14" t="s">
        <v>1025</v>
      </c>
      <c r="C143" s="8" t="s">
        <v>1026</v>
      </c>
      <c r="D143" s="9">
        <v>45031</v>
      </c>
      <c r="E143" s="32" t="s">
        <v>1027</v>
      </c>
      <c r="F143" s="11">
        <v>-608814</v>
      </c>
      <c r="G143" s="10" t="s">
        <v>29</v>
      </c>
      <c r="H143" s="11">
        <v>-63925</v>
      </c>
      <c r="I143" s="46">
        <v>-544889</v>
      </c>
      <c r="J143" s="47"/>
      <c r="K143" s="48"/>
      <c r="L143" s="96" t="s">
        <v>1017</v>
      </c>
      <c r="M143" s="97"/>
      <c r="N143" t="str">
        <f t="shared" ref="N143:N201" si="13">+RIGHT(C143,5)</f>
        <v>00406</v>
      </c>
      <c r="O143">
        <f t="shared" si="11"/>
        <v>406</v>
      </c>
      <c r="P143" s="29">
        <f t="shared" si="12"/>
        <v>-608814</v>
      </c>
    </row>
    <row r="144" spans="1:16" hidden="1" x14ac:dyDescent="0.25">
      <c r="A144" s="7">
        <v>666</v>
      </c>
      <c r="B144" s="52" t="s">
        <v>1038</v>
      </c>
      <c r="C144" s="8" t="s">
        <v>1039</v>
      </c>
      <c r="D144" s="9">
        <v>45034</v>
      </c>
      <c r="E144" s="32" t="s">
        <v>1040</v>
      </c>
      <c r="F144" s="11">
        <v>-65934</v>
      </c>
      <c r="G144" s="10" t="s">
        <v>29</v>
      </c>
      <c r="H144" s="11">
        <v>-6923</v>
      </c>
      <c r="I144" s="54">
        <v>-181737</v>
      </c>
      <c r="J144" s="55"/>
      <c r="K144" s="56"/>
      <c r="L144" s="98" t="s">
        <v>1037</v>
      </c>
      <c r="M144" s="99"/>
      <c r="N144" t="str">
        <f t="shared" ref="N144:N147" si="14">+RIGHT(C144,3)</f>
        <v>530</v>
      </c>
      <c r="O144">
        <f t="shared" si="11"/>
        <v>530</v>
      </c>
      <c r="P144" s="29">
        <f t="shared" si="12"/>
        <v>-65934</v>
      </c>
    </row>
    <row r="145" spans="1:16" hidden="1" x14ac:dyDescent="0.25">
      <c r="A145" s="13">
        <v>667</v>
      </c>
      <c r="B145" s="53"/>
      <c r="C145" s="8" t="s">
        <v>1041</v>
      </c>
      <c r="D145" s="9">
        <v>45034</v>
      </c>
      <c r="E145" s="32" t="s">
        <v>1042</v>
      </c>
      <c r="F145" s="11">
        <v>-137124</v>
      </c>
      <c r="G145" s="10" t="s">
        <v>29</v>
      </c>
      <c r="H145" s="11">
        <v>-14398</v>
      </c>
      <c r="I145" s="57"/>
      <c r="J145" s="58"/>
      <c r="K145" s="59"/>
      <c r="L145" s="100"/>
      <c r="M145" s="101"/>
      <c r="N145" t="str">
        <f t="shared" si="14"/>
        <v>528</v>
      </c>
      <c r="O145">
        <f t="shared" si="11"/>
        <v>528</v>
      </c>
      <c r="P145" s="29">
        <f t="shared" si="12"/>
        <v>-137124</v>
      </c>
    </row>
    <row r="146" spans="1:16" ht="25.5" hidden="1" x14ac:dyDescent="0.25">
      <c r="A146" s="14">
        <v>671</v>
      </c>
      <c r="B146" s="14" t="s">
        <v>1048</v>
      </c>
      <c r="C146" s="8" t="s">
        <v>1049</v>
      </c>
      <c r="D146" s="9">
        <v>45034</v>
      </c>
      <c r="E146" s="32" t="s">
        <v>1050</v>
      </c>
      <c r="F146" s="11">
        <v>-499125</v>
      </c>
      <c r="G146" s="10" t="s">
        <v>29</v>
      </c>
      <c r="H146" s="11">
        <v>-52408</v>
      </c>
      <c r="I146" s="46">
        <v>-446717</v>
      </c>
      <c r="J146" s="47"/>
      <c r="K146" s="48"/>
      <c r="L146" s="96" t="s">
        <v>1045</v>
      </c>
      <c r="M146" s="97"/>
      <c r="N146" t="str">
        <f t="shared" si="14"/>
        <v>574</v>
      </c>
      <c r="O146">
        <f t="shared" si="11"/>
        <v>574</v>
      </c>
      <c r="P146" s="29">
        <f t="shared" si="12"/>
        <v>-499125</v>
      </c>
    </row>
    <row r="147" spans="1:16" ht="25.5" hidden="1" x14ac:dyDescent="0.25">
      <c r="A147" s="14">
        <v>672</v>
      </c>
      <c r="B147" s="14" t="s">
        <v>1051</v>
      </c>
      <c r="C147" s="8" t="s">
        <v>1052</v>
      </c>
      <c r="D147" s="9">
        <v>45049</v>
      </c>
      <c r="E147" s="32" t="s">
        <v>1053</v>
      </c>
      <c r="F147" s="11">
        <v>-97731</v>
      </c>
      <c r="G147" s="10" t="s">
        <v>29</v>
      </c>
      <c r="H147" s="11">
        <v>-10262</v>
      </c>
      <c r="I147" s="46">
        <v>-87469</v>
      </c>
      <c r="J147" s="47"/>
      <c r="K147" s="48"/>
      <c r="L147" s="96" t="s">
        <v>1045</v>
      </c>
      <c r="M147" s="97"/>
      <c r="N147" t="str">
        <f t="shared" si="14"/>
        <v>675</v>
      </c>
      <c r="O147">
        <f t="shared" si="11"/>
        <v>675</v>
      </c>
      <c r="P147" s="29">
        <f t="shared" si="12"/>
        <v>-97731</v>
      </c>
    </row>
    <row r="148" spans="1:16" ht="25.5" hidden="1" x14ac:dyDescent="0.25">
      <c r="A148" s="14">
        <v>674</v>
      </c>
      <c r="B148" s="14" t="s">
        <v>1057</v>
      </c>
      <c r="C148" s="8" t="s">
        <v>1058</v>
      </c>
      <c r="D148" s="9">
        <v>45057</v>
      </c>
      <c r="E148" s="32" t="s">
        <v>1059</v>
      </c>
      <c r="F148" s="11">
        <v>-110400</v>
      </c>
      <c r="G148" s="10" t="s">
        <v>29</v>
      </c>
      <c r="H148" s="11">
        <v>-11592</v>
      </c>
      <c r="I148" s="46">
        <v>-98808</v>
      </c>
      <c r="J148" s="47"/>
      <c r="K148" s="48"/>
      <c r="L148" s="96" t="s">
        <v>1056</v>
      </c>
      <c r="M148" s="97"/>
      <c r="N148" t="str">
        <f t="shared" si="13"/>
        <v>00494</v>
      </c>
      <c r="O148">
        <f t="shared" si="11"/>
        <v>494</v>
      </c>
      <c r="P148" s="29">
        <f t="shared" si="12"/>
        <v>-110400</v>
      </c>
    </row>
    <row r="149" spans="1:16" hidden="1" x14ac:dyDescent="0.25">
      <c r="A149" s="7">
        <v>684</v>
      </c>
      <c r="B149" s="52" t="s">
        <v>1073</v>
      </c>
      <c r="C149" s="8" t="s">
        <v>1074</v>
      </c>
      <c r="D149" s="9">
        <v>45043</v>
      </c>
      <c r="E149" s="32" t="s">
        <v>1075</v>
      </c>
      <c r="F149" s="11">
        <v>-780450</v>
      </c>
      <c r="G149" s="10" t="s">
        <v>29</v>
      </c>
      <c r="H149" s="11">
        <v>-81947</v>
      </c>
      <c r="I149" s="54">
        <v>-1351603</v>
      </c>
      <c r="J149" s="55"/>
      <c r="K149" s="56"/>
      <c r="L149" s="98" t="s">
        <v>1067</v>
      </c>
      <c r="M149" s="99"/>
      <c r="N149" t="str">
        <f>+RIGHT(C149,4)</f>
        <v>3951</v>
      </c>
      <c r="O149">
        <f t="shared" si="11"/>
        <v>3951</v>
      </c>
      <c r="P149" s="29">
        <f t="shared" si="12"/>
        <v>-780450</v>
      </c>
    </row>
    <row r="150" spans="1:16" hidden="1" x14ac:dyDescent="0.25">
      <c r="A150" s="13">
        <v>685</v>
      </c>
      <c r="B150" s="53"/>
      <c r="C150" s="8" t="s">
        <v>1076</v>
      </c>
      <c r="D150" s="9">
        <v>45035</v>
      </c>
      <c r="E150" s="32" t="s">
        <v>1077</v>
      </c>
      <c r="F150" s="11">
        <v>-729721</v>
      </c>
      <c r="G150" s="10" t="s">
        <v>29</v>
      </c>
      <c r="H150" s="11">
        <v>-76621</v>
      </c>
      <c r="I150" s="57"/>
      <c r="J150" s="58"/>
      <c r="K150" s="59"/>
      <c r="L150" s="100"/>
      <c r="M150" s="101"/>
      <c r="N150" t="str">
        <f t="shared" ref="N150:N173" si="15">+RIGHT(C150,4)</f>
        <v>3568</v>
      </c>
      <c r="O150">
        <f t="shared" si="11"/>
        <v>3568</v>
      </c>
      <c r="P150" s="29">
        <f t="shared" si="12"/>
        <v>-729721</v>
      </c>
    </row>
    <row r="151" spans="1:16" hidden="1" x14ac:dyDescent="0.25">
      <c r="A151" s="7">
        <v>727</v>
      </c>
      <c r="B151" s="52" t="s">
        <v>1124</v>
      </c>
      <c r="C151" s="8" t="s">
        <v>1125</v>
      </c>
      <c r="D151" s="9">
        <v>45023</v>
      </c>
      <c r="E151" s="32" t="s">
        <v>1126</v>
      </c>
      <c r="F151" s="11">
        <v>-1224292</v>
      </c>
      <c r="G151" s="10" t="s">
        <v>29</v>
      </c>
      <c r="H151" s="11">
        <v>-128551</v>
      </c>
      <c r="I151" s="54">
        <v>-4767200</v>
      </c>
      <c r="J151" s="55"/>
      <c r="K151" s="56"/>
      <c r="L151" s="98" t="s">
        <v>1081</v>
      </c>
      <c r="M151" s="99"/>
      <c r="N151" t="str">
        <f t="shared" si="15"/>
        <v>1289</v>
      </c>
      <c r="O151">
        <f t="shared" si="11"/>
        <v>1289</v>
      </c>
      <c r="P151" s="29">
        <f t="shared" si="12"/>
        <v>-1224292</v>
      </c>
    </row>
    <row r="152" spans="1:16" hidden="1" x14ac:dyDescent="0.25">
      <c r="A152" s="12">
        <v>728</v>
      </c>
      <c r="B152" s="64"/>
      <c r="C152" s="8" t="s">
        <v>1127</v>
      </c>
      <c r="D152" s="9">
        <v>45027</v>
      </c>
      <c r="E152" s="32" t="s">
        <v>1128</v>
      </c>
      <c r="F152" s="11">
        <v>-244328</v>
      </c>
      <c r="G152" s="10" t="s">
        <v>29</v>
      </c>
      <c r="H152" s="11">
        <v>-25654</v>
      </c>
      <c r="I152" s="65"/>
      <c r="J152" s="66"/>
      <c r="K152" s="67"/>
      <c r="L152" s="102"/>
      <c r="M152" s="103"/>
      <c r="N152" t="str">
        <f t="shared" si="15"/>
        <v>1336</v>
      </c>
      <c r="O152">
        <f t="shared" si="11"/>
        <v>1336</v>
      </c>
      <c r="P152" s="29">
        <f t="shared" si="12"/>
        <v>-244328</v>
      </c>
    </row>
    <row r="153" spans="1:16" hidden="1" x14ac:dyDescent="0.25">
      <c r="A153" s="12">
        <v>729</v>
      </c>
      <c r="B153" s="64"/>
      <c r="C153" s="8" t="s">
        <v>1129</v>
      </c>
      <c r="D153" s="9">
        <v>45021</v>
      </c>
      <c r="E153" s="32" t="s">
        <v>1130</v>
      </c>
      <c r="F153" s="11">
        <v>-334716</v>
      </c>
      <c r="G153" s="10" t="s">
        <v>29</v>
      </c>
      <c r="H153" s="11">
        <v>-35145</v>
      </c>
      <c r="I153" s="65"/>
      <c r="J153" s="66"/>
      <c r="K153" s="67"/>
      <c r="L153" s="102"/>
      <c r="M153" s="103"/>
      <c r="N153" t="str">
        <f t="shared" si="15"/>
        <v>1267</v>
      </c>
      <c r="O153">
        <f t="shared" si="11"/>
        <v>1267</v>
      </c>
      <c r="P153" s="29">
        <f t="shared" si="12"/>
        <v>-334716</v>
      </c>
    </row>
    <row r="154" spans="1:16" hidden="1" x14ac:dyDescent="0.25">
      <c r="A154" s="12">
        <v>730</v>
      </c>
      <c r="B154" s="64"/>
      <c r="C154" s="8" t="s">
        <v>1131</v>
      </c>
      <c r="D154" s="9">
        <v>45027</v>
      </c>
      <c r="E154" s="32" t="s">
        <v>1132</v>
      </c>
      <c r="F154" s="11">
        <v>-239573</v>
      </c>
      <c r="G154" s="10" t="s">
        <v>29</v>
      </c>
      <c r="H154" s="11">
        <v>-25155</v>
      </c>
      <c r="I154" s="65"/>
      <c r="J154" s="66"/>
      <c r="K154" s="67"/>
      <c r="L154" s="102"/>
      <c r="M154" s="103"/>
      <c r="N154" t="str">
        <f t="shared" si="15"/>
        <v>1330</v>
      </c>
      <c r="O154">
        <f t="shared" si="11"/>
        <v>1330</v>
      </c>
      <c r="P154" s="29">
        <f t="shared" si="12"/>
        <v>-239573</v>
      </c>
    </row>
    <row r="155" spans="1:16" hidden="1" x14ac:dyDescent="0.25">
      <c r="A155" s="12">
        <v>731</v>
      </c>
      <c r="B155" s="64"/>
      <c r="C155" s="8" t="s">
        <v>1133</v>
      </c>
      <c r="D155" s="9">
        <v>45030</v>
      </c>
      <c r="E155" s="32" t="s">
        <v>1134</v>
      </c>
      <c r="F155" s="11">
        <v>-366491</v>
      </c>
      <c r="G155" s="10" t="s">
        <v>29</v>
      </c>
      <c r="H155" s="11">
        <v>-38482</v>
      </c>
      <c r="I155" s="65"/>
      <c r="J155" s="66"/>
      <c r="K155" s="67"/>
      <c r="L155" s="102"/>
      <c r="M155" s="103"/>
      <c r="N155" t="str">
        <f t="shared" si="15"/>
        <v>1427</v>
      </c>
      <c r="O155">
        <f t="shared" si="11"/>
        <v>1427</v>
      </c>
      <c r="P155" s="29">
        <f t="shared" si="12"/>
        <v>-366491</v>
      </c>
    </row>
    <row r="156" spans="1:16" hidden="1" x14ac:dyDescent="0.25">
      <c r="A156" s="12">
        <v>732</v>
      </c>
      <c r="B156" s="64"/>
      <c r="C156" s="8" t="s">
        <v>1135</v>
      </c>
      <c r="D156" s="9">
        <v>45030</v>
      </c>
      <c r="E156" s="32" t="s">
        <v>1136</v>
      </c>
      <c r="F156" s="11">
        <v>-585608</v>
      </c>
      <c r="G156" s="10" t="s">
        <v>29</v>
      </c>
      <c r="H156" s="11">
        <v>-61489</v>
      </c>
      <c r="I156" s="65"/>
      <c r="J156" s="66"/>
      <c r="K156" s="67"/>
      <c r="L156" s="102"/>
      <c r="M156" s="103"/>
      <c r="N156" t="str">
        <f t="shared" si="15"/>
        <v>1429</v>
      </c>
      <c r="O156">
        <f t="shared" si="11"/>
        <v>1429</v>
      </c>
      <c r="P156" s="29">
        <f t="shared" si="12"/>
        <v>-585608</v>
      </c>
    </row>
    <row r="157" spans="1:16" hidden="1" x14ac:dyDescent="0.25">
      <c r="A157" s="12">
        <v>733</v>
      </c>
      <c r="B157" s="64"/>
      <c r="C157" s="8" t="s">
        <v>1137</v>
      </c>
      <c r="D157" s="9">
        <v>45030</v>
      </c>
      <c r="E157" s="32" t="s">
        <v>1138</v>
      </c>
      <c r="F157" s="11">
        <v>-926659</v>
      </c>
      <c r="G157" s="10" t="s">
        <v>29</v>
      </c>
      <c r="H157" s="11">
        <v>-97299</v>
      </c>
      <c r="I157" s="65"/>
      <c r="J157" s="66"/>
      <c r="K157" s="67"/>
      <c r="L157" s="102"/>
      <c r="M157" s="103"/>
      <c r="N157" t="str">
        <f t="shared" si="15"/>
        <v>1430</v>
      </c>
      <c r="O157">
        <f t="shared" si="11"/>
        <v>1430</v>
      </c>
      <c r="P157" s="29">
        <f t="shared" si="12"/>
        <v>-926659</v>
      </c>
    </row>
    <row r="158" spans="1:16" hidden="1" x14ac:dyDescent="0.25">
      <c r="A158" s="12">
        <v>734</v>
      </c>
      <c r="B158" s="64"/>
      <c r="C158" s="8" t="s">
        <v>1139</v>
      </c>
      <c r="D158" s="9">
        <v>45030</v>
      </c>
      <c r="E158" s="32" t="s">
        <v>1140</v>
      </c>
      <c r="F158" s="11">
        <v>-55200</v>
      </c>
      <c r="G158" s="10" t="s">
        <v>29</v>
      </c>
      <c r="H158" s="11">
        <v>-5796</v>
      </c>
      <c r="I158" s="65"/>
      <c r="J158" s="66"/>
      <c r="K158" s="67"/>
      <c r="L158" s="102"/>
      <c r="M158" s="103"/>
      <c r="N158" t="str">
        <f t="shared" si="15"/>
        <v>1425</v>
      </c>
      <c r="O158">
        <f t="shared" si="11"/>
        <v>1425</v>
      </c>
      <c r="P158" s="29">
        <f t="shared" si="12"/>
        <v>-55200</v>
      </c>
    </row>
    <row r="159" spans="1:16" hidden="1" x14ac:dyDescent="0.25">
      <c r="A159" s="12">
        <v>735</v>
      </c>
      <c r="B159" s="64"/>
      <c r="C159" s="8" t="s">
        <v>1141</v>
      </c>
      <c r="D159" s="9">
        <v>45030</v>
      </c>
      <c r="E159" s="32" t="s">
        <v>1142</v>
      </c>
      <c r="F159" s="11">
        <v>-500927</v>
      </c>
      <c r="G159" s="10" t="s">
        <v>29</v>
      </c>
      <c r="H159" s="11">
        <v>-52597</v>
      </c>
      <c r="I159" s="65"/>
      <c r="J159" s="66"/>
      <c r="K159" s="67"/>
      <c r="L159" s="102"/>
      <c r="M159" s="103"/>
      <c r="N159" t="str">
        <f t="shared" si="15"/>
        <v>1426</v>
      </c>
      <c r="O159">
        <f t="shared" si="11"/>
        <v>1426</v>
      </c>
      <c r="P159" s="29">
        <f t="shared" si="12"/>
        <v>-500927</v>
      </c>
    </row>
    <row r="160" spans="1:16" hidden="1" x14ac:dyDescent="0.25">
      <c r="A160" s="12">
        <v>736</v>
      </c>
      <c r="B160" s="64"/>
      <c r="C160" s="8" t="s">
        <v>1143</v>
      </c>
      <c r="D160" s="9">
        <v>45030</v>
      </c>
      <c r="E160" s="32" t="s">
        <v>1144</v>
      </c>
      <c r="F160" s="11">
        <v>-326003</v>
      </c>
      <c r="G160" s="10" t="s">
        <v>29</v>
      </c>
      <c r="H160" s="11">
        <v>-34230</v>
      </c>
      <c r="I160" s="65"/>
      <c r="J160" s="66"/>
      <c r="K160" s="67"/>
      <c r="L160" s="102"/>
      <c r="M160" s="103"/>
      <c r="N160" t="str">
        <f t="shared" si="15"/>
        <v>1428</v>
      </c>
      <c r="O160">
        <f t="shared" si="11"/>
        <v>1428</v>
      </c>
      <c r="P160" s="29">
        <f t="shared" si="12"/>
        <v>-326003</v>
      </c>
    </row>
    <row r="161" spans="1:16" hidden="1" x14ac:dyDescent="0.25">
      <c r="A161" s="13">
        <v>737</v>
      </c>
      <c r="B161" s="53"/>
      <c r="C161" s="8" t="s">
        <v>1145</v>
      </c>
      <c r="D161" s="9">
        <v>45021</v>
      </c>
      <c r="E161" s="32" t="s">
        <v>1146</v>
      </c>
      <c r="F161" s="11">
        <v>-522684</v>
      </c>
      <c r="G161" s="10" t="s">
        <v>29</v>
      </c>
      <c r="H161" s="11">
        <v>-54882</v>
      </c>
      <c r="I161" s="57"/>
      <c r="J161" s="58"/>
      <c r="K161" s="59"/>
      <c r="L161" s="100"/>
      <c r="M161" s="101"/>
      <c r="N161" t="str">
        <f t="shared" si="15"/>
        <v>1268</v>
      </c>
      <c r="O161">
        <f t="shared" si="11"/>
        <v>1268</v>
      </c>
      <c r="P161" s="29">
        <f t="shared" si="12"/>
        <v>-522684</v>
      </c>
    </row>
    <row r="162" spans="1:16" hidden="1" x14ac:dyDescent="0.25">
      <c r="A162" s="7">
        <v>738</v>
      </c>
      <c r="B162" s="52" t="s">
        <v>1147</v>
      </c>
      <c r="C162" s="8" t="s">
        <v>1148</v>
      </c>
      <c r="D162" s="9">
        <v>45036</v>
      </c>
      <c r="E162" s="32" t="s">
        <v>1149</v>
      </c>
      <c r="F162" s="11">
        <v>-147929</v>
      </c>
      <c r="G162" s="10" t="s">
        <v>29</v>
      </c>
      <c r="H162" s="11">
        <v>-15533</v>
      </c>
      <c r="I162" s="54">
        <v>-635344</v>
      </c>
      <c r="J162" s="55"/>
      <c r="K162" s="56"/>
      <c r="L162" s="98" t="s">
        <v>1081</v>
      </c>
      <c r="M162" s="99"/>
      <c r="N162" t="str">
        <f t="shared" si="15"/>
        <v>1484</v>
      </c>
      <c r="O162">
        <f t="shared" si="11"/>
        <v>1484</v>
      </c>
      <c r="P162" s="29">
        <f t="shared" si="12"/>
        <v>-147929</v>
      </c>
    </row>
    <row r="163" spans="1:16" hidden="1" x14ac:dyDescent="0.25">
      <c r="A163" s="12">
        <v>739</v>
      </c>
      <c r="B163" s="64"/>
      <c r="C163" s="8" t="s">
        <v>1150</v>
      </c>
      <c r="D163" s="9">
        <v>45036</v>
      </c>
      <c r="E163" s="32" t="s">
        <v>1151</v>
      </c>
      <c r="F163" s="11">
        <v>-244328</v>
      </c>
      <c r="G163" s="10" t="s">
        <v>29</v>
      </c>
      <c r="H163" s="11">
        <v>-25655</v>
      </c>
      <c r="I163" s="65"/>
      <c r="J163" s="66"/>
      <c r="K163" s="67"/>
      <c r="L163" s="102"/>
      <c r="M163" s="103"/>
      <c r="N163" t="str">
        <f t="shared" si="15"/>
        <v>1486</v>
      </c>
      <c r="O163">
        <f t="shared" si="11"/>
        <v>1486</v>
      </c>
      <c r="P163" s="29">
        <f t="shared" si="12"/>
        <v>-244328</v>
      </c>
    </row>
    <row r="164" spans="1:16" hidden="1" x14ac:dyDescent="0.25">
      <c r="A164" s="12">
        <v>740</v>
      </c>
      <c r="B164" s="64"/>
      <c r="C164" s="8" t="s">
        <v>1152</v>
      </c>
      <c r="D164" s="9">
        <v>45036</v>
      </c>
      <c r="E164" s="32" t="s">
        <v>1153</v>
      </c>
      <c r="F164" s="11">
        <v>-122164</v>
      </c>
      <c r="G164" s="10" t="s">
        <v>29</v>
      </c>
      <c r="H164" s="11">
        <v>-12827</v>
      </c>
      <c r="I164" s="65"/>
      <c r="J164" s="66"/>
      <c r="K164" s="67"/>
      <c r="L164" s="102"/>
      <c r="M164" s="103"/>
      <c r="N164" t="str">
        <f t="shared" si="15"/>
        <v>1485</v>
      </c>
      <c r="O164">
        <f t="shared" si="11"/>
        <v>1485</v>
      </c>
      <c r="P164" s="29">
        <f t="shared" si="12"/>
        <v>-122164</v>
      </c>
    </row>
    <row r="165" spans="1:16" hidden="1" x14ac:dyDescent="0.25">
      <c r="A165" s="13">
        <v>741</v>
      </c>
      <c r="B165" s="53"/>
      <c r="C165" s="8" t="s">
        <v>1154</v>
      </c>
      <c r="D165" s="9">
        <v>45036</v>
      </c>
      <c r="E165" s="32" t="s">
        <v>1155</v>
      </c>
      <c r="F165" s="11">
        <v>-195461</v>
      </c>
      <c r="G165" s="10" t="s">
        <v>29</v>
      </c>
      <c r="H165" s="11">
        <v>-20524</v>
      </c>
      <c r="I165" s="57"/>
      <c r="J165" s="58"/>
      <c r="K165" s="59"/>
      <c r="L165" s="100"/>
      <c r="M165" s="101"/>
      <c r="N165" t="str">
        <f t="shared" si="15"/>
        <v>1483</v>
      </c>
      <c r="O165">
        <f t="shared" si="11"/>
        <v>1483</v>
      </c>
      <c r="P165" s="29">
        <f t="shared" si="12"/>
        <v>-195461</v>
      </c>
    </row>
    <row r="166" spans="1:16" hidden="1" x14ac:dyDescent="0.25">
      <c r="A166" s="7">
        <v>742</v>
      </c>
      <c r="B166" s="52" t="s">
        <v>1156</v>
      </c>
      <c r="C166" s="8" t="s">
        <v>1157</v>
      </c>
      <c r="D166" s="9">
        <v>45052</v>
      </c>
      <c r="E166" s="32" t="s">
        <v>1158</v>
      </c>
      <c r="F166" s="11">
        <v>-402424</v>
      </c>
      <c r="G166" s="10" t="s">
        <v>29</v>
      </c>
      <c r="H166" s="11">
        <v>-42255</v>
      </c>
      <c r="I166" s="54">
        <v>-2015317</v>
      </c>
      <c r="J166" s="55"/>
      <c r="K166" s="56"/>
      <c r="L166" s="98" t="s">
        <v>1081</v>
      </c>
      <c r="M166" s="99"/>
      <c r="N166" t="str">
        <f t="shared" si="15"/>
        <v>1587</v>
      </c>
      <c r="O166">
        <f t="shared" si="11"/>
        <v>1587</v>
      </c>
      <c r="P166" s="29">
        <f t="shared" si="12"/>
        <v>-402424</v>
      </c>
    </row>
    <row r="167" spans="1:16" hidden="1" x14ac:dyDescent="0.25">
      <c r="A167" s="12">
        <v>743</v>
      </c>
      <c r="B167" s="64"/>
      <c r="C167" s="8" t="s">
        <v>1159</v>
      </c>
      <c r="D167" s="9">
        <v>45056</v>
      </c>
      <c r="E167" s="32" t="s">
        <v>1160</v>
      </c>
      <c r="F167" s="11">
        <v>-165601</v>
      </c>
      <c r="G167" s="10" t="s">
        <v>29</v>
      </c>
      <c r="H167" s="11">
        <v>-17388</v>
      </c>
      <c r="I167" s="65"/>
      <c r="J167" s="66"/>
      <c r="K167" s="67"/>
      <c r="L167" s="102"/>
      <c r="M167" s="103"/>
      <c r="N167" t="str">
        <f t="shared" si="15"/>
        <v>1633</v>
      </c>
      <c r="O167">
        <f t="shared" si="11"/>
        <v>1633</v>
      </c>
      <c r="P167" s="29">
        <f t="shared" si="12"/>
        <v>-165601</v>
      </c>
    </row>
    <row r="168" spans="1:16" hidden="1" x14ac:dyDescent="0.25">
      <c r="A168" s="12">
        <v>744</v>
      </c>
      <c r="B168" s="64"/>
      <c r="C168" s="8" t="s">
        <v>1161</v>
      </c>
      <c r="D168" s="9">
        <v>45048</v>
      </c>
      <c r="E168" s="32" t="s">
        <v>1162</v>
      </c>
      <c r="F168" s="11">
        <v>-320694</v>
      </c>
      <c r="G168" s="10" t="s">
        <v>29</v>
      </c>
      <c r="H168" s="11">
        <v>-33673</v>
      </c>
      <c r="I168" s="65"/>
      <c r="J168" s="66"/>
      <c r="K168" s="67"/>
      <c r="L168" s="102"/>
      <c r="M168" s="103"/>
      <c r="N168" t="str">
        <f t="shared" si="15"/>
        <v>1536</v>
      </c>
      <c r="O168">
        <f t="shared" si="11"/>
        <v>1536</v>
      </c>
      <c r="P168" s="29">
        <f t="shared" si="12"/>
        <v>-320694</v>
      </c>
    </row>
    <row r="169" spans="1:16" hidden="1" x14ac:dyDescent="0.25">
      <c r="A169" s="12">
        <v>745</v>
      </c>
      <c r="B169" s="64"/>
      <c r="C169" s="8" t="s">
        <v>1163</v>
      </c>
      <c r="D169" s="9">
        <v>45058</v>
      </c>
      <c r="E169" s="32" t="s">
        <v>1164</v>
      </c>
      <c r="F169" s="11">
        <v>-177364</v>
      </c>
      <c r="G169" s="10" t="s">
        <v>29</v>
      </c>
      <c r="H169" s="11">
        <v>-18623</v>
      </c>
      <c r="I169" s="65"/>
      <c r="J169" s="66"/>
      <c r="K169" s="67"/>
      <c r="L169" s="102"/>
      <c r="M169" s="103"/>
      <c r="N169" t="str">
        <f t="shared" si="15"/>
        <v>1701</v>
      </c>
      <c r="O169">
        <f t="shared" si="11"/>
        <v>1701</v>
      </c>
      <c r="P169" s="29">
        <f t="shared" si="12"/>
        <v>-177364</v>
      </c>
    </row>
    <row r="170" spans="1:16" hidden="1" x14ac:dyDescent="0.25">
      <c r="A170" s="12">
        <v>746</v>
      </c>
      <c r="B170" s="64"/>
      <c r="C170" s="8" t="s">
        <v>1165</v>
      </c>
      <c r="D170" s="9">
        <v>45056</v>
      </c>
      <c r="E170" s="32" t="s">
        <v>1166</v>
      </c>
      <c r="F170" s="11">
        <v>-130070</v>
      </c>
      <c r="G170" s="10" t="s">
        <v>29</v>
      </c>
      <c r="H170" s="11">
        <v>-13657</v>
      </c>
      <c r="I170" s="65"/>
      <c r="J170" s="66"/>
      <c r="K170" s="67"/>
      <c r="L170" s="102"/>
      <c r="M170" s="103"/>
      <c r="N170" t="str">
        <f t="shared" si="15"/>
        <v>1634</v>
      </c>
      <c r="O170">
        <f t="shared" si="11"/>
        <v>1634</v>
      </c>
      <c r="P170" s="29">
        <f t="shared" si="12"/>
        <v>-130070</v>
      </c>
    </row>
    <row r="171" spans="1:16" hidden="1" x14ac:dyDescent="0.25">
      <c r="A171" s="12">
        <v>747</v>
      </c>
      <c r="B171" s="64"/>
      <c r="C171" s="8" t="s">
        <v>1167</v>
      </c>
      <c r="D171" s="9">
        <v>45057</v>
      </c>
      <c r="E171" s="32" t="s">
        <v>1168</v>
      </c>
      <c r="F171" s="11">
        <v>-307904</v>
      </c>
      <c r="G171" s="10" t="s">
        <v>29</v>
      </c>
      <c r="H171" s="11">
        <v>-32330</v>
      </c>
      <c r="I171" s="65"/>
      <c r="J171" s="66"/>
      <c r="K171" s="67"/>
      <c r="L171" s="102"/>
      <c r="M171" s="103"/>
      <c r="N171" t="str">
        <f t="shared" si="15"/>
        <v>1696</v>
      </c>
      <c r="O171">
        <f t="shared" si="11"/>
        <v>1696</v>
      </c>
      <c r="P171" s="29">
        <f t="shared" si="12"/>
        <v>-307904</v>
      </c>
    </row>
    <row r="172" spans="1:16" hidden="1" x14ac:dyDescent="0.25">
      <c r="A172" s="12">
        <v>748</v>
      </c>
      <c r="B172" s="64"/>
      <c r="C172" s="8" t="s">
        <v>1169</v>
      </c>
      <c r="D172" s="9">
        <v>45057</v>
      </c>
      <c r="E172" s="32" t="s">
        <v>1170</v>
      </c>
      <c r="F172" s="11">
        <v>-366491</v>
      </c>
      <c r="G172" s="10" t="s">
        <v>29</v>
      </c>
      <c r="H172" s="11">
        <v>-38482</v>
      </c>
      <c r="I172" s="65"/>
      <c r="J172" s="66"/>
      <c r="K172" s="67"/>
      <c r="L172" s="102"/>
      <c r="M172" s="103"/>
      <c r="N172" t="str">
        <f t="shared" si="15"/>
        <v>1673</v>
      </c>
      <c r="O172">
        <f t="shared" si="11"/>
        <v>1673</v>
      </c>
      <c r="P172" s="29">
        <f t="shared" si="12"/>
        <v>-366491</v>
      </c>
    </row>
    <row r="173" spans="1:16" hidden="1" x14ac:dyDescent="0.25">
      <c r="A173" s="13">
        <v>749</v>
      </c>
      <c r="B173" s="53"/>
      <c r="C173" s="8" t="s">
        <v>1171</v>
      </c>
      <c r="D173" s="9">
        <v>45056</v>
      </c>
      <c r="E173" s="32" t="s">
        <v>1172</v>
      </c>
      <c r="F173" s="11">
        <v>-381203</v>
      </c>
      <c r="G173" s="10" t="s">
        <v>29</v>
      </c>
      <c r="H173" s="11">
        <v>-40026</v>
      </c>
      <c r="I173" s="57"/>
      <c r="J173" s="58"/>
      <c r="K173" s="59"/>
      <c r="L173" s="100"/>
      <c r="M173" s="101"/>
      <c r="N173" t="str">
        <f t="shared" si="15"/>
        <v>1636</v>
      </c>
      <c r="O173">
        <f t="shared" si="11"/>
        <v>1636</v>
      </c>
      <c r="P173" s="29">
        <f t="shared" si="12"/>
        <v>-381203</v>
      </c>
    </row>
    <row r="174" spans="1:16" ht="25.5" hidden="1" x14ac:dyDescent="0.25">
      <c r="A174" s="14">
        <v>781</v>
      </c>
      <c r="B174" s="14" t="s">
        <v>1211</v>
      </c>
      <c r="C174" s="8" t="s">
        <v>1212</v>
      </c>
      <c r="D174" s="9">
        <v>45019</v>
      </c>
      <c r="E174" s="32" t="s">
        <v>1213</v>
      </c>
      <c r="F174" s="11">
        <v>-941251</v>
      </c>
      <c r="G174" s="10" t="s">
        <v>29</v>
      </c>
      <c r="H174" s="11">
        <v>-98831</v>
      </c>
      <c r="I174" s="46">
        <v>-842420</v>
      </c>
      <c r="J174" s="47"/>
      <c r="K174" s="48"/>
      <c r="L174" s="96" t="s">
        <v>1186</v>
      </c>
      <c r="M174" s="97"/>
      <c r="N174" t="str">
        <f>+RIGHT(C174,3)</f>
        <v>274</v>
      </c>
      <c r="O174">
        <f t="shared" si="11"/>
        <v>274</v>
      </c>
      <c r="P174" s="29">
        <f t="shared" si="12"/>
        <v>-941251</v>
      </c>
    </row>
    <row r="175" spans="1:16" hidden="1" x14ac:dyDescent="0.25">
      <c r="A175" s="7">
        <v>782</v>
      </c>
      <c r="B175" s="52" t="s">
        <v>1214</v>
      </c>
      <c r="C175" s="8" t="s">
        <v>1215</v>
      </c>
      <c r="D175" s="9">
        <v>45030</v>
      </c>
      <c r="E175" s="32" t="s">
        <v>1216</v>
      </c>
      <c r="F175" s="11">
        <v>-122164</v>
      </c>
      <c r="G175" s="10" t="s">
        <v>29</v>
      </c>
      <c r="H175" s="11">
        <v>-12827</v>
      </c>
      <c r="I175" s="54">
        <v>-3709218</v>
      </c>
      <c r="J175" s="55"/>
      <c r="K175" s="56"/>
      <c r="L175" s="98" t="s">
        <v>1186</v>
      </c>
      <c r="M175" s="99"/>
      <c r="N175" t="str">
        <f t="shared" ref="N175:N185" si="16">+RIGHT(C175,3)</f>
        <v>314</v>
      </c>
      <c r="O175">
        <f t="shared" si="11"/>
        <v>314</v>
      </c>
      <c r="P175" s="29">
        <f t="shared" si="12"/>
        <v>-122164</v>
      </c>
    </row>
    <row r="176" spans="1:16" hidden="1" x14ac:dyDescent="0.25">
      <c r="A176" s="12">
        <v>783</v>
      </c>
      <c r="B176" s="64"/>
      <c r="C176" s="8" t="s">
        <v>838</v>
      </c>
      <c r="D176" s="9">
        <v>45022</v>
      </c>
      <c r="E176" s="32" t="s">
        <v>1217</v>
      </c>
      <c r="F176" s="11">
        <v>-244328</v>
      </c>
      <c r="G176" s="10" t="s">
        <v>29</v>
      </c>
      <c r="H176" s="11">
        <v>-25654</v>
      </c>
      <c r="I176" s="65"/>
      <c r="J176" s="66"/>
      <c r="K176" s="67"/>
      <c r="L176" s="102"/>
      <c r="M176" s="103"/>
      <c r="N176" t="str">
        <f t="shared" si="16"/>
        <v>294</v>
      </c>
      <c r="O176">
        <f t="shared" si="11"/>
        <v>294</v>
      </c>
      <c r="P176" s="29">
        <f t="shared" si="12"/>
        <v>-244328</v>
      </c>
    </row>
    <row r="177" spans="1:16" hidden="1" x14ac:dyDescent="0.25">
      <c r="A177" s="12">
        <v>784</v>
      </c>
      <c r="B177" s="64"/>
      <c r="C177" s="8" t="s">
        <v>1218</v>
      </c>
      <c r="D177" s="9">
        <v>45036</v>
      </c>
      <c r="E177" s="32" t="s">
        <v>1219</v>
      </c>
      <c r="F177" s="11">
        <v>-983013</v>
      </c>
      <c r="G177" s="10" t="s">
        <v>29</v>
      </c>
      <c r="H177" s="11">
        <v>-103216</v>
      </c>
      <c r="I177" s="65"/>
      <c r="J177" s="66"/>
      <c r="K177" s="67"/>
      <c r="L177" s="102"/>
      <c r="M177" s="103"/>
      <c r="N177" t="str">
        <f t="shared" si="16"/>
        <v>352</v>
      </c>
      <c r="O177">
        <f t="shared" si="11"/>
        <v>352</v>
      </c>
      <c r="P177" s="29">
        <f t="shared" si="12"/>
        <v>-983013</v>
      </c>
    </row>
    <row r="178" spans="1:16" hidden="1" x14ac:dyDescent="0.25">
      <c r="A178" s="12">
        <v>785</v>
      </c>
      <c r="B178" s="64"/>
      <c r="C178" s="8" t="s">
        <v>906</v>
      </c>
      <c r="D178" s="9">
        <v>45019</v>
      </c>
      <c r="E178" s="32" t="s">
        <v>1220</v>
      </c>
      <c r="F178" s="11">
        <v>-1028631</v>
      </c>
      <c r="G178" s="10" t="s">
        <v>29</v>
      </c>
      <c r="H178" s="11">
        <v>-108006</v>
      </c>
      <c r="I178" s="65"/>
      <c r="J178" s="66"/>
      <c r="K178" s="67"/>
      <c r="L178" s="102"/>
      <c r="M178" s="103"/>
      <c r="N178" t="str">
        <f t="shared" si="16"/>
        <v>279</v>
      </c>
      <c r="O178">
        <f t="shared" si="11"/>
        <v>279</v>
      </c>
      <c r="P178" s="29">
        <f t="shared" si="12"/>
        <v>-1028631</v>
      </c>
    </row>
    <row r="179" spans="1:16" hidden="1" x14ac:dyDescent="0.25">
      <c r="A179" s="12">
        <v>786</v>
      </c>
      <c r="B179" s="64"/>
      <c r="C179" s="8" t="s">
        <v>1221</v>
      </c>
      <c r="D179" s="9">
        <v>45022</v>
      </c>
      <c r="E179" s="32" t="s">
        <v>1222</v>
      </c>
      <c r="F179" s="11">
        <v>-296595</v>
      </c>
      <c r="G179" s="10" t="s">
        <v>29</v>
      </c>
      <c r="H179" s="11">
        <v>-31142</v>
      </c>
      <c r="I179" s="65"/>
      <c r="J179" s="66"/>
      <c r="K179" s="67"/>
      <c r="L179" s="102"/>
      <c r="M179" s="103"/>
      <c r="N179" t="str">
        <f t="shared" si="16"/>
        <v>295</v>
      </c>
      <c r="O179">
        <f t="shared" si="11"/>
        <v>295</v>
      </c>
      <c r="P179" s="29">
        <f t="shared" si="12"/>
        <v>-296595</v>
      </c>
    </row>
    <row r="180" spans="1:16" hidden="1" x14ac:dyDescent="0.25">
      <c r="A180" s="12">
        <v>787</v>
      </c>
      <c r="B180" s="64"/>
      <c r="C180" s="8" t="s">
        <v>1223</v>
      </c>
      <c r="D180" s="9">
        <v>45044</v>
      </c>
      <c r="E180" s="32" t="s">
        <v>1224</v>
      </c>
      <c r="F180" s="11">
        <v>-97731</v>
      </c>
      <c r="G180" s="10" t="s">
        <v>29</v>
      </c>
      <c r="H180" s="11">
        <v>-10262</v>
      </c>
      <c r="I180" s="65"/>
      <c r="J180" s="66"/>
      <c r="K180" s="67"/>
      <c r="L180" s="102"/>
      <c r="M180" s="103"/>
      <c r="N180" t="str">
        <f t="shared" si="16"/>
        <v>394</v>
      </c>
      <c r="O180">
        <f t="shared" si="11"/>
        <v>394</v>
      </c>
      <c r="P180" s="29">
        <f t="shared" si="12"/>
        <v>-97731</v>
      </c>
    </row>
    <row r="181" spans="1:16" hidden="1" x14ac:dyDescent="0.25">
      <c r="A181" s="12">
        <v>788</v>
      </c>
      <c r="B181" s="64"/>
      <c r="C181" s="8" t="s">
        <v>977</v>
      </c>
      <c r="D181" s="9">
        <v>45022</v>
      </c>
      <c r="E181" s="32" t="s">
        <v>1225</v>
      </c>
      <c r="F181" s="11">
        <v>-488655</v>
      </c>
      <c r="G181" s="10" t="s">
        <v>29</v>
      </c>
      <c r="H181" s="11">
        <v>-51309</v>
      </c>
      <c r="I181" s="65"/>
      <c r="J181" s="66"/>
      <c r="K181" s="67"/>
      <c r="L181" s="102"/>
      <c r="M181" s="103"/>
      <c r="N181" t="str">
        <f t="shared" si="16"/>
        <v>297</v>
      </c>
      <c r="O181">
        <f t="shared" si="11"/>
        <v>297</v>
      </c>
      <c r="P181" s="29">
        <f t="shared" si="12"/>
        <v>-488655</v>
      </c>
    </row>
    <row r="182" spans="1:16" hidden="1" x14ac:dyDescent="0.25">
      <c r="A182" s="12">
        <v>789</v>
      </c>
      <c r="B182" s="64"/>
      <c r="C182" s="8" t="s">
        <v>1226</v>
      </c>
      <c r="D182" s="9">
        <v>45036</v>
      </c>
      <c r="E182" s="32" t="s">
        <v>1227</v>
      </c>
      <c r="F182" s="11">
        <v>-255409</v>
      </c>
      <c r="G182" s="10" t="s">
        <v>29</v>
      </c>
      <c r="H182" s="11">
        <v>-26818</v>
      </c>
      <c r="I182" s="65"/>
      <c r="J182" s="66"/>
      <c r="K182" s="67"/>
      <c r="L182" s="102"/>
      <c r="M182" s="103"/>
      <c r="N182" t="str">
        <f t="shared" si="16"/>
        <v>343</v>
      </c>
      <c r="O182">
        <f t="shared" si="11"/>
        <v>343</v>
      </c>
      <c r="P182" s="29">
        <f t="shared" si="12"/>
        <v>-255409</v>
      </c>
    </row>
    <row r="183" spans="1:16" hidden="1" x14ac:dyDescent="0.25">
      <c r="A183" s="12">
        <v>790</v>
      </c>
      <c r="B183" s="64"/>
      <c r="C183" s="8" t="s">
        <v>1228</v>
      </c>
      <c r="D183" s="9">
        <v>45036</v>
      </c>
      <c r="E183" s="32" t="s">
        <v>1229</v>
      </c>
      <c r="F183" s="11">
        <v>-244328</v>
      </c>
      <c r="G183" s="10" t="s">
        <v>29</v>
      </c>
      <c r="H183" s="11">
        <v>-25654</v>
      </c>
      <c r="I183" s="65"/>
      <c r="J183" s="66"/>
      <c r="K183" s="67"/>
      <c r="L183" s="102"/>
      <c r="M183" s="103"/>
      <c r="N183" t="str">
        <f t="shared" si="16"/>
        <v>345</v>
      </c>
      <c r="O183">
        <f t="shared" si="11"/>
        <v>345</v>
      </c>
      <c r="P183" s="29">
        <f t="shared" si="12"/>
        <v>-244328</v>
      </c>
    </row>
    <row r="184" spans="1:16" hidden="1" x14ac:dyDescent="0.25">
      <c r="A184" s="12">
        <v>791</v>
      </c>
      <c r="B184" s="64"/>
      <c r="C184" s="8" t="s">
        <v>1230</v>
      </c>
      <c r="D184" s="9">
        <v>45036</v>
      </c>
      <c r="E184" s="32" t="s">
        <v>1231</v>
      </c>
      <c r="F184" s="11">
        <v>-122164</v>
      </c>
      <c r="G184" s="10" t="s">
        <v>29</v>
      </c>
      <c r="H184" s="11">
        <v>-12827</v>
      </c>
      <c r="I184" s="65"/>
      <c r="J184" s="66"/>
      <c r="K184" s="67"/>
      <c r="L184" s="102"/>
      <c r="M184" s="103"/>
      <c r="N184" t="str">
        <f t="shared" si="16"/>
        <v>349</v>
      </c>
      <c r="O184">
        <f t="shared" si="11"/>
        <v>349</v>
      </c>
      <c r="P184" s="29">
        <f t="shared" si="12"/>
        <v>-122164</v>
      </c>
    </row>
    <row r="185" spans="1:16" hidden="1" x14ac:dyDescent="0.25">
      <c r="A185" s="13">
        <v>792</v>
      </c>
      <c r="B185" s="53"/>
      <c r="C185" s="8" t="s">
        <v>1232</v>
      </c>
      <c r="D185" s="9">
        <v>45044</v>
      </c>
      <c r="E185" s="32" t="s">
        <v>1233</v>
      </c>
      <c r="F185" s="11">
        <v>-261360</v>
      </c>
      <c r="G185" s="10" t="s">
        <v>29</v>
      </c>
      <c r="H185" s="11">
        <v>-27443</v>
      </c>
      <c r="I185" s="57"/>
      <c r="J185" s="58"/>
      <c r="K185" s="59"/>
      <c r="L185" s="100"/>
      <c r="M185" s="101"/>
      <c r="N185" t="str">
        <f t="shared" si="16"/>
        <v>395</v>
      </c>
      <c r="O185">
        <f t="shared" si="11"/>
        <v>395</v>
      </c>
      <c r="P185" s="29">
        <f t="shared" si="12"/>
        <v>-261360</v>
      </c>
    </row>
    <row r="186" spans="1:16" hidden="1" x14ac:dyDescent="0.25">
      <c r="A186" s="7">
        <v>806</v>
      </c>
      <c r="B186" s="52" t="s">
        <v>1250</v>
      </c>
      <c r="C186" s="8" t="s">
        <v>1251</v>
      </c>
      <c r="D186" s="9">
        <v>45036</v>
      </c>
      <c r="E186" s="32" t="s">
        <v>1252</v>
      </c>
      <c r="F186" s="11">
        <v>-244328</v>
      </c>
      <c r="G186" s="10" t="s">
        <v>29</v>
      </c>
      <c r="H186" s="11">
        <v>-25655</v>
      </c>
      <c r="I186" s="54">
        <v>-1099525</v>
      </c>
      <c r="J186" s="55"/>
      <c r="K186" s="56"/>
      <c r="L186" s="98" t="s">
        <v>1237</v>
      </c>
      <c r="M186" s="99"/>
      <c r="N186" t="str">
        <f t="shared" si="13"/>
        <v>00777</v>
      </c>
      <c r="O186">
        <f t="shared" si="11"/>
        <v>777</v>
      </c>
      <c r="P186" s="29">
        <f t="shared" si="12"/>
        <v>-244328</v>
      </c>
    </row>
    <row r="187" spans="1:16" hidden="1" x14ac:dyDescent="0.25">
      <c r="A187" s="12">
        <v>807</v>
      </c>
      <c r="B187" s="64"/>
      <c r="C187" s="8" t="s">
        <v>1253</v>
      </c>
      <c r="D187" s="9">
        <v>45043</v>
      </c>
      <c r="E187" s="32" t="s">
        <v>1254</v>
      </c>
      <c r="F187" s="11">
        <v>-327149</v>
      </c>
      <c r="G187" s="10" t="s">
        <v>29</v>
      </c>
      <c r="H187" s="11">
        <v>-34351</v>
      </c>
      <c r="I187" s="65"/>
      <c r="J187" s="66"/>
      <c r="K187" s="67"/>
      <c r="L187" s="102"/>
      <c r="M187" s="103"/>
      <c r="N187" t="str">
        <f t="shared" si="13"/>
        <v>00834</v>
      </c>
      <c r="O187">
        <f t="shared" si="11"/>
        <v>834</v>
      </c>
      <c r="P187" s="29">
        <f t="shared" si="12"/>
        <v>-327149</v>
      </c>
    </row>
    <row r="188" spans="1:16" hidden="1" x14ac:dyDescent="0.25">
      <c r="A188" s="12">
        <v>808</v>
      </c>
      <c r="B188" s="64"/>
      <c r="C188" s="8" t="s">
        <v>1255</v>
      </c>
      <c r="D188" s="9">
        <v>45044</v>
      </c>
      <c r="E188" s="32" t="s">
        <v>1256</v>
      </c>
      <c r="F188" s="11">
        <v>-161548</v>
      </c>
      <c r="G188" s="10" t="s">
        <v>29</v>
      </c>
      <c r="H188" s="11">
        <v>-16963</v>
      </c>
      <c r="I188" s="65"/>
      <c r="J188" s="66"/>
      <c r="K188" s="67"/>
      <c r="L188" s="102"/>
      <c r="M188" s="103"/>
      <c r="N188" t="str">
        <f t="shared" si="13"/>
        <v>00845</v>
      </c>
      <c r="O188">
        <f t="shared" si="11"/>
        <v>845</v>
      </c>
      <c r="P188" s="29">
        <f t="shared" si="12"/>
        <v>-161548</v>
      </c>
    </row>
    <row r="189" spans="1:16" hidden="1" x14ac:dyDescent="0.25">
      <c r="A189" s="13">
        <v>809</v>
      </c>
      <c r="B189" s="53"/>
      <c r="C189" s="8" t="s">
        <v>1257</v>
      </c>
      <c r="D189" s="9">
        <v>45042</v>
      </c>
      <c r="E189" s="32" t="s">
        <v>1258</v>
      </c>
      <c r="F189" s="11">
        <v>-495495</v>
      </c>
      <c r="G189" s="10" t="s">
        <v>29</v>
      </c>
      <c r="H189" s="11">
        <v>-52027</v>
      </c>
      <c r="I189" s="57"/>
      <c r="J189" s="58"/>
      <c r="K189" s="59"/>
      <c r="L189" s="100"/>
      <c r="M189" s="101"/>
      <c r="N189" t="str">
        <f t="shared" si="13"/>
        <v>00814</v>
      </c>
      <c r="O189">
        <f t="shared" si="11"/>
        <v>814</v>
      </c>
      <c r="P189" s="29">
        <f t="shared" si="12"/>
        <v>-495495</v>
      </c>
    </row>
    <row r="190" spans="1:16" hidden="1" x14ac:dyDescent="0.25">
      <c r="A190" s="7">
        <v>810</v>
      </c>
      <c r="B190" s="52" t="s">
        <v>1259</v>
      </c>
      <c r="C190" s="8" t="s">
        <v>1260</v>
      </c>
      <c r="D190" s="9">
        <v>45055</v>
      </c>
      <c r="E190" s="32" t="s">
        <v>1261</v>
      </c>
      <c r="F190" s="11">
        <v>-807993</v>
      </c>
      <c r="G190" s="10" t="s">
        <v>29</v>
      </c>
      <c r="H190" s="11">
        <v>-84839</v>
      </c>
      <c r="I190" s="54">
        <v>-7582688</v>
      </c>
      <c r="J190" s="55"/>
      <c r="K190" s="56"/>
      <c r="L190" s="98" t="s">
        <v>1237</v>
      </c>
      <c r="M190" s="99"/>
      <c r="N190" t="str">
        <f t="shared" si="13"/>
        <v>00982</v>
      </c>
      <c r="O190">
        <f t="shared" si="11"/>
        <v>982</v>
      </c>
      <c r="P190" s="29">
        <f t="shared" si="12"/>
        <v>-807993</v>
      </c>
    </row>
    <row r="191" spans="1:16" hidden="1" x14ac:dyDescent="0.25">
      <c r="A191" s="12">
        <v>811</v>
      </c>
      <c r="B191" s="64"/>
      <c r="C191" s="8" t="s">
        <v>1262</v>
      </c>
      <c r="D191" s="9">
        <v>45054</v>
      </c>
      <c r="E191" s="32" t="s">
        <v>1263</v>
      </c>
      <c r="F191" s="11">
        <v>-494303</v>
      </c>
      <c r="G191" s="10" t="s">
        <v>29</v>
      </c>
      <c r="H191" s="11">
        <v>-51902</v>
      </c>
      <c r="I191" s="65"/>
      <c r="J191" s="66"/>
      <c r="K191" s="67"/>
      <c r="L191" s="102"/>
      <c r="M191" s="103"/>
      <c r="N191" t="str">
        <f t="shared" si="13"/>
        <v>00864</v>
      </c>
      <c r="O191">
        <f t="shared" si="11"/>
        <v>864</v>
      </c>
      <c r="P191" s="29">
        <f t="shared" si="12"/>
        <v>-494303</v>
      </c>
    </row>
    <row r="192" spans="1:16" hidden="1" x14ac:dyDescent="0.25">
      <c r="A192" s="12">
        <v>812</v>
      </c>
      <c r="B192" s="64"/>
      <c r="C192" s="8" t="s">
        <v>1264</v>
      </c>
      <c r="D192" s="9">
        <v>45055</v>
      </c>
      <c r="E192" s="32" t="s">
        <v>1265</v>
      </c>
      <c r="F192" s="11">
        <v>-941817</v>
      </c>
      <c r="G192" s="10" t="s">
        <v>29</v>
      </c>
      <c r="H192" s="11">
        <v>-98891</v>
      </c>
      <c r="I192" s="65"/>
      <c r="J192" s="66"/>
      <c r="K192" s="67"/>
      <c r="L192" s="102"/>
      <c r="M192" s="103"/>
      <c r="N192" t="str">
        <f t="shared" si="13"/>
        <v>01000</v>
      </c>
      <c r="O192">
        <f t="shared" si="11"/>
        <v>1000</v>
      </c>
      <c r="P192" s="29">
        <f t="shared" si="12"/>
        <v>-941817</v>
      </c>
    </row>
    <row r="193" spans="1:16" hidden="1" x14ac:dyDescent="0.25">
      <c r="A193" s="12">
        <v>813</v>
      </c>
      <c r="B193" s="64"/>
      <c r="C193" s="8" t="s">
        <v>1266</v>
      </c>
      <c r="D193" s="9">
        <v>45054</v>
      </c>
      <c r="E193" s="32" t="s">
        <v>1267</v>
      </c>
      <c r="F193" s="11">
        <v>-848513</v>
      </c>
      <c r="G193" s="10" t="s">
        <v>29</v>
      </c>
      <c r="H193" s="11">
        <v>-89094</v>
      </c>
      <c r="I193" s="65"/>
      <c r="J193" s="66"/>
      <c r="K193" s="67"/>
      <c r="L193" s="102"/>
      <c r="M193" s="103"/>
      <c r="N193" t="str">
        <f t="shared" si="13"/>
        <v>00916</v>
      </c>
      <c r="O193">
        <f t="shared" si="11"/>
        <v>916</v>
      </c>
      <c r="P193" s="29">
        <f t="shared" si="12"/>
        <v>-848513</v>
      </c>
    </row>
    <row r="194" spans="1:16" hidden="1" x14ac:dyDescent="0.25">
      <c r="A194" s="12">
        <v>814</v>
      </c>
      <c r="B194" s="64"/>
      <c r="C194" s="8" t="s">
        <v>1268</v>
      </c>
      <c r="D194" s="9">
        <v>45061</v>
      </c>
      <c r="E194" s="32" t="s">
        <v>1269</v>
      </c>
      <c r="F194" s="11">
        <v>-408375</v>
      </c>
      <c r="G194" s="10" t="s">
        <v>29</v>
      </c>
      <c r="H194" s="11">
        <v>-42879</v>
      </c>
      <c r="I194" s="65"/>
      <c r="J194" s="66"/>
      <c r="K194" s="67"/>
      <c r="L194" s="102"/>
      <c r="M194" s="103"/>
      <c r="N194" t="str">
        <f t="shared" si="13"/>
        <v>01172</v>
      </c>
      <c r="O194">
        <f t="shared" si="11"/>
        <v>1172</v>
      </c>
      <c r="P194" s="29">
        <f t="shared" si="12"/>
        <v>-408375</v>
      </c>
    </row>
    <row r="195" spans="1:16" hidden="1" x14ac:dyDescent="0.25">
      <c r="A195" s="12">
        <v>815</v>
      </c>
      <c r="B195" s="64"/>
      <c r="C195" s="8" t="s">
        <v>1270</v>
      </c>
      <c r="D195" s="9">
        <v>45054</v>
      </c>
      <c r="E195" s="32" t="s">
        <v>1271</v>
      </c>
      <c r="F195" s="11">
        <v>-381152</v>
      </c>
      <c r="G195" s="10" t="s">
        <v>29</v>
      </c>
      <c r="H195" s="11">
        <v>-40021</v>
      </c>
      <c r="I195" s="65"/>
      <c r="J195" s="66"/>
      <c r="K195" s="67"/>
      <c r="L195" s="102"/>
      <c r="M195" s="103"/>
      <c r="N195" t="str">
        <f t="shared" si="13"/>
        <v>00875</v>
      </c>
      <c r="O195">
        <f t="shared" si="11"/>
        <v>875</v>
      </c>
      <c r="P195" s="29">
        <f t="shared" si="12"/>
        <v>-381152</v>
      </c>
    </row>
    <row r="196" spans="1:16" hidden="1" x14ac:dyDescent="0.25">
      <c r="A196" s="12">
        <v>816</v>
      </c>
      <c r="B196" s="64"/>
      <c r="C196" s="8" t="s">
        <v>1272</v>
      </c>
      <c r="D196" s="9">
        <v>45054</v>
      </c>
      <c r="E196" s="32" t="s">
        <v>1273</v>
      </c>
      <c r="F196" s="11">
        <v>-488649</v>
      </c>
      <c r="G196" s="10" t="s">
        <v>29</v>
      </c>
      <c r="H196" s="11">
        <v>-51308</v>
      </c>
      <c r="I196" s="65"/>
      <c r="J196" s="66"/>
      <c r="K196" s="67"/>
      <c r="L196" s="102"/>
      <c r="M196" s="103"/>
      <c r="N196" t="str">
        <f t="shared" si="13"/>
        <v>00953</v>
      </c>
      <c r="O196">
        <f t="shared" si="11"/>
        <v>953</v>
      </c>
      <c r="P196" s="29">
        <f t="shared" si="12"/>
        <v>-488649</v>
      </c>
    </row>
    <row r="197" spans="1:16" hidden="1" x14ac:dyDescent="0.25">
      <c r="A197" s="12">
        <v>817</v>
      </c>
      <c r="B197" s="64"/>
      <c r="C197" s="8" t="s">
        <v>1274</v>
      </c>
      <c r="D197" s="9">
        <v>45057</v>
      </c>
      <c r="E197" s="32" t="s">
        <v>1275</v>
      </c>
      <c r="F197" s="11">
        <v>-653370</v>
      </c>
      <c r="G197" s="10" t="s">
        <v>29</v>
      </c>
      <c r="H197" s="11">
        <v>-68604</v>
      </c>
      <c r="I197" s="65"/>
      <c r="J197" s="66"/>
      <c r="K197" s="67"/>
      <c r="L197" s="102"/>
      <c r="M197" s="103"/>
      <c r="N197" t="str">
        <f t="shared" si="13"/>
        <v>01066</v>
      </c>
      <c r="O197">
        <f t="shared" si="11"/>
        <v>1066</v>
      </c>
      <c r="P197" s="29">
        <f t="shared" si="12"/>
        <v>-653370</v>
      </c>
    </row>
    <row r="198" spans="1:16" hidden="1" x14ac:dyDescent="0.25">
      <c r="A198" s="12">
        <v>818</v>
      </c>
      <c r="B198" s="64"/>
      <c r="C198" s="8" t="s">
        <v>1276</v>
      </c>
      <c r="D198" s="9">
        <v>45054</v>
      </c>
      <c r="E198" s="32" t="s">
        <v>1277</v>
      </c>
      <c r="F198" s="11">
        <v>-1306869</v>
      </c>
      <c r="G198" s="10" t="s">
        <v>29</v>
      </c>
      <c r="H198" s="11">
        <v>-137221</v>
      </c>
      <c r="I198" s="65"/>
      <c r="J198" s="66"/>
      <c r="K198" s="67"/>
      <c r="L198" s="102"/>
      <c r="M198" s="103"/>
      <c r="N198" t="str">
        <f t="shared" si="13"/>
        <v>00955</v>
      </c>
      <c r="O198">
        <f t="shared" si="11"/>
        <v>955</v>
      </c>
      <c r="P198" s="29">
        <f t="shared" si="12"/>
        <v>-1306869</v>
      </c>
    </row>
    <row r="199" spans="1:16" hidden="1" x14ac:dyDescent="0.25">
      <c r="A199" s="12">
        <v>819</v>
      </c>
      <c r="B199" s="64"/>
      <c r="C199" s="8" t="s">
        <v>1278</v>
      </c>
      <c r="D199" s="9">
        <v>45057</v>
      </c>
      <c r="E199" s="32" t="s">
        <v>1279</v>
      </c>
      <c r="F199" s="11">
        <v>-1164770</v>
      </c>
      <c r="G199" s="10" t="s">
        <v>29</v>
      </c>
      <c r="H199" s="11">
        <v>-122301</v>
      </c>
      <c r="I199" s="65"/>
      <c r="J199" s="66"/>
      <c r="K199" s="67"/>
      <c r="L199" s="102"/>
      <c r="M199" s="103"/>
      <c r="N199" t="str">
        <f t="shared" si="13"/>
        <v>01139</v>
      </c>
      <c r="O199">
        <f t="shared" si="11"/>
        <v>1139</v>
      </c>
      <c r="P199" s="29">
        <f t="shared" si="12"/>
        <v>-1164770</v>
      </c>
    </row>
    <row r="200" spans="1:16" hidden="1" x14ac:dyDescent="0.25">
      <c r="A200" s="12">
        <v>820</v>
      </c>
      <c r="B200" s="64"/>
      <c r="C200" s="8" t="s">
        <v>1280</v>
      </c>
      <c r="D200" s="9">
        <v>45054</v>
      </c>
      <c r="E200" s="32" t="s">
        <v>1281</v>
      </c>
      <c r="F200" s="11">
        <v>-323096</v>
      </c>
      <c r="G200" s="10" t="s">
        <v>29</v>
      </c>
      <c r="H200" s="11">
        <v>-33925</v>
      </c>
      <c r="I200" s="65"/>
      <c r="J200" s="66"/>
      <c r="K200" s="67"/>
      <c r="L200" s="102"/>
      <c r="M200" s="103"/>
      <c r="N200" t="str">
        <f t="shared" si="13"/>
        <v>00891</v>
      </c>
      <c r="O200">
        <f t="shared" si="11"/>
        <v>891</v>
      </c>
      <c r="P200" s="29">
        <f t="shared" si="12"/>
        <v>-323096</v>
      </c>
    </row>
    <row r="201" spans="1:16" hidden="1" x14ac:dyDescent="0.25">
      <c r="A201" s="13">
        <v>821</v>
      </c>
      <c r="B201" s="53"/>
      <c r="C201" s="8" t="s">
        <v>1282</v>
      </c>
      <c r="D201" s="9">
        <v>45057</v>
      </c>
      <c r="E201" s="32" t="s">
        <v>1283</v>
      </c>
      <c r="F201" s="11">
        <v>-653370</v>
      </c>
      <c r="G201" s="10" t="s">
        <v>29</v>
      </c>
      <c r="H201" s="11">
        <v>-68604</v>
      </c>
      <c r="I201" s="57"/>
      <c r="J201" s="58"/>
      <c r="K201" s="59"/>
      <c r="L201" s="100"/>
      <c r="M201" s="101"/>
      <c r="N201" t="str">
        <f t="shared" si="13"/>
        <v>01074</v>
      </c>
      <c r="O201">
        <f t="shared" si="11"/>
        <v>1074</v>
      </c>
      <c r="P201" s="29">
        <f>+F201</f>
        <v>-653370</v>
      </c>
    </row>
  </sheetData>
  <autoFilter ref="A8:P201" xr:uid="{F2553EB2-AC35-4825-A7F9-66F07E90FAC1}">
    <filterColumn colId="8" showButton="0"/>
    <filterColumn colId="9" showButton="0"/>
    <filterColumn colId="11" showButton="0"/>
    <filterColumn colId="14">
      <filters>
        <filter val="16005"/>
      </filters>
    </filterColumn>
  </autoFilter>
  <mergeCells count="120">
    <mergeCell ref="L149:M150"/>
    <mergeCell ref="B151:B161"/>
    <mergeCell ref="I151:K161"/>
    <mergeCell ref="L151:M161"/>
    <mergeCell ref="B162:B165"/>
    <mergeCell ref="I162:K165"/>
    <mergeCell ref="L162:M165"/>
    <mergeCell ref="I146:K146"/>
    <mergeCell ref="L146:M146"/>
    <mergeCell ref="I147:K147"/>
    <mergeCell ref="L147:M147"/>
    <mergeCell ref="I148:K148"/>
    <mergeCell ref="L148:M148"/>
    <mergeCell ref="L143:M143"/>
    <mergeCell ref="B144:B145"/>
    <mergeCell ref="I144:K145"/>
    <mergeCell ref="L144:M145"/>
    <mergeCell ref="I136:K136"/>
    <mergeCell ref="L136:M136"/>
    <mergeCell ref="I137:K137"/>
    <mergeCell ref="L137:M137"/>
    <mergeCell ref="I138:K138"/>
    <mergeCell ref="L138:M138"/>
    <mergeCell ref="I121:K121"/>
    <mergeCell ref="L121:M121"/>
    <mergeCell ref="I126:K126"/>
    <mergeCell ref="L126:M126"/>
    <mergeCell ref="I127:K127"/>
    <mergeCell ref="L127:M127"/>
    <mergeCell ref="L140:M141"/>
    <mergeCell ref="I142:K142"/>
    <mergeCell ref="L142:M142"/>
    <mergeCell ref="B38:B86"/>
    <mergeCell ref="B115:B116"/>
    <mergeCell ref="I115:K116"/>
    <mergeCell ref="L115:M116"/>
    <mergeCell ref="I117:K117"/>
    <mergeCell ref="L117:M117"/>
    <mergeCell ref="I118:K118"/>
    <mergeCell ref="L118:M118"/>
    <mergeCell ref="B110:B111"/>
    <mergeCell ref="I110:K111"/>
    <mergeCell ref="L110:M111"/>
    <mergeCell ref="I112:K112"/>
    <mergeCell ref="L112:M112"/>
    <mergeCell ref="B113:B114"/>
    <mergeCell ref="I113:K114"/>
    <mergeCell ref="L113:M114"/>
    <mergeCell ref="A7:A8"/>
    <mergeCell ref="B7:B8"/>
    <mergeCell ref="C7:F7"/>
    <mergeCell ref="G7:H7"/>
    <mergeCell ref="L7:M8"/>
    <mergeCell ref="I8:K8"/>
    <mergeCell ref="B186:B189"/>
    <mergeCell ref="I186:K189"/>
    <mergeCell ref="L186:M189"/>
    <mergeCell ref="I139:K139"/>
    <mergeCell ref="L139:M139"/>
    <mergeCell ref="B140:B141"/>
    <mergeCell ref="I140:K141"/>
    <mergeCell ref="B149:B150"/>
    <mergeCell ref="I149:K150"/>
    <mergeCell ref="B128:B129"/>
    <mergeCell ref="I128:K129"/>
    <mergeCell ref="L128:M129"/>
    <mergeCell ref="I130:K130"/>
    <mergeCell ref="I134:K134"/>
    <mergeCell ref="L134:M134"/>
    <mergeCell ref="I135:K135"/>
    <mergeCell ref="L135:M135"/>
    <mergeCell ref="I119:K119"/>
    <mergeCell ref="B123:B124"/>
    <mergeCell ref="I123:K124"/>
    <mergeCell ref="L123:M124"/>
    <mergeCell ref="I125:K125"/>
    <mergeCell ref="L125:M125"/>
    <mergeCell ref="B190:B201"/>
    <mergeCell ref="I190:K201"/>
    <mergeCell ref="L190:M201"/>
    <mergeCell ref="B175:B185"/>
    <mergeCell ref="I175:K185"/>
    <mergeCell ref="L175:M185"/>
    <mergeCell ref="B166:B173"/>
    <mergeCell ref="I166:K173"/>
    <mergeCell ref="L166:M173"/>
    <mergeCell ref="I174:K174"/>
    <mergeCell ref="L174:M174"/>
    <mergeCell ref="L130:M130"/>
    <mergeCell ref="I131:K131"/>
    <mergeCell ref="L131:M131"/>
    <mergeCell ref="I132:K132"/>
    <mergeCell ref="L132:M132"/>
    <mergeCell ref="I133:K133"/>
    <mergeCell ref="L133:M133"/>
    <mergeCell ref="I143:K143"/>
    <mergeCell ref="I9:K9"/>
    <mergeCell ref="L9:M9"/>
    <mergeCell ref="B10:B17"/>
    <mergeCell ref="I7:K7"/>
    <mergeCell ref="L119:M119"/>
    <mergeCell ref="I120:K120"/>
    <mergeCell ref="L120:M120"/>
    <mergeCell ref="I122:K122"/>
    <mergeCell ref="L122:M122"/>
    <mergeCell ref="I38:K86"/>
    <mergeCell ref="L38:M86"/>
    <mergeCell ref="B87:B108"/>
    <mergeCell ref="I87:K108"/>
    <mergeCell ref="L87:M108"/>
    <mergeCell ref="I109:K109"/>
    <mergeCell ref="L109:M109"/>
    <mergeCell ref="I10:K17"/>
    <mergeCell ref="L10:M17"/>
    <mergeCell ref="B18:B34"/>
    <mergeCell ref="I18:K34"/>
    <mergeCell ref="L18:M34"/>
    <mergeCell ref="B35:B37"/>
    <mergeCell ref="I35:K37"/>
    <mergeCell ref="L35:M3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E9388-44ED-4E42-9AAF-8EA1FC4CB371}">
  <sheetPr filterMode="1"/>
  <dimension ref="A2:O427"/>
  <sheetViews>
    <sheetView workbookViewId="0">
      <selection activeCell="A254" sqref="A254:XFD254"/>
    </sheetView>
  </sheetViews>
  <sheetFormatPr defaultRowHeight="15" x14ac:dyDescent="0.25"/>
  <cols>
    <col min="1" max="3" width="13.7109375" customWidth="1"/>
    <col min="4" max="4" width="24.5703125" customWidth="1"/>
    <col min="5" max="8" width="13.7109375" customWidth="1"/>
    <col min="9" max="9" width="38.85546875" customWidth="1"/>
    <col min="10" max="10" width="13.7109375" customWidth="1"/>
    <col min="11" max="11" width="7.5703125" customWidth="1"/>
    <col min="13" max="13" width="13.42578125" customWidth="1"/>
    <col min="14" max="14" width="15" customWidth="1"/>
  </cols>
  <sheetData>
    <row r="2" spans="1:15" ht="18.75" x14ac:dyDescent="0.3">
      <c r="A2" s="94" t="s">
        <v>3057</v>
      </c>
      <c r="B2" s="94"/>
      <c r="C2" s="94"/>
      <c r="D2" s="94"/>
      <c r="E2" s="94"/>
      <c r="F2" s="94"/>
      <c r="G2" s="94"/>
      <c r="H2" s="94"/>
      <c r="I2" s="94"/>
      <c r="J2" s="94"/>
      <c r="K2" s="19"/>
    </row>
    <row r="3" spans="1:15" x14ac:dyDescent="0.25">
      <c r="A3" s="95" t="s">
        <v>1293</v>
      </c>
      <c r="B3" s="95"/>
      <c r="C3" s="95"/>
      <c r="D3" s="95"/>
      <c r="E3" s="95"/>
      <c r="F3" s="95"/>
      <c r="G3" s="95"/>
      <c r="H3" s="95"/>
      <c r="I3" s="95"/>
      <c r="J3" s="95"/>
      <c r="K3" s="20"/>
      <c r="M3" s="35"/>
    </row>
    <row r="4" spans="1:1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M4" s="35">
        <f>+SUBTOTAL(9,M6:M427)</f>
        <v>-91682333</v>
      </c>
    </row>
    <row r="5" spans="1:15" ht="38.25" customHeight="1" x14ac:dyDescent="0.25">
      <c r="A5" s="22" t="s">
        <v>1294</v>
      </c>
      <c r="B5" s="23" t="s">
        <v>1295</v>
      </c>
      <c r="C5" s="23" t="s">
        <v>3058</v>
      </c>
      <c r="D5" s="23" t="s">
        <v>1296</v>
      </c>
      <c r="E5" s="24" t="s">
        <v>1299</v>
      </c>
      <c r="F5" s="23" t="s">
        <v>1300</v>
      </c>
      <c r="G5" s="24" t="s">
        <v>1301</v>
      </c>
      <c r="H5" s="24" t="s">
        <v>1302</v>
      </c>
      <c r="I5" s="23" t="s">
        <v>1297</v>
      </c>
      <c r="J5" s="23" t="s">
        <v>1298</v>
      </c>
      <c r="K5" s="36"/>
    </row>
    <row r="6" spans="1:15" hidden="1" x14ac:dyDescent="0.25">
      <c r="A6" s="25">
        <v>44939</v>
      </c>
      <c r="B6" s="26" t="s">
        <v>3059</v>
      </c>
      <c r="C6" s="26" t="s">
        <v>3060</v>
      </c>
      <c r="D6" s="26" t="s">
        <v>3061</v>
      </c>
      <c r="E6" s="27">
        <v>-282296</v>
      </c>
      <c r="F6" s="28" t="s">
        <v>3062</v>
      </c>
      <c r="G6" s="27">
        <v>-22583</v>
      </c>
      <c r="H6" s="27">
        <v>-304879</v>
      </c>
      <c r="I6" s="26" t="s">
        <v>1543</v>
      </c>
      <c r="J6" s="26" t="s">
        <v>1544</v>
      </c>
      <c r="L6">
        <v>18</v>
      </c>
      <c r="M6" s="34">
        <v>-304879</v>
      </c>
      <c r="N6" t="e">
        <f>+VLOOKUP(L6,'Trừ tiền'!O$9:P$201,2,0)</f>
        <v>#N/A</v>
      </c>
      <c r="O6" s="34" t="e">
        <f>+N6-M6</f>
        <v>#N/A</v>
      </c>
    </row>
    <row r="7" spans="1:15" hidden="1" x14ac:dyDescent="0.25">
      <c r="A7" s="25">
        <v>44940</v>
      </c>
      <c r="B7" s="26" t="s">
        <v>3063</v>
      </c>
      <c r="C7" s="26" t="s">
        <v>3064</v>
      </c>
      <c r="D7" s="26" t="s">
        <v>3061</v>
      </c>
      <c r="E7" s="27">
        <v>-441000</v>
      </c>
      <c r="F7" s="28" t="s">
        <v>3062</v>
      </c>
      <c r="G7" s="27">
        <v>-35280</v>
      </c>
      <c r="H7" s="27">
        <v>-476280</v>
      </c>
      <c r="I7" s="26" t="s">
        <v>1521</v>
      </c>
      <c r="J7" s="26" t="s">
        <v>1522</v>
      </c>
      <c r="L7">
        <v>56</v>
      </c>
      <c r="M7" s="34">
        <v>-476280</v>
      </c>
      <c r="N7" t="e">
        <f>+VLOOKUP(L7,'Trừ tiền'!O$9:P$201,2,0)</f>
        <v>#N/A</v>
      </c>
      <c r="O7" s="34" t="e">
        <f t="shared" ref="O7:O70" si="0">+N7-M7</f>
        <v>#N/A</v>
      </c>
    </row>
    <row r="8" spans="1:15" hidden="1" x14ac:dyDescent="0.25">
      <c r="A8" s="25">
        <v>44940</v>
      </c>
      <c r="B8" s="26" t="s">
        <v>3065</v>
      </c>
      <c r="C8" s="26" t="s">
        <v>3064</v>
      </c>
      <c r="D8" s="26" t="s">
        <v>3066</v>
      </c>
      <c r="E8" s="27">
        <v>-106050</v>
      </c>
      <c r="F8" s="28" t="s">
        <v>3062</v>
      </c>
      <c r="G8" s="27">
        <v>-8484</v>
      </c>
      <c r="H8" s="27">
        <v>-114534</v>
      </c>
      <c r="I8" s="26" t="s">
        <v>1521</v>
      </c>
      <c r="J8" s="26" t="s">
        <v>1522</v>
      </c>
      <c r="L8">
        <v>64</v>
      </c>
      <c r="M8" s="34">
        <v>-114534</v>
      </c>
      <c r="N8" t="e">
        <f>+VLOOKUP(L8,'Trừ tiền'!O$9:P$201,2,0)</f>
        <v>#N/A</v>
      </c>
      <c r="O8" s="34" t="e">
        <f t="shared" si="0"/>
        <v>#N/A</v>
      </c>
    </row>
    <row r="9" spans="1:15" hidden="1" x14ac:dyDescent="0.25">
      <c r="A9" s="25">
        <v>44943</v>
      </c>
      <c r="B9" s="26" t="s">
        <v>3067</v>
      </c>
      <c r="C9" s="26" t="s">
        <v>3064</v>
      </c>
      <c r="D9" s="26" t="s">
        <v>3068</v>
      </c>
      <c r="E9" s="27">
        <v>-176400</v>
      </c>
      <c r="F9" s="28" t="s">
        <v>3062</v>
      </c>
      <c r="G9" s="27">
        <v>-14112</v>
      </c>
      <c r="H9" s="27">
        <v>-190512</v>
      </c>
      <c r="I9" s="26" t="s">
        <v>1521</v>
      </c>
      <c r="J9" s="26" t="s">
        <v>1522</v>
      </c>
      <c r="L9">
        <v>67</v>
      </c>
      <c r="M9" s="34">
        <v>-190512</v>
      </c>
      <c r="N9" t="e">
        <f>+VLOOKUP(L9,'Trừ tiền'!O$9:P$201,2,0)</f>
        <v>#N/A</v>
      </c>
      <c r="O9" s="34" t="e">
        <f t="shared" si="0"/>
        <v>#N/A</v>
      </c>
    </row>
    <row r="10" spans="1:15" hidden="1" x14ac:dyDescent="0.25">
      <c r="A10" s="25">
        <v>44964</v>
      </c>
      <c r="B10" s="26" t="s">
        <v>3069</v>
      </c>
      <c r="C10" s="26" t="s">
        <v>3064</v>
      </c>
      <c r="D10" s="26" t="s">
        <v>3070</v>
      </c>
      <c r="E10" s="27">
        <v>-507500</v>
      </c>
      <c r="F10" s="28" t="s">
        <v>3062</v>
      </c>
      <c r="G10" s="27">
        <v>-40600</v>
      </c>
      <c r="H10" s="27">
        <v>-548100</v>
      </c>
      <c r="I10" s="26" t="s">
        <v>1521</v>
      </c>
      <c r="J10" s="26" t="s">
        <v>1522</v>
      </c>
      <c r="L10">
        <v>165</v>
      </c>
      <c r="M10" s="34">
        <v>-548100</v>
      </c>
      <c r="N10" t="e">
        <f>+VLOOKUP(L10,'Trừ tiền'!O$9:P$201,2,0)</f>
        <v>#N/A</v>
      </c>
      <c r="O10" s="34" t="e">
        <f t="shared" si="0"/>
        <v>#N/A</v>
      </c>
    </row>
    <row r="11" spans="1:15" hidden="1" x14ac:dyDescent="0.25">
      <c r="A11" s="25">
        <v>44968</v>
      </c>
      <c r="B11" s="26" t="s">
        <v>3071</v>
      </c>
      <c r="C11" s="26" t="s">
        <v>3072</v>
      </c>
      <c r="D11" s="26" t="s">
        <v>3061</v>
      </c>
      <c r="E11" s="27">
        <v>-656967</v>
      </c>
      <c r="F11" s="28" t="s">
        <v>3062</v>
      </c>
      <c r="G11" s="27">
        <v>-52558</v>
      </c>
      <c r="H11" s="27">
        <v>-709525</v>
      </c>
      <c r="I11" s="26" t="s">
        <v>1332</v>
      </c>
      <c r="J11" s="26" t="s">
        <v>1333</v>
      </c>
      <c r="L11">
        <v>62</v>
      </c>
      <c r="M11" s="34">
        <v>-709525</v>
      </c>
      <c r="N11" t="e">
        <f>+VLOOKUP(L11,'Trừ tiền'!O$9:P$201,2,0)</f>
        <v>#N/A</v>
      </c>
      <c r="O11" s="34" t="e">
        <f t="shared" si="0"/>
        <v>#N/A</v>
      </c>
    </row>
    <row r="12" spans="1:15" hidden="1" x14ac:dyDescent="0.25">
      <c r="A12" s="25">
        <v>44972</v>
      </c>
      <c r="B12" s="26" t="s">
        <v>3073</v>
      </c>
      <c r="C12" s="26" t="s">
        <v>3060</v>
      </c>
      <c r="D12" s="26" t="s">
        <v>3061</v>
      </c>
      <c r="E12" s="27">
        <v>-650922</v>
      </c>
      <c r="F12" s="28" t="s">
        <v>1307</v>
      </c>
      <c r="G12" s="27">
        <v>-65092</v>
      </c>
      <c r="H12" s="27">
        <v>-716014</v>
      </c>
      <c r="I12" s="26" t="s">
        <v>3074</v>
      </c>
      <c r="J12" s="26" t="s">
        <v>1615</v>
      </c>
      <c r="L12">
        <v>147</v>
      </c>
      <c r="M12" s="34">
        <v>-716014</v>
      </c>
      <c r="N12" t="e">
        <f>+VLOOKUP(L12,'Trừ tiền'!O$9:P$201,2,0)</f>
        <v>#N/A</v>
      </c>
      <c r="O12" s="34" t="e">
        <f t="shared" si="0"/>
        <v>#N/A</v>
      </c>
    </row>
    <row r="13" spans="1:15" hidden="1" x14ac:dyDescent="0.25">
      <c r="A13" s="25">
        <v>44980</v>
      </c>
      <c r="B13" s="26" t="s">
        <v>1372</v>
      </c>
      <c r="C13" s="26" t="s">
        <v>3075</v>
      </c>
      <c r="D13" s="26" t="s">
        <v>3076</v>
      </c>
      <c r="E13" s="27">
        <v>-110250</v>
      </c>
      <c r="F13" s="28" t="s">
        <v>1307</v>
      </c>
      <c r="G13" s="27">
        <v>-11025</v>
      </c>
      <c r="H13" s="27">
        <v>-121275</v>
      </c>
      <c r="I13" s="26" t="s">
        <v>2464</v>
      </c>
      <c r="J13" s="26" t="s">
        <v>2465</v>
      </c>
      <c r="L13">
        <v>268</v>
      </c>
      <c r="M13" s="34">
        <v>-121275</v>
      </c>
      <c r="N13" t="e">
        <f>+VLOOKUP(L13,'Trừ tiền'!O$9:P$201,2,0)</f>
        <v>#N/A</v>
      </c>
      <c r="O13" s="34" t="e">
        <f t="shared" si="0"/>
        <v>#N/A</v>
      </c>
    </row>
    <row r="14" spans="1:15" hidden="1" x14ac:dyDescent="0.25">
      <c r="A14" s="25">
        <v>44981</v>
      </c>
      <c r="B14" s="26" t="s">
        <v>3077</v>
      </c>
      <c r="C14" s="26" t="s">
        <v>3064</v>
      </c>
      <c r="D14" s="26" t="s">
        <v>3078</v>
      </c>
      <c r="E14" s="27">
        <v>-220500</v>
      </c>
      <c r="F14" s="28" t="s">
        <v>1307</v>
      </c>
      <c r="G14" s="27">
        <v>-22050</v>
      </c>
      <c r="H14" s="27">
        <v>-242550</v>
      </c>
      <c r="I14" s="26" t="s">
        <v>1521</v>
      </c>
      <c r="J14" s="26" t="s">
        <v>1522</v>
      </c>
      <c r="L14">
        <v>292</v>
      </c>
      <c r="M14" s="34">
        <v>-242550</v>
      </c>
      <c r="N14" t="e">
        <f>+VLOOKUP(L14,'Trừ tiền'!O$9:P$201,2,0)</f>
        <v>#N/A</v>
      </c>
      <c r="O14" s="34" t="e">
        <f t="shared" si="0"/>
        <v>#N/A</v>
      </c>
    </row>
    <row r="15" spans="1:15" hidden="1" x14ac:dyDescent="0.25">
      <c r="A15" s="25">
        <v>44984</v>
      </c>
      <c r="B15" s="26" t="s">
        <v>3079</v>
      </c>
      <c r="C15" s="26" t="s">
        <v>3080</v>
      </c>
      <c r="D15" s="26" t="s">
        <v>3081</v>
      </c>
      <c r="E15" s="27">
        <v>-1883808</v>
      </c>
      <c r="F15" s="28" t="s">
        <v>3062</v>
      </c>
      <c r="G15" s="27">
        <v>-150705</v>
      </c>
      <c r="H15" s="27">
        <v>-2034513</v>
      </c>
      <c r="I15" s="26" t="s">
        <v>2541</v>
      </c>
      <c r="J15" s="26" t="s">
        <v>2542</v>
      </c>
      <c r="L15">
        <v>144</v>
      </c>
      <c r="M15" s="34">
        <v>-2034513</v>
      </c>
      <c r="N15" t="e">
        <f>+VLOOKUP(L15,'Trừ tiền'!O$9:P$201,2,0)</f>
        <v>#N/A</v>
      </c>
      <c r="O15" s="34" t="e">
        <f t="shared" si="0"/>
        <v>#N/A</v>
      </c>
    </row>
    <row r="16" spans="1:15" hidden="1" x14ac:dyDescent="0.25">
      <c r="A16" s="25">
        <v>44984</v>
      </c>
      <c r="B16" s="26" t="s">
        <v>3082</v>
      </c>
      <c r="C16" s="26" t="s">
        <v>3083</v>
      </c>
      <c r="D16" s="26" t="s">
        <v>3084</v>
      </c>
      <c r="E16" s="27">
        <v>-220500</v>
      </c>
      <c r="F16" s="28" t="s">
        <v>1307</v>
      </c>
      <c r="G16" s="27">
        <v>-22050</v>
      </c>
      <c r="H16" s="27">
        <v>-242550</v>
      </c>
      <c r="I16" s="26" t="s">
        <v>1380</v>
      </c>
      <c r="J16" s="26" t="s">
        <v>1381</v>
      </c>
      <c r="L16">
        <v>256</v>
      </c>
      <c r="M16" s="34">
        <v>-242550</v>
      </c>
      <c r="N16" t="e">
        <f>+VLOOKUP(L16,'Trừ tiền'!O$9:P$201,2,0)</f>
        <v>#N/A</v>
      </c>
      <c r="O16" s="34" t="e">
        <f t="shared" si="0"/>
        <v>#N/A</v>
      </c>
    </row>
    <row r="17" spans="1:15" hidden="1" x14ac:dyDescent="0.25">
      <c r="A17" s="25">
        <v>44986</v>
      </c>
      <c r="B17" s="26" t="s">
        <v>3085</v>
      </c>
      <c r="C17" s="26" t="s">
        <v>3086</v>
      </c>
      <c r="D17" s="26" t="s">
        <v>3087</v>
      </c>
      <c r="E17" s="27">
        <v>-992250</v>
      </c>
      <c r="F17" s="28" t="s">
        <v>3062</v>
      </c>
      <c r="G17" s="27">
        <v>-79380</v>
      </c>
      <c r="H17" s="27">
        <v>-1071630</v>
      </c>
      <c r="I17" s="26" t="s">
        <v>1527</v>
      </c>
      <c r="J17" s="26" t="s">
        <v>1528</v>
      </c>
      <c r="L17">
        <v>187</v>
      </c>
      <c r="M17" s="34">
        <v>-1071630</v>
      </c>
      <c r="N17" t="e">
        <f>+VLOOKUP(L17,'Trừ tiền'!O$9:P$201,2,0)</f>
        <v>#N/A</v>
      </c>
      <c r="O17" s="34" t="e">
        <f t="shared" si="0"/>
        <v>#N/A</v>
      </c>
    </row>
    <row r="18" spans="1:15" hidden="1" x14ac:dyDescent="0.25">
      <c r="A18" s="25">
        <v>44987</v>
      </c>
      <c r="B18" s="26" t="s">
        <v>3088</v>
      </c>
      <c r="C18" s="26" t="s">
        <v>3089</v>
      </c>
      <c r="D18" s="26" t="s">
        <v>3061</v>
      </c>
      <c r="E18" s="27">
        <v>-176400</v>
      </c>
      <c r="F18" s="28" t="s">
        <v>1307</v>
      </c>
      <c r="G18" s="27">
        <v>-17640</v>
      </c>
      <c r="H18" s="27">
        <v>-194040</v>
      </c>
      <c r="I18" s="26" t="s">
        <v>1499</v>
      </c>
      <c r="J18" s="26" t="s">
        <v>1500</v>
      </c>
      <c r="L18">
        <v>253</v>
      </c>
      <c r="M18" s="34">
        <v>-194040</v>
      </c>
      <c r="N18" t="e">
        <f>+VLOOKUP(L18,'Trừ tiền'!O$9:P$201,2,0)</f>
        <v>#N/A</v>
      </c>
      <c r="O18" s="34" t="e">
        <f t="shared" si="0"/>
        <v>#N/A</v>
      </c>
    </row>
    <row r="19" spans="1:15" hidden="1" x14ac:dyDescent="0.25">
      <c r="A19" s="25">
        <v>44988</v>
      </c>
      <c r="B19" s="26" t="s">
        <v>3090</v>
      </c>
      <c r="C19" s="26" t="s">
        <v>3091</v>
      </c>
      <c r="D19" s="26" t="s">
        <v>3092</v>
      </c>
      <c r="E19" s="27">
        <v>-110250</v>
      </c>
      <c r="F19" s="28" t="s">
        <v>3062</v>
      </c>
      <c r="G19" s="27">
        <v>-8820</v>
      </c>
      <c r="H19" s="27">
        <v>-119070</v>
      </c>
      <c r="I19" s="26" t="s">
        <v>1792</v>
      </c>
      <c r="J19" s="26" t="s">
        <v>1793</v>
      </c>
      <c r="L19">
        <v>849</v>
      </c>
      <c r="M19" s="34">
        <v>-119070</v>
      </c>
      <c r="N19" t="e">
        <f>+VLOOKUP(L19,'Trừ tiền'!O$9:P$201,2,0)</f>
        <v>#N/A</v>
      </c>
      <c r="O19" s="34" t="e">
        <f t="shared" si="0"/>
        <v>#N/A</v>
      </c>
    </row>
    <row r="20" spans="1:15" hidden="1" x14ac:dyDescent="0.25">
      <c r="A20" s="25">
        <v>44991</v>
      </c>
      <c r="B20" s="26" t="s">
        <v>3093</v>
      </c>
      <c r="C20" s="26" t="s">
        <v>3094</v>
      </c>
      <c r="D20" s="26" t="s">
        <v>3095</v>
      </c>
      <c r="E20" s="27">
        <v>-318150</v>
      </c>
      <c r="F20" s="28" t="s">
        <v>1307</v>
      </c>
      <c r="G20" s="27">
        <v>-31815</v>
      </c>
      <c r="H20" s="27">
        <v>-349965</v>
      </c>
      <c r="I20" s="26" t="s">
        <v>1305</v>
      </c>
      <c r="J20" s="26" t="s">
        <v>1306</v>
      </c>
      <c r="L20">
        <v>7359</v>
      </c>
      <c r="M20" s="34">
        <v>-349965</v>
      </c>
      <c r="N20" t="e">
        <f>+VLOOKUP(L20,'Trừ tiền'!O$9:P$201,2,0)</f>
        <v>#N/A</v>
      </c>
      <c r="O20" s="34" t="e">
        <f t="shared" si="0"/>
        <v>#N/A</v>
      </c>
    </row>
    <row r="21" spans="1:15" hidden="1" x14ac:dyDescent="0.25">
      <c r="A21" s="25">
        <v>44991</v>
      </c>
      <c r="B21" s="26" t="s">
        <v>3096</v>
      </c>
      <c r="C21" s="26" t="s">
        <v>3094</v>
      </c>
      <c r="D21" s="26" t="s">
        <v>3097</v>
      </c>
      <c r="E21" s="27">
        <v>-88200</v>
      </c>
      <c r="F21" s="28" t="s">
        <v>1307</v>
      </c>
      <c r="G21" s="27">
        <v>-8820</v>
      </c>
      <c r="H21" s="27">
        <v>-97020</v>
      </c>
      <c r="I21" s="26" t="s">
        <v>1305</v>
      </c>
      <c r="J21" s="26" t="s">
        <v>1306</v>
      </c>
      <c r="L21">
        <v>7507</v>
      </c>
      <c r="M21" s="34">
        <v>-97020</v>
      </c>
      <c r="N21" t="e">
        <f>+VLOOKUP(L21,'Trừ tiền'!O$9:P$201,2,0)</f>
        <v>#N/A</v>
      </c>
      <c r="O21" s="34" t="e">
        <f t="shared" si="0"/>
        <v>#N/A</v>
      </c>
    </row>
    <row r="22" spans="1:15" hidden="1" x14ac:dyDescent="0.25">
      <c r="A22" s="25">
        <v>44991</v>
      </c>
      <c r="B22" s="26" t="s">
        <v>3098</v>
      </c>
      <c r="C22" s="26" t="s">
        <v>3094</v>
      </c>
      <c r="D22" s="26" t="s">
        <v>3099</v>
      </c>
      <c r="E22" s="27">
        <v>-176400</v>
      </c>
      <c r="F22" s="28" t="s">
        <v>1307</v>
      </c>
      <c r="G22" s="27">
        <v>-17640</v>
      </c>
      <c r="H22" s="27">
        <v>-194040</v>
      </c>
      <c r="I22" s="26" t="s">
        <v>1305</v>
      </c>
      <c r="J22" s="26" t="s">
        <v>1306</v>
      </c>
      <c r="L22">
        <v>7508</v>
      </c>
      <c r="M22" s="34">
        <v>-194040</v>
      </c>
      <c r="N22" t="e">
        <f>+VLOOKUP(L22,'Trừ tiền'!O$9:P$201,2,0)</f>
        <v>#N/A</v>
      </c>
      <c r="O22" s="34" t="e">
        <f t="shared" si="0"/>
        <v>#N/A</v>
      </c>
    </row>
    <row r="23" spans="1:15" hidden="1" x14ac:dyDescent="0.25">
      <c r="A23" s="25">
        <v>44992</v>
      </c>
      <c r="B23" s="26" t="s">
        <v>3100</v>
      </c>
      <c r="C23" s="26" t="s">
        <v>3064</v>
      </c>
      <c r="D23" s="26" t="s">
        <v>3101</v>
      </c>
      <c r="E23" s="27">
        <v>-434280</v>
      </c>
      <c r="F23" s="28" t="s">
        <v>1307</v>
      </c>
      <c r="G23" s="27">
        <v>-43428</v>
      </c>
      <c r="H23" s="27">
        <v>-477708</v>
      </c>
      <c r="I23" s="26" t="s">
        <v>1521</v>
      </c>
      <c r="J23" s="26" t="s">
        <v>1522</v>
      </c>
      <c r="L23">
        <v>397</v>
      </c>
      <c r="M23" s="34">
        <v>-477708</v>
      </c>
      <c r="N23" t="e">
        <f>+VLOOKUP(L23,'Trừ tiền'!O$9:P$201,2,0)</f>
        <v>#N/A</v>
      </c>
      <c r="O23" s="34" t="e">
        <f t="shared" si="0"/>
        <v>#N/A</v>
      </c>
    </row>
    <row r="24" spans="1:15" hidden="1" x14ac:dyDescent="0.25">
      <c r="A24" s="25">
        <v>44993</v>
      </c>
      <c r="B24" s="26" t="s">
        <v>3102</v>
      </c>
      <c r="C24" s="26" t="s">
        <v>3089</v>
      </c>
      <c r="D24" s="26" t="s">
        <v>3061</v>
      </c>
      <c r="E24" s="27">
        <v>-330750</v>
      </c>
      <c r="F24" s="28" t="s">
        <v>1307</v>
      </c>
      <c r="G24" s="27">
        <v>-33075</v>
      </c>
      <c r="H24" s="27">
        <v>-363825</v>
      </c>
      <c r="I24" s="26" t="s">
        <v>1499</v>
      </c>
      <c r="J24" s="26" t="s">
        <v>1500</v>
      </c>
      <c r="L24">
        <v>319</v>
      </c>
      <c r="M24" s="34">
        <v>-363825</v>
      </c>
      <c r="N24" t="s">
        <v>3556</v>
      </c>
      <c r="O24" s="34" t="e">
        <f t="shared" si="0"/>
        <v>#VALUE!</v>
      </c>
    </row>
    <row r="25" spans="1:15" hidden="1" x14ac:dyDescent="0.25">
      <c r="A25" s="25">
        <v>44993</v>
      </c>
      <c r="B25" s="26" t="s">
        <v>3103</v>
      </c>
      <c r="C25" s="26" t="s">
        <v>3064</v>
      </c>
      <c r="D25" s="26" t="s">
        <v>3061</v>
      </c>
      <c r="E25" s="27">
        <v>-106050</v>
      </c>
      <c r="F25" s="28" t="s">
        <v>1307</v>
      </c>
      <c r="G25" s="27">
        <v>-10605</v>
      </c>
      <c r="H25" s="27">
        <v>-116655</v>
      </c>
      <c r="I25" s="26" t="s">
        <v>1521</v>
      </c>
      <c r="J25" s="26" t="s">
        <v>1522</v>
      </c>
      <c r="L25">
        <v>408</v>
      </c>
      <c r="M25" s="34">
        <v>-116655</v>
      </c>
      <c r="N25" t="e">
        <f>+VLOOKUP(L25,'Trừ tiền'!O$9:P$201,2,0)</f>
        <v>#N/A</v>
      </c>
      <c r="O25" s="34" t="e">
        <f t="shared" si="0"/>
        <v>#N/A</v>
      </c>
    </row>
    <row r="26" spans="1:15" hidden="1" x14ac:dyDescent="0.25">
      <c r="A26" s="25">
        <v>44993</v>
      </c>
      <c r="B26" s="26" t="s">
        <v>3104</v>
      </c>
      <c r="C26" s="26" t="s">
        <v>3094</v>
      </c>
      <c r="D26" s="26" t="s">
        <v>3105</v>
      </c>
      <c r="E26" s="27">
        <v>-84840</v>
      </c>
      <c r="F26" s="28" t="s">
        <v>1307</v>
      </c>
      <c r="G26" s="27">
        <v>-8484</v>
      </c>
      <c r="H26" s="27">
        <v>-93324</v>
      </c>
      <c r="I26" s="26" t="s">
        <v>1305</v>
      </c>
      <c r="J26" s="26" t="s">
        <v>1306</v>
      </c>
      <c r="L26">
        <v>7736</v>
      </c>
      <c r="M26" s="34">
        <v>-93324</v>
      </c>
      <c r="N26" t="e">
        <f>+VLOOKUP(L26,'Trừ tiền'!O$9:P$201,2,0)</f>
        <v>#N/A</v>
      </c>
      <c r="O26" s="34" t="e">
        <f t="shared" si="0"/>
        <v>#N/A</v>
      </c>
    </row>
    <row r="27" spans="1:15" hidden="1" x14ac:dyDescent="0.25">
      <c r="A27" s="25">
        <v>44993</v>
      </c>
      <c r="B27" s="26" t="s">
        <v>3106</v>
      </c>
      <c r="C27" s="26" t="s">
        <v>3094</v>
      </c>
      <c r="D27" s="26" t="s">
        <v>3107</v>
      </c>
      <c r="E27" s="27">
        <v>-264600</v>
      </c>
      <c r="F27" s="28" t="s">
        <v>1307</v>
      </c>
      <c r="G27" s="27">
        <v>-26460</v>
      </c>
      <c r="H27" s="27">
        <v>-291060</v>
      </c>
      <c r="I27" s="26" t="s">
        <v>1305</v>
      </c>
      <c r="J27" s="26" t="s">
        <v>1306</v>
      </c>
      <c r="L27">
        <v>7832</v>
      </c>
      <c r="M27" s="34">
        <v>-291060</v>
      </c>
      <c r="N27" t="e">
        <f>+VLOOKUP(L27,'Trừ tiền'!O$9:P$201,2,0)</f>
        <v>#N/A</v>
      </c>
      <c r="O27" s="34" t="e">
        <f t="shared" si="0"/>
        <v>#N/A</v>
      </c>
    </row>
    <row r="28" spans="1:15" hidden="1" x14ac:dyDescent="0.25">
      <c r="A28" s="25">
        <v>44994</v>
      </c>
      <c r="B28" s="26" t="s">
        <v>3108</v>
      </c>
      <c r="C28" s="26" t="s">
        <v>3094</v>
      </c>
      <c r="D28" s="26" t="s">
        <v>3109</v>
      </c>
      <c r="E28" s="27">
        <v>-212100</v>
      </c>
      <c r="F28" s="28" t="s">
        <v>1307</v>
      </c>
      <c r="G28" s="27">
        <v>-21210</v>
      </c>
      <c r="H28" s="27">
        <v>-233310</v>
      </c>
      <c r="I28" s="26" t="s">
        <v>1499</v>
      </c>
      <c r="J28" s="26" t="s">
        <v>1500</v>
      </c>
      <c r="L28">
        <v>8076</v>
      </c>
      <c r="M28" s="34">
        <v>-233310</v>
      </c>
      <c r="N28" t="e">
        <f>+VLOOKUP(L28,'Trừ tiền'!O$9:P$201,2,0)</f>
        <v>#N/A</v>
      </c>
      <c r="O28" s="34" t="e">
        <f t="shared" si="0"/>
        <v>#N/A</v>
      </c>
    </row>
    <row r="29" spans="1:15" hidden="1" x14ac:dyDescent="0.25">
      <c r="A29" s="25">
        <v>44996</v>
      </c>
      <c r="B29" s="26" t="s">
        <v>3110</v>
      </c>
      <c r="C29" s="26" t="s">
        <v>3111</v>
      </c>
      <c r="D29" s="26" t="s">
        <v>3112</v>
      </c>
      <c r="E29" s="27">
        <v>-110250</v>
      </c>
      <c r="F29" s="28" t="s">
        <v>1307</v>
      </c>
      <c r="G29" s="27">
        <v>-11025</v>
      </c>
      <c r="H29" s="27">
        <v>-121275</v>
      </c>
      <c r="I29" s="26" t="s">
        <v>1348</v>
      </c>
      <c r="J29" s="26" t="s">
        <v>1349</v>
      </c>
      <c r="L29">
        <v>263</v>
      </c>
      <c r="M29" s="34">
        <v>-121275</v>
      </c>
      <c r="N29" t="e">
        <f>+VLOOKUP(L29,'Trừ tiền'!O$9:P$201,2,0)</f>
        <v>#N/A</v>
      </c>
      <c r="O29" s="34" t="e">
        <f t="shared" si="0"/>
        <v>#N/A</v>
      </c>
    </row>
    <row r="30" spans="1:15" hidden="1" x14ac:dyDescent="0.25">
      <c r="A30" s="25">
        <v>44998</v>
      </c>
      <c r="B30" s="26" t="s">
        <v>3113</v>
      </c>
      <c r="C30" s="26" t="s">
        <v>3094</v>
      </c>
      <c r="D30" s="26" t="s">
        <v>3114</v>
      </c>
      <c r="E30" s="27">
        <v>-257880</v>
      </c>
      <c r="F30" s="28" t="s">
        <v>1307</v>
      </c>
      <c r="G30" s="27">
        <v>-25788</v>
      </c>
      <c r="H30" s="27">
        <v>-283668</v>
      </c>
      <c r="I30" s="26" t="s">
        <v>1305</v>
      </c>
      <c r="J30" s="26" t="s">
        <v>1306</v>
      </c>
      <c r="L30">
        <v>8603</v>
      </c>
      <c r="M30" s="34">
        <v>-283668</v>
      </c>
      <c r="N30" t="e">
        <f>+VLOOKUP(L30,'Trừ tiền'!O$9:P$201,2,0)</f>
        <v>#N/A</v>
      </c>
      <c r="O30" s="34" t="e">
        <f t="shared" si="0"/>
        <v>#N/A</v>
      </c>
    </row>
    <row r="31" spans="1:15" hidden="1" x14ac:dyDescent="0.25">
      <c r="A31" s="25">
        <v>44998</v>
      </c>
      <c r="B31" s="26" t="s">
        <v>3115</v>
      </c>
      <c r="C31" s="26" t="s">
        <v>3094</v>
      </c>
      <c r="D31" s="26" t="s">
        <v>3116</v>
      </c>
      <c r="E31" s="27">
        <v>-176400</v>
      </c>
      <c r="F31" s="28" t="s">
        <v>1307</v>
      </c>
      <c r="G31" s="27">
        <v>-17640</v>
      </c>
      <c r="H31" s="27">
        <v>-194040</v>
      </c>
      <c r="I31" s="26" t="s">
        <v>1305</v>
      </c>
      <c r="J31" s="26" t="s">
        <v>1306</v>
      </c>
      <c r="L31">
        <v>8665</v>
      </c>
      <c r="M31" s="34">
        <v>-194040</v>
      </c>
      <c r="N31" t="e">
        <f>+VLOOKUP(L31,'Trừ tiền'!O$9:P$201,2,0)</f>
        <v>#N/A</v>
      </c>
      <c r="O31" s="34" t="e">
        <f t="shared" si="0"/>
        <v>#N/A</v>
      </c>
    </row>
    <row r="32" spans="1:15" hidden="1" x14ac:dyDescent="0.25">
      <c r="A32" s="25">
        <v>44998</v>
      </c>
      <c r="B32" s="26" t="s">
        <v>3117</v>
      </c>
      <c r="C32" s="26" t="s">
        <v>3094</v>
      </c>
      <c r="D32" s="26" t="s">
        <v>3118</v>
      </c>
      <c r="E32" s="27">
        <v>-264600</v>
      </c>
      <c r="F32" s="28" t="s">
        <v>1307</v>
      </c>
      <c r="G32" s="27">
        <v>-26460</v>
      </c>
      <c r="H32" s="27">
        <v>-291060</v>
      </c>
      <c r="I32" s="26" t="s">
        <v>1305</v>
      </c>
      <c r="J32" s="26" t="s">
        <v>1306</v>
      </c>
      <c r="L32">
        <v>8678</v>
      </c>
      <c r="M32" s="34">
        <v>-291060</v>
      </c>
      <c r="N32" t="e">
        <f>+VLOOKUP(L32,'Trừ tiền'!O$9:P$201,2,0)</f>
        <v>#N/A</v>
      </c>
      <c r="O32" s="34" t="e">
        <f t="shared" si="0"/>
        <v>#N/A</v>
      </c>
    </row>
    <row r="33" spans="1:15" hidden="1" x14ac:dyDescent="0.25">
      <c r="A33" s="25">
        <v>44998</v>
      </c>
      <c r="B33" s="26" t="s">
        <v>3119</v>
      </c>
      <c r="C33" s="26" t="s">
        <v>3094</v>
      </c>
      <c r="D33" s="26" t="s">
        <v>3120</v>
      </c>
      <c r="E33" s="27">
        <v>-264600</v>
      </c>
      <c r="F33" s="28" t="s">
        <v>1307</v>
      </c>
      <c r="G33" s="27">
        <v>-26460</v>
      </c>
      <c r="H33" s="27">
        <v>-291060</v>
      </c>
      <c r="I33" s="26" t="s">
        <v>1305</v>
      </c>
      <c r="J33" s="26" t="s">
        <v>1306</v>
      </c>
      <c r="L33">
        <v>8689</v>
      </c>
      <c r="M33" s="34">
        <v>-291060</v>
      </c>
      <c r="N33" t="e">
        <f>+VLOOKUP(L33,'Trừ tiền'!O$9:P$201,2,0)</f>
        <v>#N/A</v>
      </c>
      <c r="O33" s="34" t="e">
        <f t="shared" si="0"/>
        <v>#N/A</v>
      </c>
    </row>
    <row r="34" spans="1:15" hidden="1" x14ac:dyDescent="0.25">
      <c r="A34" s="25">
        <v>44999</v>
      </c>
      <c r="B34" s="26" t="s">
        <v>3121</v>
      </c>
      <c r="C34" s="26" t="s">
        <v>3122</v>
      </c>
      <c r="D34" s="26" t="s">
        <v>3123</v>
      </c>
      <c r="E34" s="27">
        <v>-326550</v>
      </c>
      <c r="F34" s="28" t="s">
        <v>3062</v>
      </c>
      <c r="G34" s="27">
        <v>-26124</v>
      </c>
      <c r="H34" s="27">
        <v>-352674</v>
      </c>
      <c r="I34" s="26" t="s">
        <v>1434</v>
      </c>
      <c r="J34" s="26" t="s">
        <v>1435</v>
      </c>
      <c r="L34">
        <v>157</v>
      </c>
      <c r="M34" s="34">
        <v>-352674</v>
      </c>
      <c r="N34" t="e">
        <f>+VLOOKUP(L34,'Trừ tiền'!O$9:P$201,2,0)</f>
        <v>#N/A</v>
      </c>
      <c r="O34" s="34" t="e">
        <f t="shared" si="0"/>
        <v>#N/A</v>
      </c>
    </row>
    <row r="35" spans="1:15" hidden="1" x14ac:dyDescent="0.25">
      <c r="A35" s="25">
        <v>44999</v>
      </c>
      <c r="B35" s="26" t="s">
        <v>3124</v>
      </c>
      <c r="C35" s="26" t="s">
        <v>3125</v>
      </c>
      <c r="D35" s="26" t="s">
        <v>3126</v>
      </c>
      <c r="E35" s="27">
        <v>-771750</v>
      </c>
      <c r="F35" s="28" t="s">
        <v>1307</v>
      </c>
      <c r="G35" s="27">
        <v>-77175</v>
      </c>
      <c r="H35" s="27">
        <v>-848925</v>
      </c>
      <c r="I35" s="26" t="s">
        <v>1889</v>
      </c>
      <c r="J35" s="26" t="s">
        <v>1890</v>
      </c>
      <c r="L35">
        <v>182</v>
      </c>
      <c r="M35" s="34">
        <v>-848925</v>
      </c>
      <c r="N35" t="e">
        <f>+VLOOKUP(L35,'Trừ tiền'!O$9:P$201,2,0)</f>
        <v>#N/A</v>
      </c>
      <c r="O35" s="34" t="e">
        <f t="shared" si="0"/>
        <v>#N/A</v>
      </c>
    </row>
    <row r="36" spans="1:15" hidden="1" x14ac:dyDescent="0.25">
      <c r="A36" s="25">
        <v>44999</v>
      </c>
      <c r="B36" s="26" t="s">
        <v>3127</v>
      </c>
      <c r="C36" s="26" t="s">
        <v>3128</v>
      </c>
      <c r="D36" s="26" t="s">
        <v>3129</v>
      </c>
      <c r="E36" s="27">
        <v>-106050</v>
      </c>
      <c r="F36" s="28" t="s">
        <v>3062</v>
      </c>
      <c r="G36" s="27">
        <v>-8484</v>
      </c>
      <c r="H36" s="27">
        <v>-114534</v>
      </c>
      <c r="I36" s="26" t="s">
        <v>1724</v>
      </c>
      <c r="J36" s="26" t="s">
        <v>1725</v>
      </c>
      <c r="L36">
        <v>375</v>
      </c>
      <c r="M36" s="34">
        <v>-114534</v>
      </c>
      <c r="N36" t="e">
        <f>+VLOOKUP(L36,'Trừ tiền'!O$9:P$201,2,0)</f>
        <v>#N/A</v>
      </c>
      <c r="O36" s="34" t="e">
        <f t="shared" si="0"/>
        <v>#N/A</v>
      </c>
    </row>
    <row r="37" spans="1:15" hidden="1" x14ac:dyDescent="0.25">
      <c r="A37" s="25">
        <v>44999</v>
      </c>
      <c r="B37" s="26" t="s">
        <v>3130</v>
      </c>
      <c r="C37" s="26" t="s">
        <v>3091</v>
      </c>
      <c r="D37" s="26" t="s">
        <v>3131</v>
      </c>
      <c r="E37" s="27">
        <v>-106050</v>
      </c>
      <c r="F37" s="28" t="s">
        <v>1307</v>
      </c>
      <c r="G37" s="27">
        <v>-10605</v>
      </c>
      <c r="H37" s="27">
        <v>-116655</v>
      </c>
      <c r="I37" s="26" t="s">
        <v>1792</v>
      </c>
      <c r="J37" s="26" t="s">
        <v>1793</v>
      </c>
      <c r="L37">
        <v>1010</v>
      </c>
      <c r="M37" s="34">
        <v>-116655</v>
      </c>
      <c r="N37" t="e">
        <f>+VLOOKUP(L37,'Trừ tiền'!O$9:P$201,2,0)</f>
        <v>#N/A</v>
      </c>
      <c r="O37" s="34" t="e">
        <f t="shared" si="0"/>
        <v>#N/A</v>
      </c>
    </row>
    <row r="38" spans="1:15" hidden="1" x14ac:dyDescent="0.25">
      <c r="A38" s="25">
        <v>44999</v>
      </c>
      <c r="B38" s="26" t="s">
        <v>3132</v>
      </c>
      <c r="C38" s="26" t="s">
        <v>3094</v>
      </c>
      <c r="D38" s="26" t="s">
        <v>3133</v>
      </c>
      <c r="E38" s="27">
        <v>-220500</v>
      </c>
      <c r="F38" s="28" t="s">
        <v>1307</v>
      </c>
      <c r="G38" s="27">
        <v>-22050</v>
      </c>
      <c r="H38" s="27">
        <v>-242550</v>
      </c>
      <c r="I38" s="26" t="s">
        <v>1305</v>
      </c>
      <c r="J38" s="26" t="s">
        <v>1306</v>
      </c>
      <c r="L38">
        <v>8857</v>
      </c>
      <c r="M38" s="34">
        <v>-242550</v>
      </c>
      <c r="N38" t="e">
        <f>+VLOOKUP(L38,'Trừ tiền'!O$9:P$201,2,0)</f>
        <v>#N/A</v>
      </c>
      <c r="O38" s="34" t="e">
        <f t="shared" si="0"/>
        <v>#N/A</v>
      </c>
    </row>
    <row r="39" spans="1:15" hidden="1" x14ac:dyDescent="0.25">
      <c r="A39" s="25">
        <v>44999</v>
      </c>
      <c r="B39" s="26" t="s">
        <v>3134</v>
      </c>
      <c r="C39" s="26" t="s">
        <v>3094</v>
      </c>
      <c r="D39" s="26" t="s">
        <v>3135</v>
      </c>
      <c r="E39" s="27">
        <v>-88200</v>
      </c>
      <c r="F39" s="28" t="s">
        <v>1307</v>
      </c>
      <c r="G39" s="27">
        <v>-8820</v>
      </c>
      <c r="H39" s="27">
        <v>-97020</v>
      </c>
      <c r="I39" s="26" t="s">
        <v>1305</v>
      </c>
      <c r="J39" s="26" t="s">
        <v>1306</v>
      </c>
      <c r="L39">
        <v>8860</v>
      </c>
      <c r="M39" s="34">
        <v>-97020</v>
      </c>
      <c r="N39" t="e">
        <f>+VLOOKUP(L39,'Trừ tiền'!O$9:P$201,2,0)</f>
        <v>#N/A</v>
      </c>
      <c r="O39" s="34" t="e">
        <f t="shared" si="0"/>
        <v>#N/A</v>
      </c>
    </row>
    <row r="40" spans="1:15" hidden="1" x14ac:dyDescent="0.25">
      <c r="A40" s="25">
        <v>44999</v>
      </c>
      <c r="B40" s="26" t="s">
        <v>3136</v>
      </c>
      <c r="C40" s="26" t="s">
        <v>3094</v>
      </c>
      <c r="D40" s="26" t="s">
        <v>3137</v>
      </c>
      <c r="E40" s="27">
        <v>-88200</v>
      </c>
      <c r="F40" s="28" t="s">
        <v>1307</v>
      </c>
      <c r="G40" s="27">
        <v>-8820</v>
      </c>
      <c r="H40" s="27">
        <v>-97020</v>
      </c>
      <c r="I40" s="26" t="s">
        <v>1305</v>
      </c>
      <c r="J40" s="26" t="s">
        <v>1306</v>
      </c>
      <c r="L40">
        <v>8941</v>
      </c>
      <c r="M40" s="34">
        <v>-97020</v>
      </c>
      <c r="N40" t="e">
        <f>+VLOOKUP(L40,'Trừ tiền'!O$9:P$201,2,0)</f>
        <v>#N/A</v>
      </c>
      <c r="O40" s="34" t="e">
        <f t="shared" si="0"/>
        <v>#N/A</v>
      </c>
    </row>
    <row r="41" spans="1:15" hidden="1" x14ac:dyDescent="0.25">
      <c r="A41" s="25">
        <v>45001</v>
      </c>
      <c r="B41" s="26" t="s">
        <v>3138</v>
      </c>
      <c r="C41" s="26" t="s">
        <v>3060</v>
      </c>
      <c r="D41" s="26" t="s">
        <v>3139</v>
      </c>
      <c r="E41" s="27">
        <v>-110250</v>
      </c>
      <c r="F41" s="28" t="s">
        <v>1307</v>
      </c>
      <c r="G41" s="27">
        <v>-11025</v>
      </c>
      <c r="H41" s="27">
        <v>-121275</v>
      </c>
      <c r="I41" s="26" t="s">
        <v>1543</v>
      </c>
      <c r="J41" s="26" t="s">
        <v>1544</v>
      </c>
      <c r="L41">
        <v>272</v>
      </c>
      <c r="M41" s="34">
        <v>-121275</v>
      </c>
      <c r="N41" t="e">
        <f>+VLOOKUP(L41,'Trừ tiền'!O$9:P$201,2,0)</f>
        <v>#N/A</v>
      </c>
      <c r="O41" s="34" t="e">
        <f t="shared" si="0"/>
        <v>#N/A</v>
      </c>
    </row>
    <row r="42" spans="1:15" hidden="1" x14ac:dyDescent="0.25">
      <c r="A42" s="25">
        <v>45001</v>
      </c>
      <c r="B42" s="26" t="s">
        <v>3140</v>
      </c>
      <c r="C42" s="26" t="s">
        <v>3094</v>
      </c>
      <c r="D42" s="26" t="s">
        <v>3141</v>
      </c>
      <c r="E42" s="27">
        <v>-430920</v>
      </c>
      <c r="F42" s="28" t="s">
        <v>1307</v>
      </c>
      <c r="G42" s="27">
        <v>-43092</v>
      </c>
      <c r="H42" s="27">
        <v>-474012</v>
      </c>
      <c r="I42" s="26" t="s">
        <v>1305</v>
      </c>
      <c r="J42" s="26" t="s">
        <v>1306</v>
      </c>
      <c r="L42">
        <v>9352</v>
      </c>
      <c r="M42" s="34">
        <v>-474012</v>
      </c>
      <c r="N42" t="e">
        <f>+VLOOKUP(L42,'Trừ tiền'!O$9:P$201,2,0)</f>
        <v>#N/A</v>
      </c>
      <c r="O42" s="34" t="e">
        <f t="shared" si="0"/>
        <v>#N/A</v>
      </c>
    </row>
    <row r="43" spans="1:15" hidden="1" x14ac:dyDescent="0.25">
      <c r="A43" s="25">
        <v>45001</v>
      </c>
      <c r="B43" s="26" t="s">
        <v>3142</v>
      </c>
      <c r="C43" s="26" t="s">
        <v>3094</v>
      </c>
      <c r="D43" s="26" t="s">
        <v>3143</v>
      </c>
      <c r="E43" s="27">
        <v>-88200</v>
      </c>
      <c r="F43" s="28" t="s">
        <v>1307</v>
      </c>
      <c r="G43" s="27">
        <v>-8820</v>
      </c>
      <c r="H43" s="27">
        <v>-97020</v>
      </c>
      <c r="I43" s="26" t="s">
        <v>1305</v>
      </c>
      <c r="J43" s="26" t="s">
        <v>1306</v>
      </c>
      <c r="L43">
        <v>9419</v>
      </c>
      <c r="M43" s="34">
        <v>-97020</v>
      </c>
      <c r="N43" t="e">
        <f>+VLOOKUP(L43,'Trừ tiền'!O$9:P$201,2,0)</f>
        <v>#N/A</v>
      </c>
      <c r="O43" s="34" t="e">
        <f t="shared" si="0"/>
        <v>#N/A</v>
      </c>
    </row>
    <row r="44" spans="1:15" hidden="1" x14ac:dyDescent="0.25">
      <c r="A44" s="25">
        <v>45001</v>
      </c>
      <c r="B44" s="26" t="s">
        <v>3144</v>
      </c>
      <c r="C44" s="26" t="s">
        <v>3094</v>
      </c>
      <c r="D44" s="26" t="s">
        <v>3145</v>
      </c>
      <c r="E44" s="27">
        <v>-352800</v>
      </c>
      <c r="F44" s="28" t="s">
        <v>1307</v>
      </c>
      <c r="G44" s="27">
        <v>-35280</v>
      </c>
      <c r="H44" s="27">
        <v>-388080</v>
      </c>
      <c r="I44" s="26" t="s">
        <v>1305</v>
      </c>
      <c r="J44" s="26" t="s">
        <v>1306</v>
      </c>
      <c r="L44">
        <v>9448</v>
      </c>
      <c r="M44" s="34">
        <v>-388080</v>
      </c>
      <c r="N44" t="e">
        <f>+VLOOKUP(L44,'Trừ tiền'!O$9:P$201,2,0)</f>
        <v>#N/A</v>
      </c>
      <c r="O44" s="34" t="e">
        <f t="shared" si="0"/>
        <v>#N/A</v>
      </c>
    </row>
    <row r="45" spans="1:15" hidden="1" x14ac:dyDescent="0.25">
      <c r="A45" s="25">
        <v>45001</v>
      </c>
      <c r="B45" s="26" t="s">
        <v>3146</v>
      </c>
      <c r="C45" s="26" t="s">
        <v>3094</v>
      </c>
      <c r="D45" s="26" t="s">
        <v>3147</v>
      </c>
      <c r="E45" s="27">
        <v>-88200</v>
      </c>
      <c r="F45" s="28" t="s">
        <v>1307</v>
      </c>
      <c r="G45" s="27">
        <v>-8820</v>
      </c>
      <c r="H45" s="27">
        <v>-97020</v>
      </c>
      <c r="I45" s="26" t="s">
        <v>1305</v>
      </c>
      <c r="J45" s="26" t="s">
        <v>1306</v>
      </c>
      <c r="L45">
        <v>9464</v>
      </c>
      <c r="M45" s="34">
        <v>-97020</v>
      </c>
      <c r="N45" t="e">
        <f>+VLOOKUP(L45,'Trừ tiền'!O$9:P$201,2,0)</f>
        <v>#N/A</v>
      </c>
      <c r="O45" s="34" t="e">
        <f t="shared" si="0"/>
        <v>#N/A</v>
      </c>
    </row>
    <row r="46" spans="1:15" hidden="1" x14ac:dyDescent="0.25">
      <c r="A46" s="25">
        <v>45005</v>
      </c>
      <c r="B46" s="26" t="s">
        <v>3148</v>
      </c>
      <c r="C46" s="26" t="s">
        <v>3064</v>
      </c>
      <c r="D46" s="26" t="s">
        <v>3149</v>
      </c>
      <c r="E46" s="27">
        <v>-673235</v>
      </c>
      <c r="F46" s="28" t="s">
        <v>1307</v>
      </c>
      <c r="G46" s="27">
        <v>-67324</v>
      </c>
      <c r="H46" s="27">
        <v>-740559</v>
      </c>
      <c r="I46" s="26" t="s">
        <v>1521</v>
      </c>
      <c r="J46" s="26" t="s">
        <v>1522</v>
      </c>
      <c r="L46">
        <v>494</v>
      </c>
      <c r="M46" s="34">
        <v>-740559</v>
      </c>
      <c r="N46" t="s">
        <v>3556</v>
      </c>
      <c r="O46" s="34" t="e">
        <f t="shared" si="0"/>
        <v>#VALUE!</v>
      </c>
    </row>
    <row r="47" spans="1:15" hidden="1" x14ac:dyDescent="0.25">
      <c r="A47" s="25">
        <v>45006</v>
      </c>
      <c r="B47" s="26" t="s">
        <v>3150</v>
      </c>
      <c r="C47" s="26" t="s">
        <v>3094</v>
      </c>
      <c r="D47" s="26" t="s">
        <v>3151</v>
      </c>
      <c r="E47" s="27">
        <v>-254520</v>
      </c>
      <c r="F47" s="28" t="s">
        <v>1307</v>
      </c>
      <c r="G47" s="27">
        <v>-25452</v>
      </c>
      <c r="H47" s="27">
        <v>-279972</v>
      </c>
      <c r="I47" s="26" t="s">
        <v>1305</v>
      </c>
      <c r="J47" s="26" t="s">
        <v>1306</v>
      </c>
      <c r="L47">
        <v>10006</v>
      </c>
      <c r="M47" s="34">
        <v>-279972</v>
      </c>
      <c r="N47" t="e">
        <f>+VLOOKUP(L47,'Trừ tiền'!O$9:P$201,2,0)</f>
        <v>#N/A</v>
      </c>
      <c r="O47" s="34" t="e">
        <f t="shared" si="0"/>
        <v>#N/A</v>
      </c>
    </row>
    <row r="48" spans="1:15" hidden="1" x14ac:dyDescent="0.25">
      <c r="A48" s="25">
        <v>45006</v>
      </c>
      <c r="B48" s="26" t="s">
        <v>3152</v>
      </c>
      <c r="C48" s="26" t="s">
        <v>3094</v>
      </c>
      <c r="D48" s="26" t="s">
        <v>3153</v>
      </c>
      <c r="E48" s="27">
        <v>-88200</v>
      </c>
      <c r="F48" s="28" t="s">
        <v>1307</v>
      </c>
      <c r="G48" s="27">
        <v>-8820</v>
      </c>
      <c r="H48" s="27">
        <v>-97020</v>
      </c>
      <c r="I48" s="26" t="s">
        <v>1305</v>
      </c>
      <c r="J48" s="26" t="s">
        <v>1306</v>
      </c>
      <c r="L48">
        <v>10126</v>
      </c>
      <c r="M48" s="34">
        <v>-97020</v>
      </c>
      <c r="N48" t="e">
        <f>+VLOOKUP(L48,'Trừ tiền'!O$9:P$201,2,0)</f>
        <v>#N/A</v>
      </c>
      <c r="O48" s="34" t="e">
        <f t="shared" si="0"/>
        <v>#N/A</v>
      </c>
    </row>
    <row r="49" spans="1:15" hidden="1" x14ac:dyDescent="0.25">
      <c r="A49" s="25">
        <v>45007</v>
      </c>
      <c r="B49" s="26" t="s">
        <v>3154</v>
      </c>
      <c r="C49" s="26" t="s">
        <v>3094</v>
      </c>
      <c r="D49" s="26" t="s">
        <v>3155</v>
      </c>
      <c r="E49" s="27">
        <v>-767550</v>
      </c>
      <c r="F49" s="28" t="s">
        <v>1307</v>
      </c>
      <c r="G49" s="27">
        <v>-76755</v>
      </c>
      <c r="H49" s="27">
        <v>-844305</v>
      </c>
      <c r="I49" s="26" t="s">
        <v>1305</v>
      </c>
      <c r="J49" s="26" t="s">
        <v>1306</v>
      </c>
      <c r="L49">
        <v>10184</v>
      </c>
      <c r="M49" s="34">
        <v>-844305</v>
      </c>
      <c r="N49" t="e">
        <f>+VLOOKUP(L49,'Trừ tiền'!O$9:P$201,2,0)</f>
        <v>#N/A</v>
      </c>
      <c r="O49" s="34" t="e">
        <f t="shared" si="0"/>
        <v>#N/A</v>
      </c>
    </row>
    <row r="50" spans="1:15" hidden="1" x14ac:dyDescent="0.25">
      <c r="A50" s="25">
        <v>45008</v>
      </c>
      <c r="B50" s="26" t="s">
        <v>3156</v>
      </c>
      <c r="C50" s="26" t="s">
        <v>3094</v>
      </c>
      <c r="D50" s="26" t="s">
        <v>3157</v>
      </c>
      <c r="E50" s="27">
        <v>-515760</v>
      </c>
      <c r="F50" s="28" t="s">
        <v>1307</v>
      </c>
      <c r="G50" s="27">
        <v>-51576</v>
      </c>
      <c r="H50" s="27">
        <v>-567336</v>
      </c>
      <c r="I50" s="26" t="s">
        <v>1305</v>
      </c>
      <c r="J50" s="26" t="s">
        <v>1306</v>
      </c>
      <c r="L50">
        <v>10384</v>
      </c>
      <c r="M50" s="34">
        <v>-567336</v>
      </c>
      <c r="N50" t="e">
        <f>+VLOOKUP(L50,'Trừ tiền'!O$9:P$201,2,0)</f>
        <v>#N/A</v>
      </c>
      <c r="O50" s="34" t="e">
        <f t="shared" si="0"/>
        <v>#N/A</v>
      </c>
    </row>
    <row r="51" spans="1:15" hidden="1" x14ac:dyDescent="0.25">
      <c r="A51" s="25">
        <v>45008</v>
      </c>
      <c r="B51" s="26" t="s">
        <v>3158</v>
      </c>
      <c r="C51" s="26" t="s">
        <v>3094</v>
      </c>
      <c r="D51" s="26" t="s">
        <v>3159</v>
      </c>
      <c r="E51" s="27">
        <v>-176400</v>
      </c>
      <c r="F51" s="28" t="s">
        <v>1307</v>
      </c>
      <c r="G51" s="27">
        <v>-17640</v>
      </c>
      <c r="H51" s="27">
        <v>-194040</v>
      </c>
      <c r="I51" s="26" t="s">
        <v>1305</v>
      </c>
      <c r="J51" s="26" t="s">
        <v>1306</v>
      </c>
      <c r="L51">
        <v>10409</v>
      </c>
      <c r="M51" s="34">
        <v>-194040</v>
      </c>
      <c r="N51" t="e">
        <f>+VLOOKUP(L51,'Trừ tiền'!O$9:P$201,2,0)</f>
        <v>#N/A</v>
      </c>
      <c r="O51" s="34" t="e">
        <f t="shared" si="0"/>
        <v>#N/A</v>
      </c>
    </row>
    <row r="52" spans="1:15" hidden="1" x14ac:dyDescent="0.25">
      <c r="A52" s="25">
        <v>45009</v>
      </c>
      <c r="B52" s="26" t="s">
        <v>3160</v>
      </c>
      <c r="C52" s="26" t="s">
        <v>3094</v>
      </c>
      <c r="D52" s="26" t="s">
        <v>3161</v>
      </c>
      <c r="E52" s="27">
        <v>-318150</v>
      </c>
      <c r="F52" s="28" t="s">
        <v>1307</v>
      </c>
      <c r="G52" s="27">
        <v>-31815</v>
      </c>
      <c r="H52" s="27">
        <v>-349965</v>
      </c>
      <c r="I52" s="26" t="s">
        <v>1305</v>
      </c>
      <c r="J52" s="26" t="s">
        <v>1306</v>
      </c>
      <c r="L52">
        <v>10648</v>
      </c>
      <c r="M52" s="34">
        <v>-349965</v>
      </c>
      <c r="N52" t="e">
        <f>+VLOOKUP(L52,'Trừ tiền'!O$9:P$201,2,0)</f>
        <v>#N/A</v>
      </c>
      <c r="O52" s="34" t="e">
        <f t="shared" si="0"/>
        <v>#N/A</v>
      </c>
    </row>
    <row r="53" spans="1:15" x14ac:dyDescent="0.25">
      <c r="A53" s="25">
        <v>45010</v>
      </c>
      <c r="B53" s="26" t="s">
        <v>3162</v>
      </c>
      <c r="C53" s="26" t="s">
        <v>3163</v>
      </c>
      <c r="D53" s="26" t="s">
        <v>3164</v>
      </c>
      <c r="E53" s="27">
        <v>-1246392</v>
      </c>
      <c r="F53" s="28" t="s">
        <v>3062</v>
      </c>
      <c r="G53" s="27">
        <v>-99711</v>
      </c>
      <c r="H53" s="27">
        <v>-1346103</v>
      </c>
      <c r="I53" s="26" t="s">
        <v>2361</v>
      </c>
      <c r="J53" s="26" t="s">
        <v>2362</v>
      </c>
      <c r="L53">
        <v>160</v>
      </c>
      <c r="M53" s="34">
        <v>-1346103</v>
      </c>
      <c r="N53">
        <f>+VLOOKUP(L53,'Trừ tiền'!O$9:P$201,2,0)</f>
        <v>-1346103</v>
      </c>
      <c r="O53" s="34">
        <f t="shared" si="0"/>
        <v>0</v>
      </c>
    </row>
    <row r="54" spans="1:15" hidden="1" x14ac:dyDescent="0.25">
      <c r="A54" s="25">
        <v>45010</v>
      </c>
      <c r="B54" s="26" t="s">
        <v>1400</v>
      </c>
      <c r="C54" s="26" t="s">
        <v>3165</v>
      </c>
      <c r="D54" s="26" t="s">
        <v>3166</v>
      </c>
      <c r="E54" s="27">
        <v>-106050</v>
      </c>
      <c r="F54" s="28" t="s">
        <v>1307</v>
      </c>
      <c r="G54" s="27">
        <v>-10605</v>
      </c>
      <c r="H54" s="27">
        <v>-116655</v>
      </c>
      <c r="I54" s="26" t="s">
        <v>1428</v>
      </c>
      <c r="J54" s="26" t="s">
        <v>1429</v>
      </c>
      <c r="L54">
        <v>438</v>
      </c>
      <c r="M54" s="34">
        <v>-116655</v>
      </c>
      <c r="N54" t="e">
        <f>+VLOOKUP(L54,'Trừ tiền'!O$9:P$201,2,0)</f>
        <v>#N/A</v>
      </c>
      <c r="O54" s="34" t="e">
        <f t="shared" si="0"/>
        <v>#N/A</v>
      </c>
    </row>
    <row r="55" spans="1:15" hidden="1" x14ac:dyDescent="0.25">
      <c r="A55" s="25">
        <v>45010</v>
      </c>
      <c r="B55" s="26" t="s">
        <v>3167</v>
      </c>
      <c r="C55" s="26" t="s">
        <v>3094</v>
      </c>
      <c r="D55" s="26" t="s">
        <v>3168</v>
      </c>
      <c r="E55" s="27">
        <v>-522480</v>
      </c>
      <c r="F55" s="28" t="s">
        <v>1307</v>
      </c>
      <c r="G55" s="27">
        <v>-52248</v>
      </c>
      <c r="H55" s="27">
        <v>-574728</v>
      </c>
      <c r="I55" s="26" t="s">
        <v>1305</v>
      </c>
      <c r="J55" s="26" t="s">
        <v>1306</v>
      </c>
      <c r="L55">
        <v>10736</v>
      </c>
      <c r="M55" s="34">
        <v>-574728</v>
      </c>
      <c r="N55" t="e">
        <f>+VLOOKUP(L55,'Trừ tiền'!O$9:P$201,2,0)</f>
        <v>#N/A</v>
      </c>
      <c r="O55" s="34" t="e">
        <f t="shared" si="0"/>
        <v>#N/A</v>
      </c>
    </row>
    <row r="56" spans="1:15" hidden="1" x14ac:dyDescent="0.25">
      <c r="A56" s="25">
        <v>45012</v>
      </c>
      <c r="B56" s="26" t="s">
        <v>3169</v>
      </c>
      <c r="C56" s="26" t="s">
        <v>3094</v>
      </c>
      <c r="D56" s="26" t="s">
        <v>3170</v>
      </c>
      <c r="E56" s="27">
        <v>-212100</v>
      </c>
      <c r="F56" s="28" t="s">
        <v>1307</v>
      </c>
      <c r="G56" s="27">
        <v>-21210</v>
      </c>
      <c r="H56" s="27">
        <v>-233310</v>
      </c>
      <c r="I56" s="26" t="s">
        <v>1305</v>
      </c>
      <c r="J56" s="26" t="s">
        <v>1306</v>
      </c>
      <c r="L56">
        <v>10770</v>
      </c>
      <c r="M56" s="34">
        <v>-233310</v>
      </c>
      <c r="N56" t="e">
        <f>+VLOOKUP(L56,'Trừ tiền'!O$9:P$201,2,0)</f>
        <v>#N/A</v>
      </c>
      <c r="O56" s="34" t="e">
        <f t="shared" si="0"/>
        <v>#N/A</v>
      </c>
    </row>
    <row r="57" spans="1:15" hidden="1" x14ac:dyDescent="0.25">
      <c r="A57" s="25">
        <v>45012</v>
      </c>
      <c r="B57" s="26" t="s">
        <v>3171</v>
      </c>
      <c r="C57" s="26" t="s">
        <v>3094</v>
      </c>
      <c r="D57" s="26" t="s">
        <v>3172</v>
      </c>
      <c r="E57" s="27">
        <v>-88200</v>
      </c>
      <c r="F57" s="28" t="s">
        <v>1307</v>
      </c>
      <c r="G57" s="27">
        <v>-8820</v>
      </c>
      <c r="H57" s="27">
        <v>-97020</v>
      </c>
      <c r="I57" s="26" t="s">
        <v>1305</v>
      </c>
      <c r="J57" s="26" t="s">
        <v>1306</v>
      </c>
      <c r="L57">
        <v>10788</v>
      </c>
      <c r="M57" s="34">
        <v>-97020</v>
      </c>
      <c r="N57" t="e">
        <f>+VLOOKUP(L57,'Trừ tiền'!O$9:P$201,2,0)</f>
        <v>#N/A</v>
      </c>
      <c r="O57" s="34" t="e">
        <f t="shared" si="0"/>
        <v>#N/A</v>
      </c>
    </row>
    <row r="58" spans="1:15" hidden="1" x14ac:dyDescent="0.25">
      <c r="A58" s="25">
        <v>45012</v>
      </c>
      <c r="B58" s="26" t="s">
        <v>3173</v>
      </c>
      <c r="C58" s="26" t="s">
        <v>3094</v>
      </c>
      <c r="D58" s="26" t="s">
        <v>3174</v>
      </c>
      <c r="E58" s="27">
        <v>-342720</v>
      </c>
      <c r="F58" s="28" t="s">
        <v>1307</v>
      </c>
      <c r="G58" s="27">
        <v>-34272</v>
      </c>
      <c r="H58" s="27">
        <v>-376992</v>
      </c>
      <c r="I58" s="26" t="s">
        <v>1305</v>
      </c>
      <c r="J58" s="26" t="s">
        <v>1306</v>
      </c>
      <c r="L58">
        <v>10894</v>
      </c>
      <c r="M58" s="34">
        <v>-376992</v>
      </c>
      <c r="N58" t="e">
        <f>+VLOOKUP(L58,'Trừ tiền'!O$9:P$201,2,0)</f>
        <v>#N/A</v>
      </c>
      <c r="O58" s="34" t="e">
        <f t="shared" si="0"/>
        <v>#N/A</v>
      </c>
    </row>
    <row r="59" spans="1:15" hidden="1" x14ac:dyDescent="0.25">
      <c r="A59" s="25">
        <v>45012</v>
      </c>
      <c r="B59" s="26" t="s">
        <v>3175</v>
      </c>
      <c r="C59" s="26" t="s">
        <v>3094</v>
      </c>
      <c r="D59" s="26" t="s">
        <v>3176</v>
      </c>
      <c r="E59" s="27">
        <v>-169680</v>
      </c>
      <c r="F59" s="28" t="s">
        <v>1307</v>
      </c>
      <c r="G59" s="27">
        <v>-16968</v>
      </c>
      <c r="H59" s="27">
        <v>-186648</v>
      </c>
      <c r="I59" s="26" t="s">
        <v>1305</v>
      </c>
      <c r="J59" s="26" t="s">
        <v>1306</v>
      </c>
      <c r="L59">
        <v>10968</v>
      </c>
      <c r="M59" s="34">
        <v>-186648</v>
      </c>
      <c r="N59" t="e">
        <f>+VLOOKUP(L59,'Trừ tiền'!O$9:P$201,2,0)</f>
        <v>#N/A</v>
      </c>
      <c r="O59" s="34" t="e">
        <f t="shared" si="0"/>
        <v>#N/A</v>
      </c>
    </row>
    <row r="60" spans="1:15" hidden="1" x14ac:dyDescent="0.25">
      <c r="A60" s="25">
        <v>45013</v>
      </c>
      <c r="B60" s="26" t="s">
        <v>3177</v>
      </c>
      <c r="C60" s="26" t="s">
        <v>3094</v>
      </c>
      <c r="D60" s="26" t="s">
        <v>3178</v>
      </c>
      <c r="E60" s="27">
        <v>-84840</v>
      </c>
      <c r="F60" s="28" t="s">
        <v>1307</v>
      </c>
      <c r="G60" s="27">
        <v>-8484</v>
      </c>
      <c r="H60" s="27">
        <v>-93324</v>
      </c>
      <c r="I60" s="26" t="s">
        <v>1305</v>
      </c>
      <c r="J60" s="26" t="s">
        <v>1306</v>
      </c>
      <c r="L60">
        <v>11037</v>
      </c>
      <c r="M60" s="34">
        <v>-93324</v>
      </c>
      <c r="N60" t="e">
        <f>+VLOOKUP(L60,'Trừ tiền'!O$9:P$201,2,0)</f>
        <v>#N/A</v>
      </c>
      <c r="O60" s="34" t="e">
        <f t="shared" si="0"/>
        <v>#N/A</v>
      </c>
    </row>
    <row r="61" spans="1:15" hidden="1" x14ac:dyDescent="0.25">
      <c r="A61" s="25">
        <v>45013</v>
      </c>
      <c r="B61" s="26" t="s">
        <v>3179</v>
      </c>
      <c r="C61" s="26" t="s">
        <v>3094</v>
      </c>
      <c r="D61" s="26" t="s">
        <v>3180</v>
      </c>
      <c r="E61" s="27">
        <v>-257880</v>
      </c>
      <c r="F61" s="28" t="s">
        <v>1307</v>
      </c>
      <c r="G61" s="27">
        <v>-25788</v>
      </c>
      <c r="H61" s="27">
        <v>-283668</v>
      </c>
      <c r="I61" s="26" t="s">
        <v>1305</v>
      </c>
      <c r="J61" s="26" t="s">
        <v>1306</v>
      </c>
      <c r="L61">
        <v>11153</v>
      </c>
      <c r="M61" s="34">
        <v>-283668</v>
      </c>
      <c r="N61" t="e">
        <f>+VLOOKUP(L61,'Trừ tiền'!O$9:P$201,2,0)</f>
        <v>#N/A</v>
      </c>
      <c r="O61" s="34" t="e">
        <f t="shared" si="0"/>
        <v>#N/A</v>
      </c>
    </row>
    <row r="62" spans="1:15" hidden="1" x14ac:dyDescent="0.25">
      <c r="A62" s="25">
        <v>45013</v>
      </c>
      <c r="B62" s="26" t="s">
        <v>3181</v>
      </c>
      <c r="C62" s="26" t="s">
        <v>3094</v>
      </c>
      <c r="D62" s="26" t="s">
        <v>3182</v>
      </c>
      <c r="E62" s="27">
        <v>-176400</v>
      </c>
      <c r="F62" s="28" t="s">
        <v>1307</v>
      </c>
      <c r="G62" s="27">
        <v>-17640</v>
      </c>
      <c r="H62" s="27">
        <v>-194040</v>
      </c>
      <c r="I62" s="26" t="s">
        <v>1305</v>
      </c>
      <c r="J62" s="26" t="s">
        <v>1306</v>
      </c>
      <c r="L62">
        <v>11184</v>
      </c>
      <c r="M62" s="34">
        <v>-194040</v>
      </c>
      <c r="N62" t="e">
        <f>+VLOOKUP(L62,'Trừ tiền'!O$9:P$201,2,0)</f>
        <v>#N/A</v>
      </c>
      <c r="O62" s="34" t="e">
        <f t="shared" si="0"/>
        <v>#N/A</v>
      </c>
    </row>
    <row r="63" spans="1:15" hidden="1" x14ac:dyDescent="0.25">
      <c r="A63" s="25">
        <v>45013</v>
      </c>
      <c r="B63" s="26" t="s">
        <v>3183</v>
      </c>
      <c r="C63" s="26" t="s">
        <v>3094</v>
      </c>
      <c r="D63" s="26" t="s">
        <v>3184</v>
      </c>
      <c r="E63" s="27">
        <v>-169680</v>
      </c>
      <c r="F63" s="28" t="s">
        <v>1307</v>
      </c>
      <c r="G63" s="27">
        <v>-16968</v>
      </c>
      <c r="H63" s="27">
        <v>-186648</v>
      </c>
      <c r="I63" s="26" t="s">
        <v>1305</v>
      </c>
      <c r="J63" s="26" t="s">
        <v>1306</v>
      </c>
      <c r="L63">
        <v>11191</v>
      </c>
      <c r="M63" s="34">
        <v>-186648</v>
      </c>
      <c r="N63" t="e">
        <f>+VLOOKUP(L63,'Trừ tiền'!O$9:P$201,2,0)</f>
        <v>#N/A</v>
      </c>
      <c r="O63" s="34" t="e">
        <f t="shared" si="0"/>
        <v>#N/A</v>
      </c>
    </row>
    <row r="64" spans="1:15" hidden="1" x14ac:dyDescent="0.25">
      <c r="A64" s="25">
        <v>45013</v>
      </c>
      <c r="B64" s="26" t="s">
        <v>1642</v>
      </c>
      <c r="C64" s="26" t="s">
        <v>3094</v>
      </c>
      <c r="D64" s="26" t="s">
        <v>3185</v>
      </c>
      <c r="E64" s="27">
        <v>-84840</v>
      </c>
      <c r="F64" s="28" t="s">
        <v>1307</v>
      </c>
      <c r="G64" s="27">
        <v>-8484</v>
      </c>
      <c r="H64" s="27">
        <v>-93324</v>
      </c>
      <c r="I64" s="26" t="s">
        <v>1305</v>
      </c>
      <c r="J64" s="26" t="s">
        <v>1306</v>
      </c>
      <c r="L64">
        <v>11249</v>
      </c>
      <c r="M64" s="34">
        <v>-93324</v>
      </c>
      <c r="N64" t="e">
        <f>+VLOOKUP(L64,'Trừ tiền'!O$9:P$201,2,0)</f>
        <v>#N/A</v>
      </c>
      <c r="O64" s="34" t="e">
        <f t="shared" si="0"/>
        <v>#N/A</v>
      </c>
    </row>
    <row r="65" spans="1:15" hidden="1" x14ac:dyDescent="0.25">
      <c r="A65" s="25">
        <v>45013</v>
      </c>
      <c r="B65" s="26" t="s">
        <v>3186</v>
      </c>
      <c r="C65" s="26" t="s">
        <v>3094</v>
      </c>
      <c r="D65" s="26" t="s">
        <v>3187</v>
      </c>
      <c r="E65" s="27">
        <v>-88200</v>
      </c>
      <c r="F65" s="28" t="s">
        <v>1307</v>
      </c>
      <c r="G65" s="27">
        <v>-8820</v>
      </c>
      <c r="H65" s="27">
        <v>-97020</v>
      </c>
      <c r="I65" s="26" t="s">
        <v>1305</v>
      </c>
      <c r="J65" s="26" t="s">
        <v>1306</v>
      </c>
      <c r="L65">
        <v>11276</v>
      </c>
      <c r="M65" s="34">
        <v>-97020</v>
      </c>
      <c r="N65" t="e">
        <f>+VLOOKUP(L65,'Trừ tiền'!O$9:P$201,2,0)</f>
        <v>#N/A</v>
      </c>
      <c r="O65" s="34" t="e">
        <f t="shared" si="0"/>
        <v>#N/A</v>
      </c>
    </row>
    <row r="66" spans="1:15" hidden="1" x14ac:dyDescent="0.25">
      <c r="A66" s="25">
        <v>45014</v>
      </c>
      <c r="B66" s="26" t="s">
        <v>3103</v>
      </c>
      <c r="C66" s="26" t="s">
        <v>3086</v>
      </c>
      <c r="D66" s="26" t="s">
        <v>3188</v>
      </c>
      <c r="E66" s="27">
        <v>-422156</v>
      </c>
      <c r="F66" s="28" t="s">
        <v>1307</v>
      </c>
      <c r="G66" s="27">
        <v>-42216</v>
      </c>
      <c r="H66" s="27">
        <v>-464372</v>
      </c>
      <c r="I66" s="26" t="s">
        <v>1527</v>
      </c>
      <c r="J66" s="26" t="s">
        <v>1528</v>
      </c>
      <c r="L66">
        <v>408</v>
      </c>
      <c r="M66" s="34">
        <v>-464372</v>
      </c>
      <c r="N66" t="e">
        <f>+VLOOKUP(L66,'Trừ tiền'!O$9:P$201,2,0)</f>
        <v>#N/A</v>
      </c>
      <c r="O66" s="34" t="e">
        <f t="shared" si="0"/>
        <v>#N/A</v>
      </c>
    </row>
    <row r="67" spans="1:15" hidden="1" x14ac:dyDescent="0.25">
      <c r="A67" s="25">
        <v>45014</v>
      </c>
      <c r="B67" s="26" t="s">
        <v>1398</v>
      </c>
      <c r="C67" s="26" t="s">
        <v>3189</v>
      </c>
      <c r="D67" s="26" t="s">
        <v>3190</v>
      </c>
      <c r="E67" s="27">
        <v>-110250</v>
      </c>
      <c r="F67" s="28" t="s">
        <v>3062</v>
      </c>
      <c r="G67" s="27">
        <v>-8820</v>
      </c>
      <c r="H67" s="27">
        <v>-119070</v>
      </c>
      <c r="I67" s="26" t="s">
        <v>2246</v>
      </c>
      <c r="J67" s="26" t="s">
        <v>2247</v>
      </c>
      <c r="L67">
        <v>418</v>
      </c>
      <c r="M67" s="34">
        <v>-119070</v>
      </c>
      <c r="N67" t="e">
        <f>+VLOOKUP(L67,'Trừ tiền'!O$9:P$201,2,0)</f>
        <v>#N/A</v>
      </c>
      <c r="O67" s="34" t="e">
        <f t="shared" si="0"/>
        <v>#N/A</v>
      </c>
    </row>
    <row r="68" spans="1:15" hidden="1" x14ac:dyDescent="0.25">
      <c r="A68" s="25">
        <v>45014</v>
      </c>
      <c r="B68" s="26" t="s">
        <v>3191</v>
      </c>
      <c r="C68" s="26" t="s">
        <v>3094</v>
      </c>
      <c r="D68" s="26" t="s">
        <v>3192</v>
      </c>
      <c r="E68" s="27">
        <v>-88200</v>
      </c>
      <c r="F68" s="28" t="s">
        <v>1307</v>
      </c>
      <c r="G68" s="27">
        <v>-8820</v>
      </c>
      <c r="H68" s="27">
        <v>-97020</v>
      </c>
      <c r="I68" s="26" t="s">
        <v>1305</v>
      </c>
      <c r="J68" s="26" t="s">
        <v>1306</v>
      </c>
      <c r="L68">
        <v>11373</v>
      </c>
      <c r="M68" s="34">
        <v>-97020</v>
      </c>
      <c r="N68" t="e">
        <f>+VLOOKUP(L68,'Trừ tiền'!O$9:P$201,2,0)</f>
        <v>#N/A</v>
      </c>
      <c r="O68" s="34" t="e">
        <f t="shared" si="0"/>
        <v>#N/A</v>
      </c>
    </row>
    <row r="69" spans="1:15" hidden="1" x14ac:dyDescent="0.25">
      <c r="A69" s="25">
        <v>45014</v>
      </c>
      <c r="B69" s="26" t="s">
        <v>3193</v>
      </c>
      <c r="C69" s="26" t="s">
        <v>3094</v>
      </c>
      <c r="D69" s="26" t="s">
        <v>3194</v>
      </c>
      <c r="E69" s="27">
        <v>-257880</v>
      </c>
      <c r="F69" s="28" t="s">
        <v>1307</v>
      </c>
      <c r="G69" s="27">
        <v>-25788</v>
      </c>
      <c r="H69" s="27">
        <v>-283668</v>
      </c>
      <c r="I69" s="26" t="s">
        <v>1305</v>
      </c>
      <c r="J69" s="26" t="s">
        <v>1306</v>
      </c>
      <c r="L69">
        <v>11418</v>
      </c>
      <c r="M69" s="34">
        <v>-283668</v>
      </c>
      <c r="N69" t="e">
        <f>+VLOOKUP(L69,'Trừ tiền'!O$9:P$201,2,0)</f>
        <v>#N/A</v>
      </c>
      <c r="O69" s="34" t="e">
        <f t="shared" si="0"/>
        <v>#N/A</v>
      </c>
    </row>
    <row r="70" spans="1:15" hidden="1" x14ac:dyDescent="0.25">
      <c r="A70" s="25">
        <v>45014</v>
      </c>
      <c r="B70" s="26" t="s">
        <v>3195</v>
      </c>
      <c r="C70" s="26" t="s">
        <v>3094</v>
      </c>
      <c r="D70" s="26" t="s">
        <v>3196</v>
      </c>
      <c r="E70" s="27">
        <v>-438900</v>
      </c>
      <c r="F70" s="28" t="s">
        <v>1307</v>
      </c>
      <c r="G70" s="27">
        <v>-43890</v>
      </c>
      <c r="H70" s="27">
        <v>-482790</v>
      </c>
      <c r="I70" s="26" t="s">
        <v>1305</v>
      </c>
      <c r="J70" s="26" t="s">
        <v>1306</v>
      </c>
      <c r="L70">
        <v>11452</v>
      </c>
      <c r="M70" s="34">
        <v>-482790</v>
      </c>
      <c r="N70" t="e">
        <f>+VLOOKUP(L70,'Trừ tiền'!O$9:P$201,2,0)</f>
        <v>#N/A</v>
      </c>
      <c r="O70" s="34" t="e">
        <f t="shared" si="0"/>
        <v>#N/A</v>
      </c>
    </row>
    <row r="71" spans="1:15" hidden="1" x14ac:dyDescent="0.25">
      <c r="A71" s="25">
        <v>45015</v>
      </c>
      <c r="B71" s="26" t="s">
        <v>3197</v>
      </c>
      <c r="C71" s="26" t="s">
        <v>3198</v>
      </c>
      <c r="D71" s="26" t="s">
        <v>3199</v>
      </c>
      <c r="E71" s="27">
        <v>-110250</v>
      </c>
      <c r="F71" s="28" t="s">
        <v>1307</v>
      </c>
      <c r="G71" s="27">
        <v>-11025</v>
      </c>
      <c r="H71" s="27">
        <v>-121275</v>
      </c>
      <c r="I71" s="26" t="s">
        <v>1689</v>
      </c>
      <c r="J71" s="26" t="s">
        <v>1690</v>
      </c>
      <c r="L71">
        <v>495</v>
      </c>
      <c r="M71" s="34">
        <v>-121275</v>
      </c>
      <c r="N71" t="e">
        <f>+VLOOKUP(L71,'Trừ tiền'!O$9:P$201,2,0)</f>
        <v>#N/A</v>
      </c>
      <c r="O71" s="34" t="e">
        <f t="shared" ref="O71:O134" si="1">+N71-M71</f>
        <v>#N/A</v>
      </c>
    </row>
    <row r="72" spans="1:15" hidden="1" x14ac:dyDescent="0.25">
      <c r="A72" s="25">
        <v>45015</v>
      </c>
      <c r="B72" s="26" t="s">
        <v>3200</v>
      </c>
      <c r="C72" s="26" t="s">
        <v>3094</v>
      </c>
      <c r="D72" s="26" t="s">
        <v>3201</v>
      </c>
      <c r="E72" s="27">
        <v>-176400</v>
      </c>
      <c r="F72" s="28" t="s">
        <v>1307</v>
      </c>
      <c r="G72" s="27">
        <v>-17640</v>
      </c>
      <c r="H72" s="27">
        <v>-194040</v>
      </c>
      <c r="I72" s="26" t="s">
        <v>1305</v>
      </c>
      <c r="J72" s="26" t="s">
        <v>1306</v>
      </c>
      <c r="L72">
        <v>11729</v>
      </c>
      <c r="M72" s="34">
        <v>-194040</v>
      </c>
      <c r="N72" t="e">
        <f>+VLOOKUP(L72,'Trừ tiền'!O$9:P$201,2,0)</f>
        <v>#N/A</v>
      </c>
      <c r="O72" s="34" t="e">
        <f t="shared" si="1"/>
        <v>#N/A</v>
      </c>
    </row>
    <row r="73" spans="1:15" hidden="1" x14ac:dyDescent="0.25">
      <c r="A73" s="25">
        <v>45016</v>
      </c>
      <c r="B73" s="26" t="s">
        <v>3202</v>
      </c>
      <c r="C73" s="26" t="s">
        <v>3094</v>
      </c>
      <c r="D73" s="26" t="s">
        <v>3203</v>
      </c>
      <c r="E73" s="27">
        <v>-88200</v>
      </c>
      <c r="F73" s="28" t="s">
        <v>1307</v>
      </c>
      <c r="G73" s="27">
        <v>-8820</v>
      </c>
      <c r="H73" s="27">
        <v>-97020</v>
      </c>
      <c r="I73" s="26" t="s">
        <v>1305</v>
      </c>
      <c r="J73" s="26" t="s">
        <v>1306</v>
      </c>
      <c r="L73">
        <v>11966</v>
      </c>
      <c r="M73" s="34">
        <v>-97020</v>
      </c>
      <c r="N73" t="e">
        <f>+VLOOKUP(L73,'Trừ tiền'!O$9:P$201,2,0)</f>
        <v>#N/A</v>
      </c>
      <c r="O73" s="34" t="e">
        <f t="shared" si="1"/>
        <v>#N/A</v>
      </c>
    </row>
    <row r="74" spans="1:15" hidden="1" x14ac:dyDescent="0.25">
      <c r="A74" s="25">
        <v>45016</v>
      </c>
      <c r="B74" s="26" t="s">
        <v>3204</v>
      </c>
      <c r="C74" s="26" t="s">
        <v>3094</v>
      </c>
      <c r="D74" s="26" t="s">
        <v>3205</v>
      </c>
      <c r="E74" s="27">
        <v>-509040</v>
      </c>
      <c r="F74" s="28" t="s">
        <v>1307</v>
      </c>
      <c r="G74" s="27">
        <v>-50904</v>
      </c>
      <c r="H74" s="27">
        <v>-559944</v>
      </c>
      <c r="I74" s="26" t="s">
        <v>1305</v>
      </c>
      <c r="J74" s="26" t="s">
        <v>1306</v>
      </c>
      <c r="L74">
        <v>11992</v>
      </c>
      <c r="M74" s="34">
        <v>-559944</v>
      </c>
      <c r="N74" t="e">
        <f>+VLOOKUP(L74,'Trừ tiền'!O$9:P$201,2,0)</f>
        <v>#N/A</v>
      </c>
      <c r="O74" s="34" t="e">
        <f t="shared" si="1"/>
        <v>#N/A</v>
      </c>
    </row>
    <row r="75" spans="1:15" hidden="1" x14ac:dyDescent="0.25">
      <c r="A75" s="25">
        <v>45017</v>
      </c>
      <c r="B75" s="26" t="s">
        <v>3206</v>
      </c>
      <c r="C75" s="26" t="s">
        <v>3207</v>
      </c>
      <c r="D75" s="26" t="s">
        <v>3208</v>
      </c>
      <c r="E75" s="27">
        <v>-220500</v>
      </c>
      <c r="F75" s="28" t="s">
        <v>1307</v>
      </c>
      <c r="G75" s="27">
        <v>-22050</v>
      </c>
      <c r="H75" s="27">
        <v>-242550</v>
      </c>
      <c r="I75" s="26" t="s">
        <v>1444</v>
      </c>
      <c r="J75" s="26" t="s">
        <v>1445</v>
      </c>
      <c r="L75">
        <v>387</v>
      </c>
      <c r="M75" s="34">
        <v>-242550</v>
      </c>
      <c r="N75" t="e">
        <f>+VLOOKUP(L75,'Trừ tiền'!O$9:P$201,2,0)</f>
        <v>#N/A</v>
      </c>
      <c r="O75" s="34" t="e">
        <f t="shared" si="1"/>
        <v>#N/A</v>
      </c>
    </row>
    <row r="76" spans="1:15" x14ac:dyDescent="0.25">
      <c r="A76" s="25">
        <v>45017</v>
      </c>
      <c r="B76" s="26" t="s">
        <v>3209</v>
      </c>
      <c r="C76" s="26" t="s">
        <v>3094</v>
      </c>
      <c r="D76" s="26" t="s">
        <v>3210</v>
      </c>
      <c r="E76" s="27">
        <v>-267300</v>
      </c>
      <c r="F76" s="28" t="s">
        <v>1307</v>
      </c>
      <c r="G76" s="27">
        <v>-26730</v>
      </c>
      <c r="H76" s="27">
        <v>-294030</v>
      </c>
      <c r="I76" s="26" t="s">
        <v>1305</v>
      </c>
      <c r="J76" s="26" t="s">
        <v>1306</v>
      </c>
      <c r="L76">
        <v>12043</v>
      </c>
      <c r="M76" s="34">
        <v>-294030</v>
      </c>
      <c r="N76">
        <f>+VLOOKUP(L76,'Trừ tiền'!O$9:P$201,2,0)</f>
        <v>-294030</v>
      </c>
      <c r="O76" s="34">
        <f t="shared" si="1"/>
        <v>0</v>
      </c>
    </row>
    <row r="77" spans="1:15" hidden="1" x14ac:dyDescent="0.25">
      <c r="A77" s="25">
        <v>45017</v>
      </c>
      <c r="B77" s="26" t="s">
        <v>3211</v>
      </c>
      <c r="C77" s="26" t="s">
        <v>3094</v>
      </c>
      <c r="D77" s="26" t="s">
        <v>3212</v>
      </c>
      <c r="E77" s="27">
        <v>-257880</v>
      </c>
      <c r="F77" s="28" t="s">
        <v>1307</v>
      </c>
      <c r="G77" s="27">
        <v>-25788</v>
      </c>
      <c r="H77" s="27">
        <v>-283668</v>
      </c>
      <c r="I77" s="26" t="s">
        <v>1305</v>
      </c>
      <c r="J77" s="26" t="s">
        <v>1306</v>
      </c>
      <c r="L77">
        <v>12044</v>
      </c>
      <c r="M77" s="34">
        <v>-283668</v>
      </c>
      <c r="N77" t="e">
        <f>+VLOOKUP(L77,'Trừ tiền'!O$9:P$201,2,0)</f>
        <v>#N/A</v>
      </c>
      <c r="O77" s="34" t="e">
        <f t="shared" si="1"/>
        <v>#N/A</v>
      </c>
    </row>
    <row r="78" spans="1:15" x14ac:dyDescent="0.25">
      <c r="A78" s="25">
        <v>45019</v>
      </c>
      <c r="B78" s="26" t="s">
        <v>3213</v>
      </c>
      <c r="C78" s="26" t="s">
        <v>3072</v>
      </c>
      <c r="D78" s="26" t="s">
        <v>3214</v>
      </c>
      <c r="E78" s="27">
        <v>-855683</v>
      </c>
      <c r="F78" s="28" t="s">
        <v>1307</v>
      </c>
      <c r="G78" s="27">
        <v>-85568</v>
      </c>
      <c r="H78" s="27">
        <v>-941251</v>
      </c>
      <c r="I78" s="26" t="s">
        <v>1332</v>
      </c>
      <c r="J78" s="26" t="s">
        <v>1333</v>
      </c>
      <c r="L78">
        <v>274</v>
      </c>
      <c r="M78" s="34">
        <v>-941251</v>
      </c>
      <c r="N78">
        <f>+VLOOKUP(L78,'Trừ tiền'!O$9:P$201,2,0)</f>
        <v>-941251</v>
      </c>
      <c r="O78" s="34">
        <f t="shared" si="1"/>
        <v>0</v>
      </c>
    </row>
    <row r="79" spans="1:15" x14ac:dyDescent="0.25">
      <c r="A79" s="25">
        <v>45019</v>
      </c>
      <c r="B79" s="26" t="s">
        <v>3215</v>
      </c>
      <c r="C79" s="26" t="s">
        <v>3072</v>
      </c>
      <c r="D79" s="26" t="s">
        <v>3216</v>
      </c>
      <c r="E79" s="27">
        <v>-935119</v>
      </c>
      <c r="F79" s="28" t="s">
        <v>1307</v>
      </c>
      <c r="G79" s="27">
        <v>-93512</v>
      </c>
      <c r="H79" s="27">
        <v>-1028631</v>
      </c>
      <c r="I79" s="26" t="s">
        <v>1332</v>
      </c>
      <c r="J79" s="26" t="s">
        <v>1333</v>
      </c>
      <c r="L79">
        <v>279</v>
      </c>
      <c r="M79" s="34">
        <v>-1028631</v>
      </c>
      <c r="N79">
        <v>-1028631</v>
      </c>
      <c r="O79" s="34">
        <f t="shared" si="1"/>
        <v>0</v>
      </c>
    </row>
    <row r="80" spans="1:15" x14ac:dyDescent="0.25">
      <c r="A80" s="25">
        <v>45019</v>
      </c>
      <c r="B80" s="26" t="s">
        <v>3217</v>
      </c>
      <c r="C80" s="26" t="s">
        <v>3094</v>
      </c>
      <c r="D80" s="26" t="s">
        <v>3218</v>
      </c>
      <c r="E80" s="27">
        <v>-1326422</v>
      </c>
      <c r="F80" s="28" t="s">
        <v>1307</v>
      </c>
      <c r="G80" s="27">
        <v>-132642</v>
      </c>
      <c r="H80" s="27">
        <v>-1459064</v>
      </c>
      <c r="I80" s="26" t="s">
        <v>1305</v>
      </c>
      <c r="J80" s="26" t="s">
        <v>1306</v>
      </c>
      <c r="L80">
        <v>12079</v>
      </c>
      <c r="M80" s="34">
        <v>-1459064</v>
      </c>
      <c r="N80">
        <f>+VLOOKUP(L80,'Trừ tiền'!O$9:P$201,2,0)</f>
        <v>-1459064</v>
      </c>
      <c r="O80" s="34">
        <f t="shared" si="1"/>
        <v>0</v>
      </c>
    </row>
    <row r="81" spans="1:15" x14ac:dyDescent="0.25">
      <c r="A81" s="25">
        <v>45019</v>
      </c>
      <c r="B81" s="26" t="s">
        <v>3219</v>
      </c>
      <c r="C81" s="26" t="s">
        <v>3094</v>
      </c>
      <c r="D81" s="26" t="s">
        <v>3220</v>
      </c>
      <c r="E81" s="27">
        <v>-658968</v>
      </c>
      <c r="F81" s="28" t="s">
        <v>1307</v>
      </c>
      <c r="G81" s="27">
        <v>-65897</v>
      </c>
      <c r="H81" s="27">
        <v>-724865</v>
      </c>
      <c r="I81" s="26" t="s">
        <v>1305</v>
      </c>
      <c r="J81" s="26" t="s">
        <v>1306</v>
      </c>
      <c r="L81">
        <v>12081</v>
      </c>
      <c r="M81" s="34">
        <v>-724865</v>
      </c>
      <c r="N81">
        <f>+VLOOKUP(L81,'Trừ tiền'!O$9:P$201,2,0)</f>
        <v>-724865</v>
      </c>
      <c r="O81" s="34">
        <f t="shared" si="1"/>
        <v>0</v>
      </c>
    </row>
    <row r="82" spans="1:15" x14ac:dyDescent="0.25">
      <c r="A82" s="25">
        <v>45019</v>
      </c>
      <c r="B82" s="26" t="s">
        <v>3221</v>
      </c>
      <c r="C82" s="26" t="s">
        <v>3094</v>
      </c>
      <c r="D82" s="26" t="s">
        <v>3222</v>
      </c>
      <c r="E82" s="27">
        <v>-1031532</v>
      </c>
      <c r="F82" s="28" t="s">
        <v>1307</v>
      </c>
      <c r="G82" s="27">
        <v>-103153</v>
      </c>
      <c r="H82" s="27">
        <v>-1134685</v>
      </c>
      <c r="I82" s="26" t="s">
        <v>1305</v>
      </c>
      <c r="J82" s="26" t="s">
        <v>1306</v>
      </c>
      <c r="L82">
        <v>12082</v>
      </c>
      <c r="M82" s="34">
        <v>-1134685</v>
      </c>
      <c r="N82">
        <f>+VLOOKUP(L82,'Trừ tiền'!O$9:P$201,2,0)</f>
        <v>-1134685</v>
      </c>
      <c r="O82" s="34">
        <f t="shared" si="1"/>
        <v>0</v>
      </c>
    </row>
    <row r="83" spans="1:15" x14ac:dyDescent="0.25">
      <c r="A83" s="25">
        <v>45019</v>
      </c>
      <c r="B83" s="26" t="s">
        <v>3223</v>
      </c>
      <c r="C83" s="26" t="s">
        <v>3094</v>
      </c>
      <c r="D83" s="26" t="s">
        <v>3224</v>
      </c>
      <c r="E83" s="27">
        <v>-1501012</v>
      </c>
      <c r="F83" s="28" t="s">
        <v>1307</v>
      </c>
      <c r="G83" s="27">
        <v>-150101</v>
      </c>
      <c r="H83" s="27">
        <v>-1651113</v>
      </c>
      <c r="I83" s="26" t="s">
        <v>1305</v>
      </c>
      <c r="J83" s="26" t="s">
        <v>1306</v>
      </c>
      <c r="L83">
        <v>12232</v>
      </c>
      <c r="M83" s="34">
        <v>-1651113</v>
      </c>
      <c r="N83">
        <f>+VLOOKUP(L83,'Trừ tiền'!O$9:P$201,2,0)</f>
        <v>-1651113</v>
      </c>
      <c r="O83" s="34">
        <f t="shared" si="1"/>
        <v>0</v>
      </c>
    </row>
    <row r="84" spans="1:15" hidden="1" x14ac:dyDescent="0.25">
      <c r="A84" s="25">
        <v>45019</v>
      </c>
      <c r="B84" s="26" t="s">
        <v>3225</v>
      </c>
      <c r="C84" s="26" t="s">
        <v>3094</v>
      </c>
      <c r="D84" s="26" t="s">
        <v>3226</v>
      </c>
      <c r="E84" s="27">
        <v>-169680</v>
      </c>
      <c r="F84" s="28" t="s">
        <v>1307</v>
      </c>
      <c r="G84" s="27">
        <v>-16968</v>
      </c>
      <c r="H84" s="27">
        <v>-186648</v>
      </c>
      <c r="I84" s="26" t="s">
        <v>1305</v>
      </c>
      <c r="J84" s="26" t="s">
        <v>1306</v>
      </c>
      <c r="L84">
        <v>12245</v>
      </c>
      <c r="M84" s="34">
        <v>-186648</v>
      </c>
      <c r="N84" t="e">
        <f>+VLOOKUP(L84,'Trừ tiền'!O$9:P$201,2,0)</f>
        <v>#N/A</v>
      </c>
      <c r="O84" s="34" t="e">
        <f t="shared" si="1"/>
        <v>#N/A</v>
      </c>
    </row>
    <row r="85" spans="1:15" x14ac:dyDescent="0.25">
      <c r="A85" s="25">
        <v>45019</v>
      </c>
      <c r="B85" s="26" t="s">
        <v>3227</v>
      </c>
      <c r="C85" s="26" t="s">
        <v>3094</v>
      </c>
      <c r="D85" s="26" t="s">
        <v>3228</v>
      </c>
      <c r="E85" s="27">
        <v>-219450</v>
      </c>
      <c r="F85" s="28" t="s">
        <v>1307</v>
      </c>
      <c r="G85" s="27">
        <v>-21945</v>
      </c>
      <c r="H85" s="27">
        <v>-241395</v>
      </c>
      <c r="I85" s="26" t="s">
        <v>1305</v>
      </c>
      <c r="J85" s="26" t="s">
        <v>1306</v>
      </c>
      <c r="L85">
        <v>12261</v>
      </c>
      <c r="M85" s="34">
        <v>-241395</v>
      </c>
      <c r="N85">
        <f>+VLOOKUP(L85,'Trừ tiền'!O$9:P$201,2,0)</f>
        <v>-241395</v>
      </c>
      <c r="O85" s="34">
        <f t="shared" si="1"/>
        <v>0</v>
      </c>
    </row>
    <row r="86" spans="1:15" x14ac:dyDescent="0.25">
      <c r="A86" s="25">
        <v>45020</v>
      </c>
      <c r="B86" s="26" t="s">
        <v>3229</v>
      </c>
      <c r="C86" s="26" t="s">
        <v>3230</v>
      </c>
      <c r="D86" s="26" t="s">
        <v>3231</v>
      </c>
      <c r="E86" s="27">
        <v>-504756</v>
      </c>
      <c r="F86" s="28" t="s">
        <v>1307</v>
      </c>
      <c r="G86" s="27">
        <v>-50476</v>
      </c>
      <c r="H86" s="27">
        <v>-555232</v>
      </c>
      <c r="I86" s="26" t="s">
        <v>2467</v>
      </c>
      <c r="J86" s="26" t="s">
        <v>2468</v>
      </c>
      <c r="L86">
        <v>254</v>
      </c>
      <c r="M86" s="34">
        <v>-555232</v>
      </c>
      <c r="N86">
        <f>+VLOOKUP(L86,'Trừ tiền'!O$9:P$201,2,0)</f>
        <v>-555232</v>
      </c>
      <c r="O86" s="34">
        <f t="shared" si="1"/>
        <v>0</v>
      </c>
    </row>
    <row r="87" spans="1:15" x14ac:dyDescent="0.25">
      <c r="A87" s="25">
        <v>45021</v>
      </c>
      <c r="B87" s="26" t="s">
        <v>3232</v>
      </c>
      <c r="C87" s="26" t="s">
        <v>3091</v>
      </c>
      <c r="D87" s="26" t="s">
        <v>3233</v>
      </c>
      <c r="E87" s="27">
        <v>-304287</v>
      </c>
      <c r="F87" s="28" t="s">
        <v>1307</v>
      </c>
      <c r="G87" s="27">
        <v>-30429</v>
      </c>
      <c r="H87" s="27">
        <v>-334716</v>
      </c>
      <c r="I87" s="26" t="s">
        <v>1792</v>
      </c>
      <c r="J87" s="26" t="s">
        <v>1793</v>
      </c>
      <c r="L87">
        <v>1267</v>
      </c>
      <c r="M87" s="34">
        <v>-334716</v>
      </c>
      <c r="N87">
        <f>+VLOOKUP(L87,'Trừ tiền'!O$9:P$201,2,0)</f>
        <v>-334716</v>
      </c>
      <c r="O87" s="34">
        <f t="shared" si="1"/>
        <v>0</v>
      </c>
    </row>
    <row r="88" spans="1:15" x14ac:dyDescent="0.25">
      <c r="A88" s="25">
        <v>45021</v>
      </c>
      <c r="B88" s="26" t="s">
        <v>3234</v>
      </c>
      <c r="C88" s="26" t="s">
        <v>3091</v>
      </c>
      <c r="D88" s="26" t="s">
        <v>3235</v>
      </c>
      <c r="E88" s="27">
        <v>-475167</v>
      </c>
      <c r="F88" s="28" t="s">
        <v>1307</v>
      </c>
      <c r="G88" s="27">
        <v>-47517</v>
      </c>
      <c r="H88" s="27">
        <v>-522684</v>
      </c>
      <c r="I88" s="26" t="s">
        <v>1792</v>
      </c>
      <c r="J88" s="26" t="s">
        <v>1793</v>
      </c>
      <c r="L88">
        <v>1268</v>
      </c>
      <c r="M88" s="34">
        <v>-522684</v>
      </c>
      <c r="N88">
        <f>+VLOOKUP(L88,'Trừ tiền'!O$9:P$201,2,0)</f>
        <v>-522684</v>
      </c>
      <c r="O88" s="34">
        <f t="shared" si="1"/>
        <v>0</v>
      </c>
    </row>
    <row r="89" spans="1:15" x14ac:dyDescent="0.25">
      <c r="A89" s="25">
        <v>45021</v>
      </c>
      <c r="B89" s="26" t="s">
        <v>3236</v>
      </c>
      <c r="C89" s="26" t="s">
        <v>3094</v>
      </c>
      <c r="D89" s="26" t="s">
        <v>3237</v>
      </c>
      <c r="E89" s="27">
        <v>-731667</v>
      </c>
      <c r="F89" s="28" t="s">
        <v>1307</v>
      </c>
      <c r="G89" s="27">
        <v>-73166</v>
      </c>
      <c r="H89" s="27">
        <v>-804833</v>
      </c>
      <c r="I89" s="26" t="s">
        <v>1305</v>
      </c>
      <c r="J89" s="26" t="s">
        <v>1306</v>
      </c>
      <c r="L89">
        <v>12083</v>
      </c>
      <c r="M89" s="34">
        <v>-804833</v>
      </c>
      <c r="N89">
        <f>+VLOOKUP(L89,'Trừ tiền'!O$9:P$201,2,0)</f>
        <v>-804834</v>
      </c>
      <c r="O89" s="34">
        <f t="shared" si="1"/>
        <v>-1</v>
      </c>
    </row>
    <row r="90" spans="1:15" hidden="1" x14ac:dyDescent="0.25">
      <c r="A90" s="25">
        <v>45021</v>
      </c>
      <c r="B90" s="26" t="s">
        <v>3238</v>
      </c>
      <c r="C90" s="26" t="s">
        <v>3094</v>
      </c>
      <c r="D90" s="26" t="s">
        <v>3239</v>
      </c>
      <c r="E90" s="27">
        <v>-593880</v>
      </c>
      <c r="F90" s="28" t="s">
        <v>1307</v>
      </c>
      <c r="G90" s="27">
        <v>-59388</v>
      </c>
      <c r="H90" s="27">
        <v>-653268</v>
      </c>
      <c r="I90" s="26" t="s">
        <v>1305</v>
      </c>
      <c r="J90" s="26" t="s">
        <v>1306</v>
      </c>
      <c r="L90">
        <v>12428</v>
      </c>
      <c r="M90" s="34">
        <v>-653268</v>
      </c>
      <c r="N90" t="e">
        <f>+VLOOKUP(L90,'Trừ tiền'!O$9:P$201,2,0)</f>
        <v>#N/A</v>
      </c>
      <c r="O90" s="34" t="e">
        <f t="shared" si="1"/>
        <v>#N/A</v>
      </c>
    </row>
    <row r="91" spans="1:15" x14ac:dyDescent="0.25">
      <c r="A91" s="25">
        <v>45021</v>
      </c>
      <c r="B91" s="26" t="s">
        <v>3240</v>
      </c>
      <c r="C91" s="26" t="s">
        <v>3094</v>
      </c>
      <c r="D91" s="26" t="s">
        <v>3241</v>
      </c>
      <c r="E91" s="27">
        <v>-563298</v>
      </c>
      <c r="F91" s="28" t="s">
        <v>1307</v>
      </c>
      <c r="G91" s="27">
        <v>-56330</v>
      </c>
      <c r="H91" s="27">
        <v>-619628</v>
      </c>
      <c r="I91" s="26" t="s">
        <v>1305</v>
      </c>
      <c r="J91" s="26" t="s">
        <v>1306</v>
      </c>
      <c r="L91">
        <v>12480</v>
      </c>
      <c r="M91" s="34">
        <v>-619628</v>
      </c>
      <c r="N91">
        <f>+VLOOKUP(L91,'Trừ tiền'!O$9:P$201,2,0)</f>
        <v>-619628</v>
      </c>
      <c r="O91" s="34">
        <f t="shared" si="1"/>
        <v>0</v>
      </c>
    </row>
    <row r="92" spans="1:15" hidden="1" x14ac:dyDescent="0.25">
      <c r="A92" s="25">
        <v>45021</v>
      </c>
      <c r="B92" s="26" t="s">
        <v>3242</v>
      </c>
      <c r="C92" s="26" t="s">
        <v>3094</v>
      </c>
      <c r="D92" s="26" t="s">
        <v>3243</v>
      </c>
      <c r="E92" s="27">
        <v>-176400</v>
      </c>
      <c r="F92" s="28" t="s">
        <v>1307</v>
      </c>
      <c r="G92" s="27">
        <v>-17640</v>
      </c>
      <c r="H92" s="27">
        <v>-194040</v>
      </c>
      <c r="I92" s="26" t="s">
        <v>1305</v>
      </c>
      <c r="J92" s="26" t="s">
        <v>1306</v>
      </c>
      <c r="L92">
        <v>12481</v>
      </c>
      <c r="M92" s="34">
        <v>-194040</v>
      </c>
      <c r="N92" t="e">
        <f>+VLOOKUP(L92,'Trừ tiền'!O$9:P$201,2,0)</f>
        <v>#N/A</v>
      </c>
      <c r="O92" s="34" t="e">
        <f t="shared" si="1"/>
        <v>#N/A</v>
      </c>
    </row>
    <row r="93" spans="1:15" x14ac:dyDescent="0.25">
      <c r="A93" s="25">
        <v>45021</v>
      </c>
      <c r="B93" s="26" t="s">
        <v>3244</v>
      </c>
      <c r="C93" s="26" t="s">
        <v>3094</v>
      </c>
      <c r="D93" s="26" t="s">
        <v>3245</v>
      </c>
      <c r="E93" s="27">
        <v>-653901</v>
      </c>
      <c r="F93" s="28" t="s">
        <v>1307</v>
      </c>
      <c r="G93" s="27">
        <v>-65390</v>
      </c>
      <c r="H93" s="27">
        <v>-719291</v>
      </c>
      <c r="I93" s="26" t="s">
        <v>1305</v>
      </c>
      <c r="J93" s="26" t="s">
        <v>1306</v>
      </c>
      <c r="L93">
        <v>12526</v>
      </c>
      <c r="M93" s="34">
        <v>-719291</v>
      </c>
      <c r="N93">
        <f>+VLOOKUP(L93,'Trừ tiền'!O$9:P$201,2,0)</f>
        <v>-719291</v>
      </c>
      <c r="O93" s="34">
        <f t="shared" si="1"/>
        <v>0</v>
      </c>
    </row>
    <row r="94" spans="1:15" hidden="1" x14ac:dyDescent="0.25">
      <c r="A94" s="25">
        <v>45021</v>
      </c>
      <c r="B94" s="26" t="s">
        <v>3246</v>
      </c>
      <c r="C94" s="26" t="s">
        <v>3094</v>
      </c>
      <c r="D94" s="26" t="s">
        <v>3247</v>
      </c>
      <c r="E94" s="27">
        <v>-264600</v>
      </c>
      <c r="F94" s="28" t="s">
        <v>1307</v>
      </c>
      <c r="G94" s="27">
        <v>-26460</v>
      </c>
      <c r="H94" s="27">
        <v>-291060</v>
      </c>
      <c r="I94" s="26" t="s">
        <v>1305</v>
      </c>
      <c r="J94" s="26" t="s">
        <v>1306</v>
      </c>
      <c r="L94">
        <v>12558</v>
      </c>
      <c r="M94" s="34">
        <v>-291060</v>
      </c>
      <c r="N94" t="e">
        <f>+VLOOKUP(L94,'Trừ tiền'!O$9:P$201,2,0)</f>
        <v>#N/A</v>
      </c>
      <c r="O94" s="34" t="e">
        <f t="shared" si="1"/>
        <v>#N/A</v>
      </c>
    </row>
    <row r="95" spans="1:15" hidden="1" x14ac:dyDescent="0.25">
      <c r="A95" s="25">
        <v>45022</v>
      </c>
      <c r="B95" s="26" t="s">
        <v>3248</v>
      </c>
      <c r="C95" s="26" t="s">
        <v>3072</v>
      </c>
      <c r="D95" s="26" t="s">
        <v>3249</v>
      </c>
      <c r="E95" s="27">
        <v>-110250</v>
      </c>
      <c r="F95" s="28" t="s">
        <v>1307</v>
      </c>
      <c r="G95" s="27">
        <v>-11025</v>
      </c>
      <c r="H95" s="27">
        <v>-121275</v>
      </c>
      <c r="I95" s="26" t="s">
        <v>1332</v>
      </c>
      <c r="J95" s="26" t="s">
        <v>1333</v>
      </c>
      <c r="L95">
        <v>291</v>
      </c>
      <c r="M95" s="34">
        <v>-121275</v>
      </c>
      <c r="N95" t="s">
        <v>3556</v>
      </c>
      <c r="O95" s="34" t="e">
        <f t="shared" si="1"/>
        <v>#VALUE!</v>
      </c>
    </row>
    <row r="96" spans="1:15" x14ac:dyDescent="0.25">
      <c r="A96" s="25">
        <v>45022</v>
      </c>
      <c r="B96" s="26" t="s">
        <v>3250</v>
      </c>
      <c r="C96" s="26" t="s">
        <v>3072</v>
      </c>
      <c r="D96" s="26" t="s">
        <v>3249</v>
      </c>
      <c r="E96" s="27">
        <v>-222116</v>
      </c>
      <c r="F96" s="28" t="s">
        <v>1307</v>
      </c>
      <c r="G96" s="27">
        <v>-22212</v>
      </c>
      <c r="H96" s="27">
        <v>-244328</v>
      </c>
      <c r="I96" s="26" t="s">
        <v>1332</v>
      </c>
      <c r="J96" s="26" t="s">
        <v>1333</v>
      </c>
      <c r="L96">
        <v>294</v>
      </c>
      <c r="M96" s="34">
        <v>-244328</v>
      </c>
      <c r="N96">
        <v>-244328</v>
      </c>
      <c r="O96" s="34">
        <f t="shared" si="1"/>
        <v>0</v>
      </c>
    </row>
    <row r="97" spans="1:15" x14ac:dyDescent="0.25">
      <c r="A97" s="25">
        <v>45022</v>
      </c>
      <c r="B97" s="26" t="s">
        <v>3251</v>
      </c>
      <c r="C97" s="26" t="s">
        <v>3072</v>
      </c>
      <c r="D97" s="26" t="s">
        <v>3252</v>
      </c>
      <c r="E97" s="27">
        <v>-269632</v>
      </c>
      <c r="F97" s="28" t="s">
        <v>1307</v>
      </c>
      <c r="G97" s="27">
        <v>-26963</v>
      </c>
      <c r="H97" s="27">
        <v>-296595</v>
      </c>
      <c r="I97" s="26" t="s">
        <v>1332</v>
      </c>
      <c r="J97" s="26" t="s">
        <v>1333</v>
      </c>
      <c r="L97">
        <v>295</v>
      </c>
      <c r="M97" s="34">
        <v>-296595</v>
      </c>
      <c r="N97">
        <f>+VLOOKUP(L97,'Trừ tiền'!O$9:P$201,2,0)</f>
        <v>-296595</v>
      </c>
      <c r="O97" s="34">
        <f t="shared" si="1"/>
        <v>0</v>
      </c>
    </row>
    <row r="98" spans="1:15" x14ac:dyDescent="0.25">
      <c r="A98" s="25">
        <v>45022</v>
      </c>
      <c r="B98" s="26" t="s">
        <v>3253</v>
      </c>
      <c r="C98" s="26" t="s">
        <v>3072</v>
      </c>
      <c r="D98" s="26" t="s">
        <v>3254</v>
      </c>
      <c r="E98" s="27">
        <v>-444232</v>
      </c>
      <c r="F98" s="28" t="s">
        <v>1307</v>
      </c>
      <c r="G98" s="27">
        <v>-44423</v>
      </c>
      <c r="H98" s="27">
        <v>-488655</v>
      </c>
      <c r="I98" s="26" t="s">
        <v>1332</v>
      </c>
      <c r="J98" s="26" t="s">
        <v>1333</v>
      </c>
      <c r="L98">
        <v>297</v>
      </c>
      <c r="M98" s="34">
        <v>-488655</v>
      </c>
      <c r="N98">
        <v>-488655</v>
      </c>
      <c r="O98" s="34">
        <f t="shared" si="1"/>
        <v>0</v>
      </c>
    </row>
    <row r="99" spans="1:15" hidden="1" x14ac:dyDescent="0.25">
      <c r="A99" s="25">
        <v>45022</v>
      </c>
      <c r="B99" s="26" t="s">
        <v>3255</v>
      </c>
      <c r="C99" s="26" t="s">
        <v>3256</v>
      </c>
      <c r="D99" s="26" t="s">
        <v>3257</v>
      </c>
      <c r="E99" s="27">
        <v>-88200</v>
      </c>
      <c r="F99" s="28" t="s">
        <v>1307</v>
      </c>
      <c r="G99" s="27">
        <v>-8820</v>
      </c>
      <c r="H99" s="27">
        <v>-97020</v>
      </c>
      <c r="I99" s="26" t="s">
        <v>1834</v>
      </c>
      <c r="J99" s="26" t="s">
        <v>1835</v>
      </c>
      <c r="L99">
        <v>509</v>
      </c>
      <c r="M99" s="34">
        <v>-97020</v>
      </c>
      <c r="N99" t="e">
        <f>+VLOOKUP(L99,'Trừ tiền'!O$9:P$201,2,0)</f>
        <v>#N/A</v>
      </c>
      <c r="O99" s="34" t="e">
        <f t="shared" si="1"/>
        <v>#N/A</v>
      </c>
    </row>
    <row r="100" spans="1:15" x14ac:dyDescent="0.25">
      <c r="A100" s="25">
        <v>45022</v>
      </c>
      <c r="B100" s="26" t="s">
        <v>3258</v>
      </c>
      <c r="C100" s="26" t="s">
        <v>3094</v>
      </c>
      <c r="D100" s="26" t="s">
        <v>3259</v>
      </c>
      <c r="E100" s="27">
        <v>-444232</v>
      </c>
      <c r="F100" s="28" t="s">
        <v>1307</v>
      </c>
      <c r="G100" s="27">
        <v>-44423</v>
      </c>
      <c r="H100" s="27">
        <v>-488655</v>
      </c>
      <c r="I100" s="26" t="s">
        <v>1305</v>
      </c>
      <c r="J100" s="26" t="s">
        <v>1306</v>
      </c>
      <c r="L100">
        <v>12559</v>
      </c>
      <c r="M100" s="34">
        <v>-488655</v>
      </c>
      <c r="N100">
        <f>+VLOOKUP(L100,'Trừ tiền'!O$9:P$201,2,0)</f>
        <v>-488655</v>
      </c>
      <c r="O100" s="34">
        <f t="shared" si="1"/>
        <v>0</v>
      </c>
    </row>
    <row r="101" spans="1:15" hidden="1" x14ac:dyDescent="0.25">
      <c r="A101" s="25">
        <v>45023</v>
      </c>
      <c r="B101" s="26" t="s">
        <v>3260</v>
      </c>
      <c r="C101" s="26" t="s">
        <v>3261</v>
      </c>
      <c r="D101" s="26" t="s">
        <v>3262</v>
      </c>
      <c r="E101" s="27">
        <v>-432600</v>
      </c>
      <c r="F101" s="28" t="s">
        <v>3062</v>
      </c>
      <c r="G101" s="27">
        <v>-34608</v>
      </c>
      <c r="H101" s="27">
        <v>-467208</v>
      </c>
      <c r="I101" s="26" t="s">
        <v>1380</v>
      </c>
      <c r="J101" s="26" t="s">
        <v>1381</v>
      </c>
      <c r="L101">
        <v>422</v>
      </c>
      <c r="M101" s="34">
        <v>-467208</v>
      </c>
      <c r="N101" t="s">
        <v>3556</v>
      </c>
      <c r="O101" s="34" t="e">
        <f t="shared" si="1"/>
        <v>#VALUE!</v>
      </c>
    </row>
    <row r="102" spans="1:15" x14ac:dyDescent="0.25">
      <c r="A102" s="25">
        <v>45023</v>
      </c>
      <c r="B102" s="26" t="s">
        <v>3263</v>
      </c>
      <c r="C102" s="26" t="s">
        <v>3091</v>
      </c>
      <c r="D102" s="26" t="s">
        <v>3264</v>
      </c>
      <c r="E102" s="27">
        <v>-1112993</v>
      </c>
      <c r="F102" s="28" t="s">
        <v>1307</v>
      </c>
      <c r="G102" s="27">
        <v>-111299</v>
      </c>
      <c r="H102" s="27">
        <v>-1224292</v>
      </c>
      <c r="I102" s="26" t="s">
        <v>1792</v>
      </c>
      <c r="J102" s="26" t="s">
        <v>1793</v>
      </c>
      <c r="L102">
        <v>1289</v>
      </c>
      <c r="M102" s="34">
        <v>-1224292</v>
      </c>
      <c r="N102">
        <f>+VLOOKUP(L102,'Trừ tiền'!O$9:P$201,2,0)</f>
        <v>-1224292</v>
      </c>
      <c r="O102" s="34">
        <f t="shared" si="1"/>
        <v>0</v>
      </c>
    </row>
    <row r="103" spans="1:15" hidden="1" x14ac:dyDescent="0.25">
      <c r="A103" s="25">
        <v>45026</v>
      </c>
      <c r="B103" s="26" t="s">
        <v>3265</v>
      </c>
      <c r="C103" s="26" t="s">
        <v>3266</v>
      </c>
      <c r="D103" s="26" t="s">
        <v>3267</v>
      </c>
      <c r="E103" s="27">
        <v>-441000</v>
      </c>
      <c r="F103" s="28" t="s">
        <v>1307</v>
      </c>
      <c r="G103" s="27">
        <v>-44100</v>
      </c>
      <c r="H103" s="27">
        <v>-485100</v>
      </c>
      <c r="I103" s="26" t="s">
        <v>3268</v>
      </c>
      <c r="J103" s="26" t="s">
        <v>3269</v>
      </c>
      <c r="L103">
        <v>231</v>
      </c>
      <c r="M103" s="34">
        <v>-485100</v>
      </c>
      <c r="N103" t="e">
        <f>+VLOOKUP(L103,'Trừ tiền'!O$9:P$201,2,0)</f>
        <v>#N/A</v>
      </c>
      <c r="O103" s="34" t="e">
        <f t="shared" si="1"/>
        <v>#N/A</v>
      </c>
    </row>
    <row r="104" spans="1:15" x14ac:dyDescent="0.25">
      <c r="A104" s="25">
        <v>45026</v>
      </c>
      <c r="B104" s="26" t="s">
        <v>1390</v>
      </c>
      <c r="C104" s="26" t="s">
        <v>3207</v>
      </c>
      <c r="D104" s="26" t="s">
        <v>3270</v>
      </c>
      <c r="E104" s="27">
        <v>-222116</v>
      </c>
      <c r="F104" s="28" t="s">
        <v>1307</v>
      </c>
      <c r="G104" s="27">
        <v>-22212</v>
      </c>
      <c r="H104" s="27">
        <v>-244328</v>
      </c>
      <c r="I104" s="26" t="s">
        <v>1444</v>
      </c>
      <c r="J104" s="26" t="s">
        <v>1445</v>
      </c>
      <c r="L104">
        <v>407</v>
      </c>
      <c r="M104" s="34">
        <v>-244328</v>
      </c>
      <c r="N104">
        <f>+VLOOKUP(L104,'Trừ tiền'!O$9:P$201,2,0)</f>
        <v>-244328</v>
      </c>
      <c r="O104" s="34">
        <f t="shared" si="1"/>
        <v>0</v>
      </c>
    </row>
    <row r="105" spans="1:15" hidden="1" x14ac:dyDescent="0.25">
      <c r="A105" s="25">
        <v>45026</v>
      </c>
      <c r="B105" s="26" t="s">
        <v>3271</v>
      </c>
      <c r="C105" s="26" t="s">
        <v>3272</v>
      </c>
      <c r="D105" s="26" t="s">
        <v>3273</v>
      </c>
      <c r="E105" s="27">
        <v>-212100</v>
      </c>
      <c r="F105" s="28" t="s">
        <v>1307</v>
      </c>
      <c r="G105" s="27">
        <v>-21210</v>
      </c>
      <c r="H105" s="27">
        <v>-233310</v>
      </c>
      <c r="I105" s="26" t="s">
        <v>2179</v>
      </c>
      <c r="J105" s="26" t="s">
        <v>2180</v>
      </c>
      <c r="L105">
        <v>483</v>
      </c>
      <c r="M105" s="34">
        <v>-233310</v>
      </c>
      <c r="N105" t="e">
        <f>+VLOOKUP(L105,'Trừ tiền'!O$9:P$201,2,0)</f>
        <v>#N/A</v>
      </c>
      <c r="O105" s="34" t="e">
        <f t="shared" si="1"/>
        <v>#N/A</v>
      </c>
    </row>
    <row r="106" spans="1:15" hidden="1" x14ac:dyDescent="0.25">
      <c r="A106" s="25">
        <v>45026</v>
      </c>
      <c r="B106" s="26" t="s">
        <v>3274</v>
      </c>
      <c r="C106" s="26" t="s">
        <v>3165</v>
      </c>
      <c r="D106" s="26" t="s">
        <v>3275</v>
      </c>
      <c r="E106" s="27">
        <v>-176400</v>
      </c>
      <c r="F106" s="28" t="s">
        <v>1307</v>
      </c>
      <c r="G106" s="27">
        <v>-17640</v>
      </c>
      <c r="H106" s="27">
        <v>-194040</v>
      </c>
      <c r="I106" s="26" t="s">
        <v>1428</v>
      </c>
      <c r="J106" s="26" t="s">
        <v>1429</v>
      </c>
      <c r="L106">
        <v>562</v>
      </c>
      <c r="M106" s="34">
        <v>-194040</v>
      </c>
      <c r="N106" t="e">
        <f>+VLOOKUP(L106,'Trừ tiền'!O$9:P$201,2,0)</f>
        <v>#N/A</v>
      </c>
      <c r="O106" s="34" t="e">
        <f t="shared" si="1"/>
        <v>#N/A</v>
      </c>
    </row>
    <row r="107" spans="1:15" hidden="1" x14ac:dyDescent="0.25">
      <c r="A107" s="25">
        <v>45026</v>
      </c>
      <c r="B107" s="26" t="s">
        <v>3276</v>
      </c>
      <c r="C107" s="26" t="s">
        <v>3094</v>
      </c>
      <c r="D107" s="26" t="s">
        <v>3277</v>
      </c>
      <c r="E107" s="27">
        <v>-84840</v>
      </c>
      <c r="F107" s="28" t="s">
        <v>1307</v>
      </c>
      <c r="G107" s="27">
        <v>-8484</v>
      </c>
      <c r="H107" s="27">
        <v>-93324</v>
      </c>
      <c r="I107" s="26" t="s">
        <v>1305</v>
      </c>
      <c r="J107" s="26" t="s">
        <v>1306</v>
      </c>
      <c r="L107">
        <v>12830</v>
      </c>
      <c r="M107" s="34">
        <v>-93324</v>
      </c>
      <c r="N107" t="e">
        <f>+VLOOKUP(L107,'Trừ tiền'!O$9:P$201,2,0)</f>
        <v>#N/A</v>
      </c>
      <c r="O107" s="34" t="e">
        <f t="shared" si="1"/>
        <v>#N/A</v>
      </c>
    </row>
    <row r="108" spans="1:15" x14ac:dyDescent="0.25">
      <c r="A108" s="25">
        <v>45027</v>
      </c>
      <c r="B108" s="26" t="s">
        <v>3278</v>
      </c>
      <c r="C108" s="26" t="s">
        <v>3091</v>
      </c>
      <c r="D108" s="26" t="s">
        <v>3279</v>
      </c>
      <c r="E108" s="27">
        <v>-217794</v>
      </c>
      <c r="F108" s="28" t="s">
        <v>1307</v>
      </c>
      <c r="G108" s="27">
        <v>-21779</v>
      </c>
      <c r="H108" s="27">
        <v>-239573</v>
      </c>
      <c r="I108" s="26" t="s">
        <v>1792</v>
      </c>
      <c r="J108" s="26" t="s">
        <v>1793</v>
      </c>
      <c r="L108">
        <v>1330</v>
      </c>
      <c r="M108" s="34">
        <v>-239573</v>
      </c>
      <c r="N108">
        <f>+VLOOKUP(L108,'Trừ tiền'!O$9:P$201,2,0)</f>
        <v>-239573</v>
      </c>
      <c r="O108" s="34">
        <f t="shared" si="1"/>
        <v>0</v>
      </c>
    </row>
    <row r="109" spans="1:15" x14ac:dyDescent="0.25">
      <c r="A109" s="25">
        <v>45027</v>
      </c>
      <c r="B109" s="26" t="s">
        <v>3280</v>
      </c>
      <c r="C109" s="26" t="s">
        <v>3091</v>
      </c>
      <c r="D109" s="26" t="s">
        <v>3281</v>
      </c>
      <c r="E109" s="27">
        <v>-222116</v>
      </c>
      <c r="F109" s="28" t="s">
        <v>1307</v>
      </c>
      <c r="G109" s="27">
        <v>-22212</v>
      </c>
      <c r="H109" s="27">
        <v>-244328</v>
      </c>
      <c r="I109" s="26" t="s">
        <v>1792</v>
      </c>
      <c r="J109" s="26" t="s">
        <v>1793</v>
      </c>
      <c r="L109">
        <v>1336</v>
      </c>
      <c r="M109" s="34">
        <v>-244328</v>
      </c>
      <c r="N109">
        <f>+VLOOKUP(L109,'Trừ tiền'!O$9:P$201,2,0)</f>
        <v>-244328</v>
      </c>
      <c r="O109" s="34">
        <f t="shared" si="1"/>
        <v>0</v>
      </c>
    </row>
    <row r="110" spans="1:15" x14ac:dyDescent="0.25">
      <c r="A110" s="25">
        <v>45027</v>
      </c>
      <c r="B110" s="26" t="s">
        <v>3282</v>
      </c>
      <c r="C110" s="26" t="s">
        <v>3094</v>
      </c>
      <c r="D110" s="26" t="s">
        <v>3283</v>
      </c>
      <c r="E110" s="27">
        <v>-333174</v>
      </c>
      <c r="F110" s="28" t="s">
        <v>1307</v>
      </c>
      <c r="G110" s="27">
        <v>-33317</v>
      </c>
      <c r="H110" s="27">
        <v>-366491</v>
      </c>
      <c r="I110" s="26" t="s">
        <v>1305</v>
      </c>
      <c r="J110" s="26" t="s">
        <v>1306</v>
      </c>
      <c r="L110">
        <v>12992</v>
      </c>
      <c r="M110" s="34">
        <v>-366491</v>
      </c>
      <c r="N110">
        <f>+VLOOKUP(L110,'Trừ tiền'!O$9:P$201,2,0)</f>
        <v>-366491</v>
      </c>
      <c r="O110" s="34">
        <f t="shared" si="1"/>
        <v>0</v>
      </c>
    </row>
    <row r="111" spans="1:15" x14ac:dyDescent="0.25">
      <c r="A111" s="25">
        <v>45027</v>
      </c>
      <c r="B111" s="26" t="s">
        <v>3284</v>
      </c>
      <c r="C111" s="26" t="s">
        <v>3094</v>
      </c>
      <c r="D111" s="26" t="s">
        <v>3285</v>
      </c>
      <c r="E111" s="27">
        <v>-666348</v>
      </c>
      <c r="F111" s="28" t="s">
        <v>1307</v>
      </c>
      <c r="G111" s="27">
        <v>-66635</v>
      </c>
      <c r="H111" s="27">
        <v>-732983</v>
      </c>
      <c r="I111" s="26" t="s">
        <v>1305</v>
      </c>
      <c r="J111" s="26" t="s">
        <v>1306</v>
      </c>
      <c r="L111">
        <v>13000</v>
      </c>
      <c r="M111" s="34">
        <v>-732983</v>
      </c>
      <c r="N111">
        <f>+VLOOKUP(L111,'Trừ tiền'!O$9:P$201,2,0)</f>
        <v>-732983</v>
      </c>
      <c r="O111" s="34">
        <f t="shared" si="1"/>
        <v>0</v>
      </c>
    </row>
    <row r="112" spans="1:15" hidden="1" x14ac:dyDescent="0.25">
      <c r="A112" s="25">
        <v>45027</v>
      </c>
      <c r="B112" s="26" t="s">
        <v>3286</v>
      </c>
      <c r="C112" s="26" t="s">
        <v>3094</v>
      </c>
      <c r="D112" s="26" t="s">
        <v>3287</v>
      </c>
      <c r="E112" s="27">
        <v>-525840</v>
      </c>
      <c r="F112" s="28" t="s">
        <v>1307</v>
      </c>
      <c r="G112" s="27">
        <v>-52584</v>
      </c>
      <c r="H112" s="27">
        <v>-578424</v>
      </c>
      <c r="I112" s="26" t="s">
        <v>1305</v>
      </c>
      <c r="J112" s="26" t="s">
        <v>1306</v>
      </c>
      <c r="L112">
        <v>13034</v>
      </c>
      <c r="M112" s="34">
        <v>-578424</v>
      </c>
      <c r="N112" t="e">
        <f>+VLOOKUP(L112,'Trừ tiền'!O$9:P$201,2,0)</f>
        <v>#N/A</v>
      </c>
      <c r="O112" s="34" t="e">
        <f t="shared" si="1"/>
        <v>#N/A</v>
      </c>
    </row>
    <row r="113" spans="1:15" x14ac:dyDescent="0.25">
      <c r="A113" s="25">
        <v>45027</v>
      </c>
      <c r="B113" s="26" t="s">
        <v>3288</v>
      </c>
      <c r="C113" s="26" t="s">
        <v>3094</v>
      </c>
      <c r="D113" s="26" t="s">
        <v>3289</v>
      </c>
      <c r="E113" s="27">
        <v>-861607</v>
      </c>
      <c r="F113" s="28" t="s">
        <v>1307</v>
      </c>
      <c r="G113" s="27">
        <v>-86161</v>
      </c>
      <c r="H113" s="27">
        <v>-947768</v>
      </c>
      <c r="I113" s="26" t="s">
        <v>1305</v>
      </c>
      <c r="J113" s="26" t="s">
        <v>1306</v>
      </c>
      <c r="L113">
        <v>13068</v>
      </c>
      <c r="M113" s="34">
        <v>-947768</v>
      </c>
      <c r="N113">
        <f>+VLOOKUP(L113,'Trừ tiền'!O$9:P$201,2,0)</f>
        <v>-947768</v>
      </c>
      <c r="O113" s="34">
        <f t="shared" si="1"/>
        <v>0</v>
      </c>
    </row>
    <row r="114" spans="1:15" x14ac:dyDescent="0.25">
      <c r="A114" s="25">
        <v>45027</v>
      </c>
      <c r="B114" s="26" t="s">
        <v>3290</v>
      </c>
      <c r="C114" s="26" t="s">
        <v>3094</v>
      </c>
      <c r="D114" s="26" t="s">
        <v>3291</v>
      </c>
      <c r="E114" s="27">
        <v>-266737</v>
      </c>
      <c r="F114" s="28" t="s">
        <v>1307</v>
      </c>
      <c r="G114" s="27">
        <v>-26674</v>
      </c>
      <c r="H114" s="27">
        <v>-293411</v>
      </c>
      <c r="I114" s="26" t="s">
        <v>1305</v>
      </c>
      <c r="J114" s="26" t="s">
        <v>1306</v>
      </c>
      <c r="L114">
        <v>13072</v>
      </c>
      <c r="M114" s="34">
        <v>-293411</v>
      </c>
      <c r="N114">
        <f>+VLOOKUP(L114,'Trừ tiền'!O$9:P$201,2,0)</f>
        <v>-293411</v>
      </c>
      <c r="O114" s="34">
        <f t="shared" si="1"/>
        <v>0</v>
      </c>
    </row>
    <row r="115" spans="1:15" x14ac:dyDescent="0.25">
      <c r="A115" s="25">
        <v>45027</v>
      </c>
      <c r="B115" s="26" t="s">
        <v>3292</v>
      </c>
      <c r="C115" s="26" t="s">
        <v>3094</v>
      </c>
      <c r="D115" s="26" t="s">
        <v>3293</v>
      </c>
      <c r="E115" s="27">
        <v>-220293</v>
      </c>
      <c r="F115" s="28" t="s">
        <v>1307</v>
      </c>
      <c r="G115" s="27">
        <v>-22029</v>
      </c>
      <c r="H115" s="27">
        <v>-242322</v>
      </c>
      <c r="I115" s="26" t="s">
        <v>1305</v>
      </c>
      <c r="J115" s="26" t="s">
        <v>1306</v>
      </c>
      <c r="L115">
        <v>13104</v>
      </c>
      <c r="M115" s="34">
        <v>-242322</v>
      </c>
      <c r="N115">
        <f>+VLOOKUP(L115,'Trừ tiền'!O$9:P$201,2,0)</f>
        <v>-242322</v>
      </c>
      <c r="O115" s="34">
        <f t="shared" si="1"/>
        <v>0</v>
      </c>
    </row>
    <row r="116" spans="1:15" x14ac:dyDescent="0.25">
      <c r="A116" s="25">
        <v>45028</v>
      </c>
      <c r="B116" s="26" t="s">
        <v>3294</v>
      </c>
      <c r="C116" s="26" t="s">
        <v>3122</v>
      </c>
      <c r="D116" s="26" t="s">
        <v>3295</v>
      </c>
      <c r="E116" s="27">
        <v>-404782</v>
      </c>
      <c r="F116" s="28" t="s">
        <v>1307</v>
      </c>
      <c r="G116" s="27">
        <v>-40478</v>
      </c>
      <c r="H116" s="27">
        <v>-445260</v>
      </c>
      <c r="I116" s="26" t="s">
        <v>1434</v>
      </c>
      <c r="J116" s="26" t="s">
        <v>1435</v>
      </c>
      <c r="L116">
        <v>248</v>
      </c>
      <c r="M116" s="34">
        <v>-445260</v>
      </c>
      <c r="N116">
        <f>+VLOOKUP(L116,'Trừ tiền'!O$9:P$201,2,0)</f>
        <v>-445260</v>
      </c>
      <c r="O116" s="34">
        <f t="shared" si="1"/>
        <v>0</v>
      </c>
    </row>
    <row r="117" spans="1:15" x14ac:dyDescent="0.25">
      <c r="A117" s="25">
        <v>45028</v>
      </c>
      <c r="B117" s="26" t="s">
        <v>3296</v>
      </c>
      <c r="C117" s="26" t="s">
        <v>3189</v>
      </c>
      <c r="D117" s="26" t="s">
        <v>3297</v>
      </c>
      <c r="E117" s="27">
        <v>-61050</v>
      </c>
      <c r="F117" s="28" t="s">
        <v>1307</v>
      </c>
      <c r="G117" s="27">
        <v>-6105</v>
      </c>
      <c r="H117" s="27">
        <v>-67155</v>
      </c>
      <c r="I117" s="26" t="s">
        <v>2246</v>
      </c>
      <c r="J117" s="26" t="s">
        <v>2247</v>
      </c>
      <c r="L117">
        <v>489</v>
      </c>
      <c r="M117" s="34">
        <v>-67155</v>
      </c>
      <c r="N117">
        <f>+VLOOKUP(L117,'Trừ tiền'!O$9:P$201,2,0)</f>
        <v>-67155</v>
      </c>
      <c r="O117" s="34">
        <f t="shared" si="1"/>
        <v>0</v>
      </c>
    </row>
    <row r="118" spans="1:15" x14ac:dyDescent="0.25">
      <c r="A118" s="25">
        <v>45028</v>
      </c>
      <c r="B118" s="26" t="s">
        <v>3298</v>
      </c>
      <c r="C118" s="26" t="s">
        <v>3299</v>
      </c>
      <c r="D118" s="26" t="s">
        <v>3300</v>
      </c>
      <c r="E118" s="27">
        <v>-580445</v>
      </c>
      <c r="F118" s="28" t="s">
        <v>1307</v>
      </c>
      <c r="G118" s="27">
        <v>-58045</v>
      </c>
      <c r="H118" s="27">
        <v>-638490</v>
      </c>
      <c r="I118" s="26" t="s">
        <v>1461</v>
      </c>
      <c r="J118" s="26" t="s">
        <v>1462</v>
      </c>
      <c r="L118">
        <v>826</v>
      </c>
      <c r="M118" s="34">
        <v>-638490</v>
      </c>
      <c r="N118">
        <f>+VLOOKUP(L118,'Trừ tiền'!O$9:P$201,2,0)</f>
        <v>-638490</v>
      </c>
      <c r="O118" s="34">
        <f t="shared" si="1"/>
        <v>0</v>
      </c>
    </row>
    <row r="119" spans="1:15" x14ac:dyDescent="0.25">
      <c r="A119" s="25">
        <v>45028</v>
      </c>
      <c r="B119" s="26" t="s">
        <v>3301</v>
      </c>
      <c r="C119" s="26" t="s">
        <v>3094</v>
      </c>
      <c r="D119" s="26" t="s">
        <v>3302</v>
      </c>
      <c r="E119" s="27">
        <v>-148500</v>
      </c>
      <c r="F119" s="28" t="s">
        <v>1307</v>
      </c>
      <c r="G119" s="27">
        <v>-14850</v>
      </c>
      <c r="H119" s="27">
        <v>-163350</v>
      </c>
      <c r="I119" s="26" t="s">
        <v>1305</v>
      </c>
      <c r="J119" s="26" t="s">
        <v>1306</v>
      </c>
      <c r="L119">
        <v>13165</v>
      </c>
      <c r="M119" s="34">
        <v>-163350</v>
      </c>
      <c r="N119">
        <f>+VLOOKUP(L119,'Trừ tiền'!O$9:P$201,2,0)</f>
        <v>-163350</v>
      </c>
      <c r="O119" s="34">
        <f t="shared" si="1"/>
        <v>0</v>
      </c>
    </row>
    <row r="120" spans="1:15" x14ac:dyDescent="0.25">
      <c r="A120" s="25">
        <v>45028</v>
      </c>
      <c r="B120" s="26" t="s">
        <v>3303</v>
      </c>
      <c r="C120" s="26" t="s">
        <v>3094</v>
      </c>
      <c r="D120" s="26" t="s">
        <v>3304</v>
      </c>
      <c r="E120" s="27">
        <v>-220293</v>
      </c>
      <c r="F120" s="28" t="s">
        <v>1307</v>
      </c>
      <c r="G120" s="27">
        <v>-22029</v>
      </c>
      <c r="H120" s="27">
        <v>-242322</v>
      </c>
      <c r="I120" s="26" t="s">
        <v>1305</v>
      </c>
      <c r="J120" s="26" t="s">
        <v>1306</v>
      </c>
      <c r="L120">
        <v>13361</v>
      </c>
      <c r="M120" s="34">
        <v>-242322</v>
      </c>
      <c r="N120">
        <f>+VLOOKUP(L120,'Trừ tiền'!O$9:P$201,2,0)</f>
        <v>-242322</v>
      </c>
      <c r="O120" s="34">
        <f t="shared" si="1"/>
        <v>0</v>
      </c>
    </row>
    <row r="121" spans="1:15" x14ac:dyDescent="0.25">
      <c r="A121" s="25">
        <v>45028</v>
      </c>
      <c r="B121" s="26" t="s">
        <v>3305</v>
      </c>
      <c r="C121" s="26" t="s">
        <v>3094</v>
      </c>
      <c r="D121" s="26" t="s">
        <v>3306</v>
      </c>
      <c r="E121" s="27">
        <v>-189210</v>
      </c>
      <c r="F121" s="28" t="s">
        <v>1307</v>
      </c>
      <c r="G121" s="27">
        <v>-18921</v>
      </c>
      <c r="H121" s="27">
        <v>-208131</v>
      </c>
      <c r="I121" s="26" t="s">
        <v>1305</v>
      </c>
      <c r="J121" s="26" t="s">
        <v>1306</v>
      </c>
      <c r="L121">
        <v>13364</v>
      </c>
      <c r="M121" s="34">
        <v>-208131</v>
      </c>
      <c r="N121">
        <f>+VLOOKUP(L121,'Trừ tiền'!O$9:P$201,2,0)</f>
        <v>-208131</v>
      </c>
      <c r="O121" s="34">
        <f t="shared" si="1"/>
        <v>0</v>
      </c>
    </row>
    <row r="122" spans="1:15" x14ac:dyDescent="0.25">
      <c r="A122" s="25">
        <v>45028</v>
      </c>
      <c r="B122" s="26" t="s">
        <v>3307</v>
      </c>
      <c r="C122" s="26" t="s">
        <v>3094</v>
      </c>
      <c r="D122" s="26" t="s">
        <v>3308</v>
      </c>
      <c r="E122" s="27">
        <v>-440586</v>
      </c>
      <c r="F122" s="28" t="s">
        <v>1307</v>
      </c>
      <c r="G122" s="27">
        <v>-44059</v>
      </c>
      <c r="H122" s="27">
        <v>-484645</v>
      </c>
      <c r="I122" s="26" t="s">
        <v>1305</v>
      </c>
      <c r="J122" s="26" t="s">
        <v>1306</v>
      </c>
      <c r="L122">
        <v>13366</v>
      </c>
      <c r="M122" s="34">
        <v>-484645</v>
      </c>
      <c r="N122">
        <f>+VLOOKUP(L122,'Trừ tiền'!O$9:P$201,2,0)</f>
        <v>-484645</v>
      </c>
      <c r="O122" s="34">
        <f t="shared" si="1"/>
        <v>0</v>
      </c>
    </row>
    <row r="123" spans="1:15" x14ac:dyDescent="0.25">
      <c r="A123" s="25">
        <v>45028</v>
      </c>
      <c r="B123" s="26" t="s">
        <v>3309</v>
      </c>
      <c r="C123" s="26" t="s">
        <v>3094</v>
      </c>
      <c r="D123" s="26" t="s">
        <v>3310</v>
      </c>
      <c r="E123" s="27">
        <v>-247184</v>
      </c>
      <c r="F123" s="28" t="s">
        <v>1307</v>
      </c>
      <c r="G123" s="27">
        <v>-24718</v>
      </c>
      <c r="H123" s="27">
        <v>-271902</v>
      </c>
      <c r="I123" s="26" t="s">
        <v>1305</v>
      </c>
      <c r="J123" s="26" t="s">
        <v>1306</v>
      </c>
      <c r="L123">
        <v>13450</v>
      </c>
      <c r="M123" s="34">
        <v>-271902</v>
      </c>
      <c r="N123">
        <f>+VLOOKUP(L123,'Trừ tiền'!O$9:P$201,2,0)</f>
        <v>-271902</v>
      </c>
      <c r="O123" s="34">
        <f t="shared" si="1"/>
        <v>0</v>
      </c>
    </row>
    <row r="124" spans="1:15" x14ac:dyDescent="0.25">
      <c r="A124" s="25">
        <v>45028</v>
      </c>
      <c r="B124" s="26" t="s">
        <v>3311</v>
      </c>
      <c r="C124" s="26" t="s">
        <v>3094</v>
      </c>
      <c r="D124" s="26" t="s">
        <v>3312</v>
      </c>
      <c r="E124" s="27">
        <v>-293066</v>
      </c>
      <c r="F124" s="28" t="s">
        <v>1307</v>
      </c>
      <c r="G124" s="27">
        <v>-29307</v>
      </c>
      <c r="H124" s="27">
        <v>-322373</v>
      </c>
      <c r="I124" s="26" t="s">
        <v>1305</v>
      </c>
      <c r="J124" s="26" t="s">
        <v>1306</v>
      </c>
      <c r="L124">
        <v>13476</v>
      </c>
      <c r="M124" s="34">
        <v>-322373</v>
      </c>
      <c r="N124">
        <f>+VLOOKUP(L124,'Trừ tiền'!O$9:P$201,2,0)</f>
        <v>-322373</v>
      </c>
      <c r="O124" s="34">
        <f t="shared" si="1"/>
        <v>0</v>
      </c>
    </row>
    <row r="125" spans="1:15" x14ac:dyDescent="0.25">
      <c r="A125" s="25">
        <v>45029</v>
      </c>
      <c r="B125" s="26" t="s">
        <v>3313</v>
      </c>
      <c r="C125" s="26" t="s">
        <v>3314</v>
      </c>
      <c r="D125" s="26" t="s">
        <v>3315</v>
      </c>
      <c r="E125" s="27">
        <v>-51893</v>
      </c>
      <c r="F125" s="28" t="s">
        <v>1307</v>
      </c>
      <c r="G125" s="27">
        <v>-5189</v>
      </c>
      <c r="H125" s="27">
        <v>-57082</v>
      </c>
      <c r="I125" s="26" t="s">
        <v>1634</v>
      </c>
      <c r="J125" s="26" t="s">
        <v>1635</v>
      </c>
      <c r="L125">
        <v>350</v>
      </c>
      <c r="M125" s="34">
        <v>-57082</v>
      </c>
      <c r="N125">
        <f>+VLOOKUP(L125,'Trừ tiền'!O$9:P$201,2,0)</f>
        <v>-57082</v>
      </c>
      <c r="O125" s="34">
        <f t="shared" si="1"/>
        <v>0</v>
      </c>
    </row>
    <row r="126" spans="1:15" x14ac:dyDescent="0.25">
      <c r="A126" s="25">
        <v>45029</v>
      </c>
      <c r="B126" s="26" t="s">
        <v>3316</v>
      </c>
      <c r="C126" s="26" t="s">
        <v>3094</v>
      </c>
      <c r="D126" s="26" t="s">
        <v>3317</v>
      </c>
      <c r="E126" s="27">
        <v>-283340</v>
      </c>
      <c r="F126" s="28" t="s">
        <v>1307</v>
      </c>
      <c r="G126" s="27">
        <v>-28334</v>
      </c>
      <c r="H126" s="27">
        <v>-311674</v>
      </c>
      <c r="I126" s="26" t="s">
        <v>1305</v>
      </c>
      <c r="J126" s="26" t="s">
        <v>1306</v>
      </c>
      <c r="L126">
        <v>13505</v>
      </c>
      <c r="M126" s="34">
        <v>-311674</v>
      </c>
      <c r="N126">
        <f>+VLOOKUP(L126,'Trừ tiền'!O$9:P$201,2,0)</f>
        <v>-311674</v>
      </c>
      <c r="O126" s="34">
        <f t="shared" si="1"/>
        <v>0</v>
      </c>
    </row>
    <row r="127" spans="1:15" x14ac:dyDescent="0.25">
      <c r="A127" s="25">
        <v>45029</v>
      </c>
      <c r="B127" s="26" t="s">
        <v>3318</v>
      </c>
      <c r="C127" s="26" t="s">
        <v>3094</v>
      </c>
      <c r="D127" s="26" t="s">
        <v>3319</v>
      </c>
      <c r="E127" s="27">
        <v>-307353</v>
      </c>
      <c r="F127" s="28" t="s">
        <v>1307</v>
      </c>
      <c r="G127" s="27">
        <v>-30735</v>
      </c>
      <c r="H127" s="27">
        <v>-338088</v>
      </c>
      <c r="I127" s="26" t="s">
        <v>1305</v>
      </c>
      <c r="J127" s="26" t="s">
        <v>1306</v>
      </c>
      <c r="L127">
        <v>13626</v>
      </c>
      <c r="M127" s="34">
        <v>-338088</v>
      </c>
      <c r="N127">
        <f>+VLOOKUP(L127,'Trừ tiền'!O$9:P$201,2,0)</f>
        <v>-338088</v>
      </c>
      <c r="O127" s="34">
        <f t="shared" si="1"/>
        <v>0</v>
      </c>
    </row>
    <row r="128" spans="1:15" x14ac:dyDescent="0.25">
      <c r="A128" s="25">
        <v>45029</v>
      </c>
      <c r="B128" s="26" t="s">
        <v>1788</v>
      </c>
      <c r="C128" s="26" t="s">
        <v>3094</v>
      </c>
      <c r="D128" s="26" t="s">
        <v>3320</v>
      </c>
      <c r="E128" s="27">
        <v>-222116</v>
      </c>
      <c r="F128" s="28" t="s">
        <v>1307</v>
      </c>
      <c r="G128" s="27">
        <v>-22212</v>
      </c>
      <c r="H128" s="27">
        <v>-244328</v>
      </c>
      <c r="I128" s="26" t="s">
        <v>1305</v>
      </c>
      <c r="J128" s="26" t="s">
        <v>1306</v>
      </c>
      <c r="L128">
        <v>13710</v>
      </c>
      <c r="M128" s="34">
        <v>-244328</v>
      </c>
      <c r="N128">
        <f>+VLOOKUP(L128,'Trừ tiền'!O$9:P$201,2,0)</f>
        <v>-244328</v>
      </c>
      <c r="O128" s="34">
        <f t="shared" si="1"/>
        <v>0</v>
      </c>
    </row>
    <row r="129" spans="1:15" hidden="1" x14ac:dyDescent="0.25">
      <c r="A129" s="25">
        <v>45030</v>
      </c>
      <c r="B129" s="26" t="s">
        <v>3321</v>
      </c>
      <c r="C129" s="26" t="s">
        <v>3072</v>
      </c>
      <c r="D129" s="26" t="s">
        <v>3322</v>
      </c>
      <c r="E129" s="27">
        <v>-216300</v>
      </c>
      <c r="F129" s="28" t="s">
        <v>1307</v>
      </c>
      <c r="G129" s="27">
        <v>-21630</v>
      </c>
      <c r="H129" s="27">
        <v>-237930</v>
      </c>
      <c r="I129" s="26" t="s">
        <v>1332</v>
      </c>
      <c r="J129" s="26" t="s">
        <v>1333</v>
      </c>
      <c r="L129">
        <v>313</v>
      </c>
      <c r="M129" s="34">
        <v>-237930</v>
      </c>
      <c r="N129" t="e">
        <f>+VLOOKUP(L129,'Trừ tiền'!O$9:P$201,2,0)</f>
        <v>#N/A</v>
      </c>
      <c r="O129" s="34" t="e">
        <f t="shared" si="1"/>
        <v>#N/A</v>
      </c>
    </row>
    <row r="130" spans="1:15" x14ac:dyDescent="0.25">
      <c r="A130" s="25">
        <v>45030</v>
      </c>
      <c r="B130" s="26" t="s">
        <v>3323</v>
      </c>
      <c r="C130" s="26" t="s">
        <v>3072</v>
      </c>
      <c r="D130" s="26" t="s">
        <v>3324</v>
      </c>
      <c r="E130" s="27">
        <v>-111058</v>
      </c>
      <c r="F130" s="28" t="s">
        <v>1307</v>
      </c>
      <c r="G130" s="27">
        <v>-11106</v>
      </c>
      <c r="H130" s="27">
        <v>-122164</v>
      </c>
      <c r="I130" s="26" t="s">
        <v>1332</v>
      </c>
      <c r="J130" s="26" t="s">
        <v>1333</v>
      </c>
      <c r="L130">
        <v>314</v>
      </c>
      <c r="M130" s="34">
        <v>-122164</v>
      </c>
      <c r="N130">
        <f>+VLOOKUP(L130,'Trừ tiền'!O$9:P$201,2,0)</f>
        <v>-122164</v>
      </c>
      <c r="O130" s="34">
        <f t="shared" si="1"/>
        <v>0</v>
      </c>
    </row>
    <row r="131" spans="1:15" x14ac:dyDescent="0.25">
      <c r="A131" s="25">
        <v>45030</v>
      </c>
      <c r="B131" s="26" t="s">
        <v>3325</v>
      </c>
      <c r="C131" s="26" t="s">
        <v>3111</v>
      </c>
      <c r="D131" s="26" t="s">
        <v>3326</v>
      </c>
      <c r="E131" s="27">
        <v>-937009</v>
      </c>
      <c r="F131" s="28" t="s">
        <v>1307</v>
      </c>
      <c r="G131" s="27">
        <v>-93701</v>
      </c>
      <c r="H131" s="27">
        <v>-1030710</v>
      </c>
      <c r="I131" s="26" t="s">
        <v>1348</v>
      </c>
      <c r="J131" s="26" t="s">
        <v>1349</v>
      </c>
      <c r="L131">
        <v>492</v>
      </c>
      <c r="M131" s="34">
        <v>-1030710</v>
      </c>
      <c r="N131">
        <f>+VLOOKUP(L131,'Trừ tiền'!O$9:P$201,2,0)</f>
        <v>-1030710</v>
      </c>
      <c r="O131" s="34">
        <f t="shared" si="1"/>
        <v>0</v>
      </c>
    </row>
    <row r="132" spans="1:15" x14ac:dyDescent="0.25">
      <c r="A132" s="25">
        <v>45030</v>
      </c>
      <c r="B132" s="26" t="s">
        <v>3327</v>
      </c>
      <c r="C132" s="26" t="s">
        <v>3091</v>
      </c>
      <c r="D132" s="26" t="s">
        <v>3328</v>
      </c>
      <c r="E132" s="27">
        <v>-50182</v>
      </c>
      <c r="F132" s="28" t="s">
        <v>1307</v>
      </c>
      <c r="G132" s="27">
        <v>-5018</v>
      </c>
      <c r="H132" s="27">
        <v>-55200</v>
      </c>
      <c r="I132" s="26" t="s">
        <v>1792</v>
      </c>
      <c r="J132" s="26" t="s">
        <v>1793</v>
      </c>
      <c r="L132">
        <v>1425</v>
      </c>
      <c r="M132" s="34">
        <v>-55200</v>
      </c>
      <c r="N132">
        <f>+VLOOKUP(L132,'Trừ tiền'!O$9:P$201,2,0)</f>
        <v>-55200</v>
      </c>
      <c r="O132" s="34">
        <f t="shared" si="1"/>
        <v>0</v>
      </c>
    </row>
    <row r="133" spans="1:15" x14ac:dyDescent="0.25">
      <c r="A133" s="25">
        <v>45030</v>
      </c>
      <c r="B133" s="26" t="s">
        <v>3329</v>
      </c>
      <c r="C133" s="26" t="s">
        <v>3091</v>
      </c>
      <c r="D133" s="26" t="s">
        <v>3330</v>
      </c>
      <c r="E133" s="27">
        <v>-333174</v>
      </c>
      <c r="F133" s="28" t="s">
        <v>1307</v>
      </c>
      <c r="G133" s="27">
        <v>-33317</v>
      </c>
      <c r="H133" s="27">
        <v>-366491</v>
      </c>
      <c r="I133" s="26" t="s">
        <v>1792</v>
      </c>
      <c r="J133" s="26" t="s">
        <v>1793</v>
      </c>
      <c r="L133">
        <v>1427</v>
      </c>
      <c r="M133" s="34">
        <v>-366491</v>
      </c>
      <c r="N133">
        <f>+VLOOKUP(L133,'Trừ tiền'!O$9:P$201,2,0)</f>
        <v>-366491</v>
      </c>
      <c r="O133" s="34">
        <f t="shared" si="1"/>
        <v>0</v>
      </c>
    </row>
    <row r="134" spans="1:15" x14ac:dyDescent="0.25">
      <c r="A134" s="25">
        <v>45030</v>
      </c>
      <c r="B134" s="26" t="s">
        <v>3331</v>
      </c>
      <c r="C134" s="26" t="s">
        <v>3091</v>
      </c>
      <c r="D134" s="26" t="s">
        <v>3332</v>
      </c>
      <c r="E134" s="27">
        <v>-296366</v>
      </c>
      <c r="F134" s="28" t="s">
        <v>1307</v>
      </c>
      <c r="G134" s="27">
        <v>-29637</v>
      </c>
      <c r="H134" s="27">
        <v>-326003</v>
      </c>
      <c r="I134" s="26" t="s">
        <v>1792</v>
      </c>
      <c r="J134" s="26" t="s">
        <v>1793</v>
      </c>
      <c r="L134">
        <v>1428</v>
      </c>
      <c r="M134" s="34">
        <v>-326003</v>
      </c>
      <c r="N134">
        <f>+VLOOKUP(L134,'Trừ tiền'!O$9:P$201,2,0)</f>
        <v>-326003</v>
      </c>
      <c r="O134" s="34">
        <f t="shared" si="1"/>
        <v>0</v>
      </c>
    </row>
    <row r="135" spans="1:15" x14ac:dyDescent="0.25">
      <c r="A135" s="25">
        <v>45030</v>
      </c>
      <c r="B135" s="26" t="s">
        <v>3333</v>
      </c>
      <c r="C135" s="26" t="s">
        <v>3091</v>
      </c>
      <c r="D135" s="26" t="s">
        <v>3334</v>
      </c>
      <c r="E135" s="27">
        <v>-532371</v>
      </c>
      <c r="F135" s="28" t="s">
        <v>1307</v>
      </c>
      <c r="G135" s="27">
        <v>-53237</v>
      </c>
      <c r="H135" s="27">
        <v>-585608</v>
      </c>
      <c r="I135" s="26" t="s">
        <v>1792</v>
      </c>
      <c r="J135" s="26" t="s">
        <v>1793</v>
      </c>
      <c r="L135">
        <v>1429</v>
      </c>
      <c r="M135" s="34">
        <v>-585608</v>
      </c>
      <c r="N135">
        <f>+VLOOKUP(L135,'Trừ tiền'!O$9:P$201,2,0)</f>
        <v>-585608</v>
      </c>
      <c r="O135" s="34">
        <f t="shared" ref="O135:O198" si="2">+N135-M135</f>
        <v>0</v>
      </c>
    </row>
    <row r="136" spans="1:15" x14ac:dyDescent="0.25">
      <c r="A136" s="25">
        <v>45030</v>
      </c>
      <c r="B136" s="26" t="s">
        <v>3335</v>
      </c>
      <c r="C136" s="26" t="s">
        <v>3091</v>
      </c>
      <c r="D136" s="26" t="s">
        <v>3336</v>
      </c>
      <c r="E136" s="27">
        <v>-842417</v>
      </c>
      <c r="F136" s="28" t="s">
        <v>1307</v>
      </c>
      <c r="G136" s="27">
        <v>-84242</v>
      </c>
      <c r="H136" s="27">
        <v>-926659</v>
      </c>
      <c r="I136" s="26" t="s">
        <v>1792</v>
      </c>
      <c r="J136" s="26" t="s">
        <v>1793</v>
      </c>
      <c r="L136">
        <v>1430</v>
      </c>
      <c r="M136" s="34">
        <v>-926659</v>
      </c>
      <c r="N136">
        <f>+VLOOKUP(L136,'Trừ tiền'!O$9:P$201,2,0)</f>
        <v>-926659</v>
      </c>
      <c r="O136" s="34">
        <f t="shared" si="2"/>
        <v>0</v>
      </c>
    </row>
    <row r="137" spans="1:15" x14ac:dyDescent="0.25">
      <c r="A137" s="25">
        <v>45030</v>
      </c>
      <c r="B137" s="26" t="s">
        <v>3337</v>
      </c>
      <c r="C137" s="26" t="s">
        <v>3094</v>
      </c>
      <c r="D137" s="26" t="s">
        <v>3338</v>
      </c>
      <c r="E137" s="27">
        <v>-782648</v>
      </c>
      <c r="F137" s="28" t="s">
        <v>1307</v>
      </c>
      <c r="G137" s="27">
        <v>-78265</v>
      </c>
      <c r="H137" s="27">
        <v>-860913</v>
      </c>
      <c r="I137" s="26" t="s">
        <v>1305</v>
      </c>
      <c r="J137" s="26" t="s">
        <v>1306</v>
      </c>
      <c r="L137">
        <v>12997</v>
      </c>
      <c r="M137" s="34">
        <v>-860913</v>
      </c>
      <c r="N137">
        <f>+VLOOKUP(L137,'Trừ tiền'!O$9:P$201,2,0)</f>
        <v>-860913</v>
      </c>
      <c r="O137" s="34">
        <f t="shared" si="2"/>
        <v>0</v>
      </c>
    </row>
    <row r="138" spans="1:15" x14ac:dyDescent="0.25">
      <c r="A138" s="25">
        <v>45030</v>
      </c>
      <c r="B138" s="26" t="s">
        <v>3339</v>
      </c>
      <c r="C138" s="26" t="s">
        <v>3094</v>
      </c>
      <c r="D138" s="26" t="s">
        <v>3340</v>
      </c>
      <c r="E138" s="27">
        <v>-218609</v>
      </c>
      <c r="F138" s="28" t="s">
        <v>1307</v>
      </c>
      <c r="G138" s="27">
        <v>-21861</v>
      </c>
      <c r="H138" s="27">
        <v>-240470</v>
      </c>
      <c r="I138" s="26" t="s">
        <v>1305</v>
      </c>
      <c r="J138" s="26" t="s">
        <v>1306</v>
      </c>
      <c r="L138">
        <v>13842</v>
      </c>
      <c r="M138" s="34">
        <v>-240470</v>
      </c>
      <c r="N138">
        <f>+VLOOKUP(L138,'Trừ tiền'!O$9:P$201,2,0)</f>
        <v>-240470</v>
      </c>
      <c r="O138" s="34">
        <f t="shared" si="2"/>
        <v>0</v>
      </c>
    </row>
    <row r="139" spans="1:15" x14ac:dyDescent="0.25">
      <c r="A139" s="25">
        <v>45030</v>
      </c>
      <c r="B139" s="26" t="s">
        <v>3341</v>
      </c>
      <c r="C139" s="26" t="s">
        <v>3094</v>
      </c>
      <c r="D139" s="26" t="s">
        <v>3342</v>
      </c>
      <c r="E139" s="27">
        <v>-718391</v>
      </c>
      <c r="F139" s="28" t="s">
        <v>1307</v>
      </c>
      <c r="G139" s="27">
        <v>-71839</v>
      </c>
      <c r="H139" s="27">
        <v>-790230</v>
      </c>
      <c r="I139" s="26" t="s">
        <v>1305</v>
      </c>
      <c r="J139" s="26" t="s">
        <v>1306</v>
      </c>
      <c r="L139">
        <v>13851</v>
      </c>
      <c r="M139" s="34">
        <v>-790230</v>
      </c>
      <c r="N139">
        <f>+VLOOKUP(L139,'Trừ tiền'!O$9:P$201,2,0)</f>
        <v>-790230</v>
      </c>
      <c r="O139" s="34">
        <f t="shared" si="2"/>
        <v>0</v>
      </c>
    </row>
    <row r="140" spans="1:15" x14ac:dyDescent="0.25">
      <c r="A140" s="25">
        <v>45030</v>
      </c>
      <c r="B140" s="26" t="s">
        <v>3343</v>
      </c>
      <c r="C140" s="26" t="s">
        <v>3094</v>
      </c>
      <c r="D140" s="26" t="s">
        <v>3344</v>
      </c>
      <c r="E140" s="27">
        <v>-562870</v>
      </c>
      <c r="F140" s="28" t="s">
        <v>1307</v>
      </c>
      <c r="G140" s="27">
        <v>-56287</v>
      </c>
      <c r="H140" s="27">
        <v>-619157</v>
      </c>
      <c r="I140" s="26" t="s">
        <v>1305</v>
      </c>
      <c r="J140" s="26" t="s">
        <v>1306</v>
      </c>
      <c r="L140">
        <v>13872</v>
      </c>
      <c r="M140" s="34">
        <v>-619157</v>
      </c>
      <c r="N140">
        <f>+VLOOKUP(L140,'Trừ tiền'!O$9:P$201,2,0)</f>
        <v>-619157</v>
      </c>
      <c r="O140" s="34">
        <f t="shared" si="2"/>
        <v>0</v>
      </c>
    </row>
    <row r="141" spans="1:15" x14ac:dyDescent="0.25">
      <c r="A141" s="25">
        <v>45030</v>
      </c>
      <c r="B141" s="26" t="s">
        <v>3345</v>
      </c>
      <c r="C141" s="26" t="s">
        <v>3094</v>
      </c>
      <c r="D141" s="26" t="s">
        <v>3346</v>
      </c>
      <c r="E141" s="27">
        <v>-444232</v>
      </c>
      <c r="F141" s="28" t="s">
        <v>1307</v>
      </c>
      <c r="G141" s="27">
        <v>-44423</v>
      </c>
      <c r="H141" s="27">
        <v>-488655</v>
      </c>
      <c r="I141" s="26" t="s">
        <v>1305</v>
      </c>
      <c r="J141" s="26" t="s">
        <v>1306</v>
      </c>
      <c r="L141">
        <v>13889</v>
      </c>
      <c r="M141" s="34">
        <v>-488655</v>
      </c>
      <c r="N141">
        <f>+VLOOKUP(L141,'Trừ tiền'!O$9:P$201,2,0)</f>
        <v>-488655</v>
      </c>
      <c r="O141" s="34">
        <f t="shared" si="2"/>
        <v>0</v>
      </c>
    </row>
    <row r="142" spans="1:15" hidden="1" x14ac:dyDescent="0.25">
      <c r="A142" s="25">
        <v>45030</v>
      </c>
      <c r="B142" s="26" t="s">
        <v>3347</v>
      </c>
      <c r="C142" s="26" t="s">
        <v>3094</v>
      </c>
      <c r="D142" s="26" t="s">
        <v>3348</v>
      </c>
      <c r="E142" s="27">
        <v>-352800</v>
      </c>
      <c r="F142" s="28" t="s">
        <v>1307</v>
      </c>
      <c r="G142" s="27">
        <v>-35280</v>
      </c>
      <c r="H142" s="27">
        <v>-388080</v>
      </c>
      <c r="I142" s="26" t="s">
        <v>1305</v>
      </c>
      <c r="J142" s="26" t="s">
        <v>1306</v>
      </c>
      <c r="L142">
        <v>13987</v>
      </c>
      <c r="M142" s="34">
        <v>-388080</v>
      </c>
      <c r="N142" t="e">
        <f>+VLOOKUP(L142,'Trừ tiền'!O$9:P$201,2,0)</f>
        <v>#N/A</v>
      </c>
      <c r="O142" s="34" t="e">
        <f t="shared" si="2"/>
        <v>#N/A</v>
      </c>
    </row>
    <row r="143" spans="1:15" hidden="1" x14ac:dyDescent="0.25">
      <c r="A143" s="25">
        <v>45030</v>
      </c>
      <c r="B143" s="26" t="s">
        <v>3349</v>
      </c>
      <c r="C143" s="26" t="s">
        <v>3094</v>
      </c>
      <c r="D143" s="26" t="s">
        <v>3348</v>
      </c>
      <c r="E143" s="27">
        <v>-169680</v>
      </c>
      <c r="F143" s="28" t="s">
        <v>1307</v>
      </c>
      <c r="G143" s="27">
        <v>-16968</v>
      </c>
      <c r="H143" s="27">
        <v>-186648</v>
      </c>
      <c r="I143" s="26" t="s">
        <v>1305</v>
      </c>
      <c r="J143" s="26" t="s">
        <v>1306</v>
      </c>
      <c r="L143">
        <v>13988</v>
      </c>
      <c r="M143" s="34">
        <v>-186648</v>
      </c>
      <c r="N143" t="e">
        <f>+VLOOKUP(L143,'Trừ tiền'!O$9:P$201,2,0)</f>
        <v>#N/A</v>
      </c>
      <c r="O143" s="34" t="e">
        <f t="shared" si="2"/>
        <v>#N/A</v>
      </c>
    </row>
    <row r="144" spans="1:15" x14ac:dyDescent="0.25">
      <c r="A144" s="25">
        <v>45030</v>
      </c>
      <c r="B144" s="26" t="s">
        <v>3350</v>
      </c>
      <c r="C144" s="26" t="s">
        <v>3094</v>
      </c>
      <c r="D144" s="26" t="s">
        <v>3351</v>
      </c>
      <c r="E144" s="27">
        <v>-73431</v>
      </c>
      <c r="F144" s="28" t="s">
        <v>1307</v>
      </c>
      <c r="G144" s="27">
        <v>-7343</v>
      </c>
      <c r="H144" s="27">
        <v>-80774</v>
      </c>
      <c r="I144" s="26" t="s">
        <v>1305</v>
      </c>
      <c r="J144" s="26" t="s">
        <v>1306</v>
      </c>
      <c r="L144">
        <v>13989</v>
      </c>
      <c r="M144" s="34">
        <v>-80774</v>
      </c>
      <c r="N144">
        <f>+VLOOKUP(L144,'Trừ tiền'!O$9:P$201,2,0)</f>
        <v>-80774</v>
      </c>
      <c r="O144" s="34">
        <f t="shared" si="2"/>
        <v>0</v>
      </c>
    </row>
    <row r="145" spans="1:15" x14ac:dyDescent="0.25">
      <c r="A145" s="25">
        <v>45030</v>
      </c>
      <c r="B145" s="26" t="s">
        <v>3352</v>
      </c>
      <c r="C145" s="26" t="s">
        <v>3094</v>
      </c>
      <c r="D145" s="26" t="s">
        <v>3353</v>
      </c>
      <c r="E145" s="27">
        <v>-341816</v>
      </c>
      <c r="F145" s="28" t="s">
        <v>1307</v>
      </c>
      <c r="G145" s="27">
        <v>-34182</v>
      </c>
      <c r="H145" s="27">
        <v>-375998</v>
      </c>
      <c r="I145" s="26" t="s">
        <v>1305</v>
      </c>
      <c r="J145" s="26" t="s">
        <v>1306</v>
      </c>
      <c r="L145">
        <v>14011</v>
      </c>
      <c r="M145" s="34">
        <v>-375998</v>
      </c>
      <c r="N145">
        <f>+VLOOKUP(L145,'Trừ tiền'!O$9:P$201,2,0)</f>
        <v>-375998</v>
      </c>
      <c r="O145" s="34">
        <f t="shared" si="2"/>
        <v>0</v>
      </c>
    </row>
    <row r="146" spans="1:15" x14ac:dyDescent="0.25">
      <c r="A146" s="25">
        <v>45030</v>
      </c>
      <c r="B146" s="26" t="s">
        <v>3354</v>
      </c>
      <c r="C146" s="26" t="s">
        <v>3094</v>
      </c>
      <c r="D146" s="26" t="s">
        <v>3355</v>
      </c>
      <c r="E146" s="27">
        <v>-422844</v>
      </c>
      <c r="F146" s="28" t="s">
        <v>1307</v>
      </c>
      <c r="G146" s="27">
        <v>-42284</v>
      </c>
      <c r="H146" s="27">
        <v>-465128</v>
      </c>
      <c r="I146" s="26" t="s">
        <v>1305</v>
      </c>
      <c r="J146" s="26" t="s">
        <v>1306</v>
      </c>
      <c r="L146">
        <v>14031</v>
      </c>
      <c r="M146" s="34">
        <v>-465128</v>
      </c>
      <c r="N146">
        <f>+VLOOKUP(L146,'Trừ tiền'!O$9:P$201,2,0)</f>
        <v>-465128</v>
      </c>
      <c r="O146" s="34">
        <f t="shared" si="2"/>
        <v>0</v>
      </c>
    </row>
    <row r="147" spans="1:15" hidden="1" x14ac:dyDescent="0.25">
      <c r="A147" s="25">
        <v>45030</v>
      </c>
      <c r="B147" s="26" t="s">
        <v>3356</v>
      </c>
      <c r="C147" s="26" t="s">
        <v>3094</v>
      </c>
      <c r="D147" s="26" t="s">
        <v>3357</v>
      </c>
      <c r="E147" s="27">
        <v>-441000</v>
      </c>
      <c r="F147" s="28" t="s">
        <v>1307</v>
      </c>
      <c r="G147" s="27">
        <v>-44100</v>
      </c>
      <c r="H147" s="27">
        <v>-485100</v>
      </c>
      <c r="I147" s="26" t="s">
        <v>1305</v>
      </c>
      <c r="J147" s="26" t="s">
        <v>1306</v>
      </c>
      <c r="L147">
        <v>14032</v>
      </c>
      <c r="M147" s="34">
        <v>-485100</v>
      </c>
      <c r="N147" t="e">
        <f>+VLOOKUP(L147,'Trừ tiền'!O$9:P$201,2,0)</f>
        <v>#N/A</v>
      </c>
      <c r="O147" s="34" t="e">
        <f t="shared" si="2"/>
        <v>#N/A</v>
      </c>
    </row>
    <row r="148" spans="1:15" x14ac:dyDescent="0.25">
      <c r="A148" s="25">
        <v>45031</v>
      </c>
      <c r="B148" s="26" t="s">
        <v>3358</v>
      </c>
      <c r="C148" s="26" t="s">
        <v>3359</v>
      </c>
      <c r="D148" s="26" t="s">
        <v>3360</v>
      </c>
      <c r="E148" s="27">
        <v>-119066</v>
      </c>
      <c r="F148" s="28" t="s">
        <v>1307</v>
      </c>
      <c r="G148" s="27">
        <v>-11907</v>
      </c>
      <c r="H148" s="27">
        <v>-130973</v>
      </c>
      <c r="I148" s="26" t="s">
        <v>1816</v>
      </c>
      <c r="J148" s="26" t="s">
        <v>1817</v>
      </c>
      <c r="L148">
        <v>302</v>
      </c>
      <c r="M148" s="34">
        <v>-130973</v>
      </c>
      <c r="N148">
        <f>+VLOOKUP(L148,'Trừ tiền'!O$9:P$201,2,0)</f>
        <v>-130973</v>
      </c>
      <c r="O148" s="34">
        <f t="shared" si="2"/>
        <v>0</v>
      </c>
    </row>
    <row r="149" spans="1:15" x14ac:dyDescent="0.25">
      <c r="A149" s="25">
        <v>45031</v>
      </c>
      <c r="B149" s="26" t="s">
        <v>3361</v>
      </c>
      <c r="C149" s="26" t="s">
        <v>3362</v>
      </c>
      <c r="D149" s="26" t="s">
        <v>3363</v>
      </c>
      <c r="E149" s="27">
        <v>-553467</v>
      </c>
      <c r="F149" s="28" t="s">
        <v>1307</v>
      </c>
      <c r="G149" s="27">
        <v>-55347</v>
      </c>
      <c r="H149" s="27">
        <v>-608814</v>
      </c>
      <c r="I149" s="26" t="s">
        <v>3074</v>
      </c>
      <c r="J149" s="26" t="s">
        <v>1615</v>
      </c>
      <c r="L149">
        <v>406</v>
      </c>
      <c r="M149" s="34">
        <v>-608814</v>
      </c>
      <c r="N149">
        <f>+VLOOKUP(L149,'Trừ tiền'!O$9:P$201,2,0)</f>
        <v>-608814</v>
      </c>
      <c r="O149" s="34">
        <f t="shared" si="2"/>
        <v>0</v>
      </c>
    </row>
    <row r="150" spans="1:15" x14ac:dyDescent="0.25">
      <c r="A150" s="25">
        <v>45031</v>
      </c>
      <c r="B150" s="26" t="s">
        <v>3364</v>
      </c>
      <c r="C150" s="26" t="s">
        <v>3091</v>
      </c>
      <c r="D150" s="26" t="s">
        <v>3365</v>
      </c>
      <c r="E150" s="27">
        <v>-455388</v>
      </c>
      <c r="F150" s="28" t="s">
        <v>1307</v>
      </c>
      <c r="G150" s="27">
        <v>-45539</v>
      </c>
      <c r="H150" s="27">
        <v>-500927</v>
      </c>
      <c r="I150" s="26" t="s">
        <v>1792</v>
      </c>
      <c r="J150" s="26" t="s">
        <v>1793</v>
      </c>
      <c r="L150">
        <v>1426</v>
      </c>
      <c r="M150" s="34">
        <v>-500927</v>
      </c>
      <c r="N150">
        <f>+VLOOKUP(L150,'Trừ tiền'!O$9:P$201,2,0)</f>
        <v>-500927</v>
      </c>
      <c r="O150" s="34">
        <f t="shared" si="2"/>
        <v>0</v>
      </c>
    </row>
    <row r="151" spans="1:15" x14ac:dyDescent="0.25">
      <c r="A151" s="25">
        <v>45033</v>
      </c>
      <c r="B151" s="26" t="s">
        <v>3366</v>
      </c>
      <c r="C151" s="26" t="s">
        <v>3094</v>
      </c>
      <c r="D151" s="26" t="s">
        <v>3367</v>
      </c>
      <c r="E151" s="27">
        <v>-378318</v>
      </c>
      <c r="F151" s="28" t="s">
        <v>1307</v>
      </c>
      <c r="G151" s="27">
        <v>-37832</v>
      </c>
      <c r="H151" s="27">
        <v>-416150</v>
      </c>
      <c r="I151" s="26" t="s">
        <v>1305</v>
      </c>
      <c r="J151" s="26" t="s">
        <v>1306</v>
      </c>
      <c r="L151">
        <v>14147</v>
      </c>
      <c r="M151" s="34">
        <v>-416150</v>
      </c>
      <c r="N151">
        <f>+VLOOKUP(L151,'Trừ tiền'!O$9:P$201,2,0)</f>
        <v>-416150</v>
      </c>
      <c r="O151" s="34">
        <f t="shared" si="2"/>
        <v>0</v>
      </c>
    </row>
    <row r="152" spans="1:15" x14ac:dyDescent="0.25">
      <c r="A152" s="25">
        <v>45033</v>
      </c>
      <c r="B152" s="26" t="s">
        <v>3368</v>
      </c>
      <c r="C152" s="26" t="s">
        <v>3094</v>
      </c>
      <c r="D152" s="26" t="s">
        <v>3369</v>
      </c>
      <c r="E152" s="27">
        <v>-698645</v>
      </c>
      <c r="F152" s="28" t="s">
        <v>1307</v>
      </c>
      <c r="G152" s="27">
        <v>-69865</v>
      </c>
      <c r="H152" s="27">
        <v>-768510</v>
      </c>
      <c r="I152" s="26" t="s">
        <v>1305</v>
      </c>
      <c r="J152" s="26" t="s">
        <v>1306</v>
      </c>
      <c r="L152">
        <v>14160</v>
      </c>
      <c r="M152" s="34">
        <v>-768510</v>
      </c>
      <c r="N152">
        <f>+VLOOKUP(L152,'Trừ tiền'!O$9:P$201,2,0)</f>
        <v>-768510</v>
      </c>
      <c r="O152" s="34">
        <f t="shared" si="2"/>
        <v>0</v>
      </c>
    </row>
    <row r="153" spans="1:15" x14ac:dyDescent="0.25">
      <c r="A153" s="25">
        <v>45033</v>
      </c>
      <c r="B153" s="26" t="s">
        <v>3370</v>
      </c>
      <c r="C153" s="26" t="s">
        <v>3094</v>
      </c>
      <c r="D153" s="26" t="s">
        <v>3371</v>
      </c>
      <c r="E153" s="27">
        <v>-247184</v>
      </c>
      <c r="F153" s="28" t="s">
        <v>1307</v>
      </c>
      <c r="G153" s="27">
        <v>-24718</v>
      </c>
      <c r="H153" s="27">
        <v>-271902</v>
      </c>
      <c r="I153" s="26" t="s">
        <v>1305</v>
      </c>
      <c r="J153" s="26" t="s">
        <v>1306</v>
      </c>
      <c r="L153">
        <v>14173</v>
      </c>
      <c r="M153" s="34">
        <v>-271902</v>
      </c>
      <c r="N153">
        <f>+VLOOKUP(L153,'Trừ tiền'!O$9:P$201,2,0)</f>
        <v>-271902</v>
      </c>
      <c r="O153" s="34">
        <f t="shared" si="2"/>
        <v>0</v>
      </c>
    </row>
    <row r="154" spans="1:15" x14ac:dyDescent="0.25">
      <c r="A154" s="25">
        <v>45033</v>
      </c>
      <c r="B154" s="26" t="s">
        <v>3372</v>
      </c>
      <c r="C154" s="26" t="s">
        <v>3094</v>
      </c>
      <c r="D154" s="26" t="s">
        <v>3373</v>
      </c>
      <c r="E154" s="27">
        <v>-469342</v>
      </c>
      <c r="F154" s="28" t="s">
        <v>1307</v>
      </c>
      <c r="G154" s="27">
        <v>-46934</v>
      </c>
      <c r="H154" s="27">
        <v>-516276</v>
      </c>
      <c r="I154" s="26" t="s">
        <v>1305</v>
      </c>
      <c r="J154" s="26" t="s">
        <v>1306</v>
      </c>
      <c r="L154">
        <v>14174</v>
      </c>
      <c r="M154" s="34">
        <v>-516276</v>
      </c>
      <c r="N154">
        <f>+VLOOKUP(L154,'Trừ tiền'!O$9:P$201,2,0)</f>
        <v>-516276</v>
      </c>
      <c r="O154" s="34">
        <f t="shared" si="2"/>
        <v>0</v>
      </c>
    </row>
    <row r="155" spans="1:15" x14ac:dyDescent="0.25">
      <c r="A155" s="25">
        <v>45033</v>
      </c>
      <c r="B155" s="26" t="s">
        <v>3374</v>
      </c>
      <c r="C155" s="26" t="s">
        <v>3094</v>
      </c>
      <c r="D155" s="26" t="s">
        <v>3375</v>
      </c>
      <c r="E155" s="27">
        <v>-301092</v>
      </c>
      <c r="F155" s="28" t="s">
        <v>1307</v>
      </c>
      <c r="G155" s="27">
        <v>-30109</v>
      </c>
      <c r="H155" s="27">
        <v>-331201</v>
      </c>
      <c r="I155" s="26" t="s">
        <v>1305</v>
      </c>
      <c r="J155" s="26" t="s">
        <v>1306</v>
      </c>
      <c r="L155">
        <v>14251</v>
      </c>
      <c r="M155" s="34">
        <v>-331201</v>
      </c>
      <c r="N155">
        <f>+VLOOKUP(L155,'Trừ tiền'!O$9:P$201,2,0)</f>
        <v>-331201</v>
      </c>
      <c r="O155" s="34">
        <f t="shared" si="2"/>
        <v>0</v>
      </c>
    </row>
    <row r="156" spans="1:15" x14ac:dyDescent="0.25">
      <c r="A156" s="25">
        <v>45033</v>
      </c>
      <c r="B156" s="26" t="s">
        <v>3376</v>
      </c>
      <c r="C156" s="26" t="s">
        <v>3094</v>
      </c>
      <c r="D156" s="26" t="s">
        <v>3377</v>
      </c>
      <c r="E156" s="27">
        <v>-111058</v>
      </c>
      <c r="F156" s="28" t="s">
        <v>1307</v>
      </c>
      <c r="G156" s="27">
        <v>-11106</v>
      </c>
      <c r="H156" s="27">
        <v>-122164</v>
      </c>
      <c r="I156" s="26" t="s">
        <v>1305</v>
      </c>
      <c r="J156" s="26" t="s">
        <v>1306</v>
      </c>
      <c r="L156">
        <v>14290</v>
      </c>
      <c r="M156" s="34">
        <v>-122164</v>
      </c>
      <c r="N156">
        <f>+VLOOKUP(L156,'Trừ tiền'!O$9:P$201,2,0)</f>
        <v>-122164</v>
      </c>
      <c r="O156" s="34">
        <f t="shared" si="2"/>
        <v>0</v>
      </c>
    </row>
    <row r="157" spans="1:15" x14ac:dyDescent="0.25">
      <c r="A157" s="25">
        <v>45034</v>
      </c>
      <c r="B157" s="26" t="s">
        <v>3378</v>
      </c>
      <c r="C157" s="26" t="s">
        <v>3379</v>
      </c>
      <c r="D157" s="26" t="s">
        <v>3380</v>
      </c>
      <c r="E157" s="27">
        <v>-169248</v>
      </c>
      <c r="F157" s="28" t="s">
        <v>1307</v>
      </c>
      <c r="G157" s="27">
        <v>-16925</v>
      </c>
      <c r="H157" s="27">
        <v>-186173</v>
      </c>
      <c r="I157" s="26" t="s">
        <v>2243</v>
      </c>
      <c r="J157" s="26" t="s">
        <v>2244</v>
      </c>
      <c r="L157">
        <v>376</v>
      </c>
      <c r="M157" s="34">
        <v>-186173</v>
      </c>
      <c r="N157">
        <f>+VLOOKUP(L157,'Trừ tiền'!O$9:P$201,2,0)</f>
        <v>-186173</v>
      </c>
      <c r="O157" s="34">
        <f t="shared" si="2"/>
        <v>0</v>
      </c>
    </row>
    <row r="158" spans="1:15" x14ac:dyDescent="0.25">
      <c r="A158" s="25">
        <v>45034</v>
      </c>
      <c r="B158" s="26" t="s">
        <v>3381</v>
      </c>
      <c r="C158" s="26" t="s">
        <v>3382</v>
      </c>
      <c r="D158" s="26" t="s">
        <v>3383</v>
      </c>
      <c r="E158" s="27">
        <v>-124658</v>
      </c>
      <c r="F158" s="28" t="s">
        <v>1307</v>
      </c>
      <c r="G158" s="27">
        <v>-12466</v>
      </c>
      <c r="H158" s="27">
        <v>-137124</v>
      </c>
      <c r="I158" s="26" t="s">
        <v>1685</v>
      </c>
      <c r="J158" s="26" t="s">
        <v>1686</v>
      </c>
      <c r="L158">
        <v>528</v>
      </c>
      <c r="M158" s="34">
        <v>-137124</v>
      </c>
      <c r="N158">
        <f>+VLOOKUP(L158,'Trừ tiền'!O$9:P$201,2,0)</f>
        <v>-137124</v>
      </c>
      <c r="O158" s="34">
        <f t="shared" si="2"/>
        <v>0</v>
      </c>
    </row>
    <row r="159" spans="1:15" x14ac:dyDescent="0.25">
      <c r="A159" s="25">
        <v>45034</v>
      </c>
      <c r="B159" s="26" t="s">
        <v>3384</v>
      </c>
      <c r="C159" s="26" t="s">
        <v>3382</v>
      </c>
      <c r="D159" s="26" t="s">
        <v>3383</v>
      </c>
      <c r="E159" s="27">
        <v>-61050</v>
      </c>
      <c r="F159" s="28" t="s">
        <v>3062</v>
      </c>
      <c r="G159" s="27">
        <v>-4884</v>
      </c>
      <c r="H159" s="27">
        <v>-65934</v>
      </c>
      <c r="I159" s="26" t="s">
        <v>1685</v>
      </c>
      <c r="J159" s="26" t="s">
        <v>1686</v>
      </c>
      <c r="L159">
        <v>530</v>
      </c>
      <c r="M159" s="34">
        <v>-65934</v>
      </c>
      <c r="N159">
        <f>+VLOOKUP(L159,'Trừ tiền'!O$9:P$201,2,0)</f>
        <v>-65934</v>
      </c>
      <c r="O159" s="34">
        <f t="shared" si="2"/>
        <v>0</v>
      </c>
    </row>
    <row r="160" spans="1:15" x14ac:dyDescent="0.25">
      <c r="A160" s="25">
        <v>45034</v>
      </c>
      <c r="B160" s="26" t="s">
        <v>3385</v>
      </c>
      <c r="C160" s="26" t="s">
        <v>3256</v>
      </c>
      <c r="D160" s="26" t="s">
        <v>3257</v>
      </c>
      <c r="E160" s="27">
        <v>-453750</v>
      </c>
      <c r="F160" s="28" t="s">
        <v>1307</v>
      </c>
      <c r="G160" s="27">
        <v>-45375</v>
      </c>
      <c r="H160" s="27">
        <v>-499125</v>
      </c>
      <c r="I160" s="26" t="s">
        <v>1834</v>
      </c>
      <c r="J160" s="26" t="s">
        <v>1835</v>
      </c>
      <c r="L160">
        <v>574</v>
      </c>
      <c r="M160" s="34">
        <v>-499125</v>
      </c>
      <c r="N160">
        <f>+VLOOKUP(L160,'Trừ tiền'!O$9:P$201,2,0)</f>
        <v>-499125</v>
      </c>
      <c r="O160" s="34">
        <f t="shared" si="2"/>
        <v>0</v>
      </c>
    </row>
    <row r="161" spans="1:15" x14ac:dyDescent="0.25">
      <c r="A161" s="25">
        <v>45034</v>
      </c>
      <c r="B161" s="26" t="s">
        <v>3386</v>
      </c>
      <c r="C161" s="26" t="s">
        <v>3387</v>
      </c>
      <c r="D161" s="26" t="s">
        <v>3388</v>
      </c>
      <c r="E161" s="27">
        <v>-452608</v>
      </c>
      <c r="F161" s="28" t="s">
        <v>1307</v>
      </c>
      <c r="G161" s="27">
        <v>-45261</v>
      </c>
      <c r="H161" s="27">
        <v>-497869</v>
      </c>
      <c r="I161" s="26" t="s">
        <v>2137</v>
      </c>
      <c r="J161" s="26" t="s">
        <v>2138</v>
      </c>
      <c r="L161">
        <v>1113</v>
      </c>
      <c r="M161" s="34">
        <v>-497869</v>
      </c>
      <c r="N161">
        <f>+VLOOKUP(L161,'Trừ tiền'!O$9:P$201,2,0)</f>
        <v>-497869</v>
      </c>
      <c r="O161" s="34">
        <f t="shared" si="2"/>
        <v>0</v>
      </c>
    </row>
    <row r="162" spans="1:15" x14ac:dyDescent="0.25">
      <c r="A162" s="25">
        <v>45034</v>
      </c>
      <c r="B162" s="26" t="s">
        <v>3389</v>
      </c>
      <c r="C162" s="26" t="s">
        <v>3094</v>
      </c>
      <c r="D162" s="26" t="s">
        <v>3390</v>
      </c>
      <c r="E162" s="27">
        <v>-700329</v>
      </c>
      <c r="F162" s="28" t="s">
        <v>1307</v>
      </c>
      <c r="G162" s="27">
        <v>-70033</v>
      </c>
      <c r="H162" s="27">
        <v>-770362</v>
      </c>
      <c r="I162" s="26" t="s">
        <v>1305</v>
      </c>
      <c r="J162" s="26" t="s">
        <v>1306</v>
      </c>
      <c r="L162">
        <v>14432</v>
      </c>
      <c r="M162" s="34">
        <v>-770362</v>
      </c>
      <c r="N162">
        <f>+VLOOKUP(L162,'Trừ tiền'!O$9:P$201,2,0)</f>
        <v>-770362</v>
      </c>
      <c r="O162" s="34">
        <f t="shared" si="2"/>
        <v>0</v>
      </c>
    </row>
    <row r="163" spans="1:15" x14ac:dyDescent="0.25">
      <c r="A163" s="25">
        <v>45034</v>
      </c>
      <c r="B163" s="26" t="s">
        <v>3391</v>
      </c>
      <c r="C163" s="26" t="s">
        <v>3094</v>
      </c>
      <c r="D163" s="26" t="s">
        <v>3392</v>
      </c>
      <c r="E163" s="27">
        <v>-926951</v>
      </c>
      <c r="F163" s="28" t="s">
        <v>1307</v>
      </c>
      <c r="G163" s="27">
        <v>-92695</v>
      </c>
      <c r="H163" s="27">
        <v>-1019646</v>
      </c>
      <c r="I163" s="26" t="s">
        <v>1305</v>
      </c>
      <c r="J163" s="26" t="s">
        <v>1306</v>
      </c>
      <c r="L163">
        <v>14473</v>
      </c>
      <c r="M163" s="34">
        <v>-1019646</v>
      </c>
      <c r="N163">
        <f>+VLOOKUP(L163,'Trừ tiền'!O$9:P$201,2,0)</f>
        <v>-1019646</v>
      </c>
      <c r="O163" s="34">
        <f t="shared" si="2"/>
        <v>0</v>
      </c>
    </row>
    <row r="164" spans="1:15" x14ac:dyDescent="0.25">
      <c r="A164" s="25">
        <v>45034</v>
      </c>
      <c r="B164" s="26" t="s">
        <v>3393</v>
      </c>
      <c r="C164" s="26" t="s">
        <v>3094</v>
      </c>
      <c r="D164" s="26" t="s">
        <v>3394</v>
      </c>
      <c r="E164" s="27">
        <v>-807183</v>
      </c>
      <c r="F164" s="28" t="s">
        <v>1307</v>
      </c>
      <c r="G164" s="27">
        <v>-80718</v>
      </c>
      <c r="H164" s="27">
        <v>-887901</v>
      </c>
      <c r="I164" s="26" t="s">
        <v>1305</v>
      </c>
      <c r="J164" s="26" t="s">
        <v>1306</v>
      </c>
      <c r="L164">
        <v>14487</v>
      </c>
      <c r="M164" s="34">
        <v>-887901</v>
      </c>
      <c r="N164">
        <f>+VLOOKUP(L164,'Trừ tiền'!O$9:P$201,2,0)</f>
        <v>-887901</v>
      </c>
      <c r="O164" s="34">
        <f t="shared" si="2"/>
        <v>0</v>
      </c>
    </row>
    <row r="165" spans="1:15" x14ac:dyDescent="0.25">
      <c r="A165" s="25">
        <v>45034</v>
      </c>
      <c r="B165" s="26" t="s">
        <v>3395</v>
      </c>
      <c r="C165" s="26" t="s">
        <v>3094</v>
      </c>
      <c r="D165" s="26" t="s">
        <v>3396</v>
      </c>
      <c r="E165" s="27">
        <v>-456787</v>
      </c>
      <c r="F165" s="28" t="s">
        <v>1307</v>
      </c>
      <c r="G165" s="27">
        <v>-45679</v>
      </c>
      <c r="H165" s="27">
        <v>-502466</v>
      </c>
      <c r="I165" s="26" t="s">
        <v>1305</v>
      </c>
      <c r="J165" s="26" t="s">
        <v>1306</v>
      </c>
      <c r="L165">
        <v>14496</v>
      </c>
      <c r="M165" s="34">
        <v>-502466</v>
      </c>
      <c r="N165">
        <f>+VLOOKUP(L165,'Trừ tiền'!O$9:P$201,2,0)</f>
        <v>-502466</v>
      </c>
      <c r="O165" s="34">
        <f t="shared" si="2"/>
        <v>0</v>
      </c>
    </row>
    <row r="166" spans="1:15" hidden="1" x14ac:dyDescent="0.25">
      <c r="A166" s="25">
        <v>45034</v>
      </c>
      <c r="B166" s="26" t="s">
        <v>3397</v>
      </c>
      <c r="C166" s="26" t="s">
        <v>3094</v>
      </c>
      <c r="D166" s="26" t="s">
        <v>3398</v>
      </c>
      <c r="E166" s="27">
        <v>-254520</v>
      </c>
      <c r="F166" s="28" t="s">
        <v>1307</v>
      </c>
      <c r="G166" s="27">
        <v>-25452</v>
      </c>
      <c r="H166" s="27">
        <v>-279972</v>
      </c>
      <c r="I166" s="26" t="s">
        <v>1305</v>
      </c>
      <c r="J166" s="26" t="s">
        <v>1306</v>
      </c>
      <c r="L166">
        <v>14519</v>
      </c>
      <c r="M166" s="34">
        <v>-279972</v>
      </c>
      <c r="N166" t="e">
        <f>+VLOOKUP(L166,'Trừ tiền'!O$9:P$201,2,0)</f>
        <v>#N/A</v>
      </c>
      <c r="O166" s="34" t="e">
        <f t="shared" si="2"/>
        <v>#N/A</v>
      </c>
    </row>
    <row r="167" spans="1:15" x14ac:dyDescent="0.25">
      <c r="A167" s="25">
        <v>45034</v>
      </c>
      <c r="B167" s="26" t="s">
        <v>3399</v>
      </c>
      <c r="C167" s="26" t="s">
        <v>3094</v>
      </c>
      <c r="D167" s="26" t="s">
        <v>3400</v>
      </c>
      <c r="E167" s="27">
        <v>-392922</v>
      </c>
      <c r="F167" s="28" t="s">
        <v>1307</v>
      </c>
      <c r="G167" s="27">
        <v>-39292</v>
      </c>
      <c r="H167" s="27">
        <v>-432214</v>
      </c>
      <c r="I167" s="26" t="s">
        <v>1305</v>
      </c>
      <c r="J167" s="26" t="s">
        <v>1306</v>
      </c>
      <c r="L167">
        <v>14523</v>
      </c>
      <c r="M167" s="34">
        <v>-432214</v>
      </c>
      <c r="N167">
        <f>+VLOOKUP(L167,'Trừ tiền'!O$9:P$201,2,0)</f>
        <v>-432214</v>
      </c>
      <c r="O167" s="34">
        <f t="shared" si="2"/>
        <v>0</v>
      </c>
    </row>
    <row r="168" spans="1:15" x14ac:dyDescent="0.25">
      <c r="A168" s="25">
        <v>45034</v>
      </c>
      <c r="B168" s="26" t="s">
        <v>3401</v>
      </c>
      <c r="C168" s="26" t="s">
        <v>3094</v>
      </c>
      <c r="D168" s="26" t="s">
        <v>3402</v>
      </c>
      <c r="E168" s="27">
        <v>-523842</v>
      </c>
      <c r="F168" s="28" t="s">
        <v>1307</v>
      </c>
      <c r="G168" s="27">
        <v>-52384</v>
      </c>
      <c r="H168" s="27">
        <v>-576226</v>
      </c>
      <c r="I168" s="26" t="s">
        <v>1305</v>
      </c>
      <c r="J168" s="26" t="s">
        <v>1306</v>
      </c>
      <c r="L168">
        <v>14531</v>
      </c>
      <c r="M168" s="34">
        <v>-576226</v>
      </c>
      <c r="N168">
        <f>+VLOOKUP(L168,'Trừ tiền'!O$9:P$201,2,0)</f>
        <v>-576226</v>
      </c>
      <c r="O168" s="34">
        <f t="shared" si="2"/>
        <v>0</v>
      </c>
    </row>
    <row r="169" spans="1:15" x14ac:dyDescent="0.25">
      <c r="A169" s="25">
        <v>45035</v>
      </c>
      <c r="B169" s="26" t="s">
        <v>3403</v>
      </c>
      <c r="C169" s="26" t="s">
        <v>3089</v>
      </c>
      <c r="D169" s="26" t="s">
        <v>3404</v>
      </c>
      <c r="E169" s="27">
        <v>-50182</v>
      </c>
      <c r="F169" s="28" t="s">
        <v>1307</v>
      </c>
      <c r="G169" s="27">
        <v>-5018</v>
      </c>
      <c r="H169" s="27">
        <v>-55200</v>
      </c>
      <c r="I169" s="26" t="s">
        <v>1499</v>
      </c>
      <c r="J169" s="26" t="s">
        <v>1500</v>
      </c>
      <c r="L169">
        <v>556</v>
      </c>
      <c r="M169" s="34">
        <v>-55200</v>
      </c>
      <c r="N169">
        <f>+VLOOKUP(L169,'Trừ tiền'!O$9:P$201,2,0)</f>
        <v>-55200</v>
      </c>
      <c r="O169" s="34">
        <f t="shared" si="2"/>
        <v>0</v>
      </c>
    </row>
    <row r="170" spans="1:15" hidden="1" x14ac:dyDescent="0.25">
      <c r="A170" s="25">
        <v>45035</v>
      </c>
      <c r="B170" s="26" t="s">
        <v>3405</v>
      </c>
      <c r="C170" s="26" t="s">
        <v>3089</v>
      </c>
      <c r="D170" s="26" t="s">
        <v>3404</v>
      </c>
      <c r="E170" s="27">
        <v>-84840</v>
      </c>
      <c r="F170" s="28" t="s">
        <v>1307</v>
      </c>
      <c r="G170" s="27">
        <v>-8484</v>
      </c>
      <c r="H170" s="27">
        <v>-93324</v>
      </c>
      <c r="I170" s="26" t="s">
        <v>1499</v>
      </c>
      <c r="J170" s="26" t="s">
        <v>1500</v>
      </c>
      <c r="L170">
        <v>557</v>
      </c>
      <c r="M170" s="34">
        <v>-93324</v>
      </c>
      <c r="N170" t="e">
        <f>+VLOOKUP(L170,'Trừ tiền'!O$9:P$201,2,0)</f>
        <v>#N/A</v>
      </c>
      <c r="O170" s="34" t="e">
        <f t="shared" si="2"/>
        <v>#N/A</v>
      </c>
    </row>
    <row r="171" spans="1:15" x14ac:dyDescent="0.25">
      <c r="A171" s="25">
        <v>45035</v>
      </c>
      <c r="B171" s="26" t="s">
        <v>3406</v>
      </c>
      <c r="C171" s="26" t="s">
        <v>3407</v>
      </c>
      <c r="D171" s="26" t="s">
        <v>3408</v>
      </c>
      <c r="E171" s="27">
        <v>-173382</v>
      </c>
      <c r="F171" s="28" t="s">
        <v>1307</v>
      </c>
      <c r="G171" s="27">
        <v>-17338</v>
      </c>
      <c r="H171" s="27">
        <v>-190720</v>
      </c>
      <c r="I171" s="26" t="s">
        <v>1705</v>
      </c>
      <c r="J171" s="26" t="s">
        <v>1706</v>
      </c>
      <c r="L171">
        <v>693</v>
      </c>
      <c r="M171" s="34">
        <v>-190720</v>
      </c>
      <c r="N171">
        <f>+VLOOKUP(L171,'Trừ tiền'!O$9:P$201,2,0)</f>
        <v>-190720</v>
      </c>
      <c r="O171" s="34">
        <f t="shared" si="2"/>
        <v>0</v>
      </c>
    </row>
    <row r="172" spans="1:15" x14ac:dyDescent="0.25">
      <c r="A172" s="25">
        <v>45035</v>
      </c>
      <c r="B172" s="26" t="s">
        <v>3409</v>
      </c>
      <c r="C172" s="26" t="s">
        <v>3410</v>
      </c>
      <c r="D172" s="26" t="s">
        <v>3411</v>
      </c>
      <c r="E172" s="27">
        <v>-663388</v>
      </c>
      <c r="F172" s="28" t="s">
        <v>1307</v>
      </c>
      <c r="G172" s="27">
        <v>-66333</v>
      </c>
      <c r="H172" s="27">
        <v>-729721</v>
      </c>
      <c r="I172" s="26" t="s">
        <v>1336</v>
      </c>
      <c r="J172" s="26" t="s">
        <v>1337</v>
      </c>
      <c r="L172">
        <v>3568</v>
      </c>
      <c r="M172" s="34">
        <v>-729721</v>
      </c>
      <c r="N172">
        <f>+VLOOKUP(L172,'Trừ tiền'!O$9:P$201,2,0)</f>
        <v>-729721</v>
      </c>
      <c r="O172" s="34">
        <f t="shared" si="2"/>
        <v>0</v>
      </c>
    </row>
    <row r="173" spans="1:15" x14ac:dyDescent="0.25">
      <c r="A173" s="25">
        <v>45035</v>
      </c>
      <c r="B173" s="26" t="s">
        <v>3412</v>
      </c>
      <c r="C173" s="26" t="s">
        <v>3094</v>
      </c>
      <c r="D173" s="26" t="s">
        <v>3413</v>
      </c>
      <c r="E173" s="27">
        <v>-985977</v>
      </c>
      <c r="F173" s="28" t="s">
        <v>1307</v>
      </c>
      <c r="G173" s="27">
        <v>-98598</v>
      </c>
      <c r="H173" s="27">
        <v>-1084575</v>
      </c>
      <c r="I173" s="26" t="s">
        <v>1305</v>
      </c>
      <c r="J173" s="26" t="s">
        <v>1306</v>
      </c>
      <c r="L173">
        <v>14652</v>
      </c>
      <c r="M173" s="34">
        <v>-1084575</v>
      </c>
      <c r="N173">
        <f>+VLOOKUP(L173,'Trừ tiền'!O$9:P$201,2,0)</f>
        <v>-1084575</v>
      </c>
      <c r="O173" s="34">
        <f t="shared" si="2"/>
        <v>0</v>
      </c>
    </row>
    <row r="174" spans="1:15" hidden="1" x14ac:dyDescent="0.25">
      <c r="A174" s="25">
        <v>45035</v>
      </c>
      <c r="B174" s="26" t="s">
        <v>3414</v>
      </c>
      <c r="C174" s="26" t="s">
        <v>3094</v>
      </c>
      <c r="D174" s="26" t="s">
        <v>3415</v>
      </c>
      <c r="E174" s="27">
        <v>-88200</v>
      </c>
      <c r="F174" s="28" t="s">
        <v>1307</v>
      </c>
      <c r="G174" s="27">
        <v>-8820</v>
      </c>
      <c r="H174" s="27">
        <v>-97020</v>
      </c>
      <c r="I174" s="26" t="s">
        <v>1305</v>
      </c>
      <c r="J174" s="26" t="s">
        <v>1306</v>
      </c>
      <c r="L174">
        <v>14653</v>
      </c>
      <c r="M174" s="34">
        <v>-97020</v>
      </c>
      <c r="N174" t="e">
        <f>+VLOOKUP(L174,'Trừ tiền'!O$9:P$201,2,0)</f>
        <v>#N/A</v>
      </c>
      <c r="O174" s="34" t="e">
        <f t="shared" si="2"/>
        <v>#N/A</v>
      </c>
    </row>
    <row r="175" spans="1:15" x14ac:dyDescent="0.25">
      <c r="A175" s="25">
        <v>45035</v>
      </c>
      <c r="B175" s="26" t="s">
        <v>3416</v>
      </c>
      <c r="C175" s="26" t="s">
        <v>3094</v>
      </c>
      <c r="D175" s="26" t="s">
        <v>3417</v>
      </c>
      <c r="E175" s="27">
        <v>-517498</v>
      </c>
      <c r="F175" s="28" t="s">
        <v>1307</v>
      </c>
      <c r="G175" s="27">
        <v>-51750</v>
      </c>
      <c r="H175" s="27">
        <v>-569248</v>
      </c>
      <c r="I175" s="26" t="s">
        <v>1305</v>
      </c>
      <c r="J175" s="26" t="s">
        <v>1306</v>
      </c>
      <c r="L175">
        <v>14667</v>
      </c>
      <c r="M175" s="34">
        <v>-569248</v>
      </c>
      <c r="N175">
        <f>+VLOOKUP(L175,'Trừ tiền'!O$9:P$201,2,0)</f>
        <v>-569248</v>
      </c>
      <c r="O175" s="34">
        <f t="shared" si="2"/>
        <v>0</v>
      </c>
    </row>
    <row r="176" spans="1:15" x14ac:dyDescent="0.25">
      <c r="A176" s="25">
        <v>45035</v>
      </c>
      <c r="B176" s="26" t="s">
        <v>3418</v>
      </c>
      <c r="C176" s="26" t="s">
        <v>3094</v>
      </c>
      <c r="D176" s="26" t="s">
        <v>3419</v>
      </c>
      <c r="E176" s="27">
        <v>-150546</v>
      </c>
      <c r="F176" s="28" t="s">
        <v>1307</v>
      </c>
      <c r="G176" s="27">
        <v>-15055</v>
      </c>
      <c r="H176" s="27">
        <v>-165601</v>
      </c>
      <c r="I176" s="26" t="s">
        <v>1305</v>
      </c>
      <c r="J176" s="26" t="s">
        <v>1306</v>
      </c>
      <c r="L176">
        <v>14680</v>
      </c>
      <c r="M176" s="34">
        <v>-165601</v>
      </c>
      <c r="N176">
        <f>+VLOOKUP(L176,'Trừ tiền'!O$9:P$201,2,0)</f>
        <v>-165601</v>
      </c>
      <c r="O176" s="34">
        <f t="shared" si="2"/>
        <v>0</v>
      </c>
    </row>
    <row r="177" spans="1:15" x14ac:dyDescent="0.25">
      <c r="A177" s="25">
        <v>45035</v>
      </c>
      <c r="B177" s="26" t="s">
        <v>3420</v>
      </c>
      <c r="C177" s="26" t="s">
        <v>3094</v>
      </c>
      <c r="D177" s="26" t="s">
        <v>3421</v>
      </c>
      <c r="E177" s="27">
        <v>-700329</v>
      </c>
      <c r="F177" s="28" t="s">
        <v>1307</v>
      </c>
      <c r="G177" s="27">
        <v>-70033</v>
      </c>
      <c r="H177" s="27">
        <v>-770362</v>
      </c>
      <c r="I177" s="26" t="s">
        <v>1305</v>
      </c>
      <c r="J177" s="26" t="s">
        <v>1306</v>
      </c>
      <c r="L177">
        <v>14723</v>
      </c>
      <c r="M177" s="34">
        <v>-770362</v>
      </c>
      <c r="N177">
        <f>+VLOOKUP(L177,'Trừ tiền'!O$9:P$201,2,0)</f>
        <v>-770362</v>
      </c>
      <c r="O177" s="34">
        <f t="shared" si="2"/>
        <v>0</v>
      </c>
    </row>
    <row r="178" spans="1:15" hidden="1" x14ac:dyDescent="0.25">
      <c r="A178" s="25">
        <v>45036</v>
      </c>
      <c r="B178" s="26" t="s">
        <v>3422</v>
      </c>
      <c r="C178" s="26" t="s">
        <v>3423</v>
      </c>
      <c r="D178" s="26" t="s">
        <v>3424</v>
      </c>
      <c r="E178" s="27">
        <v>-371250</v>
      </c>
      <c r="F178" s="28" t="s">
        <v>1307</v>
      </c>
      <c r="G178" s="27">
        <v>-37125</v>
      </c>
      <c r="H178" s="27">
        <v>-408375</v>
      </c>
      <c r="I178" s="26" t="s">
        <v>2312</v>
      </c>
      <c r="J178" s="26" t="s">
        <v>2313</v>
      </c>
      <c r="L178">
        <v>206</v>
      </c>
      <c r="M178" s="34">
        <v>-408375</v>
      </c>
      <c r="N178" t="e">
        <f>+VLOOKUP(L178,'Trừ tiền'!O$9:P$201,2,0)</f>
        <v>#N/A</v>
      </c>
      <c r="O178" s="34" t="e">
        <f t="shared" si="2"/>
        <v>#N/A</v>
      </c>
    </row>
    <row r="179" spans="1:15" hidden="1" x14ac:dyDescent="0.25">
      <c r="A179" s="25">
        <v>45036</v>
      </c>
      <c r="B179" s="26" t="s">
        <v>3425</v>
      </c>
      <c r="C179" s="26" t="s">
        <v>3423</v>
      </c>
      <c r="D179" s="26" t="s">
        <v>3426</v>
      </c>
      <c r="E179" s="27">
        <v>-483720</v>
      </c>
      <c r="F179" s="28" t="s">
        <v>1307</v>
      </c>
      <c r="G179" s="27">
        <v>-48372</v>
      </c>
      <c r="H179" s="27">
        <v>-532092</v>
      </c>
      <c r="I179" s="26" t="s">
        <v>2312</v>
      </c>
      <c r="J179" s="26" t="s">
        <v>2313</v>
      </c>
      <c r="L179">
        <v>207</v>
      </c>
      <c r="M179" s="34">
        <v>-532092</v>
      </c>
      <c r="N179" t="e">
        <f>+VLOOKUP(L179,'Trừ tiền'!O$9:P$201,2,0)</f>
        <v>#N/A</v>
      </c>
      <c r="O179" s="34" t="e">
        <f t="shared" si="2"/>
        <v>#N/A</v>
      </c>
    </row>
    <row r="180" spans="1:15" x14ac:dyDescent="0.25">
      <c r="A180" s="25">
        <v>45036</v>
      </c>
      <c r="B180" s="26" t="s">
        <v>3427</v>
      </c>
      <c r="C180" s="26" t="s">
        <v>3072</v>
      </c>
      <c r="D180" s="26" t="s">
        <v>3428</v>
      </c>
      <c r="E180" s="27">
        <v>-232190</v>
      </c>
      <c r="F180" s="28" t="s">
        <v>1307</v>
      </c>
      <c r="G180" s="27">
        <v>-23219</v>
      </c>
      <c r="H180" s="27">
        <v>-255409</v>
      </c>
      <c r="I180" s="26" t="s">
        <v>1332</v>
      </c>
      <c r="J180" s="26" t="s">
        <v>1333</v>
      </c>
      <c r="L180">
        <v>343</v>
      </c>
      <c r="M180" s="34">
        <v>-255409</v>
      </c>
      <c r="N180">
        <f>+VLOOKUP(L180,'Trừ tiền'!O$9:P$201,2,0)</f>
        <v>-255409</v>
      </c>
      <c r="O180" s="34">
        <f t="shared" si="2"/>
        <v>0</v>
      </c>
    </row>
    <row r="181" spans="1:15" x14ac:dyDescent="0.25">
      <c r="A181" s="25">
        <v>45036</v>
      </c>
      <c r="B181" s="26" t="s">
        <v>3429</v>
      </c>
      <c r="C181" s="26" t="s">
        <v>3072</v>
      </c>
      <c r="D181" s="26" t="s">
        <v>3430</v>
      </c>
      <c r="E181" s="27">
        <v>-222116</v>
      </c>
      <c r="F181" s="28" t="s">
        <v>1307</v>
      </c>
      <c r="G181" s="27">
        <v>-22212</v>
      </c>
      <c r="H181" s="27">
        <v>-244328</v>
      </c>
      <c r="I181" s="26" t="s">
        <v>1332</v>
      </c>
      <c r="J181" s="26" t="s">
        <v>1333</v>
      </c>
      <c r="L181">
        <v>345</v>
      </c>
      <c r="M181" s="34">
        <v>-244328</v>
      </c>
      <c r="N181">
        <f>+VLOOKUP(L181,'Trừ tiền'!O$9:P$201,2,0)</f>
        <v>-244328</v>
      </c>
      <c r="O181" s="34">
        <f t="shared" si="2"/>
        <v>0</v>
      </c>
    </row>
    <row r="182" spans="1:15" x14ac:dyDescent="0.25">
      <c r="A182" s="25">
        <v>45036</v>
      </c>
      <c r="B182" s="26" t="s">
        <v>3431</v>
      </c>
      <c r="C182" s="26" t="s">
        <v>3072</v>
      </c>
      <c r="D182" s="26" t="s">
        <v>3432</v>
      </c>
      <c r="E182" s="27">
        <v>-111058</v>
      </c>
      <c r="F182" s="28" t="s">
        <v>1307</v>
      </c>
      <c r="G182" s="27">
        <v>-11106</v>
      </c>
      <c r="H182" s="27">
        <v>-122164</v>
      </c>
      <c r="I182" s="26" t="s">
        <v>1332</v>
      </c>
      <c r="J182" s="26" t="s">
        <v>1333</v>
      </c>
      <c r="L182">
        <v>349</v>
      </c>
      <c r="M182" s="34">
        <v>-122164</v>
      </c>
      <c r="N182">
        <f>+VLOOKUP(L182,'Trừ tiền'!O$9:P$201,2,0)</f>
        <v>-122164</v>
      </c>
      <c r="O182" s="34">
        <f t="shared" si="2"/>
        <v>0</v>
      </c>
    </row>
    <row r="183" spans="1:15" x14ac:dyDescent="0.25">
      <c r="A183" s="25">
        <v>45036</v>
      </c>
      <c r="B183" s="26" t="s">
        <v>3433</v>
      </c>
      <c r="C183" s="26" t="s">
        <v>3072</v>
      </c>
      <c r="D183" s="26" t="s">
        <v>3434</v>
      </c>
      <c r="E183" s="27">
        <v>-893648</v>
      </c>
      <c r="F183" s="28" t="s">
        <v>1307</v>
      </c>
      <c r="G183" s="27">
        <v>-89365</v>
      </c>
      <c r="H183" s="27">
        <v>-983013</v>
      </c>
      <c r="I183" s="26" t="s">
        <v>1332</v>
      </c>
      <c r="J183" s="26" t="s">
        <v>1333</v>
      </c>
      <c r="L183">
        <v>352</v>
      </c>
      <c r="M183" s="34">
        <v>-983013</v>
      </c>
      <c r="N183">
        <f>+VLOOKUP(L183,'Trừ tiền'!O$9:P$201,2,0)</f>
        <v>-983013</v>
      </c>
      <c r="O183" s="34">
        <f t="shared" si="2"/>
        <v>0</v>
      </c>
    </row>
    <row r="184" spans="1:15" x14ac:dyDescent="0.25">
      <c r="A184" s="25">
        <v>45036</v>
      </c>
      <c r="B184" s="26" t="s">
        <v>3435</v>
      </c>
      <c r="C184" s="26" t="s">
        <v>3198</v>
      </c>
      <c r="D184" s="26" t="s">
        <v>3436</v>
      </c>
      <c r="E184" s="27">
        <v>-385466</v>
      </c>
      <c r="F184" s="28" t="s">
        <v>1307</v>
      </c>
      <c r="G184" s="27">
        <v>-38547</v>
      </c>
      <c r="H184" s="27">
        <v>-424013</v>
      </c>
      <c r="I184" s="26" t="s">
        <v>1689</v>
      </c>
      <c r="J184" s="26" t="s">
        <v>1690</v>
      </c>
      <c r="L184">
        <v>668</v>
      </c>
      <c r="M184" s="34">
        <v>-424013</v>
      </c>
      <c r="N184">
        <f>+VLOOKUP(L184,'Trừ tiền'!O$9:P$201,2,0)</f>
        <v>-424013</v>
      </c>
      <c r="O184" s="34">
        <f t="shared" si="2"/>
        <v>0</v>
      </c>
    </row>
    <row r="185" spans="1:15" x14ac:dyDescent="0.25">
      <c r="A185" s="25">
        <v>45036</v>
      </c>
      <c r="B185" s="26" t="s">
        <v>3437</v>
      </c>
      <c r="C185" s="26" t="s">
        <v>3198</v>
      </c>
      <c r="D185" s="26" t="s">
        <v>3438</v>
      </c>
      <c r="E185" s="27">
        <v>-736200</v>
      </c>
      <c r="F185" s="28" t="s">
        <v>1307</v>
      </c>
      <c r="G185" s="27">
        <v>-73621</v>
      </c>
      <c r="H185" s="27">
        <v>-809821</v>
      </c>
      <c r="I185" s="26" t="s">
        <v>1689</v>
      </c>
      <c r="J185" s="26" t="s">
        <v>1690</v>
      </c>
      <c r="L185">
        <v>669</v>
      </c>
      <c r="M185" s="34">
        <v>-809821</v>
      </c>
      <c r="N185">
        <f>+VLOOKUP(L185,'Trừ tiền'!O$9:P$201,2,0)</f>
        <v>-809821</v>
      </c>
      <c r="O185" s="34">
        <f t="shared" si="2"/>
        <v>0</v>
      </c>
    </row>
    <row r="186" spans="1:15" hidden="1" x14ac:dyDescent="0.25">
      <c r="A186" s="25">
        <v>45036</v>
      </c>
      <c r="B186" s="26" t="s">
        <v>3439</v>
      </c>
      <c r="C186" s="26" t="s">
        <v>3064</v>
      </c>
      <c r="D186" s="26" t="s">
        <v>3440</v>
      </c>
      <c r="E186" s="27">
        <v>-88200</v>
      </c>
      <c r="F186" s="28" t="s">
        <v>1307</v>
      </c>
      <c r="G186" s="27">
        <v>-8820</v>
      </c>
      <c r="H186" s="27">
        <v>-97020</v>
      </c>
      <c r="I186" s="26" t="s">
        <v>1521</v>
      </c>
      <c r="J186" s="26" t="s">
        <v>1522</v>
      </c>
      <c r="L186">
        <v>776</v>
      </c>
      <c r="M186" s="34">
        <v>-97020</v>
      </c>
      <c r="N186" t="e">
        <f>+VLOOKUP(L186,'Trừ tiền'!O$9:P$201,2,0)</f>
        <v>#N/A</v>
      </c>
      <c r="O186" s="34" t="e">
        <f t="shared" si="2"/>
        <v>#N/A</v>
      </c>
    </row>
    <row r="187" spans="1:15" x14ac:dyDescent="0.25">
      <c r="A187" s="25">
        <v>45036</v>
      </c>
      <c r="B187" s="26" t="s">
        <v>3441</v>
      </c>
      <c r="C187" s="26" t="s">
        <v>3064</v>
      </c>
      <c r="D187" s="26" t="s">
        <v>3442</v>
      </c>
      <c r="E187" s="27">
        <v>-222116</v>
      </c>
      <c r="F187" s="28" t="s">
        <v>1307</v>
      </c>
      <c r="G187" s="27">
        <v>-22212</v>
      </c>
      <c r="H187" s="27">
        <v>-244328</v>
      </c>
      <c r="I187" s="26" t="s">
        <v>1521</v>
      </c>
      <c r="J187" s="26" t="s">
        <v>1522</v>
      </c>
      <c r="L187">
        <v>777</v>
      </c>
      <c r="M187" s="34">
        <v>-244328</v>
      </c>
      <c r="N187">
        <f>+VLOOKUP(L187,'Trừ tiền'!O$9:P$201,2,0)</f>
        <v>-244328</v>
      </c>
      <c r="O187" s="34">
        <f t="shared" si="2"/>
        <v>0</v>
      </c>
    </row>
    <row r="188" spans="1:15" x14ac:dyDescent="0.25">
      <c r="A188" s="25">
        <v>45036</v>
      </c>
      <c r="B188" s="26" t="s">
        <v>3443</v>
      </c>
      <c r="C188" s="26" t="s">
        <v>3091</v>
      </c>
      <c r="D188" s="26" t="s">
        <v>3444</v>
      </c>
      <c r="E188" s="27">
        <v>-177692</v>
      </c>
      <c r="F188" s="28" t="s">
        <v>1307</v>
      </c>
      <c r="G188" s="27">
        <v>-17769</v>
      </c>
      <c r="H188" s="27">
        <v>-195461</v>
      </c>
      <c r="I188" s="26" t="s">
        <v>1792</v>
      </c>
      <c r="J188" s="26" t="s">
        <v>1793</v>
      </c>
      <c r="L188">
        <v>1483</v>
      </c>
      <c r="M188" s="34">
        <v>-195461</v>
      </c>
      <c r="N188">
        <f>+VLOOKUP(L188,'Trừ tiền'!O$9:P$201,2,0)</f>
        <v>-195461</v>
      </c>
      <c r="O188" s="34">
        <f t="shared" si="2"/>
        <v>0</v>
      </c>
    </row>
    <row r="189" spans="1:15" x14ac:dyDescent="0.25">
      <c r="A189" s="25">
        <v>45036</v>
      </c>
      <c r="B189" s="26" t="s">
        <v>3445</v>
      </c>
      <c r="C189" s="26" t="s">
        <v>3091</v>
      </c>
      <c r="D189" s="26" t="s">
        <v>3446</v>
      </c>
      <c r="E189" s="27">
        <v>-134481</v>
      </c>
      <c r="F189" s="28" t="s">
        <v>1307</v>
      </c>
      <c r="G189" s="27">
        <v>-13448</v>
      </c>
      <c r="H189" s="27">
        <v>-147929</v>
      </c>
      <c r="I189" s="26" t="s">
        <v>1792</v>
      </c>
      <c r="J189" s="26" t="s">
        <v>1793</v>
      </c>
      <c r="L189">
        <v>1484</v>
      </c>
      <c r="M189" s="34">
        <v>-147929</v>
      </c>
      <c r="N189">
        <f>+VLOOKUP(L189,'Trừ tiền'!O$9:P$201,2,0)</f>
        <v>-147929</v>
      </c>
      <c r="O189" s="34">
        <f t="shared" si="2"/>
        <v>0</v>
      </c>
    </row>
    <row r="190" spans="1:15" x14ac:dyDescent="0.25">
      <c r="A190" s="25">
        <v>45036</v>
      </c>
      <c r="B190" s="26" t="s">
        <v>3447</v>
      </c>
      <c r="C190" s="26" t="s">
        <v>3091</v>
      </c>
      <c r="D190" s="26" t="s">
        <v>3448</v>
      </c>
      <c r="E190" s="27">
        <v>-111058</v>
      </c>
      <c r="F190" s="28" t="s">
        <v>1307</v>
      </c>
      <c r="G190" s="27">
        <v>-11106</v>
      </c>
      <c r="H190" s="27">
        <v>-122164</v>
      </c>
      <c r="I190" s="26" t="s">
        <v>1792</v>
      </c>
      <c r="J190" s="26" t="s">
        <v>1793</v>
      </c>
      <c r="L190">
        <v>1485</v>
      </c>
      <c r="M190" s="34">
        <v>-122164</v>
      </c>
      <c r="N190">
        <f>+VLOOKUP(L190,'Trừ tiền'!O$9:P$201,2,0)</f>
        <v>-122164</v>
      </c>
      <c r="O190" s="34">
        <f t="shared" si="2"/>
        <v>0</v>
      </c>
    </row>
    <row r="191" spans="1:15" x14ac:dyDescent="0.25">
      <c r="A191" s="25">
        <v>45036</v>
      </c>
      <c r="B191" s="26" t="s">
        <v>3449</v>
      </c>
      <c r="C191" s="26" t="s">
        <v>3091</v>
      </c>
      <c r="D191" s="26" t="s">
        <v>3450</v>
      </c>
      <c r="E191" s="27">
        <v>-222116</v>
      </c>
      <c r="F191" s="28" t="s">
        <v>1307</v>
      </c>
      <c r="G191" s="27">
        <v>-22212</v>
      </c>
      <c r="H191" s="27">
        <v>-244328</v>
      </c>
      <c r="I191" s="26" t="s">
        <v>1792</v>
      </c>
      <c r="J191" s="26" t="s">
        <v>1793</v>
      </c>
      <c r="L191">
        <v>1486</v>
      </c>
      <c r="M191" s="34">
        <v>-244328</v>
      </c>
      <c r="N191">
        <f>+VLOOKUP(L191,'Trừ tiền'!O$9:P$201,2,0)</f>
        <v>-244328</v>
      </c>
      <c r="O191" s="34">
        <f t="shared" si="2"/>
        <v>0</v>
      </c>
    </row>
    <row r="192" spans="1:15" x14ac:dyDescent="0.25">
      <c r="A192" s="25">
        <v>45036</v>
      </c>
      <c r="B192" s="26" t="s">
        <v>3451</v>
      </c>
      <c r="C192" s="26" t="s">
        <v>3094</v>
      </c>
      <c r="D192" s="26" t="s">
        <v>3452</v>
      </c>
      <c r="E192" s="27">
        <v>-752730</v>
      </c>
      <c r="F192" s="28" t="s">
        <v>1307</v>
      </c>
      <c r="G192" s="27">
        <v>-75273</v>
      </c>
      <c r="H192" s="27">
        <v>-828003</v>
      </c>
      <c r="I192" s="26" t="s">
        <v>1305</v>
      </c>
      <c r="J192" s="26" t="s">
        <v>1306</v>
      </c>
      <c r="L192">
        <v>14810</v>
      </c>
      <c r="M192" s="34">
        <v>-828003</v>
      </c>
      <c r="N192">
        <f>+VLOOKUP(L192,'Trừ tiền'!O$9:P$201,2,0)</f>
        <v>-828003</v>
      </c>
      <c r="O192" s="34">
        <f t="shared" si="2"/>
        <v>0</v>
      </c>
    </row>
    <row r="193" spans="1:15" x14ac:dyDescent="0.25">
      <c r="A193" s="25">
        <v>45036</v>
      </c>
      <c r="B193" s="26" t="s">
        <v>3453</v>
      </c>
      <c r="C193" s="26" t="s">
        <v>3094</v>
      </c>
      <c r="D193" s="26" t="s">
        <v>3454</v>
      </c>
      <c r="E193" s="27">
        <v>-70950</v>
      </c>
      <c r="F193" s="28" t="s">
        <v>1307</v>
      </c>
      <c r="G193" s="27">
        <v>-7095</v>
      </c>
      <c r="H193" s="27">
        <v>-78045</v>
      </c>
      <c r="I193" s="26" t="s">
        <v>1305</v>
      </c>
      <c r="J193" s="26" t="s">
        <v>1306</v>
      </c>
      <c r="L193">
        <v>14818</v>
      </c>
      <c r="M193" s="34">
        <v>-78045</v>
      </c>
      <c r="N193">
        <f>+VLOOKUP(L193,'Trừ tiền'!O$9:P$201,2,0)</f>
        <v>-78045</v>
      </c>
      <c r="O193" s="34">
        <f t="shared" si="2"/>
        <v>0</v>
      </c>
    </row>
    <row r="194" spans="1:15" x14ac:dyDescent="0.25">
      <c r="A194" s="25">
        <v>45036</v>
      </c>
      <c r="B194" s="26" t="s">
        <v>3455</v>
      </c>
      <c r="C194" s="26" t="s">
        <v>3094</v>
      </c>
      <c r="D194" s="26" t="s">
        <v>3456</v>
      </c>
      <c r="E194" s="27">
        <v>-173463</v>
      </c>
      <c r="F194" s="28" t="s">
        <v>1307</v>
      </c>
      <c r="G194" s="27">
        <v>-17346</v>
      </c>
      <c r="H194" s="27">
        <v>-190809</v>
      </c>
      <c r="I194" s="26" t="s">
        <v>1305</v>
      </c>
      <c r="J194" s="26" t="s">
        <v>1306</v>
      </c>
      <c r="L194">
        <v>14830</v>
      </c>
      <c r="M194" s="34">
        <v>-190809</v>
      </c>
      <c r="N194">
        <f>+VLOOKUP(L194,'Trừ tiền'!O$9:P$201,2,0)</f>
        <v>-190809</v>
      </c>
      <c r="O194" s="34">
        <f t="shared" si="2"/>
        <v>0</v>
      </c>
    </row>
    <row r="195" spans="1:15" x14ac:dyDescent="0.25">
      <c r="A195" s="25">
        <v>45036</v>
      </c>
      <c r="B195" s="26" t="s">
        <v>3457</v>
      </c>
      <c r="C195" s="26" t="s">
        <v>3094</v>
      </c>
      <c r="D195" s="26" t="s">
        <v>3458</v>
      </c>
      <c r="E195" s="27">
        <v>-440586</v>
      </c>
      <c r="F195" s="28" t="s">
        <v>1307</v>
      </c>
      <c r="G195" s="27">
        <v>-44059</v>
      </c>
      <c r="H195" s="27">
        <v>-484645</v>
      </c>
      <c r="I195" s="26" t="s">
        <v>1305</v>
      </c>
      <c r="J195" s="26" t="s">
        <v>1306</v>
      </c>
      <c r="L195">
        <v>14851</v>
      </c>
      <c r="M195" s="34">
        <v>-484645</v>
      </c>
      <c r="N195">
        <f>+VLOOKUP(L195,'Trừ tiền'!O$9:P$201,2,0)</f>
        <v>-484645</v>
      </c>
      <c r="O195" s="34">
        <f t="shared" si="2"/>
        <v>0</v>
      </c>
    </row>
    <row r="196" spans="1:15" x14ac:dyDescent="0.25">
      <c r="A196" s="25">
        <v>45036</v>
      </c>
      <c r="B196" s="26" t="s">
        <v>3459</v>
      </c>
      <c r="C196" s="26" t="s">
        <v>3094</v>
      </c>
      <c r="D196" s="26" t="s">
        <v>3460</v>
      </c>
      <c r="E196" s="27">
        <v>-660960</v>
      </c>
      <c r="F196" s="28" t="s">
        <v>1307</v>
      </c>
      <c r="G196" s="27">
        <v>-66096</v>
      </c>
      <c r="H196" s="27">
        <v>-727056</v>
      </c>
      <c r="I196" s="26" t="s">
        <v>1305</v>
      </c>
      <c r="J196" s="26" t="s">
        <v>1306</v>
      </c>
      <c r="L196">
        <v>14895</v>
      </c>
      <c r="M196" s="34">
        <v>-727056</v>
      </c>
      <c r="N196">
        <f>+VLOOKUP(L196,'Trừ tiền'!O$9:P$201,2,0)</f>
        <v>-727056</v>
      </c>
      <c r="O196" s="34">
        <f t="shared" si="2"/>
        <v>0</v>
      </c>
    </row>
    <row r="197" spans="1:15" hidden="1" x14ac:dyDescent="0.25">
      <c r="A197" s="25">
        <v>45037</v>
      </c>
      <c r="B197" s="26" t="s">
        <v>3461</v>
      </c>
      <c r="C197" s="26" t="s">
        <v>3423</v>
      </c>
      <c r="D197" s="26" t="s">
        <v>3462</v>
      </c>
      <c r="E197" s="27">
        <v>-171314</v>
      </c>
      <c r="F197" s="28" t="s">
        <v>1307</v>
      </c>
      <c r="G197" s="27">
        <v>-17131</v>
      </c>
      <c r="H197" s="27">
        <v>-188445</v>
      </c>
      <c r="I197" s="26" t="s">
        <v>2312</v>
      </c>
      <c r="J197" s="26" t="s">
        <v>2313</v>
      </c>
      <c r="L197">
        <v>215</v>
      </c>
      <c r="M197" s="34">
        <v>-188445</v>
      </c>
      <c r="N197" t="e">
        <f>+VLOOKUP(L197,'Trừ tiền'!O$9:P$201,2,0)</f>
        <v>#N/A</v>
      </c>
      <c r="O197" s="34" t="e">
        <f t="shared" si="2"/>
        <v>#N/A</v>
      </c>
    </row>
    <row r="198" spans="1:15" x14ac:dyDescent="0.25">
      <c r="A198" s="25">
        <v>45037</v>
      </c>
      <c r="B198" s="26" t="s">
        <v>3463</v>
      </c>
      <c r="C198" s="26" t="s">
        <v>3464</v>
      </c>
      <c r="D198" s="26" t="s">
        <v>3465</v>
      </c>
      <c r="E198" s="27">
        <v>-749606</v>
      </c>
      <c r="F198" s="28" t="s">
        <v>1307</v>
      </c>
      <c r="G198" s="27">
        <v>-74961</v>
      </c>
      <c r="H198" s="27">
        <v>-824567</v>
      </c>
      <c r="I198" s="26" t="s">
        <v>1509</v>
      </c>
      <c r="J198" s="26" t="s">
        <v>1510</v>
      </c>
      <c r="L198">
        <v>374</v>
      </c>
      <c r="M198" s="34">
        <v>-824567</v>
      </c>
      <c r="N198">
        <f>+VLOOKUP(L198,'Trừ tiền'!O$9:P$201,2,0)</f>
        <v>-824567</v>
      </c>
      <c r="O198" s="34">
        <f t="shared" si="2"/>
        <v>0</v>
      </c>
    </row>
    <row r="199" spans="1:15" hidden="1" x14ac:dyDescent="0.25">
      <c r="A199" s="25">
        <v>45037</v>
      </c>
      <c r="B199" s="26" t="s">
        <v>3127</v>
      </c>
      <c r="C199" s="26" t="s">
        <v>3464</v>
      </c>
      <c r="D199" s="26" t="s">
        <v>3465</v>
      </c>
      <c r="E199" s="27">
        <v>-220500</v>
      </c>
      <c r="F199" s="28" t="s">
        <v>1307</v>
      </c>
      <c r="G199" s="27">
        <v>-22050</v>
      </c>
      <c r="H199" s="27">
        <v>-242550</v>
      </c>
      <c r="I199" s="26" t="s">
        <v>1509</v>
      </c>
      <c r="J199" s="26" t="s">
        <v>1510</v>
      </c>
      <c r="L199">
        <v>375</v>
      </c>
      <c r="M199" s="34">
        <v>-242550</v>
      </c>
      <c r="N199" t="e">
        <f>+VLOOKUP(L199,'Trừ tiền'!O$9:P$201,2,0)</f>
        <v>#N/A</v>
      </c>
      <c r="O199" s="34" t="e">
        <f t="shared" ref="O199:O250" si="3">+N199-M199</f>
        <v>#N/A</v>
      </c>
    </row>
    <row r="200" spans="1:15" x14ac:dyDescent="0.25">
      <c r="A200" s="25">
        <v>45037</v>
      </c>
      <c r="B200" s="26" t="s">
        <v>3466</v>
      </c>
      <c r="C200" s="26" t="s">
        <v>3272</v>
      </c>
      <c r="D200" s="26" t="s">
        <v>3467</v>
      </c>
      <c r="E200" s="27">
        <v>-1129009</v>
      </c>
      <c r="F200" s="28" t="s">
        <v>1307</v>
      </c>
      <c r="G200" s="27">
        <v>-112901</v>
      </c>
      <c r="H200" s="27">
        <v>-1241910</v>
      </c>
      <c r="I200" s="26" t="s">
        <v>2179</v>
      </c>
      <c r="J200" s="26" t="s">
        <v>2180</v>
      </c>
      <c r="L200">
        <v>525</v>
      </c>
      <c r="M200" s="34">
        <v>-1241910</v>
      </c>
      <c r="N200">
        <f>+VLOOKUP(L200,'Trừ tiền'!O$9:P$201,2,0)</f>
        <v>-1241910</v>
      </c>
      <c r="O200" s="34">
        <f t="shared" si="3"/>
        <v>0</v>
      </c>
    </row>
    <row r="201" spans="1:15" hidden="1" x14ac:dyDescent="0.25">
      <c r="A201" s="25">
        <v>45037</v>
      </c>
      <c r="B201" s="26" t="s">
        <v>3468</v>
      </c>
      <c r="C201" s="26" t="s">
        <v>3094</v>
      </c>
      <c r="D201" s="26" t="s">
        <v>3469</v>
      </c>
      <c r="E201" s="27">
        <v>-169680</v>
      </c>
      <c r="F201" s="28" t="s">
        <v>1307</v>
      </c>
      <c r="G201" s="27">
        <v>-16968</v>
      </c>
      <c r="H201" s="27">
        <v>-186648</v>
      </c>
      <c r="I201" s="26" t="s">
        <v>1305</v>
      </c>
      <c r="J201" s="26" t="s">
        <v>1306</v>
      </c>
      <c r="L201">
        <v>14959</v>
      </c>
      <c r="M201" s="34">
        <v>-186648</v>
      </c>
      <c r="N201" t="e">
        <f>+VLOOKUP(L201,'Trừ tiền'!O$9:P$201,2,0)</f>
        <v>#N/A</v>
      </c>
      <c r="O201" s="34" t="e">
        <f t="shared" si="3"/>
        <v>#N/A</v>
      </c>
    </row>
    <row r="202" spans="1:15" x14ac:dyDescent="0.25">
      <c r="A202" s="25">
        <v>45037</v>
      </c>
      <c r="B202" s="26" t="s">
        <v>3470</v>
      </c>
      <c r="C202" s="26" t="s">
        <v>3094</v>
      </c>
      <c r="D202" s="26" t="s">
        <v>3471</v>
      </c>
      <c r="E202" s="27">
        <v>-725060</v>
      </c>
      <c r="F202" s="28" t="s">
        <v>1307</v>
      </c>
      <c r="G202" s="27">
        <v>-72506</v>
      </c>
      <c r="H202" s="27">
        <v>-797566</v>
      </c>
      <c r="I202" s="26" t="s">
        <v>1305</v>
      </c>
      <c r="J202" s="26" t="s">
        <v>1306</v>
      </c>
      <c r="L202">
        <v>14975</v>
      </c>
      <c r="M202" s="34">
        <v>-797566</v>
      </c>
      <c r="N202">
        <f>+VLOOKUP(L202,'Trừ tiền'!O$9:P$201,2,0)</f>
        <v>-797566</v>
      </c>
      <c r="O202" s="34">
        <f t="shared" si="3"/>
        <v>0</v>
      </c>
    </row>
    <row r="203" spans="1:15" x14ac:dyDescent="0.25">
      <c r="A203" s="25">
        <v>45038</v>
      </c>
      <c r="B203" s="26" t="s">
        <v>3250</v>
      </c>
      <c r="C203" s="26" t="s">
        <v>3472</v>
      </c>
      <c r="D203" s="26" t="s">
        <v>3473</v>
      </c>
      <c r="E203" s="27">
        <v>-544500</v>
      </c>
      <c r="F203" s="28" t="s">
        <v>1307</v>
      </c>
      <c r="G203" s="27">
        <v>-54450</v>
      </c>
      <c r="H203" s="27">
        <v>-598950</v>
      </c>
      <c r="I203" s="26" t="s">
        <v>1574</v>
      </c>
      <c r="J203" s="26" t="s">
        <v>1575</v>
      </c>
      <c r="L203">
        <v>294</v>
      </c>
      <c r="M203" s="34">
        <v>-598950</v>
      </c>
      <c r="N203">
        <f>+VLOOKUP(L203,'Trừ tiền'!O$9:P$201,2,0)</f>
        <v>-598950</v>
      </c>
      <c r="O203" s="34">
        <f t="shared" si="3"/>
        <v>0</v>
      </c>
    </row>
    <row r="204" spans="1:15" x14ac:dyDescent="0.25">
      <c r="A204" s="25">
        <v>45038</v>
      </c>
      <c r="B204" s="26" t="s">
        <v>3102</v>
      </c>
      <c r="C204" s="26" t="s">
        <v>3359</v>
      </c>
      <c r="D204" s="26" t="s">
        <v>3474</v>
      </c>
      <c r="E204" s="27">
        <v>-273342</v>
      </c>
      <c r="F204" s="28" t="s">
        <v>1307</v>
      </c>
      <c r="G204" s="27">
        <v>-27334</v>
      </c>
      <c r="H204" s="27">
        <v>-300676</v>
      </c>
      <c r="I204" s="26" t="s">
        <v>1816</v>
      </c>
      <c r="J204" s="26" t="s">
        <v>1817</v>
      </c>
      <c r="L204">
        <v>319</v>
      </c>
      <c r="M204" s="34">
        <v>-300676</v>
      </c>
      <c r="N204">
        <f>+VLOOKUP(L204,'Trừ tiền'!O$9:P$201,2,0)</f>
        <v>-300676</v>
      </c>
      <c r="O204" s="34">
        <f t="shared" si="3"/>
        <v>0</v>
      </c>
    </row>
    <row r="205" spans="1:15" x14ac:dyDescent="0.25">
      <c r="A205" s="25">
        <v>45038</v>
      </c>
      <c r="B205" s="26" t="s">
        <v>3475</v>
      </c>
      <c r="C205" s="26" t="s">
        <v>3094</v>
      </c>
      <c r="D205" s="26" t="s">
        <v>3476</v>
      </c>
      <c r="E205" s="27">
        <v>-222116</v>
      </c>
      <c r="F205" s="28" t="s">
        <v>1307</v>
      </c>
      <c r="G205" s="27">
        <v>-22212</v>
      </c>
      <c r="H205" s="27">
        <v>-244328</v>
      </c>
      <c r="I205" s="26" t="s">
        <v>1305</v>
      </c>
      <c r="J205" s="26" t="s">
        <v>1306</v>
      </c>
      <c r="L205">
        <v>15080</v>
      </c>
      <c r="M205" s="34">
        <v>-244328</v>
      </c>
      <c r="N205">
        <f>+VLOOKUP(L205,'Trừ tiền'!O$9:P$201,2,0)</f>
        <v>-244328</v>
      </c>
      <c r="O205" s="34">
        <f t="shared" si="3"/>
        <v>0</v>
      </c>
    </row>
    <row r="206" spans="1:15" x14ac:dyDescent="0.25">
      <c r="A206" s="25">
        <v>45038</v>
      </c>
      <c r="B206" s="26" t="s">
        <v>3477</v>
      </c>
      <c r="C206" s="26" t="s">
        <v>3094</v>
      </c>
      <c r="D206" s="26" t="s">
        <v>3478</v>
      </c>
      <c r="E206" s="27">
        <v>-172939</v>
      </c>
      <c r="F206" s="28" t="s">
        <v>1307</v>
      </c>
      <c r="G206" s="27">
        <v>-17294</v>
      </c>
      <c r="H206" s="27">
        <v>-190233</v>
      </c>
      <c r="I206" s="26" t="s">
        <v>1305</v>
      </c>
      <c r="J206" s="26" t="s">
        <v>1306</v>
      </c>
      <c r="L206">
        <v>15085</v>
      </c>
      <c r="M206" s="34">
        <v>-190233</v>
      </c>
      <c r="N206">
        <f>+VLOOKUP(L206,'Trừ tiền'!O$9:P$201,2,0)</f>
        <v>-190233</v>
      </c>
      <c r="O206" s="34">
        <f t="shared" si="3"/>
        <v>0</v>
      </c>
    </row>
    <row r="207" spans="1:15" x14ac:dyDescent="0.25">
      <c r="A207" s="25">
        <v>45038</v>
      </c>
      <c r="B207" s="26" t="s">
        <v>3479</v>
      </c>
      <c r="C207" s="26" t="s">
        <v>3094</v>
      </c>
      <c r="D207" s="26" t="s">
        <v>3480</v>
      </c>
      <c r="E207" s="27">
        <v>-1084268</v>
      </c>
      <c r="F207" s="28" t="s">
        <v>1307</v>
      </c>
      <c r="G207" s="27">
        <v>-108427</v>
      </c>
      <c r="H207" s="27">
        <v>-1192695</v>
      </c>
      <c r="I207" s="26" t="s">
        <v>1305</v>
      </c>
      <c r="J207" s="26" t="s">
        <v>1306</v>
      </c>
      <c r="L207">
        <v>15086</v>
      </c>
      <c r="M207" s="34">
        <v>-1192695</v>
      </c>
      <c r="N207">
        <f>+VLOOKUP(L207,'Trừ tiền'!O$9:P$201,2,0)</f>
        <v>-1192695</v>
      </c>
      <c r="O207" s="34">
        <f t="shared" si="3"/>
        <v>0</v>
      </c>
    </row>
    <row r="208" spans="1:15" x14ac:dyDescent="0.25">
      <c r="A208" s="25">
        <v>45040</v>
      </c>
      <c r="B208" s="26" t="s">
        <v>3248</v>
      </c>
      <c r="C208" s="26" t="s">
        <v>3481</v>
      </c>
      <c r="D208" s="26" t="s">
        <v>3482</v>
      </c>
      <c r="E208" s="27">
        <v>-111058</v>
      </c>
      <c r="F208" s="28" t="s">
        <v>1307</v>
      </c>
      <c r="G208" s="27">
        <v>-11106</v>
      </c>
      <c r="H208" s="27">
        <v>-122164</v>
      </c>
      <c r="I208" s="26" t="s">
        <v>1618</v>
      </c>
      <c r="J208" s="26" t="s">
        <v>1619</v>
      </c>
      <c r="L208">
        <v>291</v>
      </c>
      <c r="M208" s="34">
        <v>-122164</v>
      </c>
      <c r="N208">
        <f>+VLOOKUP(L208,'Trừ tiền'!O$9:P$201,2,0)</f>
        <v>-122164</v>
      </c>
      <c r="O208" s="34">
        <f t="shared" si="3"/>
        <v>0</v>
      </c>
    </row>
    <row r="209" spans="1:15" hidden="1" x14ac:dyDescent="0.25">
      <c r="A209" s="25">
        <v>45040</v>
      </c>
      <c r="B209" s="26" t="s">
        <v>3483</v>
      </c>
      <c r="C209" s="26" t="s">
        <v>3256</v>
      </c>
      <c r="D209" s="26" t="s">
        <v>3257</v>
      </c>
      <c r="E209" s="27">
        <v>-88200</v>
      </c>
      <c r="F209" s="28" t="s">
        <v>1307</v>
      </c>
      <c r="G209" s="27">
        <v>-8820</v>
      </c>
      <c r="H209" s="27">
        <v>-97020</v>
      </c>
      <c r="I209" s="26" t="s">
        <v>1834</v>
      </c>
      <c r="J209" s="26" t="s">
        <v>1835</v>
      </c>
      <c r="L209">
        <v>599</v>
      </c>
      <c r="M209" s="34">
        <v>-97020</v>
      </c>
      <c r="N209" t="e">
        <f>+VLOOKUP(L209,'Trừ tiền'!O$9:P$201,2,0)</f>
        <v>#N/A</v>
      </c>
      <c r="O209" s="34" t="e">
        <f t="shared" si="3"/>
        <v>#N/A</v>
      </c>
    </row>
    <row r="210" spans="1:15" x14ac:dyDescent="0.25">
      <c r="A210" s="25">
        <v>45040</v>
      </c>
      <c r="B210" s="26" t="s">
        <v>3484</v>
      </c>
      <c r="C210" s="26" t="s">
        <v>3165</v>
      </c>
      <c r="D210" s="26" t="s">
        <v>3485</v>
      </c>
      <c r="E210" s="27">
        <v>-88846</v>
      </c>
      <c r="F210" s="28" t="s">
        <v>1307</v>
      </c>
      <c r="G210" s="27">
        <v>-8885</v>
      </c>
      <c r="H210" s="27">
        <v>-97731</v>
      </c>
      <c r="I210" s="26" t="s">
        <v>1428</v>
      </c>
      <c r="J210" s="26" t="s">
        <v>1429</v>
      </c>
      <c r="L210">
        <v>649</v>
      </c>
      <c r="M210" s="34">
        <v>-97731</v>
      </c>
      <c r="N210">
        <f>+VLOOKUP(L210,'Trừ tiền'!O$9:P$201,2,0)</f>
        <v>-97731</v>
      </c>
      <c r="O210" s="34">
        <f t="shared" si="3"/>
        <v>0</v>
      </c>
    </row>
    <row r="211" spans="1:15" hidden="1" x14ac:dyDescent="0.25">
      <c r="A211" s="25">
        <v>45040</v>
      </c>
      <c r="B211" s="26" t="s">
        <v>3486</v>
      </c>
      <c r="C211" s="26" t="s">
        <v>3165</v>
      </c>
      <c r="D211" s="26" t="s">
        <v>3485</v>
      </c>
      <c r="E211" s="27">
        <v>-84840</v>
      </c>
      <c r="F211" s="28" t="s">
        <v>1307</v>
      </c>
      <c r="G211" s="27">
        <v>-8484</v>
      </c>
      <c r="H211" s="27">
        <v>-93324</v>
      </c>
      <c r="I211" s="26" t="s">
        <v>1428</v>
      </c>
      <c r="J211" s="26" t="s">
        <v>1429</v>
      </c>
      <c r="L211">
        <v>650</v>
      </c>
      <c r="M211" s="34">
        <v>-93324</v>
      </c>
      <c r="N211" t="e">
        <f>+VLOOKUP(L211,'Trừ tiền'!O$9:P$201,2,0)</f>
        <v>#N/A</v>
      </c>
      <c r="O211" s="34" t="e">
        <f t="shared" si="3"/>
        <v>#N/A</v>
      </c>
    </row>
    <row r="212" spans="1:15" x14ac:dyDescent="0.25">
      <c r="A212" s="25">
        <v>45040</v>
      </c>
      <c r="B212" s="26" t="s">
        <v>3487</v>
      </c>
      <c r="C212" s="26" t="s">
        <v>3094</v>
      </c>
      <c r="D212" s="26" t="s">
        <v>3488</v>
      </c>
      <c r="E212" s="27">
        <v>-375342</v>
      </c>
      <c r="F212" s="28" t="s">
        <v>1307</v>
      </c>
      <c r="G212" s="27">
        <v>-37534</v>
      </c>
      <c r="H212" s="27">
        <v>-412876</v>
      </c>
      <c r="I212" s="26" t="s">
        <v>1305</v>
      </c>
      <c r="J212" s="26" t="s">
        <v>1306</v>
      </c>
      <c r="L212">
        <v>15223</v>
      </c>
      <c r="M212" s="34">
        <v>-412876</v>
      </c>
      <c r="N212">
        <f>+VLOOKUP(L212,'Trừ tiền'!O$9:P$201,2,0)</f>
        <v>-412876</v>
      </c>
      <c r="O212" s="34">
        <f t="shared" si="3"/>
        <v>0</v>
      </c>
    </row>
    <row r="213" spans="1:15" x14ac:dyDescent="0.25">
      <c r="A213" s="25">
        <v>45040</v>
      </c>
      <c r="B213" s="26" t="s">
        <v>3489</v>
      </c>
      <c r="C213" s="26" t="s">
        <v>3094</v>
      </c>
      <c r="D213" s="26" t="s">
        <v>3490</v>
      </c>
      <c r="E213" s="27">
        <v>-553644</v>
      </c>
      <c r="F213" s="28" t="s">
        <v>1307</v>
      </c>
      <c r="G213" s="27">
        <v>-55364</v>
      </c>
      <c r="H213" s="27">
        <v>-609008</v>
      </c>
      <c r="I213" s="26" t="s">
        <v>1305</v>
      </c>
      <c r="J213" s="26" t="s">
        <v>1306</v>
      </c>
      <c r="L213">
        <v>15229</v>
      </c>
      <c r="M213" s="34">
        <v>-609008</v>
      </c>
      <c r="N213">
        <f>+VLOOKUP(L213,'Trừ tiền'!O$9:P$201,2,0)</f>
        <v>-609008</v>
      </c>
      <c r="O213" s="34">
        <f t="shared" si="3"/>
        <v>0</v>
      </c>
    </row>
    <row r="214" spans="1:15" hidden="1" x14ac:dyDescent="0.25">
      <c r="A214" s="25">
        <v>45040</v>
      </c>
      <c r="B214" s="26" t="s">
        <v>3491</v>
      </c>
      <c r="C214" s="26" t="s">
        <v>3094</v>
      </c>
      <c r="D214" s="26" t="s">
        <v>3492</v>
      </c>
      <c r="E214" s="27">
        <v>-530250</v>
      </c>
      <c r="F214" s="28" t="s">
        <v>1307</v>
      </c>
      <c r="G214" s="27">
        <v>-53025</v>
      </c>
      <c r="H214" s="27">
        <v>-583275</v>
      </c>
      <c r="I214" s="26" t="s">
        <v>1305</v>
      </c>
      <c r="J214" s="26" t="s">
        <v>1306</v>
      </c>
      <c r="L214">
        <v>15257</v>
      </c>
      <c r="M214" s="34">
        <v>-583275</v>
      </c>
      <c r="N214" t="e">
        <f>+VLOOKUP(L214,'Trừ tiền'!O$9:P$201,2,0)</f>
        <v>#N/A</v>
      </c>
      <c r="O214" s="34" t="e">
        <f t="shared" si="3"/>
        <v>#N/A</v>
      </c>
    </row>
    <row r="215" spans="1:15" x14ac:dyDescent="0.25">
      <c r="A215" s="25">
        <v>45040</v>
      </c>
      <c r="B215" s="26" t="s">
        <v>3493</v>
      </c>
      <c r="C215" s="26" t="s">
        <v>3094</v>
      </c>
      <c r="D215" s="26" t="s">
        <v>3494</v>
      </c>
      <c r="E215" s="27">
        <v>-501555</v>
      </c>
      <c r="F215" s="28" t="s">
        <v>1307</v>
      </c>
      <c r="G215" s="27">
        <v>-50156</v>
      </c>
      <c r="H215" s="27">
        <v>-551711</v>
      </c>
      <c r="I215" s="26" t="s">
        <v>1305</v>
      </c>
      <c r="J215" s="26" t="s">
        <v>1306</v>
      </c>
      <c r="L215">
        <v>15290</v>
      </c>
      <c r="M215" s="34">
        <v>-551711</v>
      </c>
      <c r="N215">
        <f>+VLOOKUP(L215,'Trừ tiền'!O$9:P$201,2,0)</f>
        <v>-551711</v>
      </c>
      <c r="O215" s="34">
        <f t="shared" si="3"/>
        <v>0</v>
      </c>
    </row>
    <row r="216" spans="1:15" x14ac:dyDescent="0.25">
      <c r="A216" s="25">
        <v>45040</v>
      </c>
      <c r="B216" s="26" t="s">
        <v>3495</v>
      </c>
      <c r="C216" s="26" t="s">
        <v>3094</v>
      </c>
      <c r="D216" s="26" t="s">
        <v>3496</v>
      </c>
      <c r="E216" s="27">
        <v>-183279</v>
      </c>
      <c r="F216" s="28" t="s">
        <v>1307</v>
      </c>
      <c r="G216" s="27">
        <v>-18328</v>
      </c>
      <c r="H216" s="27">
        <v>-201607</v>
      </c>
      <c r="I216" s="26" t="s">
        <v>1305</v>
      </c>
      <c r="J216" s="26" t="s">
        <v>1306</v>
      </c>
      <c r="L216">
        <v>15397</v>
      </c>
      <c r="M216" s="34">
        <v>-201607</v>
      </c>
      <c r="N216">
        <f>+VLOOKUP(L216,'Trừ tiền'!O$9:P$201,2,0)</f>
        <v>-201607</v>
      </c>
      <c r="O216" s="34">
        <f t="shared" si="3"/>
        <v>0</v>
      </c>
    </row>
    <row r="217" spans="1:15" x14ac:dyDescent="0.25">
      <c r="A217" s="25">
        <v>45041</v>
      </c>
      <c r="B217" s="26" t="s">
        <v>3497</v>
      </c>
      <c r="C217" s="26" t="s">
        <v>3498</v>
      </c>
      <c r="D217" s="26" t="s">
        <v>3061</v>
      </c>
      <c r="E217" s="27">
        <v>-148500</v>
      </c>
      <c r="F217" s="28" t="s">
        <v>1307</v>
      </c>
      <c r="G217" s="27">
        <v>-14850</v>
      </c>
      <c r="H217" s="27">
        <v>-163350</v>
      </c>
      <c r="I217" s="26" t="s">
        <v>2520</v>
      </c>
      <c r="J217" s="26" t="s">
        <v>2521</v>
      </c>
      <c r="L217">
        <v>273</v>
      </c>
      <c r="M217" s="34">
        <v>-163350</v>
      </c>
      <c r="N217">
        <f>+VLOOKUP(L217,'Trừ tiền'!O$9:P$201,2,0)</f>
        <v>-163350</v>
      </c>
      <c r="O217" s="34">
        <f t="shared" si="3"/>
        <v>0</v>
      </c>
    </row>
    <row r="218" spans="1:15" hidden="1" x14ac:dyDescent="0.25">
      <c r="A218" s="25">
        <v>45041</v>
      </c>
      <c r="B218" s="26" t="s">
        <v>3077</v>
      </c>
      <c r="C218" s="26" t="s">
        <v>3481</v>
      </c>
      <c r="D218" s="26" t="s">
        <v>3499</v>
      </c>
      <c r="E218" s="27">
        <v>-339360</v>
      </c>
      <c r="F218" s="28" t="s">
        <v>1307</v>
      </c>
      <c r="G218" s="27">
        <v>-33936</v>
      </c>
      <c r="H218" s="27">
        <v>-373296</v>
      </c>
      <c r="I218" s="26" t="s">
        <v>1618</v>
      </c>
      <c r="J218" s="26" t="s">
        <v>1619</v>
      </c>
      <c r="L218">
        <v>292</v>
      </c>
      <c r="M218" s="34">
        <v>-373296</v>
      </c>
      <c r="N218" t="e">
        <f>+VLOOKUP(L218,'Trừ tiền'!O$9:P$201,2,0)</f>
        <v>#N/A</v>
      </c>
      <c r="O218" s="34" t="e">
        <f t="shared" si="3"/>
        <v>#N/A</v>
      </c>
    </row>
    <row r="219" spans="1:15" x14ac:dyDescent="0.25">
      <c r="A219" s="25">
        <v>45041</v>
      </c>
      <c r="B219" s="26" t="s">
        <v>3253</v>
      </c>
      <c r="C219" s="26" t="s">
        <v>3481</v>
      </c>
      <c r="D219" s="26" t="s">
        <v>3500</v>
      </c>
      <c r="E219" s="27">
        <v>-401456</v>
      </c>
      <c r="F219" s="28" t="s">
        <v>1307</v>
      </c>
      <c r="G219" s="27">
        <v>-40146</v>
      </c>
      <c r="H219" s="27">
        <v>-441602</v>
      </c>
      <c r="I219" s="26" t="s">
        <v>1618</v>
      </c>
      <c r="J219" s="26" t="s">
        <v>1619</v>
      </c>
      <c r="L219">
        <v>297</v>
      </c>
      <c r="M219" s="34">
        <v>-441602</v>
      </c>
      <c r="N219">
        <f>+VLOOKUP(L219,'Trừ tiền'!O$9:P$201,2,0)</f>
        <v>-441602</v>
      </c>
      <c r="O219" s="34">
        <f t="shared" si="3"/>
        <v>0</v>
      </c>
    </row>
    <row r="220" spans="1:15" hidden="1" x14ac:dyDescent="0.25">
      <c r="A220" s="25">
        <v>45041</v>
      </c>
      <c r="B220" s="26" t="s">
        <v>3501</v>
      </c>
      <c r="C220" s="26" t="s">
        <v>3094</v>
      </c>
      <c r="D220" s="26" t="s">
        <v>3243</v>
      </c>
      <c r="E220" s="27">
        <v>-254520</v>
      </c>
      <c r="F220" s="28" t="s">
        <v>1307</v>
      </c>
      <c r="G220" s="27">
        <v>-25452</v>
      </c>
      <c r="H220" s="27">
        <v>-279972</v>
      </c>
      <c r="I220" s="26" t="s">
        <v>1305</v>
      </c>
      <c r="J220" s="26" t="s">
        <v>1306</v>
      </c>
      <c r="L220">
        <v>15291</v>
      </c>
      <c r="M220" s="34">
        <v>-279972</v>
      </c>
      <c r="N220" t="e">
        <f>+VLOOKUP(L220,'Trừ tiền'!O$9:P$201,2,0)</f>
        <v>#N/A</v>
      </c>
      <c r="O220" s="34" t="e">
        <f t="shared" si="3"/>
        <v>#N/A</v>
      </c>
    </row>
    <row r="221" spans="1:15" x14ac:dyDescent="0.25">
      <c r="A221" s="25">
        <v>45041</v>
      </c>
      <c r="B221" s="26" t="s">
        <v>3502</v>
      </c>
      <c r="C221" s="26" t="s">
        <v>3094</v>
      </c>
      <c r="D221" s="26" t="s">
        <v>3503</v>
      </c>
      <c r="E221" s="27">
        <v>-911612</v>
      </c>
      <c r="F221" s="28" t="s">
        <v>1307</v>
      </c>
      <c r="G221" s="27">
        <v>-91161</v>
      </c>
      <c r="H221" s="27">
        <v>-1002773</v>
      </c>
      <c r="I221" s="26" t="s">
        <v>1305</v>
      </c>
      <c r="J221" s="26" t="s">
        <v>1306</v>
      </c>
      <c r="L221">
        <v>15415</v>
      </c>
      <c r="M221" s="34">
        <v>-1002773</v>
      </c>
      <c r="N221">
        <f>+VLOOKUP(L221,'Trừ tiền'!O$9:P$201,2,0)</f>
        <v>-1002773</v>
      </c>
      <c r="O221" s="34">
        <f t="shared" si="3"/>
        <v>0</v>
      </c>
    </row>
    <row r="222" spans="1:15" x14ac:dyDescent="0.25">
      <c r="A222" s="25">
        <v>45041</v>
      </c>
      <c r="B222" s="26" t="s">
        <v>3504</v>
      </c>
      <c r="C222" s="26" t="s">
        <v>3094</v>
      </c>
      <c r="D222" s="26" t="s">
        <v>3505</v>
      </c>
      <c r="E222" s="27">
        <v>-222116</v>
      </c>
      <c r="F222" s="28" t="s">
        <v>1307</v>
      </c>
      <c r="G222" s="27">
        <v>-22212</v>
      </c>
      <c r="H222" s="27">
        <v>-244328</v>
      </c>
      <c r="I222" s="26" t="s">
        <v>1305</v>
      </c>
      <c r="J222" s="26" t="s">
        <v>1306</v>
      </c>
      <c r="L222">
        <v>15438</v>
      </c>
      <c r="M222" s="34">
        <v>-244328</v>
      </c>
      <c r="N222">
        <f>+VLOOKUP(L222,'Trừ tiền'!O$9:P$201,2,0)</f>
        <v>-244328</v>
      </c>
      <c r="O222" s="34">
        <f t="shared" si="3"/>
        <v>0</v>
      </c>
    </row>
    <row r="223" spans="1:15" x14ac:dyDescent="0.25">
      <c r="A223" s="25">
        <v>45042</v>
      </c>
      <c r="B223" s="26" t="s">
        <v>3506</v>
      </c>
      <c r="C223" s="26" t="s">
        <v>3507</v>
      </c>
      <c r="D223" s="26" t="s">
        <v>3508</v>
      </c>
      <c r="E223" s="27">
        <v>-827330</v>
      </c>
      <c r="F223" s="28" t="s">
        <v>1307</v>
      </c>
      <c r="G223" s="27">
        <v>-82733</v>
      </c>
      <c r="H223" s="27">
        <v>-910063</v>
      </c>
      <c r="I223" s="26" t="s">
        <v>1998</v>
      </c>
      <c r="J223" s="26" t="s">
        <v>1999</v>
      </c>
      <c r="L223">
        <v>443</v>
      </c>
      <c r="M223" s="34">
        <v>-910063</v>
      </c>
      <c r="N223">
        <f>+VLOOKUP(L223,'Trừ tiền'!O$9:P$201,2,0)</f>
        <v>-910063</v>
      </c>
      <c r="O223" s="34">
        <f t="shared" si="3"/>
        <v>0</v>
      </c>
    </row>
    <row r="224" spans="1:15" x14ac:dyDescent="0.25">
      <c r="A224" s="25">
        <v>45042</v>
      </c>
      <c r="B224" s="26" t="s">
        <v>3509</v>
      </c>
      <c r="C224" s="26" t="s">
        <v>3064</v>
      </c>
      <c r="D224" s="26" t="s">
        <v>3510</v>
      </c>
      <c r="E224" s="27">
        <v>-450450</v>
      </c>
      <c r="F224" s="28" t="s">
        <v>1307</v>
      </c>
      <c r="G224" s="27">
        <v>-45045</v>
      </c>
      <c r="H224" s="27">
        <v>-495495</v>
      </c>
      <c r="I224" s="26" t="s">
        <v>1521</v>
      </c>
      <c r="J224" s="26" t="s">
        <v>1522</v>
      </c>
      <c r="L224">
        <v>814</v>
      </c>
      <c r="M224" s="34">
        <v>-495495</v>
      </c>
      <c r="N224">
        <f>+VLOOKUP(L224,'Trừ tiền'!O$9:P$201,2,0)</f>
        <v>-495495</v>
      </c>
      <c r="O224" s="34">
        <f t="shared" si="3"/>
        <v>0</v>
      </c>
    </row>
    <row r="225" spans="1:15" x14ac:dyDescent="0.25">
      <c r="A225" s="25">
        <v>45042</v>
      </c>
      <c r="B225" s="26" t="s">
        <v>3511</v>
      </c>
      <c r="C225" s="26" t="s">
        <v>3094</v>
      </c>
      <c r="D225" s="26" t="s">
        <v>3512</v>
      </c>
      <c r="E225" s="27">
        <v>-1477713</v>
      </c>
      <c r="F225" s="28" t="s">
        <v>1307</v>
      </c>
      <c r="G225" s="27">
        <v>-147771</v>
      </c>
      <c r="H225" s="27">
        <v>-1625484</v>
      </c>
      <c r="I225" s="26" t="s">
        <v>1305</v>
      </c>
      <c r="J225" s="26" t="s">
        <v>1306</v>
      </c>
      <c r="L225">
        <v>15522</v>
      </c>
      <c r="M225" s="34">
        <v>-1625484</v>
      </c>
      <c r="N225">
        <f>+VLOOKUP(L225,'Trừ tiền'!O$9:P$201,2,0)</f>
        <v>-1625484</v>
      </c>
      <c r="O225" s="34">
        <f t="shared" si="3"/>
        <v>0</v>
      </c>
    </row>
    <row r="226" spans="1:15" x14ac:dyDescent="0.25">
      <c r="A226" s="25">
        <v>45042</v>
      </c>
      <c r="B226" s="26" t="s">
        <v>3513</v>
      </c>
      <c r="C226" s="26" t="s">
        <v>3094</v>
      </c>
      <c r="D226" s="26" t="s">
        <v>3514</v>
      </c>
      <c r="E226" s="27">
        <v>-305967</v>
      </c>
      <c r="F226" s="28" t="s">
        <v>1307</v>
      </c>
      <c r="G226" s="27">
        <v>-30597</v>
      </c>
      <c r="H226" s="27">
        <v>-336564</v>
      </c>
      <c r="I226" s="26" t="s">
        <v>1305</v>
      </c>
      <c r="J226" s="26" t="s">
        <v>1306</v>
      </c>
      <c r="L226">
        <v>15530</v>
      </c>
      <c r="M226" s="34">
        <v>-336564</v>
      </c>
      <c r="N226">
        <f>+VLOOKUP(L226,'Trừ tiền'!O$9:P$201,2,0)</f>
        <v>-336564</v>
      </c>
      <c r="O226" s="34">
        <f t="shared" si="3"/>
        <v>0</v>
      </c>
    </row>
    <row r="227" spans="1:15" hidden="1" x14ac:dyDescent="0.25">
      <c r="A227" s="25">
        <v>45042</v>
      </c>
      <c r="B227" s="26" t="s">
        <v>3515</v>
      </c>
      <c r="C227" s="26" t="s">
        <v>3094</v>
      </c>
      <c r="D227" s="26" t="s">
        <v>3516</v>
      </c>
      <c r="E227" s="27">
        <v>-106050</v>
      </c>
      <c r="F227" s="28" t="s">
        <v>1307</v>
      </c>
      <c r="G227" s="27">
        <v>-10605</v>
      </c>
      <c r="H227" s="27">
        <v>-116655</v>
      </c>
      <c r="I227" s="26" t="s">
        <v>1305</v>
      </c>
      <c r="J227" s="26" t="s">
        <v>1306</v>
      </c>
      <c r="L227">
        <v>15571</v>
      </c>
      <c r="M227" s="34">
        <v>-116655</v>
      </c>
      <c r="N227" t="e">
        <f>+VLOOKUP(L227,'Trừ tiền'!O$9:P$201,2,0)</f>
        <v>#N/A</v>
      </c>
      <c r="O227" s="34" t="e">
        <f t="shared" si="3"/>
        <v>#N/A</v>
      </c>
    </row>
    <row r="228" spans="1:15" x14ac:dyDescent="0.25">
      <c r="A228" s="25">
        <v>45042</v>
      </c>
      <c r="B228" s="26" t="s">
        <v>3517</v>
      </c>
      <c r="C228" s="26" t="s">
        <v>3094</v>
      </c>
      <c r="D228" s="26" t="s">
        <v>3518</v>
      </c>
      <c r="E228" s="27">
        <v>-611934</v>
      </c>
      <c r="F228" s="28" t="s">
        <v>1307</v>
      </c>
      <c r="G228" s="27">
        <v>-61193</v>
      </c>
      <c r="H228" s="27">
        <v>-673127</v>
      </c>
      <c r="I228" s="26" t="s">
        <v>1305</v>
      </c>
      <c r="J228" s="26" t="s">
        <v>1306</v>
      </c>
      <c r="L228">
        <v>15625</v>
      </c>
      <c r="M228" s="34">
        <v>-673127</v>
      </c>
      <c r="N228">
        <f>+VLOOKUP(L228,'Trừ tiền'!O$9:P$201,2,0)</f>
        <v>-673127</v>
      </c>
      <c r="O228" s="34">
        <f t="shared" si="3"/>
        <v>0</v>
      </c>
    </row>
    <row r="229" spans="1:15" x14ac:dyDescent="0.25">
      <c r="A229" s="25">
        <v>45042</v>
      </c>
      <c r="B229" s="26" t="s">
        <v>3519</v>
      </c>
      <c r="C229" s="26" t="s">
        <v>3094</v>
      </c>
      <c r="D229" s="26" t="s">
        <v>3520</v>
      </c>
      <c r="E229" s="27">
        <v>-70950</v>
      </c>
      <c r="F229" s="28" t="s">
        <v>1307</v>
      </c>
      <c r="G229" s="27">
        <v>-7095</v>
      </c>
      <c r="H229" s="27">
        <v>-78045</v>
      </c>
      <c r="I229" s="26" t="s">
        <v>1305</v>
      </c>
      <c r="J229" s="26" t="s">
        <v>1306</v>
      </c>
      <c r="L229">
        <v>15631</v>
      </c>
      <c r="M229" s="34">
        <v>-78045</v>
      </c>
      <c r="N229">
        <f>+VLOOKUP(L229,'Trừ tiền'!O$9:P$201,2,0)</f>
        <v>-78045</v>
      </c>
      <c r="O229" s="34">
        <f t="shared" si="3"/>
        <v>0</v>
      </c>
    </row>
    <row r="230" spans="1:15" x14ac:dyDescent="0.25">
      <c r="A230" s="25">
        <v>45042</v>
      </c>
      <c r="B230" s="26" t="s">
        <v>3521</v>
      </c>
      <c r="C230" s="26" t="s">
        <v>3094</v>
      </c>
      <c r="D230" s="26" t="s">
        <v>3522</v>
      </c>
      <c r="E230" s="27">
        <v>-73431</v>
      </c>
      <c r="F230" s="28" t="s">
        <v>1307</v>
      </c>
      <c r="G230" s="27">
        <v>-7343</v>
      </c>
      <c r="H230" s="27">
        <v>-80774</v>
      </c>
      <c r="I230" s="26" t="s">
        <v>1305</v>
      </c>
      <c r="J230" s="26" t="s">
        <v>1306</v>
      </c>
      <c r="L230">
        <v>15680</v>
      </c>
      <c r="M230" s="34">
        <v>-80774</v>
      </c>
      <c r="N230">
        <f>+VLOOKUP(L230,'Trừ tiền'!O$9:P$201,2,0)</f>
        <v>-80774</v>
      </c>
      <c r="O230" s="34">
        <f t="shared" si="3"/>
        <v>0</v>
      </c>
    </row>
    <row r="231" spans="1:15" x14ac:dyDescent="0.25">
      <c r="A231" s="25">
        <v>45042</v>
      </c>
      <c r="B231" s="26" t="s">
        <v>3523</v>
      </c>
      <c r="C231" s="26" t="s">
        <v>3094</v>
      </c>
      <c r="D231" s="26" t="s">
        <v>3522</v>
      </c>
      <c r="E231" s="27">
        <v>-68063</v>
      </c>
      <c r="F231" s="28" t="s">
        <v>1307</v>
      </c>
      <c r="G231" s="27">
        <v>-6806</v>
      </c>
      <c r="H231" s="27">
        <v>-74869</v>
      </c>
      <c r="I231" s="26" t="s">
        <v>1305</v>
      </c>
      <c r="J231" s="26" t="s">
        <v>1306</v>
      </c>
      <c r="L231">
        <v>15681</v>
      </c>
      <c r="M231" s="34">
        <v>-74869</v>
      </c>
      <c r="N231">
        <f>+VLOOKUP(L231,'Trừ tiền'!O$9:P$201,2,0)</f>
        <v>-74869</v>
      </c>
      <c r="O231" s="34">
        <f t="shared" si="3"/>
        <v>0</v>
      </c>
    </row>
    <row r="232" spans="1:15" hidden="1" x14ac:dyDescent="0.25">
      <c r="A232" s="25">
        <v>45042</v>
      </c>
      <c r="B232" s="26" t="s">
        <v>3524</v>
      </c>
      <c r="C232" s="26" t="s">
        <v>3094</v>
      </c>
      <c r="D232" s="26" t="s">
        <v>3525</v>
      </c>
      <c r="E232" s="27">
        <v>-428400</v>
      </c>
      <c r="F232" s="28" t="s">
        <v>1307</v>
      </c>
      <c r="G232" s="27">
        <v>-42840</v>
      </c>
      <c r="H232" s="27">
        <v>-471240</v>
      </c>
      <c r="I232" s="26" t="s">
        <v>1305</v>
      </c>
      <c r="J232" s="26" t="s">
        <v>1306</v>
      </c>
      <c r="L232">
        <v>15687</v>
      </c>
      <c r="M232" s="34">
        <v>-471240</v>
      </c>
      <c r="N232" t="e">
        <f>+VLOOKUP(L232,'Trừ tiền'!O$9:P$201,2,0)</f>
        <v>#N/A</v>
      </c>
      <c r="O232" s="34" t="e">
        <f t="shared" si="3"/>
        <v>#N/A</v>
      </c>
    </row>
    <row r="233" spans="1:15" x14ac:dyDescent="0.25">
      <c r="A233" s="25">
        <v>45042</v>
      </c>
      <c r="B233" s="26" t="s">
        <v>3526</v>
      </c>
      <c r="C233" s="26" t="s">
        <v>3094</v>
      </c>
      <c r="D233" s="26" t="s">
        <v>3527</v>
      </c>
      <c r="E233" s="27">
        <v>-753639</v>
      </c>
      <c r="F233" s="28" t="s">
        <v>1307</v>
      </c>
      <c r="G233" s="27">
        <v>-75364</v>
      </c>
      <c r="H233" s="27">
        <v>-829003</v>
      </c>
      <c r="I233" s="26" t="s">
        <v>1305</v>
      </c>
      <c r="J233" s="26" t="s">
        <v>1306</v>
      </c>
      <c r="L233">
        <v>15753</v>
      </c>
      <c r="M233" s="34">
        <v>-829003</v>
      </c>
      <c r="N233">
        <f>+VLOOKUP(L233,'Trừ tiền'!O$9:P$201,2,0)</f>
        <v>-829003</v>
      </c>
      <c r="O233" s="34">
        <f t="shared" si="3"/>
        <v>0</v>
      </c>
    </row>
    <row r="234" spans="1:15" hidden="1" x14ac:dyDescent="0.25">
      <c r="A234" s="25">
        <v>45043</v>
      </c>
      <c r="B234" s="26" t="s">
        <v>3528</v>
      </c>
      <c r="C234" s="26" t="s">
        <v>3423</v>
      </c>
      <c r="D234" s="26" t="s">
        <v>3529</v>
      </c>
      <c r="E234" s="27">
        <v>-278056</v>
      </c>
      <c r="F234" s="28" t="s">
        <v>1307</v>
      </c>
      <c r="G234" s="27">
        <v>-27806</v>
      </c>
      <c r="H234" s="27">
        <v>-305862</v>
      </c>
      <c r="I234" s="26" t="s">
        <v>2312</v>
      </c>
      <c r="J234" s="26" t="s">
        <v>2313</v>
      </c>
      <c r="L234">
        <v>236</v>
      </c>
      <c r="M234" s="34">
        <v>-305862</v>
      </c>
      <c r="N234" t="e">
        <f>+VLOOKUP(L234,'Trừ tiền'!O$9:P$201,2,0)</f>
        <v>#N/A</v>
      </c>
      <c r="O234" s="34" t="e">
        <f t="shared" si="3"/>
        <v>#N/A</v>
      </c>
    </row>
    <row r="235" spans="1:15" x14ac:dyDescent="0.25">
      <c r="A235" s="25">
        <v>45043</v>
      </c>
      <c r="B235" s="26" t="s">
        <v>3530</v>
      </c>
      <c r="C235" s="26" t="s">
        <v>3531</v>
      </c>
      <c r="D235" s="26" t="s">
        <v>3532</v>
      </c>
      <c r="E235" s="27">
        <v>-642274</v>
      </c>
      <c r="F235" s="28" t="s">
        <v>1307</v>
      </c>
      <c r="G235" s="27">
        <v>-64227</v>
      </c>
      <c r="H235" s="27">
        <v>-706501</v>
      </c>
      <c r="I235" s="26" t="s">
        <v>2303</v>
      </c>
      <c r="J235" s="26" t="s">
        <v>2304</v>
      </c>
      <c r="L235">
        <v>679</v>
      </c>
      <c r="M235" s="34">
        <v>-706501</v>
      </c>
      <c r="N235">
        <f>+VLOOKUP(L235,'Trừ tiền'!O$9:P$201,2,0)</f>
        <v>-706501</v>
      </c>
      <c r="O235" s="34">
        <f t="shared" si="3"/>
        <v>0</v>
      </c>
    </row>
    <row r="236" spans="1:15" x14ac:dyDescent="0.25">
      <c r="A236" s="25">
        <v>45043</v>
      </c>
      <c r="B236" s="26" t="s">
        <v>3533</v>
      </c>
      <c r="C236" s="26" t="s">
        <v>3064</v>
      </c>
      <c r="D236" s="26" t="s">
        <v>3534</v>
      </c>
      <c r="E236" s="27">
        <v>-297408</v>
      </c>
      <c r="F236" s="28" t="s">
        <v>1307</v>
      </c>
      <c r="G236" s="27">
        <v>-29741</v>
      </c>
      <c r="H236" s="27">
        <v>-327149</v>
      </c>
      <c r="I236" s="26" t="s">
        <v>1521</v>
      </c>
      <c r="J236" s="26" t="s">
        <v>1522</v>
      </c>
      <c r="L236">
        <v>834</v>
      </c>
      <c r="M236" s="34">
        <v>-327149</v>
      </c>
      <c r="N236">
        <f>+VLOOKUP(L236,'Trừ tiền'!O$9:P$201,2,0)</f>
        <v>-327149</v>
      </c>
      <c r="O236" s="34">
        <f t="shared" si="3"/>
        <v>0</v>
      </c>
    </row>
    <row r="237" spans="1:15" x14ac:dyDescent="0.25">
      <c r="A237" s="25">
        <v>45043</v>
      </c>
      <c r="B237" s="26" t="s">
        <v>3535</v>
      </c>
      <c r="C237" s="26" t="s">
        <v>3299</v>
      </c>
      <c r="D237" s="26" t="s">
        <v>3536</v>
      </c>
      <c r="E237" s="27">
        <v>-453750</v>
      </c>
      <c r="F237" s="28" t="s">
        <v>1307</v>
      </c>
      <c r="G237" s="27">
        <v>-45375</v>
      </c>
      <c r="H237" s="27">
        <v>-499125</v>
      </c>
      <c r="I237" s="26" t="s">
        <v>1461</v>
      </c>
      <c r="J237" s="26" t="s">
        <v>1462</v>
      </c>
      <c r="L237">
        <v>950</v>
      </c>
      <c r="M237" s="34">
        <v>-499125</v>
      </c>
      <c r="N237">
        <f>+VLOOKUP(L237,'Trừ tiền'!O$9:P$201,2,0)</f>
        <v>-499125</v>
      </c>
      <c r="O237" s="34">
        <f t="shared" si="3"/>
        <v>0</v>
      </c>
    </row>
    <row r="238" spans="1:15" x14ac:dyDescent="0.25">
      <c r="A238" s="25">
        <v>45043</v>
      </c>
      <c r="B238" s="26" t="s">
        <v>3537</v>
      </c>
      <c r="C238" s="26" t="s">
        <v>3410</v>
      </c>
      <c r="D238" s="26" t="s">
        <v>3538</v>
      </c>
      <c r="E238" s="27">
        <v>-709500</v>
      </c>
      <c r="F238" s="28" t="s">
        <v>1307</v>
      </c>
      <c r="G238" s="27">
        <v>-70950</v>
      </c>
      <c r="H238" s="27">
        <v>-780450</v>
      </c>
      <c r="I238" s="26" t="s">
        <v>1336</v>
      </c>
      <c r="J238" s="26" t="s">
        <v>1337</v>
      </c>
      <c r="L238">
        <v>3951</v>
      </c>
      <c r="M238" s="34">
        <v>-780450</v>
      </c>
      <c r="N238">
        <f>+VLOOKUP(L238,'Trừ tiền'!O$9:P$201,2,0)</f>
        <v>-780450</v>
      </c>
      <c r="O238" s="34">
        <f t="shared" si="3"/>
        <v>0</v>
      </c>
    </row>
    <row r="239" spans="1:15" x14ac:dyDescent="0.25">
      <c r="A239" s="25">
        <v>45043</v>
      </c>
      <c r="B239" s="26" t="s">
        <v>3539</v>
      </c>
      <c r="C239" s="26" t="s">
        <v>3094</v>
      </c>
      <c r="D239" s="26" t="s">
        <v>3540</v>
      </c>
      <c r="E239" s="27">
        <v>-365429</v>
      </c>
      <c r="F239" s="28" t="s">
        <v>1307</v>
      </c>
      <c r="G239" s="27">
        <v>-36543</v>
      </c>
      <c r="H239" s="27">
        <v>-401972</v>
      </c>
      <c r="I239" s="26" t="s">
        <v>1305</v>
      </c>
      <c r="J239" s="26" t="s">
        <v>1306</v>
      </c>
      <c r="L239">
        <v>15840</v>
      </c>
      <c r="M239" s="34">
        <v>-401972</v>
      </c>
      <c r="N239">
        <f>+VLOOKUP(L239,'Trừ tiền'!O$9:P$201,2,0)</f>
        <v>-401972</v>
      </c>
      <c r="O239" s="34">
        <f t="shared" si="3"/>
        <v>0</v>
      </c>
    </row>
    <row r="240" spans="1:15" x14ac:dyDescent="0.25">
      <c r="A240" s="25">
        <v>45043</v>
      </c>
      <c r="B240" s="26" t="s">
        <v>3541</v>
      </c>
      <c r="C240" s="26" t="s">
        <v>3094</v>
      </c>
      <c r="D240" s="26" t="s">
        <v>3542</v>
      </c>
      <c r="E240" s="27">
        <v>-65340</v>
      </c>
      <c r="F240" s="28" t="s">
        <v>1307</v>
      </c>
      <c r="G240" s="27">
        <v>-6534</v>
      </c>
      <c r="H240" s="27">
        <v>-71874</v>
      </c>
      <c r="I240" s="26" t="s">
        <v>1305</v>
      </c>
      <c r="J240" s="26" t="s">
        <v>1306</v>
      </c>
      <c r="L240">
        <v>15888</v>
      </c>
      <c r="M240" s="34">
        <v>-71874</v>
      </c>
      <c r="N240">
        <f>+VLOOKUP(L240,'Trừ tiền'!O$9:P$201,2,0)</f>
        <v>-71874</v>
      </c>
      <c r="O240" s="34">
        <f t="shared" si="3"/>
        <v>0</v>
      </c>
    </row>
    <row r="241" spans="1:15" x14ac:dyDescent="0.25">
      <c r="A241" s="25">
        <v>45043</v>
      </c>
      <c r="B241" s="26" t="s">
        <v>3543</v>
      </c>
      <c r="C241" s="26" t="s">
        <v>3094</v>
      </c>
      <c r="D241" s="26" t="s">
        <v>3544</v>
      </c>
      <c r="E241" s="27">
        <v>-501820</v>
      </c>
      <c r="F241" s="28" t="s">
        <v>1307</v>
      </c>
      <c r="G241" s="27">
        <v>-50182</v>
      </c>
      <c r="H241" s="27">
        <v>-552002</v>
      </c>
      <c r="I241" s="26" t="s">
        <v>1305</v>
      </c>
      <c r="J241" s="26" t="s">
        <v>1306</v>
      </c>
      <c r="L241">
        <v>15926</v>
      </c>
      <c r="M241" s="34">
        <v>-552002</v>
      </c>
      <c r="N241">
        <f>+VLOOKUP(L241,'Trừ tiền'!O$9:P$201,2,0)</f>
        <v>-552002</v>
      </c>
      <c r="O241" s="34">
        <f t="shared" si="3"/>
        <v>0</v>
      </c>
    </row>
    <row r="242" spans="1:15" hidden="1" x14ac:dyDescent="0.25">
      <c r="A242" s="25">
        <v>45043</v>
      </c>
      <c r="B242" s="26" t="s">
        <v>3545</v>
      </c>
      <c r="C242" s="26" t="s">
        <v>3094</v>
      </c>
      <c r="D242" s="26" t="s">
        <v>3546</v>
      </c>
      <c r="E242" s="27">
        <v>-88200</v>
      </c>
      <c r="F242" s="28" t="s">
        <v>1307</v>
      </c>
      <c r="G242" s="27">
        <v>-8820</v>
      </c>
      <c r="H242" s="27">
        <v>-97020</v>
      </c>
      <c r="I242" s="26" t="s">
        <v>1305</v>
      </c>
      <c r="J242" s="26" t="s">
        <v>1306</v>
      </c>
      <c r="L242">
        <v>15943</v>
      </c>
      <c r="M242" s="34">
        <v>-97020</v>
      </c>
      <c r="N242" t="e">
        <f>+VLOOKUP(L242,'Trừ tiền'!O$9:P$201,2,0)</f>
        <v>#N/A</v>
      </c>
      <c r="O242" s="34" t="e">
        <f t="shared" si="3"/>
        <v>#N/A</v>
      </c>
    </row>
    <row r="243" spans="1:15" x14ac:dyDescent="0.25">
      <c r="A243" s="25">
        <v>45043</v>
      </c>
      <c r="B243" s="26" t="s">
        <v>3547</v>
      </c>
      <c r="C243" s="26" t="s">
        <v>3094</v>
      </c>
      <c r="D243" s="26" t="s">
        <v>3546</v>
      </c>
      <c r="E243" s="27">
        <v>-197176</v>
      </c>
      <c r="F243" s="28" t="s">
        <v>1307</v>
      </c>
      <c r="G243" s="27">
        <v>-19718</v>
      </c>
      <c r="H243" s="27">
        <v>-216894</v>
      </c>
      <c r="I243" s="26" t="s">
        <v>1305</v>
      </c>
      <c r="J243" s="26" t="s">
        <v>1306</v>
      </c>
      <c r="L243">
        <v>15944</v>
      </c>
      <c r="M243" s="34">
        <v>-216894</v>
      </c>
      <c r="N243">
        <f>+VLOOKUP(L243,'Trừ tiền'!O$9:P$201,2,0)</f>
        <v>-216894</v>
      </c>
      <c r="O243" s="34">
        <f t="shared" si="3"/>
        <v>0</v>
      </c>
    </row>
    <row r="244" spans="1:15" x14ac:dyDescent="0.25">
      <c r="A244" s="25">
        <v>45044</v>
      </c>
      <c r="B244" s="26" t="s">
        <v>3548</v>
      </c>
      <c r="C244" s="26" t="s">
        <v>3072</v>
      </c>
      <c r="D244" s="26" t="s">
        <v>3549</v>
      </c>
      <c r="E244" s="27">
        <v>-88846</v>
      </c>
      <c r="F244" s="28" t="s">
        <v>1307</v>
      </c>
      <c r="G244" s="27">
        <v>-8885</v>
      </c>
      <c r="H244" s="27">
        <v>-97731</v>
      </c>
      <c r="I244" s="26" t="s">
        <v>1332</v>
      </c>
      <c r="J244" s="26" t="s">
        <v>1333</v>
      </c>
      <c r="L244">
        <v>394</v>
      </c>
      <c r="M244" s="34">
        <v>-97731</v>
      </c>
      <c r="N244">
        <f>+VLOOKUP(L244,'Trừ tiền'!O$9:P$201,2,0)</f>
        <v>-97731</v>
      </c>
      <c r="O244" s="34">
        <f t="shared" si="3"/>
        <v>0</v>
      </c>
    </row>
    <row r="245" spans="1:15" x14ac:dyDescent="0.25">
      <c r="A245" s="25">
        <v>45044</v>
      </c>
      <c r="B245" s="26" t="s">
        <v>3550</v>
      </c>
      <c r="C245" s="26" t="s">
        <v>3072</v>
      </c>
      <c r="D245" s="26" t="s">
        <v>3551</v>
      </c>
      <c r="E245" s="27">
        <v>-237600</v>
      </c>
      <c r="F245" s="28" t="s">
        <v>1307</v>
      </c>
      <c r="G245" s="27">
        <v>-23760</v>
      </c>
      <c r="H245" s="27">
        <v>-261360</v>
      </c>
      <c r="I245" s="26" t="s">
        <v>1332</v>
      </c>
      <c r="J245" s="26" t="s">
        <v>1333</v>
      </c>
      <c r="L245">
        <v>395</v>
      </c>
      <c r="M245" s="34">
        <v>-261360</v>
      </c>
      <c r="N245">
        <f>+VLOOKUP(L245,'Trừ tiền'!O$9:P$201,2,0)</f>
        <v>-261360</v>
      </c>
      <c r="O245" s="34">
        <f t="shared" si="3"/>
        <v>0</v>
      </c>
    </row>
    <row r="246" spans="1:15" x14ac:dyDescent="0.25">
      <c r="A246" s="25">
        <v>45044</v>
      </c>
      <c r="B246" s="26" t="s">
        <v>3260</v>
      </c>
      <c r="C246" s="26" t="s">
        <v>3379</v>
      </c>
      <c r="D246" s="26" t="s">
        <v>3380</v>
      </c>
      <c r="E246" s="27">
        <v>-139028</v>
      </c>
      <c r="F246" s="28" t="s">
        <v>1307</v>
      </c>
      <c r="G246" s="27">
        <v>-13903</v>
      </c>
      <c r="H246" s="27">
        <v>-152931</v>
      </c>
      <c r="I246" s="26" t="s">
        <v>2243</v>
      </c>
      <c r="J246" s="26" t="s">
        <v>2244</v>
      </c>
      <c r="L246">
        <v>422</v>
      </c>
      <c r="M246" s="34">
        <v>-152931</v>
      </c>
      <c r="N246">
        <f>+VLOOKUP(L246,'Trừ tiền'!O$9:P$201,2,0)</f>
        <v>-152931</v>
      </c>
      <c r="O246" s="34">
        <f t="shared" si="3"/>
        <v>0</v>
      </c>
    </row>
    <row r="247" spans="1:15" x14ac:dyDescent="0.25">
      <c r="A247" s="25">
        <v>45044</v>
      </c>
      <c r="B247" s="26" t="s">
        <v>3552</v>
      </c>
      <c r="C247" s="26" t="s">
        <v>3064</v>
      </c>
      <c r="D247" s="26" t="s">
        <v>3553</v>
      </c>
      <c r="E247" s="27">
        <v>-146862</v>
      </c>
      <c r="F247" s="28" t="s">
        <v>1307</v>
      </c>
      <c r="G247" s="27">
        <v>-14686</v>
      </c>
      <c r="H247" s="27">
        <v>-161548</v>
      </c>
      <c r="I247" s="26" t="s">
        <v>1521</v>
      </c>
      <c r="J247" s="26" t="s">
        <v>1522</v>
      </c>
      <c r="L247">
        <v>845</v>
      </c>
      <c r="M247" s="34">
        <v>-161548</v>
      </c>
      <c r="N247">
        <f>+VLOOKUP(L247,'Trừ tiền'!O$9:P$201,2,0)</f>
        <v>-161548</v>
      </c>
      <c r="O247" s="34">
        <f t="shared" si="3"/>
        <v>0</v>
      </c>
    </row>
    <row r="248" spans="1:15" x14ac:dyDescent="0.25">
      <c r="A248" s="25">
        <f>+A247</f>
        <v>45044</v>
      </c>
      <c r="B248" s="37" t="s">
        <v>3557</v>
      </c>
      <c r="C248" s="26" t="s">
        <v>3094</v>
      </c>
      <c r="D248" s="26" t="s">
        <v>3558</v>
      </c>
      <c r="E248" s="27">
        <v>-718432</v>
      </c>
      <c r="F248" s="28" t="s">
        <v>1307</v>
      </c>
      <c r="G248" s="27">
        <v>-71844</v>
      </c>
      <c r="H248" s="27">
        <v>-790276</v>
      </c>
      <c r="I248" s="26" t="s">
        <v>1305</v>
      </c>
      <c r="J248" s="26">
        <v>309129418</v>
      </c>
      <c r="L248">
        <v>16005</v>
      </c>
      <c r="M248" s="34">
        <f>+H248</f>
        <v>-790276</v>
      </c>
      <c r="N248">
        <f>+VLOOKUP(L248,'Trừ tiền'!O$9:P$201,2,0)</f>
        <v>-790275</v>
      </c>
      <c r="O248" s="34">
        <f t="shared" ref="O248" si="4">+N248-M248</f>
        <v>1</v>
      </c>
    </row>
    <row r="249" spans="1:15" x14ac:dyDescent="0.25">
      <c r="A249" s="25">
        <f>+A248</f>
        <v>45044</v>
      </c>
      <c r="B249" s="37" t="s">
        <v>3560</v>
      </c>
      <c r="C249" s="26" t="s">
        <v>3094</v>
      </c>
      <c r="D249" s="26" t="s">
        <v>3559</v>
      </c>
      <c r="E249" s="27">
        <v>-204189</v>
      </c>
      <c r="F249" s="28" t="s">
        <v>1307</v>
      </c>
      <c r="G249" s="27">
        <v>-20419</v>
      </c>
      <c r="H249" s="27">
        <v>-224608</v>
      </c>
      <c r="I249" s="26" t="s">
        <v>1305</v>
      </c>
      <c r="J249" s="26"/>
      <c r="L249">
        <v>16026</v>
      </c>
      <c r="M249" s="34">
        <f>+H249</f>
        <v>-224608</v>
      </c>
      <c r="N249">
        <f>+VLOOKUP(L249,'Trừ tiền'!O$9:P$201,2,0)</f>
        <v>-224608</v>
      </c>
      <c r="O249" s="34">
        <f t="shared" ref="O249" si="5">+N249-M249</f>
        <v>0</v>
      </c>
    </row>
    <row r="250" spans="1:15" x14ac:dyDescent="0.25">
      <c r="A250" s="25">
        <v>45044</v>
      </c>
      <c r="B250" s="26" t="s">
        <v>3554</v>
      </c>
      <c r="C250" s="26" t="s">
        <v>3094</v>
      </c>
      <c r="D250" s="26" t="s">
        <v>3555</v>
      </c>
      <c r="E250" s="27">
        <v>-221112</v>
      </c>
      <c r="F250" s="28" t="s">
        <v>1307</v>
      </c>
      <c r="G250" s="27">
        <v>-22111</v>
      </c>
      <c r="H250" s="27">
        <v>-243223</v>
      </c>
      <c r="I250" s="26" t="s">
        <v>1305</v>
      </c>
      <c r="J250" s="26" t="s">
        <v>1306</v>
      </c>
      <c r="L250">
        <v>16029</v>
      </c>
      <c r="M250" s="34">
        <v>-243223</v>
      </c>
      <c r="N250">
        <f>+VLOOKUP(L250,'Trừ tiền'!O$9:P$201,2,0)</f>
        <v>-243223</v>
      </c>
      <c r="O250" s="34">
        <f t="shared" si="3"/>
        <v>0</v>
      </c>
    </row>
    <row r="251" spans="1:15" x14ac:dyDescent="0.25">
      <c r="A251" s="25">
        <v>45048</v>
      </c>
      <c r="B251" s="26" t="s">
        <v>4283</v>
      </c>
      <c r="C251" s="26" t="s">
        <v>3091</v>
      </c>
      <c r="D251" s="26" t="s">
        <v>4284</v>
      </c>
      <c r="E251" s="27">
        <v>-291540</v>
      </c>
      <c r="F251" s="28" t="s">
        <v>1307</v>
      </c>
      <c r="G251" s="27">
        <v>-29154</v>
      </c>
      <c r="H251" s="27">
        <v>-320694</v>
      </c>
      <c r="I251" s="26" t="s">
        <v>1792</v>
      </c>
      <c r="J251" s="26" t="s">
        <v>1793</v>
      </c>
      <c r="L251">
        <f>+B251*1</f>
        <v>1536</v>
      </c>
      <c r="M251" s="34">
        <f>+H251</f>
        <v>-320694</v>
      </c>
      <c r="N251">
        <f>+VLOOKUP(L251,'Trừ tiền'!O$9:P$201,2,0)</f>
        <v>-320694</v>
      </c>
      <c r="O251" s="34">
        <f t="shared" ref="O251:O313" si="6">+N251-M251</f>
        <v>0</v>
      </c>
    </row>
    <row r="252" spans="1:15" hidden="1" x14ac:dyDescent="0.25">
      <c r="A252" s="25">
        <v>45049</v>
      </c>
      <c r="B252" s="26" t="s">
        <v>4285</v>
      </c>
      <c r="C252" s="26" t="s">
        <v>4286</v>
      </c>
      <c r="D252" s="26" t="s">
        <v>4287</v>
      </c>
      <c r="E252" s="27">
        <v>-445500</v>
      </c>
      <c r="F252" s="28" t="s">
        <v>1307</v>
      </c>
      <c r="G252" s="27">
        <v>-44550</v>
      </c>
      <c r="H252" s="27">
        <v>-490050</v>
      </c>
      <c r="I252" s="26" t="s">
        <v>2364</v>
      </c>
      <c r="J252" s="26" t="s">
        <v>2365</v>
      </c>
      <c r="L252">
        <f t="shared" ref="L252:L314" si="7">+B252*1</f>
        <v>448</v>
      </c>
      <c r="M252" s="34">
        <f t="shared" ref="M252:M314" si="8">+H252</f>
        <v>-490050</v>
      </c>
      <c r="N252" t="e">
        <f>+VLOOKUP(L252,'Trừ tiền'!O$9:P$201,2,0)</f>
        <v>#N/A</v>
      </c>
      <c r="O252" s="34" t="e">
        <f t="shared" si="6"/>
        <v>#N/A</v>
      </c>
    </row>
    <row r="253" spans="1:15" x14ac:dyDescent="0.25">
      <c r="A253" s="25">
        <v>45049</v>
      </c>
      <c r="B253" s="26" t="s">
        <v>4288</v>
      </c>
      <c r="C253" s="26" t="s">
        <v>3256</v>
      </c>
      <c r="D253" s="26" t="s">
        <v>3257</v>
      </c>
      <c r="E253" s="27">
        <v>-88846</v>
      </c>
      <c r="F253" s="28" t="s">
        <v>1307</v>
      </c>
      <c r="G253" s="27">
        <v>-8885</v>
      </c>
      <c r="H253" s="27">
        <v>-97731</v>
      </c>
      <c r="I253" s="26" t="s">
        <v>1834</v>
      </c>
      <c r="J253" s="26" t="s">
        <v>1835</v>
      </c>
      <c r="L253">
        <f t="shared" si="7"/>
        <v>675</v>
      </c>
      <c r="M253" s="34">
        <f t="shared" si="8"/>
        <v>-97731</v>
      </c>
      <c r="N253">
        <f>+VLOOKUP(L253,'Trừ tiền'!O$9:P$201,2,0)</f>
        <v>-97731</v>
      </c>
      <c r="O253" s="34">
        <f t="shared" si="6"/>
        <v>0</v>
      </c>
    </row>
    <row r="254" spans="1:15" x14ac:dyDescent="0.25">
      <c r="A254" s="25">
        <v>45049</v>
      </c>
      <c r="B254" s="26" t="s">
        <v>3560</v>
      </c>
      <c r="C254" s="26" t="s">
        <v>3094</v>
      </c>
      <c r="D254" s="26" t="s">
        <v>3559</v>
      </c>
      <c r="E254" s="27">
        <v>-204189</v>
      </c>
      <c r="F254" s="28" t="s">
        <v>1307</v>
      </c>
      <c r="G254" s="27">
        <v>-20419</v>
      </c>
      <c r="H254" s="27">
        <v>-224608</v>
      </c>
      <c r="I254" s="26" t="s">
        <v>1305</v>
      </c>
      <c r="J254" s="26" t="s">
        <v>1306</v>
      </c>
      <c r="L254">
        <f t="shared" si="7"/>
        <v>16026</v>
      </c>
      <c r="M254" s="34">
        <f t="shared" si="8"/>
        <v>-224608</v>
      </c>
      <c r="N254">
        <f>+VLOOKUP(L254,'Trừ tiền'!O$9:P$201,2,0)</f>
        <v>-224608</v>
      </c>
      <c r="O254" s="34">
        <f t="shared" si="6"/>
        <v>0</v>
      </c>
    </row>
    <row r="255" spans="1:15" hidden="1" x14ac:dyDescent="0.25">
      <c r="A255" s="25">
        <v>45051</v>
      </c>
      <c r="B255" s="26" t="s">
        <v>4289</v>
      </c>
      <c r="C255" s="26" t="s">
        <v>3072</v>
      </c>
      <c r="D255" s="26" t="s">
        <v>4290</v>
      </c>
      <c r="E255" s="27">
        <v>-294208</v>
      </c>
      <c r="F255" s="28" t="s">
        <v>1307</v>
      </c>
      <c r="G255" s="27">
        <v>-29421</v>
      </c>
      <c r="H255" s="27">
        <v>-323629</v>
      </c>
      <c r="I255" s="26" t="s">
        <v>1332</v>
      </c>
      <c r="J255" s="26" t="s">
        <v>1333</v>
      </c>
      <c r="L255">
        <f t="shared" si="7"/>
        <v>414</v>
      </c>
      <c r="M255" s="34">
        <f t="shared" si="8"/>
        <v>-323629</v>
      </c>
      <c r="N255" t="e">
        <f>+VLOOKUP(L255,'Trừ tiền'!O$9:P$201,2,0)</f>
        <v>#N/A</v>
      </c>
      <c r="O255" s="34" t="e">
        <f t="shared" si="6"/>
        <v>#N/A</v>
      </c>
    </row>
    <row r="256" spans="1:15" x14ac:dyDescent="0.25">
      <c r="A256" s="25">
        <v>45051</v>
      </c>
      <c r="B256" s="26" t="s">
        <v>4291</v>
      </c>
      <c r="C256" s="26" t="s">
        <v>4292</v>
      </c>
      <c r="D256" s="26" t="s">
        <v>4293</v>
      </c>
      <c r="E256" s="27">
        <v>-295127</v>
      </c>
      <c r="F256" s="28" t="s">
        <v>1307</v>
      </c>
      <c r="G256" s="27">
        <v>-29513</v>
      </c>
      <c r="H256" s="27">
        <v>-324640</v>
      </c>
      <c r="I256" s="26" t="s">
        <v>1495</v>
      </c>
      <c r="J256" s="26" t="s">
        <v>1496</v>
      </c>
      <c r="L256">
        <f t="shared" si="7"/>
        <v>627</v>
      </c>
      <c r="M256" s="34">
        <f t="shared" si="8"/>
        <v>-324640</v>
      </c>
      <c r="N256">
        <f>+VLOOKUP(L256,'Trừ tiền'!O$9:P$201,2,0)</f>
        <v>-324640</v>
      </c>
      <c r="O256" s="34">
        <f t="shared" si="6"/>
        <v>0</v>
      </c>
    </row>
    <row r="257" spans="1:15" hidden="1" x14ac:dyDescent="0.25">
      <c r="A257" s="25">
        <v>45051</v>
      </c>
      <c r="B257" s="26" t="s">
        <v>4294</v>
      </c>
      <c r="C257" s="26" t="s">
        <v>3094</v>
      </c>
      <c r="D257" s="26" t="s">
        <v>4295</v>
      </c>
      <c r="E257" s="27">
        <v>-272252</v>
      </c>
      <c r="F257" s="28" t="s">
        <v>1307</v>
      </c>
      <c r="G257" s="27">
        <v>-27225</v>
      </c>
      <c r="H257" s="27">
        <v>-299477</v>
      </c>
      <c r="I257" s="26" t="s">
        <v>1305</v>
      </c>
      <c r="J257" s="26" t="s">
        <v>1306</v>
      </c>
      <c r="L257">
        <f t="shared" si="7"/>
        <v>16245</v>
      </c>
      <c r="M257" s="34">
        <f t="shared" si="8"/>
        <v>-299477</v>
      </c>
      <c r="N257" t="e">
        <f>+VLOOKUP(L257,'Trừ tiền'!O$9:P$201,2,0)</f>
        <v>#N/A</v>
      </c>
      <c r="O257" s="34" t="e">
        <f t="shared" si="6"/>
        <v>#N/A</v>
      </c>
    </row>
    <row r="258" spans="1:15" hidden="1" x14ac:dyDescent="0.25">
      <c r="A258" s="25">
        <v>45051</v>
      </c>
      <c r="B258" s="26" t="s">
        <v>4296</v>
      </c>
      <c r="C258" s="26" t="s">
        <v>3094</v>
      </c>
      <c r="D258" s="26" t="s">
        <v>4297</v>
      </c>
      <c r="E258" s="27">
        <v>-332344</v>
      </c>
      <c r="F258" s="28" t="s">
        <v>1307</v>
      </c>
      <c r="G258" s="27">
        <v>-33234</v>
      </c>
      <c r="H258" s="27">
        <v>-365578</v>
      </c>
      <c r="I258" s="26" t="s">
        <v>1305</v>
      </c>
      <c r="J258" s="26" t="s">
        <v>1306</v>
      </c>
      <c r="L258">
        <f t="shared" si="7"/>
        <v>16286</v>
      </c>
      <c r="M258" s="34">
        <f t="shared" si="8"/>
        <v>-365578</v>
      </c>
      <c r="N258" t="e">
        <f>+VLOOKUP(L258,'Trừ tiền'!O$9:P$201,2,0)</f>
        <v>#N/A</v>
      </c>
      <c r="O258" s="34" t="e">
        <f t="shared" si="6"/>
        <v>#N/A</v>
      </c>
    </row>
    <row r="259" spans="1:15" x14ac:dyDescent="0.25">
      <c r="A259" s="25">
        <v>45051</v>
      </c>
      <c r="B259" s="26" t="s">
        <v>4298</v>
      </c>
      <c r="C259" s="26" t="s">
        <v>3094</v>
      </c>
      <c r="D259" s="26" t="s">
        <v>4299</v>
      </c>
      <c r="E259" s="27">
        <v>-111058</v>
      </c>
      <c r="F259" s="28" t="s">
        <v>1307</v>
      </c>
      <c r="G259" s="27">
        <v>-11106</v>
      </c>
      <c r="H259" s="27">
        <v>-122164</v>
      </c>
      <c r="I259" s="26" t="s">
        <v>1305</v>
      </c>
      <c r="J259" s="26" t="s">
        <v>1306</v>
      </c>
      <c r="L259">
        <f t="shared" si="7"/>
        <v>16311</v>
      </c>
      <c r="M259" s="34">
        <f t="shared" si="8"/>
        <v>-122164</v>
      </c>
      <c r="N259">
        <f>+VLOOKUP(L259,'Trừ tiền'!O$9:P$201,2,0)</f>
        <v>-122164</v>
      </c>
      <c r="O259" s="34">
        <f t="shared" si="6"/>
        <v>0</v>
      </c>
    </row>
    <row r="260" spans="1:15" hidden="1" x14ac:dyDescent="0.25">
      <c r="A260" s="25">
        <v>45051</v>
      </c>
      <c r="B260" s="26" t="s">
        <v>4300</v>
      </c>
      <c r="C260" s="26" t="s">
        <v>3094</v>
      </c>
      <c r="D260" s="26" t="s">
        <v>4301</v>
      </c>
      <c r="E260" s="27">
        <v>-502246</v>
      </c>
      <c r="F260" s="28" t="s">
        <v>1307</v>
      </c>
      <c r="G260" s="27">
        <v>-50225</v>
      </c>
      <c r="H260" s="27">
        <v>-552471</v>
      </c>
      <c r="I260" s="26" t="s">
        <v>1305</v>
      </c>
      <c r="J260" s="26" t="s">
        <v>1306</v>
      </c>
      <c r="L260">
        <f t="shared" si="7"/>
        <v>16368</v>
      </c>
      <c r="M260" s="34">
        <f t="shared" si="8"/>
        <v>-552471</v>
      </c>
      <c r="N260" t="e">
        <f>+VLOOKUP(L260,'Trừ tiền'!O$9:P$201,2,0)</f>
        <v>#N/A</v>
      </c>
      <c r="O260" s="34" t="e">
        <f t="shared" si="6"/>
        <v>#N/A</v>
      </c>
    </row>
    <row r="261" spans="1:15" hidden="1" x14ac:dyDescent="0.25">
      <c r="A261" s="25">
        <v>45051</v>
      </c>
      <c r="B261" s="26" t="s">
        <v>4302</v>
      </c>
      <c r="C261" s="26" t="s">
        <v>3094</v>
      </c>
      <c r="D261" s="26" t="s">
        <v>4303</v>
      </c>
      <c r="E261" s="27">
        <v>-177692</v>
      </c>
      <c r="F261" s="28" t="s">
        <v>1307</v>
      </c>
      <c r="G261" s="27">
        <v>-17769</v>
      </c>
      <c r="H261" s="27">
        <v>-195461</v>
      </c>
      <c r="I261" s="26" t="s">
        <v>1305</v>
      </c>
      <c r="J261" s="26" t="s">
        <v>1306</v>
      </c>
      <c r="L261">
        <f t="shared" si="7"/>
        <v>16382</v>
      </c>
      <c r="M261" s="34">
        <f t="shared" si="8"/>
        <v>-195461</v>
      </c>
      <c r="N261" t="e">
        <f>+VLOOKUP(L261,'Trừ tiền'!O$9:P$201,2,0)</f>
        <v>#N/A</v>
      </c>
      <c r="O261" s="34" t="e">
        <f t="shared" si="6"/>
        <v>#N/A</v>
      </c>
    </row>
    <row r="262" spans="1:15" x14ac:dyDescent="0.25">
      <c r="A262" s="25">
        <v>45051</v>
      </c>
      <c r="B262" s="26" t="s">
        <v>4304</v>
      </c>
      <c r="C262" s="26" t="s">
        <v>3094</v>
      </c>
      <c r="D262" s="26" t="s">
        <v>4305</v>
      </c>
      <c r="E262" s="27">
        <v>-354317</v>
      </c>
      <c r="F262" s="28" t="s">
        <v>1307</v>
      </c>
      <c r="G262" s="27">
        <v>-35432</v>
      </c>
      <c r="H262" s="27">
        <v>-389749</v>
      </c>
      <c r="I262" s="26" t="s">
        <v>1305</v>
      </c>
      <c r="J262" s="26" t="s">
        <v>1306</v>
      </c>
      <c r="L262">
        <f t="shared" si="7"/>
        <v>16392</v>
      </c>
      <c r="M262" s="34">
        <f t="shared" si="8"/>
        <v>-389749</v>
      </c>
      <c r="N262">
        <f>+VLOOKUP(L262,'Trừ tiền'!O$9:P$201,2,0)</f>
        <v>-389749</v>
      </c>
      <c r="O262" s="34">
        <f t="shared" si="6"/>
        <v>0</v>
      </c>
    </row>
    <row r="263" spans="1:15" hidden="1" x14ac:dyDescent="0.25">
      <c r="A263" s="25">
        <v>45052</v>
      </c>
      <c r="B263" s="26" t="s">
        <v>3427</v>
      </c>
      <c r="C263" s="26" t="s">
        <v>3230</v>
      </c>
      <c r="D263" s="26" t="s">
        <v>3231</v>
      </c>
      <c r="E263" s="27">
        <v>-612655</v>
      </c>
      <c r="F263" s="28" t="s">
        <v>1307</v>
      </c>
      <c r="G263" s="27">
        <v>-61266</v>
      </c>
      <c r="H263" s="27">
        <v>-673921</v>
      </c>
      <c r="I263" s="26" t="s">
        <v>2467</v>
      </c>
      <c r="J263" s="26" t="s">
        <v>2468</v>
      </c>
      <c r="L263">
        <f t="shared" si="7"/>
        <v>343</v>
      </c>
      <c r="M263" s="34">
        <f t="shared" si="8"/>
        <v>-673921</v>
      </c>
      <c r="N263" t="s">
        <v>3556</v>
      </c>
      <c r="O263" s="34" t="e">
        <f t="shared" si="6"/>
        <v>#VALUE!</v>
      </c>
    </row>
    <row r="264" spans="1:15" x14ac:dyDescent="0.25">
      <c r="A264" s="25">
        <v>45052</v>
      </c>
      <c r="B264" s="26" t="s">
        <v>4306</v>
      </c>
      <c r="C264" s="26" t="s">
        <v>3091</v>
      </c>
      <c r="D264" s="26" t="s">
        <v>4307</v>
      </c>
      <c r="E264" s="27">
        <v>-365840</v>
      </c>
      <c r="F264" s="28" t="s">
        <v>1307</v>
      </c>
      <c r="G264" s="27">
        <v>-36584</v>
      </c>
      <c r="H264" s="27">
        <v>-402424</v>
      </c>
      <c r="I264" s="26" t="s">
        <v>1792</v>
      </c>
      <c r="J264" s="26" t="s">
        <v>1793</v>
      </c>
      <c r="L264">
        <f t="shared" si="7"/>
        <v>1587</v>
      </c>
      <c r="M264" s="34">
        <f t="shared" si="8"/>
        <v>-402424</v>
      </c>
      <c r="N264">
        <f>+VLOOKUP(L264,'Trừ tiền'!O$9:P$201,2,0)</f>
        <v>-402424</v>
      </c>
      <c r="O264" s="34">
        <f t="shared" si="6"/>
        <v>0</v>
      </c>
    </row>
    <row r="265" spans="1:15" hidden="1" x14ac:dyDescent="0.25">
      <c r="A265" s="25">
        <v>45052</v>
      </c>
      <c r="B265" s="26" t="s">
        <v>4308</v>
      </c>
      <c r="C265" s="26" t="s">
        <v>3094</v>
      </c>
      <c r="D265" s="26" t="s">
        <v>4309</v>
      </c>
      <c r="E265" s="27">
        <v>-184489</v>
      </c>
      <c r="F265" s="28" t="s">
        <v>1307</v>
      </c>
      <c r="G265" s="27">
        <v>-18449</v>
      </c>
      <c r="H265" s="27">
        <v>-202938</v>
      </c>
      <c r="I265" s="26" t="s">
        <v>1305</v>
      </c>
      <c r="J265" s="26" t="s">
        <v>1306</v>
      </c>
      <c r="L265">
        <f t="shared" si="7"/>
        <v>16456</v>
      </c>
      <c r="M265" s="34">
        <f t="shared" si="8"/>
        <v>-202938</v>
      </c>
      <c r="N265" t="e">
        <f>+VLOOKUP(L265,'Trừ tiền'!O$9:P$201,2,0)</f>
        <v>#N/A</v>
      </c>
      <c r="O265" s="34" t="e">
        <f t="shared" si="6"/>
        <v>#N/A</v>
      </c>
    </row>
    <row r="266" spans="1:15" x14ac:dyDescent="0.25">
      <c r="A266" s="25">
        <v>45052</v>
      </c>
      <c r="B266" s="26" t="s">
        <v>4310</v>
      </c>
      <c r="C266" s="26" t="s">
        <v>3094</v>
      </c>
      <c r="D266" s="26" t="s">
        <v>4311</v>
      </c>
      <c r="E266" s="27">
        <v>-462318</v>
      </c>
      <c r="F266" s="28" t="s">
        <v>1307</v>
      </c>
      <c r="G266" s="27">
        <v>-46232</v>
      </c>
      <c r="H266" s="27">
        <v>-508550</v>
      </c>
      <c r="I266" s="26" t="s">
        <v>1305</v>
      </c>
      <c r="J266" s="26" t="s">
        <v>1306</v>
      </c>
      <c r="L266">
        <f t="shared" si="7"/>
        <v>16466</v>
      </c>
      <c r="M266" s="34">
        <f t="shared" si="8"/>
        <v>-508550</v>
      </c>
      <c r="N266">
        <f>+VLOOKUP(L266,'Trừ tiền'!O$9:P$201,2,0)</f>
        <v>-508550</v>
      </c>
      <c r="O266" s="34">
        <f t="shared" si="6"/>
        <v>0</v>
      </c>
    </row>
    <row r="267" spans="1:15" x14ac:dyDescent="0.25">
      <c r="A267" s="25">
        <v>45052</v>
      </c>
      <c r="B267" s="26" t="s">
        <v>4312</v>
      </c>
      <c r="C267" s="26" t="s">
        <v>3094</v>
      </c>
      <c r="D267" s="26" t="s">
        <v>4313</v>
      </c>
      <c r="E267" s="27">
        <v>-283166</v>
      </c>
      <c r="F267" s="28" t="s">
        <v>1307</v>
      </c>
      <c r="G267" s="27">
        <v>-28317</v>
      </c>
      <c r="H267" s="27">
        <v>-311483</v>
      </c>
      <c r="I267" s="26" t="s">
        <v>1305</v>
      </c>
      <c r="J267" s="26" t="s">
        <v>1306</v>
      </c>
      <c r="L267">
        <f t="shared" si="7"/>
        <v>16584</v>
      </c>
      <c r="M267" s="34">
        <f t="shared" si="8"/>
        <v>-311483</v>
      </c>
      <c r="N267">
        <f>+VLOOKUP(L267,'Trừ tiền'!O$9:P$201,2,0)</f>
        <v>-311483</v>
      </c>
      <c r="O267" s="34">
        <f t="shared" si="6"/>
        <v>0</v>
      </c>
    </row>
    <row r="268" spans="1:15" x14ac:dyDescent="0.25">
      <c r="A268" s="25">
        <v>45054</v>
      </c>
      <c r="B268" s="26" t="s">
        <v>3215</v>
      </c>
      <c r="C268" s="26" t="s">
        <v>4314</v>
      </c>
      <c r="D268" s="26" t="s">
        <v>4315</v>
      </c>
      <c r="E268" s="27">
        <v>-88846</v>
      </c>
      <c r="F268" s="28" t="s">
        <v>1307</v>
      </c>
      <c r="G268" s="27">
        <v>-8885</v>
      </c>
      <c r="H268" s="27">
        <v>-97731</v>
      </c>
      <c r="I268" s="26" t="s">
        <v>2636</v>
      </c>
      <c r="J268" s="26" t="s">
        <v>2637</v>
      </c>
      <c r="L268">
        <f t="shared" si="7"/>
        <v>279</v>
      </c>
      <c r="M268" s="34">
        <f t="shared" si="8"/>
        <v>-97731</v>
      </c>
      <c r="N268">
        <f>+VLOOKUP(L268,'Trừ tiền'!O$9:P$201,2,0)</f>
        <v>-97731</v>
      </c>
      <c r="O268" s="34">
        <f t="shared" si="6"/>
        <v>0</v>
      </c>
    </row>
    <row r="269" spans="1:15" x14ac:dyDescent="0.25">
      <c r="A269" s="25">
        <v>45054</v>
      </c>
      <c r="B269" s="26" t="s">
        <v>4316</v>
      </c>
      <c r="C269" s="26" t="s">
        <v>3314</v>
      </c>
      <c r="D269" s="26" t="s">
        <v>4317</v>
      </c>
      <c r="E269" s="27">
        <v>-59400</v>
      </c>
      <c r="F269" s="28" t="s">
        <v>1307</v>
      </c>
      <c r="G269" s="27">
        <v>-5940</v>
      </c>
      <c r="H269" s="27">
        <v>-65340</v>
      </c>
      <c r="I269" s="26" t="s">
        <v>1634</v>
      </c>
      <c r="J269" s="26" t="s">
        <v>1635</v>
      </c>
      <c r="L269">
        <f t="shared" si="7"/>
        <v>429</v>
      </c>
      <c r="M269" s="34">
        <f t="shared" si="8"/>
        <v>-65340</v>
      </c>
      <c r="N269">
        <f>+VLOOKUP(L269,'Trừ tiền'!O$9:P$201,2,0)</f>
        <v>-65340</v>
      </c>
      <c r="O269" s="34">
        <f t="shared" si="6"/>
        <v>0</v>
      </c>
    </row>
    <row r="270" spans="1:15" hidden="1" x14ac:dyDescent="0.25">
      <c r="A270" s="25">
        <v>45054</v>
      </c>
      <c r="B270" s="26" t="s">
        <v>4318</v>
      </c>
      <c r="C270" s="26" t="s">
        <v>3060</v>
      </c>
      <c r="D270" s="26" t="s">
        <v>4319</v>
      </c>
      <c r="E270" s="27">
        <v>-90750</v>
      </c>
      <c r="F270" s="28" t="s">
        <v>1307</v>
      </c>
      <c r="G270" s="27">
        <v>-9075</v>
      </c>
      <c r="H270" s="27">
        <v>-99825</v>
      </c>
      <c r="I270" s="26" t="s">
        <v>1543</v>
      </c>
      <c r="J270" s="26" t="s">
        <v>1544</v>
      </c>
      <c r="L270">
        <f t="shared" si="7"/>
        <v>444</v>
      </c>
      <c r="M270" s="34">
        <f t="shared" si="8"/>
        <v>-99825</v>
      </c>
      <c r="N270" t="e">
        <f>+VLOOKUP(L270,'Trừ tiền'!O$9:P$201,2,0)</f>
        <v>#N/A</v>
      </c>
      <c r="O270" s="34" t="e">
        <f t="shared" si="6"/>
        <v>#N/A</v>
      </c>
    </row>
    <row r="271" spans="1:15" x14ac:dyDescent="0.25">
      <c r="A271" s="25">
        <v>45054</v>
      </c>
      <c r="B271" s="26" t="s">
        <v>4320</v>
      </c>
      <c r="C271" s="26" t="s">
        <v>3272</v>
      </c>
      <c r="D271" s="26" t="s">
        <v>4321</v>
      </c>
      <c r="E271" s="27">
        <v>-70950</v>
      </c>
      <c r="F271" s="28" t="s">
        <v>1307</v>
      </c>
      <c r="G271" s="27">
        <v>-7095</v>
      </c>
      <c r="H271" s="27">
        <v>-78045</v>
      </c>
      <c r="I271" s="26" t="s">
        <v>2179</v>
      </c>
      <c r="J271" s="26" t="s">
        <v>2180</v>
      </c>
      <c r="L271">
        <f t="shared" si="7"/>
        <v>629</v>
      </c>
      <c r="M271" s="34">
        <f t="shared" si="8"/>
        <v>-78045</v>
      </c>
      <c r="N271">
        <f>+VLOOKUP(L271,'Trừ tiền'!O$9:P$201,2,0)</f>
        <v>-78045</v>
      </c>
      <c r="O271" s="34">
        <f t="shared" si="6"/>
        <v>0</v>
      </c>
    </row>
    <row r="272" spans="1:15" hidden="1" x14ac:dyDescent="0.25">
      <c r="A272" s="25">
        <v>45054</v>
      </c>
      <c r="B272" s="26" t="s">
        <v>3406</v>
      </c>
      <c r="C272" s="26" t="s">
        <v>3128</v>
      </c>
      <c r="D272" s="26" t="s">
        <v>4322</v>
      </c>
      <c r="E272" s="27">
        <v>-139028</v>
      </c>
      <c r="F272" s="28" t="s">
        <v>1307</v>
      </c>
      <c r="G272" s="27">
        <v>-13903</v>
      </c>
      <c r="H272" s="27">
        <v>-152931</v>
      </c>
      <c r="I272" s="26" t="s">
        <v>1724</v>
      </c>
      <c r="J272" s="26" t="s">
        <v>1725</v>
      </c>
      <c r="L272">
        <f t="shared" si="7"/>
        <v>693</v>
      </c>
      <c r="M272" s="34">
        <f t="shared" si="8"/>
        <v>-152931</v>
      </c>
      <c r="N272" t="s">
        <v>3556</v>
      </c>
      <c r="O272" s="34" t="e">
        <f t="shared" si="6"/>
        <v>#VALUE!</v>
      </c>
    </row>
    <row r="273" spans="1:15" x14ac:dyDescent="0.25">
      <c r="A273" s="25">
        <v>45054</v>
      </c>
      <c r="B273" s="26" t="s">
        <v>4323</v>
      </c>
      <c r="C273" s="26" t="s">
        <v>4324</v>
      </c>
      <c r="D273" s="26" t="s">
        <v>4325</v>
      </c>
      <c r="E273" s="27">
        <v>-685678</v>
      </c>
      <c r="F273" s="28" t="s">
        <v>1307</v>
      </c>
      <c r="G273" s="27">
        <v>-68568</v>
      </c>
      <c r="H273" s="27">
        <v>-754246</v>
      </c>
      <c r="I273" s="26" t="s">
        <v>1868</v>
      </c>
      <c r="J273" s="26" t="s">
        <v>1869</v>
      </c>
      <c r="L273">
        <f t="shared" si="7"/>
        <v>743</v>
      </c>
      <c r="M273" s="34">
        <f t="shared" si="8"/>
        <v>-754246</v>
      </c>
      <c r="N273">
        <f>+VLOOKUP(L273,'Trừ tiền'!O$9:P$201,2,0)</f>
        <v>-754246</v>
      </c>
      <c r="O273" s="34">
        <f t="shared" si="6"/>
        <v>0</v>
      </c>
    </row>
    <row r="274" spans="1:15" x14ac:dyDescent="0.25">
      <c r="A274" s="25">
        <v>45054</v>
      </c>
      <c r="B274" s="26" t="s">
        <v>4326</v>
      </c>
      <c r="C274" s="26" t="s">
        <v>3064</v>
      </c>
      <c r="D274" s="26" t="s">
        <v>4327</v>
      </c>
      <c r="E274" s="27">
        <v>-449366</v>
      </c>
      <c r="F274" s="28" t="s">
        <v>1307</v>
      </c>
      <c r="G274" s="27">
        <v>-44937</v>
      </c>
      <c r="H274" s="27">
        <v>-494303</v>
      </c>
      <c r="I274" s="26" t="s">
        <v>1521</v>
      </c>
      <c r="J274" s="26" t="s">
        <v>1522</v>
      </c>
      <c r="L274">
        <f t="shared" si="7"/>
        <v>864</v>
      </c>
      <c r="M274" s="34">
        <f t="shared" si="8"/>
        <v>-494303</v>
      </c>
      <c r="N274">
        <f>+VLOOKUP(L274,'Trừ tiền'!O$9:P$201,2,0)</f>
        <v>-494303</v>
      </c>
      <c r="O274" s="34">
        <f t="shared" si="6"/>
        <v>0</v>
      </c>
    </row>
    <row r="275" spans="1:15" x14ac:dyDescent="0.25">
      <c r="A275" s="25">
        <v>45054</v>
      </c>
      <c r="B275" s="26" t="s">
        <v>4328</v>
      </c>
      <c r="C275" s="26" t="s">
        <v>3064</v>
      </c>
      <c r="D275" s="26" t="s">
        <v>4329</v>
      </c>
      <c r="E275" s="27">
        <v>-346502</v>
      </c>
      <c r="F275" s="28" t="s">
        <v>1307</v>
      </c>
      <c r="G275" s="27">
        <v>-34650</v>
      </c>
      <c r="H275" s="27">
        <v>-381152</v>
      </c>
      <c r="I275" s="26" t="s">
        <v>1521</v>
      </c>
      <c r="J275" s="26" t="s">
        <v>1522</v>
      </c>
      <c r="L275">
        <f t="shared" si="7"/>
        <v>875</v>
      </c>
      <c r="M275" s="34">
        <f t="shared" si="8"/>
        <v>-381152</v>
      </c>
      <c r="N275">
        <f>+VLOOKUP(L275,'Trừ tiền'!O$9:P$201,2,0)</f>
        <v>-381152</v>
      </c>
      <c r="O275" s="34">
        <f t="shared" si="6"/>
        <v>0</v>
      </c>
    </row>
    <row r="276" spans="1:15" x14ac:dyDescent="0.25">
      <c r="A276" s="25">
        <v>45054</v>
      </c>
      <c r="B276" s="26" t="s">
        <v>4330</v>
      </c>
      <c r="C276" s="26" t="s">
        <v>3064</v>
      </c>
      <c r="D276" s="26" t="s">
        <v>4331</v>
      </c>
      <c r="E276" s="27">
        <v>-293724</v>
      </c>
      <c r="F276" s="28" t="s">
        <v>1307</v>
      </c>
      <c r="G276" s="27">
        <v>-29372</v>
      </c>
      <c r="H276" s="27">
        <v>-323096</v>
      </c>
      <c r="I276" s="26" t="s">
        <v>1521</v>
      </c>
      <c r="J276" s="26" t="s">
        <v>1522</v>
      </c>
      <c r="L276">
        <f t="shared" si="7"/>
        <v>891</v>
      </c>
      <c r="M276" s="34">
        <f t="shared" si="8"/>
        <v>-323096</v>
      </c>
      <c r="N276">
        <f>+VLOOKUP(L276,'Trừ tiền'!O$9:P$201,2,0)</f>
        <v>-323096</v>
      </c>
      <c r="O276" s="34">
        <f t="shared" si="6"/>
        <v>0</v>
      </c>
    </row>
    <row r="277" spans="1:15" x14ac:dyDescent="0.25">
      <c r="A277" s="25">
        <v>45054</v>
      </c>
      <c r="B277" s="26" t="s">
        <v>4332</v>
      </c>
      <c r="C277" s="26" t="s">
        <v>3064</v>
      </c>
      <c r="D277" s="26" t="s">
        <v>4333</v>
      </c>
      <c r="E277" s="27">
        <v>-771375</v>
      </c>
      <c r="F277" s="28" t="s">
        <v>1307</v>
      </c>
      <c r="G277" s="27">
        <v>-77138</v>
      </c>
      <c r="H277" s="27">
        <v>-848513</v>
      </c>
      <c r="I277" s="26" t="s">
        <v>1521</v>
      </c>
      <c r="J277" s="26" t="s">
        <v>1522</v>
      </c>
      <c r="L277">
        <f t="shared" si="7"/>
        <v>916</v>
      </c>
      <c r="M277" s="34">
        <f t="shared" si="8"/>
        <v>-848513</v>
      </c>
      <c r="N277">
        <f>+VLOOKUP(L277,'Trừ tiền'!O$9:P$201,2,0)</f>
        <v>-848513</v>
      </c>
      <c r="O277" s="34">
        <f t="shared" si="6"/>
        <v>0</v>
      </c>
    </row>
    <row r="278" spans="1:15" x14ac:dyDescent="0.25">
      <c r="A278" s="25">
        <v>45054</v>
      </c>
      <c r="B278" s="26" t="s">
        <v>4334</v>
      </c>
      <c r="C278" s="26" t="s">
        <v>3064</v>
      </c>
      <c r="D278" s="26" t="s">
        <v>4335</v>
      </c>
      <c r="E278" s="27">
        <v>-444226</v>
      </c>
      <c r="F278" s="28" t="s">
        <v>1307</v>
      </c>
      <c r="G278" s="27">
        <v>-44423</v>
      </c>
      <c r="H278" s="27">
        <v>-488649</v>
      </c>
      <c r="I278" s="26" t="s">
        <v>1521</v>
      </c>
      <c r="J278" s="26" t="s">
        <v>1522</v>
      </c>
      <c r="L278">
        <f t="shared" si="7"/>
        <v>953</v>
      </c>
      <c r="M278" s="34">
        <f t="shared" si="8"/>
        <v>-488649</v>
      </c>
      <c r="N278">
        <f>+VLOOKUP(L278,'Trừ tiền'!O$9:P$201,2,0)</f>
        <v>-488649</v>
      </c>
      <c r="O278" s="34">
        <f t="shared" si="6"/>
        <v>0</v>
      </c>
    </row>
    <row r="279" spans="1:15" x14ac:dyDescent="0.25">
      <c r="A279" s="25">
        <v>45054</v>
      </c>
      <c r="B279" s="26" t="s">
        <v>4336</v>
      </c>
      <c r="C279" s="26" t="s">
        <v>3064</v>
      </c>
      <c r="D279" s="26" t="s">
        <v>4335</v>
      </c>
      <c r="E279" s="27">
        <v>-1188063</v>
      </c>
      <c r="F279" s="28" t="s">
        <v>1307</v>
      </c>
      <c r="G279" s="27">
        <v>-118806</v>
      </c>
      <c r="H279" s="27">
        <v>-1306869</v>
      </c>
      <c r="I279" s="26" t="s">
        <v>1521</v>
      </c>
      <c r="J279" s="26" t="s">
        <v>1522</v>
      </c>
      <c r="L279">
        <f t="shared" si="7"/>
        <v>955</v>
      </c>
      <c r="M279" s="34">
        <f t="shared" si="8"/>
        <v>-1306869</v>
      </c>
      <c r="N279">
        <f>+VLOOKUP(L279,'Trừ tiền'!O$9:P$201,2,0)</f>
        <v>-1306869</v>
      </c>
      <c r="O279" s="34">
        <f t="shared" si="6"/>
        <v>0</v>
      </c>
    </row>
    <row r="280" spans="1:15" x14ac:dyDescent="0.25">
      <c r="A280" s="25">
        <v>45054</v>
      </c>
      <c r="B280" s="26" t="s">
        <v>4337</v>
      </c>
      <c r="C280" s="26" t="s">
        <v>3094</v>
      </c>
      <c r="D280" s="26" t="s">
        <v>4338</v>
      </c>
      <c r="E280" s="27">
        <v>-324554</v>
      </c>
      <c r="F280" s="28" t="s">
        <v>1307</v>
      </c>
      <c r="G280" s="27">
        <v>-32455</v>
      </c>
      <c r="H280" s="27">
        <v>-357009</v>
      </c>
      <c r="I280" s="26" t="s">
        <v>1305</v>
      </c>
      <c r="J280" s="26" t="s">
        <v>1306</v>
      </c>
      <c r="L280">
        <f t="shared" si="7"/>
        <v>16727</v>
      </c>
      <c r="M280" s="34">
        <f t="shared" si="8"/>
        <v>-357009</v>
      </c>
      <c r="N280">
        <f>+VLOOKUP(L280,'Trừ tiền'!O$9:P$201,2,0)</f>
        <v>-357009</v>
      </c>
      <c r="O280" s="34">
        <f t="shared" si="6"/>
        <v>0</v>
      </c>
    </row>
    <row r="281" spans="1:15" x14ac:dyDescent="0.25">
      <c r="A281" s="25">
        <v>45054</v>
      </c>
      <c r="B281" s="26" t="s">
        <v>4339</v>
      </c>
      <c r="C281" s="26" t="s">
        <v>3094</v>
      </c>
      <c r="D281" s="26" t="s">
        <v>4340</v>
      </c>
      <c r="E281" s="27">
        <v>-482592</v>
      </c>
      <c r="F281" s="28" t="s">
        <v>1307</v>
      </c>
      <c r="G281" s="27">
        <v>-48259</v>
      </c>
      <c r="H281" s="27">
        <v>-530851</v>
      </c>
      <c r="I281" s="26" t="s">
        <v>1305</v>
      </c>
      <c r="J281" s="26" t="s">
        <v>1306</v>
      </c>
      <c r="L281">
        <f t="shared" si="7"/>
        <v>16765</v>
      </c>
      <c r="M281" s="34">
        <f t="shared" si="8"/>
        <v>-530851</v>
      </c>
      <c r="N281">
        <f>+VLOOKUP(L281,'Trừ tiền'!O$9:P$201,2,0)</f>
        <v>-530851</v>
      </c>
      <c r="O281" s="34">
        <f t="shared" si="6"/>
        <v>0</v>
      </c>
    </row>
    <row r="282" spans="1:15" hidden="1" x14ac:dyDescent="0.25">
      <c r="A282" s="25">
        <v>45055</v>
      </c>
      <c r="B282" s="26" t="s">
        <v>4341</v>
      </c>
      <c r="C282" s="26" t="s">
        <v>3423</v>
      </c>
      <c r="D282" s="26" t="s">
        <v>4342</v>
      </c>
      <c r="E282" s="27">
        <v>-159796</v>
      </c>
      <c r="F282" s="28" t="s">
        <v>1307</v>
      </c>
      <c r="G282" s="27">
        <v>-15980</v>
      </c>
      <c r="H282" s="27">
        <v>-175776</v>
      </c>
      <c r="I282" s="26" t="s">
        <v>2312</v>
      </c>
      <c r="J282" s="26" t="s">
        <v>2313</v>
      </c>
      <c r="L282">
        <f t="shared" si="7"/>
        <v>251</v>
      </c>
      <c r="M282" s="34">
        <f t="shared" si="8"/>
        <v>-175776</v>
      </c>
      <c r="N282" t="e">
        <f>+VLOOKUP(L282,'Trừ tiền'!O$9:P$201,2,0)</f>
        <v>#N/A</v>
      </c>
      <c r="O282" s="34" t="e">
        <f t="shared" si="6"/>
        <v>#N/A</v>
      </c>
    </row>
    <row r="283" spans="1:15" hidden="1" x14ac:dyDescent="0.25">
      <c r="A283" s="25">
        <v>45055</v>
      </c>
      <c r="B283" s="26" t="s">
        <v>4343</v>
      </c>
      <c r="C283" s="26" t="s">
        <v>3072</v>
      </c>
      <c r="D283" s="26" t="s">
        <v>4344</v>
      </c>
      <c r="E283" s="27">
        <v>-70950</v>
      </c>
      <c r="F283" s="28" t="s">
        <v>1307</v>
      </c>
      <c r="G283" s="27">
        <v>-7095</v>
      </c>
      <c r="H283" s="27">
        <v>-78045</v>
      </c>
      <c r="I283" s="26" t="s">
        <v>1332</v>
      </c>
      <c r="J283" s="26" t="s">
        <v>1333</v>
      </c>
      <c r="L283">
        <f t="shared" si="7"/>
        <v>426</v>
      </c>
      <c r="M283" s="34">
        <f t="shared" si="8"/>
        <v>-78045</v>
      </c>
      <c r="N283" t="e">
        <f>+VLOOKUP(L283,'Trừ tiền'!O$9:P$201,2,0)</f>
        <v>#N/A</v>
      </c>
      <c r="O283" s="34" t="e">
        <f t="shared" si="6"/>
        <v>#N/A</v>
      </c>
    </row>
    <row r="284" spans="1:15" hidden="1" x14ac:dyDescent="0.25">
      <c r="A284" s="25">
        <v>45055</v>
      </c>
      <c r="B284" s="26" t="s">
        <v>4345</v>
      </c>
      <c r="C284" s="26" t="s">
        <v>4346</v>
      </c>
      <c r="D284" s="26" t="s">
        <v>4347</v>
      </c>
      <c r="E284" s="27">
        <v>-88846</v>
      </c>
      <c r="F284" s="28" t="s">
        <v>1307</v>
      </c>
      <c r="G284" s="27">
        <v>-8885</v>
      </c>
      <c r="H284" s="27">
        <v>-97731</v>
      </c>
      <c r="I284" s="26" t="s">
        <v>2186</v>
      </c>
      <c r="J284" s="26" t="s">
        <v>2187</v>
      </c>
      <c r="L284">
        <f t="shared" si="7"/>
        <v>702</v>
      </c>
      <c r="M284" s="34">
        <f t="shared" si="8"/>
        <v>-97731</v>
      </c>
      <c r="N284" t="e">
        <f>+VLOOKUP(L284,'Trừ tiền'!O$9:P$201,2,0)</f>
        <v>#N/A</v>
      </c>
      <c r="O284" s="34" t="e">
        <f t="shared" si="6"/>
        <v>#N/A</v>
      </c>
    </row>
    <row r="285" spans="1:15" hidden="1" x14ac:dyDescent="0.25">
      <c r="A285" s="25">
        <v>45055</v>
      </c>
      <c r="B285" s="26" t="s">
        <v>4348</v>
      </c>
      <c r="C285" s="26" t="s">
        <v>3165</v>
      </c>
      <c r="D285" s="26" t="s">
        <v>4349</v>
      </c>
      <c r="E285" s="27">
        <v>-84840</v>
      </c>
      <c r="F285" s="28" t="s">
        <v>1307</v>
      </c>
      <c r="G285" s="27">
        <v>-8484</v>
      </c>
      <c r="H285" s="27">
        <v>-93324</v>
      </c>
      <c r="I285" s="26" t="s">
        <v>1428</v>
      </c>
      <c r="J285" s="26" t="s">
        <v>1429</v>
      </c>
      <c r="L285">
        <f t="shared" si="7"/>
        <v>762</v>
      </c>
      <c r="M285" s="34">
        <f t="shared" si="8"/>
        <v>-93324</v>
      </c>
      <c r="N285" t="e">
        <f>+VLOOKUP(L285,'Trừ tiền'!O$9:P$201,2,0)</f>
        <v>#N/A</v>
      </c>
      <c r="O285" s="34" t="e">
        <f t="shared" si="6"/>
        <v>#N/A</v>
      </c>
    </row>
    <row r="286" spans="1:15" x14ac:dyDescent="0.25">
      <c r="A286" s="25">
        <v>45055</v>
      </c>
      <c r="B286" s="26" t="s">
        <v>4350</v>
      </c>
      <c r="C286" s="26" t="s">
        <v>3064</v>
      </c>
      <c r="D286" s="26" t="s">
        <v>4351</v>
      </c>
      <c r="E286" s="27">
        <v>-734539</v>
      </c>
      <c r="F286" s="28" t="s">
        <v>1307</v>
      </c>
      <c r="G286" s="27">
        <v>-73454</v>
      </c>
      <c r="H286" s="27">
        <v>-807993</v>
      </c>
      <c r="I286" s="26" t="s">
        <v>1521</v>
      </c>
      <c r="J286" s="26" t="s">
        <v>1522</v>
      </c>
      <c r="L286">
        <f t="shared" si="7"/>
        <v>982</v>
      </c>
      <c r="M286" s="34">
        <f t="shared" si="8"/>
        <v>-807993</v>
      </c>
      <c r="N286">
        <f>+VLOOKUP(L286,'Trừ tiền'!O$9:P$201,2,0)</f>
        <v>-807993</v>
      </c>
      <c r="O286" s="34">
        <f t="shared" si="6"/>
        <v>0</v>
      </c>
    </row>
    <row r="287" spans="1:15" x14ac:dyDescent="0.25">
      <c r="A287" s="25">
        <v>45055</v>
      </c>
      <c r="B287" s="26" t="s">
        <v>4352</v>
      </c>
      <c r="C287" s="26" t="s">
        <v>3064</v>
      </c>
      <c r="D287" s="26" t="s">
        <v>4353</v>
      </c>
      <c r="E287" s="27">
        <v>-856197</v>
      </c>
      <c r="F287" s="28" t="s">
        <v>1307</v>
      </c>
      <c r="G287" s="27">
        <v>-85620</v>
      </c>
      <c r="H287" s="27">
        <v>-941817</v>
      </c>
      <c r="I287" s="26" t="s">
        <v>1521</v>
      </c>
      <c r="J287" s="26" t="s">
        <v>1522</v>
      </c>
      <c r="L287">
        <f t="shared" si="7"/>
        <v>1000</v>
      </c>
      <c r="M287" s="34">
        <f t="shared" si="8"/>
        <v>-941817</v>
      </c>
      <c r="N287">
        <f>+VLOOKUP(L287,'Trừ tiền'!O$9:P$201,2,0)</f>
        <v>-941817</v>
      </c>
      <c r="O287" s="34">
        <f t="shared" si="6"/>
        <v>0</v>
      </c>
    </row>
    <row r="288" spans="1:15" x14ac:dyDescent="0.25">
      <c r="A288" s="25">
        <v>45055</v>
      </c>
      <c r="B288" s="26" t="s">
        <v>4354</v>
      </c>
      <c r="C288" s="26" t="s">
        <v>3094</v>
      </c>
      <c r="D288" s="26" t="s">
        <v>4355</v>
      </c>
      <c r="E288" s="27">
        <v>-332046</v>
      </c>
      <c r="F288" s="28" t="s">
        <v>1307</v>
      </c>
      <c r="G288" s="27">
        <v>-33205</v>
      </c>
      <c r="H288" s="27">
        <v>-365251</v>
      </c>
      <c r="I288" s="26" t="s">
        <v>1305</v>
      </c>
      <c r="J288" s="26" t="s">
        <v>1306</v>
      </c>
      <c r="L288">
        <f t="shared" si="7"/>
        <v>16857</v>
      </c>
      <c r="M288" s="34">
        <f t="shared" si="8"/>
        <v>-365251</v>
      </c>
      <c r="N288">
        <f>+VLOOKUP(L288,'Trừ tiền'!O$9:P$201,2,0)</f>
        <v>-365251</v>
      </c>
      <c r="O288" s="34">
        <f t="shared" si="6"/>
        <v>0</v>
      </c>
    </row>
    <row r="289" spans="1:15" x14ac:dyDescent="0.25">
      <c r="A289" s="25">
        <v>45055</v>
      </c>
      <c r="B289" s="26" t="s">
        <v>4356</v>
      </c>
      <c r="C289" s="26" t="s">
        <v>3094</v>
      </c>
      <c r="D289" s="26" t="s">
        <v>4357</v>
      </c>
      <c r="E289" s="27">
        <v>-272298</v>
      </c>
      <c r="F289" s="28" t="s">
        <v>1307</v>
      </c>
      <c r="G289" s="27">
        <v>-27230</v>
      </c>
      <c r="H289" s="27">
        <v>-299528</v>
      </c>
      <c r="I289" s="26" t="s">
        <v>1305</v>
      </c>
      <c r="J289" s="26" t="s">
        <v>1306</v>
      </c>
      <c r="L289">
        <f t="shared" si="7"/>
        <v>16861</v>
      </c>
      <c r="M289" s="34">
        <f t="shared" si="8"/>
        <v>-299528</v>
      </c>
      <c r="N289">
        <f>+VLOOKUP(L289,'Trừ tiền'!O$9:P$201,2,0)</f>
        <v>-299528</v>
      </c>
      <c r="O289" s="34">
        <f t="shared" si="6"/>
        <v>0</v>
      </c>
    </row>
    <row r="290" spans="1:15" x14ac:dyDescent="0.25">
      <c r="A290" s="25">
        <v>45055</v>
      </c>
      <c r="B290" s="26" t="s">
        <v>4358</v>
      </c>
      <c r="C290" s="26" t="s">
        <v>3094</v>
      </c>
      <c r="D290" s="26" t="s">
        <v>4359</v>
      </c>
      <c r="E290" s="27">
        <v>-333174</v>
      </c>
      <c r="F290" s="28" t="s">
        <v>1307</v>
      </c>
      <c r="G290" s="27">
        <v>-33317</v>
      </c>
      <c r="H290" s="27">
        <v>-366491</v>
      </c>
      <c r="I290" s="26" t="s">
        <v>1305</v>
      </c>
      <c r="J290" s="26" t="s">
        <v>1306</v>
      </c>
      <c r="L290">
        <f t="shared" si="7"/>
        <v>16881</v>
      </c>
      <c r="M290" s="34">
        <f t="shared" si="8"/>
        <v>-366491</v>
      </c>
      <c r="N290">
        <f>+VLOOKUP(L290,'Trừ tiền'!O$9:P$201,2,0)</f>
        <v>-366491</v>
      </c>
      <c r="O290" s="34">
        <f t="shared" si="6"/>
        <v>0</v>
      </c>
    </row>
    <row r="291" spans="1:15" hidden="1" x14ac:dyDescent="0.25">
      <c r="A291" s="25">
        <v>45055</v>
      </c>
      <c r="B291" s="26" t="s">
        <v>4360</v>
      </c>
      <c r="C291" s="26" t="s">
        <v>3094</v>
      </c>
      <c r="D291" s="26" t="s">
        <v>4361</v>
      </c>
      <c r="E291" s="27">
        <v>-207900</v>
      </c>
      <c r="F291" s="28" t="s">
        <v>1307</v>
      </c>
      <c r="G291" s="27">
        <v>-20790</v>
      </c>
      <c r="H291" s="27">
        <v>-228690</v>
      </c>
      <c r="I291" s="26" t="s">
        <v>1305</v>
      </c>
      <c r="J291" s="26" t="s">
        <v>1306</v>
      </c>
      <c r="L291">
        <f t="shared" si="7"/>
        <v>16946</v>
      </c>
      <c r="M291" s="34">
        <f t="shared" si="8"/>
        <v>-228690</v>
      </c>
      <c r="N291" t="e">
        <f>+VLOOKUP(L291,'Trừ tiền'!O$9:P$201,2,0)</f>
        <v>#N/A</v>
      </c>
      <c r="O291" s="34" t="e">
        <f t="shared" si="6"/>
        <v>#N/A</v>
      </c>
    </row>
    <row r="292" spans="1:15" hidden="1" x14ac:dyDescent="0.25">
      <c r="A292" s="25">
        <v>45055</v>
      </c>
      <c r="B292" s="26" t="s">
        <v>4362</v>
      </c>
      <c r="C292" s="26" t="s">
        <v>3094</v>
      </c>
      <c r="D292" s="26" t="s">
        <v>4363</v>
      </c>
      <c r="E292" s="27">
        <v>-111058</v>
      </c>
      <c r="F292" s="28" t="s">
        <v>1307</v>
      </c>
      <c r="G292" s="27">
        <v>-11106</v>
      </c>
      <c r="H292" s="27">
        <v>-122164</v>
      </c>
      <c r="I292" s="26" t="s">
        <v>1305</v>
      </c>
      <c r="J292" s="26" t="s">
        <v>1306</v>
      </c>
      <c r="L292">
        <f t="shared" si="7"/>
        <v>17012</v>
      </c>
      <c r="M292" s="34">
        <f t="shared" si="8"/>
        <v>-122164</v>
      </c>
      <c r="N292" t="e">
        <f>+VLOOKUP(L292,'Trừ tiền'!O$9:P$201,2,0)</f>
        <v>#N/A</v>
      </c>
      <c r="O292" s="34" t="e">
        <f t="shared" si="6"/>
        <v>#N/A</v>
      </c>
    </row>
    <row r="293" spans="1:15" hidden="1" x14ac:dyDescent="0.25">
      <c r="A293" s="25">
        <v>45055</v>
      </c>
      <c r="B293" s="26" t="s">
        <v>4364</v>
      </c>
      <c r="C293" s="26" t="s">
        <v>3094</v>
      </c>
      <c r="D293" s="26" t="s">
        <v>4365</v>
      </c>
      <c r="E293" s="27">
        <v>-784547</v>
      </c>
      <c r="F293" s="28" t="s">
        <v>1307</v>
      </c>
      <c r="G293" s="27">
        <v>-78455</v>
      </c>
      <c r="H293" s="27">
        <v>-863002</v>
      </c>
      <c r="I293" s="26" t="s">
        <v>1305</v>
      </c>
      <c r="J293" s="26" t="s">
        <v>1306</v>
      </c>
      <c r="L293">
        <f t="shared" si="7"/>
        <v>17123</v>
      </c>
      <c r="M293" s="34">
        <f t="shared" si="8"/>
        <v>-863002</v>
      </c>
      <c r="N293" t="e">
        <f>+VLOOKUP(L293,'Trừ tiền'!O$9:P$201,2,0)</f>
        <v>#N/A</v>
      </c>
      <c r="O293" s="34" t="e">
        <f t="shared" si="6"/>
        <v>#N/A</v>
      </c>
    </row>
    <row r="294" spans="1:15" x14ac:dyDescent="0.25">
      <c r="A294" s="25">
        <v>45055</v>
      </c>
      <c r="B294" s="26" t="s">
        <v>4366</v>
      </c>
      <c r="C294" s="26" t="s">
        <v>3094</v>
      </c>
      <c r="D294" s="26" t="s">
        <v>4367</v>
      </c>
      <c r="E294" s="27">
        <v>-1603759</v>
      </c>
      <c r="F294" s="28" t="s">
        <v>1307</v>
      </c>
      <c r="G294" s="27">
        <v>-160376</v>
      </c>
      <c r="H294" s="27">
        <v>-1764135</v>
      </c>
      <c r="I294" s="26" t="s">
        <v>1305</v>
      </c>
      <c r="J294" s="26" t="s">
        <v>1306</v>
      </c>
      <c r="L294">
        <f t="shared" si="7"/>
        <v>17141</v>
      </c>
      <c r="M294" s="34">
        <f t="shared" si="8"/>
        <v>-1764135</v>
      </c>
      <c r="N294">
        <f>+VLOOKUP(L294,'Trừ tiền'!O$9:P$201,2,0)</f>
        <v>-1764135</v>
      </c>
      <c r="O294" s="34">
        <f t="shared" si="6"/>
        <v>0</v>
      </c>
    </row>
    <row r="295" spans="1:15" hidden="1" x14ac:dyDescent="0.25">
      <c r="A295" s="25">
        <v>45056</v>
      </c>
      <c r="B295" s="26" t="s">
        <v>4368</v>
      </c>
      <c r="C295" s="26" t="s">
        <v>3423</v>
      </c>
      <c r="D295" s="26" t="s">
        <v>4369</v>
      </c>
      <c r="E295" s="27">
        <v>-561826</v>
      </c>
      <c r="F295" s="28" t="s">
        <v>1307</v>
      </c>
      <c r="G295" s="27">
        <v>-56183</v>
      </c>
      <c r="H295" s="27">
        <v>-618009</v>
      </c>
      <c r="I295" s="26" t="s">
        <v>2312</v>
      </c>
      <c r="J295" s="26" t="s">
        <v>2313</v>
      </c>
      <c r="L295">
        <f t="shared" si="7"/>
        <v>259</v>
      </c>
      <c r="M295" s="34">
        <f t="shared" si="8"/>
        <v>-618009</v>
      </c>
      <c r="N295" t="e">
        <f>+VLOOKUP(L295,'Trừ tiền'!O$9:P$201,2,0)</f>
        <v>#N/A</v>
      </c>
      <c r="O295" s="34" t="e">
        <f t="shared" si="6"/>
        <v>#N/A</v>
      </c>
    </row>
    <row r="296" spans="1:15" x14ac:dyDescent="0.25">
      <c r="A296" s="25">
        <v>45056</v>
      </c>
      <c r="B296" s="26" t="s">
        <v>4370</v>
      </c>
      <c r="C296" s="26" t="s">
        <v>3272</v>
      </c>
      <c r="D296" s="26" t="s">
        <v>4371</v>
      </c>
      <c r="E296" s="27">
        <v>-247226</v>
      </c>
      <c r="F296" s="28" t="s">
        <v>1307</v>
      </c>
      <c r="G296" s="27">
        <v>-24723</v>
      </c>
      <c r="H296" s="27">
        <v>-271949</v>
      </c>
      <c r="I296" s="26" t="s">
        <v>2179</v>
      </c>
      <c r="J296" s="26" t="s">
        <v>2180</v>
      </c>
      <c r="L296">
        <f t="shared" si="7"/>
        <v>638</v>
      </c>
      <c r="M296" s="34">
        <f t="shared" si="8"/>
        <v>-271949</v>
      </c>
      <c r="N296">
        <f>+VLOOKUP(L296,'Trừ tiền'!O$9:P$201,2,0)</f>
        <v>-271949</v>
      </c>
      <c r="O296" s="34">
        <f t="shared" si="6"/>
        <v>0</v>
      </c>
    </row>
    <row r="297" spans="1:15" x14ac:dyDescent="0.25">
      <c r="A297" s="25">
        <v>45056</v>
      </c>
      <c r="B297" s="26" t="s">
        <v>4372</v>
      </c>
      <c r="C297" s="26" t="s">
        <v>3091</v>
      </c>
      <c r="D297" s="26" t="s">
        <v>4373</v>
      </c>
      <c r="E297" s="27">
        <v>-150546</v>
      </c>
      <c r="F297" s="28" t="s">
        <v>1307</v>
      </c>
      <c r="G297" s="27">
        <v>-15055</v>
      </c>
      <c r="H297" s="27">
        <v>-165601</v>
      </c>
      <c r="I297" s="26" t="s">
        <v>1792</v>
      </c>
      <c r="J297" s="26" t="s">
        <v>1793</v>
      </c>
      <c r="L297">
        <f t="shared" si="7"/>
        <v>1633</v>
      </c>
      <c r="M297" s="34">
        <f t="shared" si="8"/>
        <v>-165601</v>
      </c>
      <c r="N297">
        <f>+VLOOKUP(L297,'Trừ tiền'!O$9:P$201,2,0)</f>
        <v>-165601</v>
      </c>
      <c r="O297" s="34">
        <f t="shared" si="6"/>
        <v>0</v>
      </c>
    </row>
    <row r="298" spans="1:15" x14ac:dyDescent="0.25">
      <c r="A298" s="25">
        <v>45056</v>
      </c>
      <c r="B298" s="26" t="s">
        <v>4374</v>
      </c>
      <c r="C298" s="26" t="s">
        <v>3091</v>
      </c>
      <c r="D298" s="26" t="s">
        <v>4375</v>
      </c>
      <c r="E298" s="27">
        <v>-118245</v>
      </c>
      <c r="F298" s="28" t="s">
        <v>1307</v>
      </c>
      <c r="G298" s="27">
        <v>-11825</v>
      </c>
      <c r="H298" s="27">
        <v>-130070</v>
      </c>
      <c r="I298" s="26" t="s">
        <v>1792</v>
      </c>
      <c r="J298" s="26" t="s">
        <v>1793</v>
      </c>
      <c r="L298">
        <f t="shared" si="7"/>
        <v>1634</v>
      </c>
      <c r="M298" s="34">
        <f t="shared" si="8"/>
        <v>-130070</v>
      </c>
      <c r="N298">
        <f>+VLOOKUP(L298,'Trừ tiền'!O$9:P$201,2,0)</f>
        <v>-130070</v>
      </c>
      <c r="O298" s="34">
        <f t="shared" si="6"/>
        <v>0</v>
      </c>
    </row>
    <row r="299" spans="1:15" x14ac:dyDescent="0.25">
      <c r="A299" s="25">
        <v>45056</v>
      </c>
      <c r="B299" s="26" t="s">
        <v>4376</v>
      </c>
      <c r="C299" s="26" t="s">
        <v>3091</v>
      </c>
      <c r="D299" s="26" t="s">
        <v>4377</v>
      </c>
      <c r="E299" s="27">
        <v>-346548</v>
      </c>
      <c r="F299" s="28" t="s">
        <v>1307</v>
      </c>
      <c r="G299" s="27">
        <v>-34655</v>
      </c>
      <c r="H299" s="27">
        <v>-381203</v>
      </c>
      <c r="I299" s="26" t="s">
        <v>1792</v>
      </c>
      <c r="J299" s="26" t="s">
        <v>1793</v>
      </c>
      <c r="L299">
        <f t="shared" si="7"/>
        <v>1636</v>
      </c>
      <c r="M299" s="34">
        <f t="shared" si="8"/>
        <v>-381203</v>
      </c>
      <c r="N299">
        <f>+VLOOKUP(L299,'Trừ tiền'!O$9:P$201,2,0)</f>
        <v>-381203</v>
      </c>
      <c r="O299" s="34">
        <f t="shared" si="6"/>
        <v>0</v>
      </c>
    </row>
    <row r="300" spans="1:15" x14ac:dyDescent="0.25">
      <c r="A300" s="25">
        <v>45056</v>
      </c>
      <c r="B300" s="26" t="s">
        <v>4378</v>
      </c>
      <c r="C300" s="26" t="s">
        <v>3094</v>
      </c>
      <c r="D300" s="26" t="s">
        <v>4379</v>
      </c>
      <c r="E300" s="27">
        <v>-272250</v>
      </c>
      <c r="F300" s="28" t="s">
        <v>1307</v>
      </c>
      <c r="G300" s="27">
        <v>-27225</v>
      </c>
      <c r="H300" s="27">
        <v>-299475</v>
      </c>
      <c r="I300" s="26" t="s">
        <v>1305</v>
      </c>
      <c r="J300" s="26" t="s">
        <v>1306</v>
      </c>
      <c r="L300">
        <f t="shared" si="7"/>
        <v>17198</v>
      </c>
      <c r="M300" s="34">
        <f t="shared" si="8"/>
        <v>-299475</v>
      </c>
      <c r="N300">
        <f>+VLOOKUP(L300,'Trừ tiền'!O$9:P$201,2,0)</f>
        <v>-299475</v>
      </c>
      <c r="O300" s="34">
        <f t="shared" si="6"/>
        <v>0</v>
      </c>
    </row>
    <row r="301" spans="1:15" x14ac:dyDescent="0.25">
      <c r="A301" s="25">
        <v>45056</v>
      </c>
      <c r="B301" s="26" t="s">
        <v>4380</v>
      </c>
      <c r="C301" s="26" t="s">
        <v>3094</v>
      </c>
      <c r="D301" s="26" t="s">
        <v>4381</v>
      </c>
      <c r="E301" s="27">
        <v>-1298216</v>
      </c>
      <c r="F301" s="28" t="s">
        <v>1307</v>
      </c>
      <c r="G301" s="27">
        <v>-129822</v>
      </c>
      <c r="H301" s="27">
        <v>-1428038</v>
      </c>
      <c r="I301" s="26" t="s">
        <v>1305</v>
      </c>
      <c r="J301" s="26" t="s">
        <v>1306</v>
      </c>
      <c r="L301">
        <f t="shared" si="7"/>
        <v>17218</v>
      </c>
      <c r="M301" s="34">
        <f t="shared" si="8"/>
        <v>-1428038</v>
      </c>
      <c r="N301">
        <f>+VLOOKUP(L301,'Trừ tiền'!O$9:P$201,2,0)</f>
        <v>-1428038</v>
      </c>
      <c r="O301" s="34">
        <f t="shared" si="6"/>
        <v>0</v>
      </c>
    </row>
    <row r="302" spans="1:15" x14ac:dyDescent="0.25">
      <c r="A302" s="25">
        <v>45056</v>
      </c>
      <c r="B302" s="26" t="s">
        <v>4382</v>
      </c>
      <c r="C302" s="26" t="s">
        <v>3094</v>
      </c>
      <c r="D302" s="26" t="s">
        <v>4383</v>
      </c>
      <c r="E302" s="27">
        <v>-500555</v>
      </c>
      <c r="F302" s="28" t="s">
        <v>1307</v>
      </c>
      <c r="G302" s="27">
        <v>-50056</v>
      </c>
      <c r="H302" s="27">
        <v>-550611</v>
      </c>
      <c r="I302" s="26" t="s">
        <v>1305</v>
      </c>
      <c r="J302" s="26" t="s">
        <v>1306</v>
      </c>
      <c r="L302">
        <f t="shared" si="7"/>
        <v>17221</v>
      </c>
      <c r="M302" s="34">
        <f t="shared" si="8"/>
        <v>-550611</v>
      </c>
      <c r="N302">
        <f>+VLOOKUP(L302,'Trừ tiền'!O$9:P$201,2,0)</f>
        <v>-550611</v>
      </c>
      <c r="O302" s="34">
        <f t="shared" si="6"/>
        <v>0</v>
      </c>
    </row>
    <row r="303" spans="1:15" x14ac:dyDescent="0.25">
      <c r="A303" s="25">
        <v>45056</v>
      </c>
      <c r="B303" s="26" t="s">
        <v>4384</v>
      </c>
      <c r="C303" s="26" t="s">
        <v>3094</v>
      </c>
      <c r="D303" s="26" t="s">
        <v>4385</v>
      </c>
      <c r="E303" s="27">
        <v>-394044</v>
      </c>
      <c r="F303" s="28" t="s">
        <v>1307</v>
      </c>
      <c r="G303" s="27">
        <v>-39404</v>
      </c>
      <c r="H303" s="27">
        <v>-433448</v>
      </c>
      <c r="I303" s="26" t="s">
        <v>1305</v>
      </c>
      <c r="J303" s="26" t="s">
        <v>1306</v>
      </c>
      <c r="L303">
        <f t="shared" si="7"/>
        <v>17235</v>
      </c>
      <c r="M303" s="34">
        <f t="shared" si="8"/>
        <v>-433448</v>
      </c>
      <c r="N303">
        <f>+VLOOKUP(L303,'Trừ tiền'!O$9:P$201,2,0)</f>
        <v>-433448</v>
      </c>
      <c r="O303" s="34">
        <f t="shared" si="6"/>
        <v>0</v>
      </c>
    </row>
    <row r="304" spans="1:15" hidden="1" x14ac:dyDescent="0.25">
      <c r="A304" s="25">
        <v>45057</v>
      </c>
      <c r="B304" s="26" t="s">
        <v>4386</v>
      </c>
      <c r="C304" s="26" t="s">
        <v>3072</v>
      </c>
      <c r="D304" s="26" t="s">
        <v>4387</v>
      </c>
      <c r="E304" s="27">
        <v>-182008</v>
      </c>
      <c r="F304" s="28" t="s">
        <v>1307</v>
      </c>
      <c r="G304" s="27">
        <v>-18201</v>
      </c>
      <c r="H304" s="27">
        <v>-200209</v>
      </c>
      <c r="I304" s="26" t="s">
        <v>1332</v>
      </c>
      <c r="J304" s="26" t="s">
        <v>1333</v>
      </c>
      <c r="L304">
        <f t="shared" si="7"/>
        <v>428</v>
      </c>
      <c r="M304" s="34">
        <f t="shared" si="8"/>
        <v>-200209</v>
      </c>
      <c r="N304" t="e">
        <f>+VLOOKUP(L304,'Trừ tiền'!O$9:P$201,2,0)</f>
        <v>#N/A</v>
      </c>
      <c r="O304" s="34" t="e">
        <f t="shared" si="6"/>
        <v>#N/A</v>
      </c>
    </row>
    <row r="305" spans="1:15" hidden="1" x14ac:dyDescent="0.25">
      <c r="A305" s="25">
        <v>45057</v>
      </c>
      <c r="B305" s="26" t="s">
        <v>4388</v>
      </c>
      <c r="C305" s="26" t="s">
        <v>3072</v>
      </c>
      <c r="D305" s="26" t="s">
        <v>4389</v>
      </c>
      <c r="E305" s="27">
        <v>-544486</v>
      </c>
      <c r="F305" s="28" t="s">
        <v>1307</v>
      </c>
      <c r="G305" s="27">
        <v>-54449</v>
      </c>
      <c r="H305" s="27">
        <v>-598935</v>
      </c>
      <c r="I305" s="26" t="s">
        <v>1332</v>
      </c>
      <c r="J305" s="26" t="s">
        <v>1333</v>
      </c>
      <c r="L305">
        <f t="shared" si="7"/>
        <v>433</v>
      </c>
      <c r="M305" s="34">
        <f t="shared" si="8"/>
        <v>-598935</v>
      </c>
      <c r="N305" t="e">
        <f>+VLOOKUP(L305,'Trừ tiền'!O$9:P$201,2,0)</f>
        <v>#N/A</v>
      </c>
      <c r="O305" s="34" t="e">
        <f t="shared" si="6"/>
        <v>#N/A</v>
      </c>
    </row>
    <row r="306" spans="1:15" hidden="1" x14ac:dyDescent="0.25">
      <c r="A306" s="25">
        <v>45057</v>
      </c>
      <c r="B306" s="26" t="s">
        <v>4390</v>
      </c>
      <c r="C306" s="26" t="s">
        <v>3060</v>
      </c>
      <c r="D306" s="26" t="s">
        <v>4391</v>
      </c>
      <c r="E306" s="27">
        <v>-50182</v>
      </c>
      <c r="F306" s="28" t="s">
        <v>1307</v>
      </c>
      <c r="G306" s="27">
        <v>-5018</v>
      </c>
      <c r="H306" s="27">
        <v>-55200</v>
      </c>
      <c r="I306" s="26" t="s">
        <v>1543</v>
      </c>
      <c r="J306" s="26" t="s">
        <v>1544</v>
      </c>
      <c r="L306">
        <f t="shared" si="7"/>
        <v>461</v>
      </c>
      <c r="M306" s="34">
        <f t="shared" si="8"/>
        <v>-55200</v>
      </c>
      <c r="N306" t="e">
        <f>+VLOOKUP(L306,'Trừ tiền'!O$9:P$201,2,0)</f>
        <v>#N/A</v>
      </c>
      <c r="O306" s="34" t="e">
        <f t="shared" si="6"/>
        <v>#N/A</v>
      </c>
    </row>
    <row r="307" spans="1:15" x14ac:dyDescent="0.25">
      <c r="A307" s="25">
        <v>45057</v>
      </c>
      <c r="B307" s="26" t="s">
        <v>3148</v>
      </c>
      <c r="C307" s="26" t="s">
        <v>4392</v>
      </c>
      <c r="D307" s="26" t="s">
        <v>4393</v>
      </c>
      <c r="E307" s="27">
        <v>-100364</v>
      </c>
      <c r="F307" s="28" t="s">
        <v>1307</v>
      </c>
      <c r="G307" s="27">
        <v>-10036</v>
      </c>
      <c r="H307" s="27">
        <v>-110400</v>
      </c>
      <c r="I307" s="26" t="s">
        <v>2886</v>
      </c>
      <c r="J307" s="26" t="s">
        <v>2887</v>
      </c>
      <c r="L307">
        <f t="shared" si="7"/>
        <v>494</v>
      </c>
      <c r="M307" s="34">
        <f t="shared" si="8"/>
        <v>-110400</v>
      </c>
      <c r="N307">
        <f>+VLOOKUP(L307,'Trừ tiền'!O$9:P$201,2,0)</f>
        <v>-110400</v>
      </c>
      <c r="O307" s="34">
        <f t="shared" si="6"/>
        <v>0</v>
      </c>
    </row>
    <row r="308" spans="1:15" hidden="1" x14ac:dyDescent="0.25">
      <c r="A308" s="25">
        <v>45057</v>
      </c>
      <c r="B308" s="26" t="s">
        <v>4291</v>
      </c>
      <c r="C308" s="26" t="s">
        <v>3189</v>
      </c>
      <c r="D308" s="26" t="s">
        <v>3297</v>
      </c>
      <c r="E308" s="27">
        <v>-88846</v>
      </c>
      <c r="F308" s="28" t="s">
        <v>1307</v>
      </c>
      <c r="G308" s="27">
        <v>-8885</v>
      </c>
      <c r="H308" s="27">
        <v>-97731</v>
      </c>
      <c r="I308" s="26" t="s">
        <v>2246</v>
      </c>
      <c r="J308" s="26" t="s">
        <v>2247</v>
      </c>
      <c r="L308">
        <f t="shared" si="7"/>
        <v>627</v>
      </c>
      <c r="M308" s="34">
        <f t="shared" si="8"/>
        <v>-97731</v>
      </c>
      <c r="N308" t="s">
        <v>3556</v>
      </c>
      <c r="O308" s="34" t="e">
        <f t="shared" si="6"/>
        <v>#VALUE!</v>
      </c>
    </row>
    <row r="309" spans="1:15" x14ac:dyDescent="0.25">
      <c r="A309" s="25">
        <v>45057</v>
      </c>
      <c r="B309" s="26" t="s">
        <v>4394</v>
      </c>
      <c r="C309" s="26" t="s">
        <v>3064</v>
      </c>
      <c r="D309" s="26" t="s">
        <v>4395</v>
      </c>
      <c r="E309" s="27">
        <v>-593973</v>
      </c>
      <c r="F309" s="28" t="s">
        <v>1307</v>
      </c>
      <c r="G309" s="27">
        <v>-59397</v>
      </c>
      <c r="H309" s="27">
        <v>-653370</v>
      </c>
      <c r="I309" s="26" t="s">
        <v>1521</v>
      </c>
      <c r="J309" s="26" t="s">
        <v>1522</v>
      </c>
      <c r="L309">
        <f t="shared" si="7"/>
        <v>1066</v>
      </c>
      <c r="M309" s="34">
        <f t="shared" si="8"/>
        <v>-653370</v>
      </c>
      <c r="N309">
        <f>+VLOOKUP(L309,'Trừ tiền'!O$9:P$201,2,0)</f>
        <v>-653370</v>
      </c>
      <c r="O309" s="34">
        <f t="shared" si="6"/>
        <v>0</v>
      </c>
    </row>
    <row r="310" spans="1:15" x14ac:dyDescent="0.25">
      <c r="A310" s="25">
        <v>45057</v>
      </c>
      <c r="B310" s="26" t="s">
        <v>4396</v>
      </c>
      <c r="C310" s="26" t="s">
        <v>3064</v>
      </c>
      <c r="D310" s="26" t="s">
        <v>4395</v>
      </c>
      <c r="E310" s="27">
        <v>-593973</v>
      </c>
      <c r="F310" s="28" t="s">
        <v>1307</v>
      </c>
      <c r="G310" s="27">
        <v>-59397</v>
      </c>
      <c r="H310" s="27">
        <v>-653370</v>
      </c>
      <c r="I310" s="26" t="s">
        <v>1521</v>
      </c>
      <c r="J310" s="26" t="s">
        <v>1522</v>
      </c>
      <c r="L310">
        <f t="shared" si="7"/>
        <v>1074</v>
      </c>
      <c r="M310" s="34">
        <f t="shared" si="8"/>
        <v>-653370</v>
      </c>
      <c r="N310">
        <f>+VLOOKUP(L310,'Trừ tiền'!O$9:P$201,2,0)</f>
        <v>-653370</v>
      </c>
      <c r="O310" s="34">
        <f t="shared" si="6"/>
        <v>0</v>
      </c>
    </row>
    <row r="311" spans="1:15" x14ac:dyDescent="0.25">
      <c r="A311" s="25">
        <v>45057</v>
      </c>
      <c r="B311" s="26" t="s">
        <v>4397</v>
      </c>
      <c r="C311" s="26" t="s">
        <v>3064</v>
      </c>
      <c r="D311" s="26" t="s">
        <v>3510</v>
      </c>
      <c r="E311" s="27">
        <v>-1058882</v>
      </c>
      <c r="F311" s="28" t="s">
        <v>1307</v>
      </c>
      <c r="G311" s="27">
        <v>-105888</v>
      </c>
      <c r="H311" s="27">
        <v>-1164770</v>
      </c>
      <c r="I311" s="26" t="s">
        <v>1521</v>
      </c>
      <c r="J311" s="26" t="s">
        <v>1522</v>
      </c>
      <c r="L311">
        <f t="shared" si="7"/>
        <v>1139</v>
      </c>
      <c r="M311" s="34">
        <f t="shared" si="8"/>
        <v>-1164770</v>
      </c>
      <c r="N311">
        <f>+VLOOKUP(L311,'Trừ tiền'!O$9:P$201,2,0)</f>
        <v>-1164770</v>
      </c>
      <c r="O311" s="34">
        <f t="shared" si="6"/>
        <v>0</v>
      </c>
    </row>
    <row r="312" spans="1:15" x14ac:dyDescent="0.25">
      <c r="A312" s="25">
        <v>45057</v>
      </c>
      <c r="B312" s="26" t="s">
        <v>4398</v>
      </c>
      <c r="C312" s="26" t="s">
        <v>3091</v>
      </c>
      <c r="D312" s="26" t="s">
        <v>4399</v>
      </c>
      <c r="E312" s="27">
        <v>-333174</v>
      </c>
      <c r="F312" s="28" t="s">
        <v>1307</v>
      </c>
      <c r="G312" s="27">
        <v>-33317</v>
      </c>
      <c r="H312" s="27">
        <v>-366491</v>
      </c>
      <c r="I312" s="26" t="s">
        <v>1792</v>
      </c>
      <c r="J312" s="26" t="s">
        <v>1793</v>
      </c>
      <c r="L312">
        <f t="shared" si="7"/>
        <v>1673</v>
      </c>
      <c r="M312" s="34">
        <f t="shared" si="8"/>
        <v>-366491</v>
      </c>
      <c r="N312">
        <f>+VLOOKUP(L312,'Trừ tiền'!O$9:P$201,2,0)</f>
        <v>-366491</v>
      </c>
      <c r="O312" s="34">
        <f t="shared" si="6"/>
        <v>0</v>
      </c>
    </row>
    <row r="313" spans="1:15" x14ac:dyDescent="0.25">
      <c r="A313" s="25">
        <v>45057</v>
      </c>
      <c r="B313" s="26" t="s">
        <v>4400</v>
      </c>
      <c r="C313" s="26" t="s">
        <v>3091</v>
      </c>
      <c r="D313" s="26" t="s">
        <v>4401</v>
      </c>
      <c r="E313" s="27">
        <v>-279913</v>
      </c>
      <c r="F313" s="28" t="s">
        <v>1307</v>
      </c>
      <c r="G313" s="27">
        <v>-27991</v>
      </c>
      <c r="H313" s="27">
        <v>-307904</v>
      </c>
      <c r="I313" s="26" t="s">
        <v>1792</v>
      </c>
      <c r="J313" s="26" t="s">
        <v>1793</v>
      </c>
      <c r="L313">
        <f t="shared" si="7"/>
        <v>1696</v>
      </c>
      <c r="M313" s="34">
        <f t="shared" si="8"/>
        <v>-307904</v>
      </c>
      <c r="N313">
        <f>+VLOOKUP(L313,'Trừ tiền'!O$9:P$201,2,0)</f>
        <v>-307904</v>
      </c>
      <c r="O313" s="34">
        <f t="shared" si="6"/>
        <v>0</v>
      </c>
    </row>
    <row r="314" spans="1:15" hidden="1" x14ac:dyDescent="0.25">
      <c r="A314" s="25">
        <v>45057</v>
      </c>
      <c r="B314" s="26" t="s">
        <v>4402</v>
      </c>
      <c r="C314" s="26" t="s">
        <v>3094</v>
      </c>
      <c r="D314" s="26" t="s">
        <v>4403</v>
      </c>
      <c r="E314" s="27">
        <v>-272252</v>
      </c>
      <c r="F314" s="28" t="s">
        <v>1307</v>
      </c>
      <c r="G314" s="27">
        <v>-27225</v>
      </c>
      <c r="H314" s="27">
        <v>-299477</v>
      </c>
      <c r="I314" s="26" t="s">
        <v>1305</v>
      </c>
      <c r="J314" s="26" t="s">
        <v>1306</v>
      </c>
      <c r="L314">
        <f t="shared" si="7"/>
        <v>17370</v>
      </c>
      <c r="M314" s="34">
        <f t="shared" si="8"/>
        <v>-299477</v>
      </c>
      <c r="N314" t="e">
        <f>+VLOOKUP(L314,'Trừ tiền'!O$9:P$201,2,0)</f>
        <v>#N/A</v>
      </c>
      <c r="O314" s="34" t="e">
        <f t="shared" ref="O314:O377" si="9">+N314-M314</f>
        <v>#N/A</v>
      </c>
    </row>
    <row r="315" spans="1:15" hidden="1" x14ac:dyDescent="0.25">
      <c r="A315" s="25">
        <v>45057</v>
      </c>
      <c r="B315" s="26" t="s">
        <v>4404</v>
      </c>
      <c r="C315" s="26" t="s">
        <v>3094</v>
      </c>
      <c r="D315" s="26" t="s">
        <v>4405</v>
      </c>
      <c r="E315" s="27">
        <v>-179121</v>
      </c>
      <c r="F315" s="28" t="s">
        <v>1307</v>
      </c>
      <c r="G315" s="27">
        <v>-17912</v>
      </c>
      <c r="H315" s="27">
        <v>-197033</v>
      </c>
      <c r="I315" s="26" t="s">
        <v>1305</v>
      </c>
      <c r="J315" s="26" t="s">
        <v>1306</v>
      </c>
      <c r="L315">
        <f t="shared" ref="L315:L378" si="10">+B315*1</f>
        <v>17392</v>
      </c>
      <c r="M315" s="34">
        <f t="shared" ref="M315:M378" si="11">+H315</f>
        <v>-197033</v>
      </c>
      <c r="N315" t="e">
        <f>+VLOOKUP(L315,'Trừ tiền'!O$9:P$201,2,0)</f>
        <v>#N/A</v>
      </c>
      <c r="O315" s="34" t="e">
        <f t="shared" si="9"/>
        <v>#N/A</v>
      </c>
    </row>
    <row r="316" spans="1:15" hidden="1" x14ac:dyDescent="0.25">
      <c r="A316" s="25">
        <v>45057</v>
      </c>
      <c r="B316" s="26" t="s">
        <v>4406</v>
      </c>
      <c r="C316" s="26" t="s">
        <v>3094</v>
      </c>
      <c r="D316" s="26" t="s">
        <v>4407</v>
      </c>
      <c r="E316" s="27">
        <v>-150546</v>
      </c>
      <c r="F316" s="28" t="s">
        <v>1307</v>
      </c>
      <c r="G316" s="27">
        <v>-15055</v>
      </c>
      <c r="H316" s="27">
        <v>-165601</v>
      </c>
      <c r="I316" s="26" t="s">
        <v>1305</v>
      </c>
      <c r="J316" s="26" t="s">
        <v>1306</v>
      </c>
      <c r="L316">
        <f t="shared" si="10"/>
        <v>17440</v>
      </c>
      <c r="M316" s="34">
        <f t="shared" si="11"/>
        <v>-165601</v>
      </c>
      <c r="N316" t="e">
        <f>+VLOOKUP(L316,'Trừ tiền'!O$9:P$201,2,0)</f>
        <v>#N/A</v>
      </c>
      <c r="O316" s="34" t="e">
        <f t="shared" si="9"/>
        <v>#N/A</v>
      </c>
    </row>
    <row r="317" spans="1:15" hidden="1" x14ac:dyDescent="0.25">
      <c r="A317" s="25">
        <v>45058</v>
      </c>
      <c r="B317" s="26" t="s">
        <v>4408</v>
      </c>
      <c r="C317" s="26" t="s">
        <v>3379</v>
      </c>
      <c r="D317" s="26" t="s">
        <v>3380</v>
      </c>
      <c r="E317" s="27">
        <v>-88846</v>
      </c>
      <c r="F317" s="28" t="s">
        <v>1307</v>
      </c>
      <c r="G317" s="27">
        <v>-8885</v>
      </c>
      <c r="H317" s="27">
        <v>-97731</v>
      </c>
      <c r="I317" s="26" t="s">
        <v>2243</v>
      </c>
      <c r="J317" s="26" t="s">
        <v>2244</v>
      </c>
      <c r="L317">
        <f t="shared" si="10"/>
        <v>470</v>
      </c>
      <c r="M317" s="34">
        <f t="shared" si="11"/>
        <v>-97731</v>
      </c>
      <c r="N317" t="e">
        <f>+VLOOKUP(L317,'Trừ tiền'!O$9:P$201,2,0)</f>
        <v>#N/A</v>
      </c>
      <c r="O317" s="34" t="e">
        <f t="shared" si="9"/>
        <v>#N/A</v>
      </c>
    </row>
    <row r="318" spans="1:15" x14ac:dyDescent="0.25">
      <c r="A318" s="25">
        <v>45058</v>
      </c>
      <c r="B318" s="26" t="s">
        <v>4409</v>
      </c>
      <c r="C318" s="26" t="s">
        <v>3091</v>
      </c>
      <c r="D318" s="26" t="s">
        <v>4410</v>
      </c>
      <c r="E318" s="27">
        <v>-161240</v>
      </c>
      <c r="F318" s="28" t="s">
        <v>1307</v>
      </c>
      <c r="G318" s="27">
        <v>-16124</v>
      </c>
      <c r="H318" s="27">
        <v>-177364</v>
      </c>
      <c r="I318" s="26" t="s">
        <v>1792</v>
      </c>
      <c r="J318" s="26" t="s">
        <v>1793</v>
      </c>
      <c r="L318">
        <f t="shared" si="10"/>
        <v>1701</v>
      </c>
      <c r="M318" s="34">
        <f t="shared" si="11"/>
        <v>-177364</v>
      </c>
      <c r="N318">
        <f>+VLOOKUP(L318,'Trừ tiền'!O$9:P$201,2,0)</f>
        <v>-177364</v>
      </c>
      <c r="O318" s="34">
        <f t="shared" si="9"/>
        <v>0</v>
      </c>
    </row>
    <row r="319" spans="1:15" x14ac:dyDescent="0.25">
      <c r="A319" s="25">
        <v>45058</v>
      </c>
      <c r="B319" s="26" t="s">
        <v>4411</v>
      </c>
      <c r="C319" s="26" t="s">
        <v>3094</v>
      </c>
      <c r="D319" s="26" t="s">
        <v>4412</v>
      </c>
      <c r="E319" s="27">
        <v>-272252</v>
      </c>
      <c r="F319" s="28" t="s">
        <v>1307</v>
      </c>
      <c r="G319" s="27">
        <v>-27225</v>
      </c>
      <c r="H319" s="27">
        <v>-299477</v>
      </c>
      <c r="I319" s="26" t="s">
        <v>1305</v>
      </c>
      <c r="J319" s="26" t="s">
        <v>1306</v>
      </c>
      <c r="L319">
        <f t="shared" si="10"/>
        <v>17452</v>
      </c>
      <c r="M319" s="34">
        <f t="shared" si="11"/>
        <v>-299477</v>
      </c>
      <c r="N319">
        <f>+VLOOKUP(L319,'Trừ tiền'!O$9:P$201,2,0)</f>
        <v>-299477</v>
      </c>
      <c r="O319" s="34">
        <f t="shared" si="9"/>
        <v>0</v>
      </c>
    </row>
    <row r="320" spans="1:15" x14ac:dyDescent="0.25">
      <c r="A320" s="25">
        <v>45058</v>
      </c>
      <c r="B320" s="26" t="s">
        <v>4413</v>
      </c>
      <c r="C320" s="26" t="s">
        <v>3094</v>
      </c>
      <c r="D320" s="26" t="s">
        <v>4414</v>
      </c>
      <c r="E320" s="27">
        <v>-204189</v>
      </c>
      <c r="F320" s="28" t="s">
        <v>1307</v>
      </c>
      <c r="G320" s="27">
        <v>-20419</v>
      </c>
      <c r="H320" s="27">
        <v>-224608</v>
      </c>
      <c r="I320" s="26" t="s">
        <v>1305</v>
      </c>
      <c r="J320" s="26" t="s">
        <v>1306</v>
      </c>
      <c r="L320">
        <f t="shared" si="10"/>
        <v>17458</v>
      </c>
      <c r="M320" s="34">
        <f t="shared" si="11"/>
        <v>-224608</v>
      </c>
      <c r="N320">
        <f>+VLOOKUP(L320,'Trừ tiền'!O$9:P$201,2,0)</f>
        <v>-224608</v>
      </c>
      <c r="O320" s="34">
        <f t="shared" si="9"/>
        <v>0</v>
      </c>
    </row>
    <row r="321" spans="1:15" hidden="1" x14ac:dyDescent="0.25">
      <c r="A321" s="25">
        <v>45058</v>
      </c>
      <c r="B321" s="26" t="s">
        <v>1853</v>
      </c>
      <c r="C321" s="26" t="s">
        <v>3094</v>
      </c>
      <c r="D321" s="26" t="s">
        <v>4415</v>
      </c>
      <c r="E321" s="27">
        <v>-839603</v>
      </c>
      <c r="F321" s="28" t="s">
        <v>1307</v>
      </c>
      <c r="G321" s="27">
        <v>-83960</v>
      </c>
      <c r="H321" s="27">
        <v>-923563</v>
      </c>
      <c r="I321" s="26" t="s">
        <v>1305</v>
      </c>
      <c r="J321" s="26" t="s">
        <v>1306</v>
      </c>
      <c r="L321">
        <f t="shared" si="10"/>
        <v>17476</v>
      </c>
      <c r="M321" s="34">
        <f t="shared" si="11"/>
        <v>-923563</v>
      </c>
      <c r="N321" t="e">
        <f>+VLOOKUP(L321,'Trừ tiền'!O$9:P$201,2,0)</f>
        <v>#N/A</v>
      </c>
      <c r="O321" s="34" t="e">
        <f t="shared" si="9"/>
        <v>#N/A</v>
      </c>
    </row>
    <row r="322" spans="1:15" hidden="1" x14ac:dyDescent="0.25">
      <c r="A322" s="25">
        <v>45058</v>
      </c>
      <c r="B322" s="26" t="s">
        <v>4416</v>
      </c>
      <c r="C322" s="26" t="s">
        <v>3094</v>
      </c>
      <c r="D322" s="26" t="s">
        <v>4417</v>
      </c>
      <c r="E322" s="27">
        <v>-136126</v>
      </c>
      <c r="F322" s="28" t="s">
        <v>1307</v>
      </c>
      <c r="G322" s="27">
        <v>-13613</v>
      </c>
      <c r="H322" s="27">
        <v>-149739</v>
      </c>
      <c r="I322" s="26" t="s">
        <v>1305</v>
      </c>
      <c r="J322" s="26" t="s">
        <v>1306</v>
      </c>
      <c r="L322">
        <f t="shared" si="10"/>
        <v>17513</v>
      </c>
      <c r="M322" s="34">
        <f t="shared" si="11"/>
        <v>-149739</v>
      </c>
      <c r="N322" t="e">
        <f>+VLOOKUP(L322,'Trừ tiền'!O$9:P$201,2,0)</f>
        <v>#N/A</v>
      </c>
      <c r="O322" s="34" t="e">
        <f t="shared" si="9"/>
        <v>#N/A</v>
      </c>
    </row>
    <row r="323" spans="1:15" hidden="1" x14ac:dyDescent="0.25">
      <c r="A323" s="25">
        <v>45058</v>
      </c>
      <c r="B323" s="26" t="s">
        <v>1870</v>
      </c>
      <c r="C323" s="26" t="s">
        <v>3094</v>
      </c>
      <c r="D323" s="26" t="s">
        <v>4418</v>
      </c>
      <c r="E323" s="27">
        <v>-68063</v>
      </c>
      <c r="F323" s="28" t="s">
        <v>1307</v>
      </c>
      <c r="G323" s="27">
        <v>-6806</v>
      </c>
      <c r="H323" s="27">
        <v>-74869</v>
      </c>
      <c r="I323" s="26" t="s">
        <v>1305</v>
      </c>
      <c r="J323" s="26" t="s">
        <v>1306</v>
      </c>
      <c r="L323">
        <f t="shared" si="10"/>
        <v>17567</v>
      </c>
      <c r="M323" s="34">
        <f t="shared" si="11"/>
        <v>-74869</v>
      </c>
      <c r="N323" t="e">
        <f>+VLOOKUP(L323,'Trừ tiền'!O$9:P$201,2,0)</f>
        <v>#N/A</v>
      </c>
      <c r="O323" s="34" t="e">
        <f t="shared" si="9"/>
        <v>#N/A</v>
      </c>
    </row>
    <row r="324" spans="1:15" hidden="1" x14ac:dyDescent="0.25">
      <c r="A324" s="25">
        <v>45058</v>
      </c>
      <c r="B324" s="26" t="s">
        <v>4419</v>
      </c>
      <c r="C324" s="26" t="s">
        <v>3094</v>
      </c>
      <c r="D324" s="26" t="s">
        <v>4420</v>
      </c>
      <c r="E324" s="27">
        <v>-911250</v>
      </c>
      <c r="F324" s="28" t="s">
        <v>1307</v>
      </c>
      <c r="G324" s="27">
        <v>-91125</v>
      </c>
      <c r="H324" s="27">
        <v>-1002375</v>
      </c>
      <c r="I324" s="26" t="s">
        <v>1305</v>
      </c>
      <c r="J324" s="26" t="s">
        <v>1306</v>
      </c>
      <c r="L324">
        <f t="shared" si="10"/>
        <v>17587</v>
      </c>
      <c r="M324" s="34">
        <f t="shared" si="11"/>
        <v>-1002375</v>
      </c>
      <c r="N324" t="e">
        <f>+VLOOKUP(L324,'Trừ tiền'!O$9:P$201,2,0)</f>
        <v>#N/A</v>
      </c>
      <c r="O324" s="34" t="e">
        <f t="shared" si="9"/>
        <v>#N/A</v>
      </c>
    </row>
    <row r="325" spans="1:15" hidden="1" x14ac:dyDescent="0.25">
      <c r="A325" s="25">
        <v>45058</v>
      </c>
      <c r="B325" s="26" t="s">
        <v>4421</v>
      </c>
      <c r="C325" s="26" t="s">
        <v>3094</v>
      </c>
      <c r="D325" s="26" t="s">
        <v>4422</v>
      </c>
      <c r="E325" s="27">
        <v>-531856</v>
      </c>
      <c r="F325" s="28" t="s">
        <v>1307</v>
      </c>
      <c r="G325" s="27">
        <v>-53186</v>
      </c>
      <c r="H325" s="27">
        <v>-585042</v>
      </c>
      <c r="I325" s="26" t="s">
        <v>1305</v>
      </c>
      <c r="J325" s="26" t="s">
        <v>1306</v>
      </c>
      <c r="L325">
        <f t="shared" si="10"/>
        <v>17631</v>
      </c>
      <c r="M325" s="34">
        <f t="shared" si="11"/>
        <v>-585042</v>
      </c>
      <c r="N325" t="e">
        <f>+VLOOKUP(L325,'Trừ tiền'!O$9:P$201,2,0)</f>
        <v>#N/A</v>
      </c>
      <c r="O325" s="34" t="e">
        <f t="shared" si="9"/>
        <v>#N/A</v>
      </c>
    </row>
    <row r="326" spans="1:15" hidden="1" x14ac:dyDescent="0.25">
      <c r="A326" s="25">
        <v>45059</v>
      </c>
      <c r="B326" s="26" t="s">
        <v>4423</v>
      </c>
      <c r="C326" s="26" t="s">
        <v>3299</v>
      </c>
      <c r="D326" s="26" t="s">
        <v>4424</v>
      </c>
      <c r="E326" s="27">
        <v>-782009</v>
      </c>
      <c r="F326" s="28" t="s">
        <v>1307</v>
      </c>
      <c r="G326" s="27">
        <v>-78201</v>
      </c>
      <c r="H326" s="27">
        <v>-860210</v>
      </c>
      <c r="I326" s="26" t="s">
        <v>1461</v>
      </c>
      <c r="J326" s="26" t="s">
        <v>1462</v>
      </c>
      <c r="L326">
        <f t="shared" si="10"/>
        <v>1084</v>
      </c>
      <c r="M326" s="34">
        <f t="shared" si="11"/>
        <v>-860210</v>
      </c>
      <c r="N326" t="e">
        <f>+VLOOKUP(L326,'Trừ tiền'!O$9:P$201,2,0)</f>
        <v>#N/A</v>
      </c>
      <c r="O326" s="34" t="e">
        <f t="shared" si="9"/>
        <v>#N/A</v>
      </c>
    </row>
    <row r="327" spans="1:15" x14ac:dyDescent="0.25">
      <c r="A327" s="25">
        <v>45060</v>
      </c>
      <c r="B327" s="26" t="s">
        <v>3594</v>
      </c>
      <c r="C327" s="26" t="s">
        <v>4425</v>
      </c>
      <c r="D327" s="26" t="s">
        <v>4426</v>
      </c>
      <c r="E327" s="27">
        <v>-235708</v>
      </c>
      <c r="F327" s="28" t="s">
        <v>1307</v>
      </c>
      <c r="G327" s="27">
        <v>-23571</v>
      </c>
      <c r="H327" s="27">
        <v>-259279</v>
      </c>
      <c r="I327" s="26" t="s">
        <v>2124</v>
      </c>
      <c r="J327" s="26" t="s">
        <v>2125</v>
      </c>
      <c r="L327">
        <f t="shared" si="10"/>
        <v>467</v>
      </c>
      <c r="M327" s="34">
        <f t="shared" si="11"/>
        <v>-259279</v>
      </c>
      <c r="N327">
        <f>+VLOOKUP(L327,'Trừ tiền'!O$9:P$201,2,0)</f>
        <v>-259279</v>
      </c>
      <c r="O327" s="34">
        <f t="shared" si="9"/>
        <v>0</v>
      </c>
    </row>
    <row r="328" spans="1:15" hidden="1" x14ac:dyDescent="0.25">
      <c r="A328" s="25">
        <v>45061</v>
      </c>
      <c r="B328" s="26" t="s">
        <v>4427</v>
      </c>
      <c r="C328" s="26" t="s">
        <v>4428</v>
      </c>
      <c r="D328" s="26" t="s">
        <v>4429</v>
      </c>
      <c r="E328" s="27">
        <v>-88846</v>
      </c>
      <c r="F328" s="28" t="s">
        <v>1307</v>
      </c>
      <c r="G328" s="27">
        <v>-8885</v>
      </c>
      <c r="H328" s="27">
        <v>-97731</v>
      </c>
      <c r="I328" s="26" t="s">
        <v>1693</v>
      </c>
      <c r="J328" s="26" t="s">
        <v>1694</v>
      </c>
      <c r="L328">
        <f t="shared" si="10"/>
        <v>515</v>
      </c>
      <c r="M328" s="34">
        <f t="shared" si="11"/>
        <v>-97731</v>
      </c>
      <c r="N328" t="e">
        <f>+VLOOKUP(L328,'Trừ tiền'!O$9:P$201,2,0)</f>
        <v>#N/A</v>
      </c>
      <c r="O328" s="34" t="e">
        <f t="shared" si="9"/>
        <v>#N/A</v>
      </c>
    </row>
    <row r="329" spans="1:15" hidden="1" x14ac:dyDescent="0.25">
      <c r="A329" s="25">
        <v>45061</v>
      </c>
      <c r="B329" s="26" t="s">
        <v>3466</v>
      </c>
      <c r="C329" s="26" t="s">
        <v>3362</v>
      </c>
      <c r="D329" s="26" t="s">
        <v>4430</v>
      </c>
      <c r="E329" s="27">
        <v>-238132</v>
      </c>
      <c r="F329" s="28" t="s">
        <v>1307</v>
      </c>
      <c r="G329" s="27">
        <v>-23813</v>
      </c>
      <c r="H329" s="27">
        <v>-261945</v>
      </c>
      <c r="I329" s="26" t="s">
        <v>1614</v>
      </c>
      <c r="J329" s="26" t="s">
        <v>1615</v>
      </c>
      <c r="L329">
        <f t="shared" si="10"/>
        <v>525</v>
      </c>
      <c r="M329" s="34">
        <f t="shared" si="11"/>
        <v>-261945</v>
      </c>
      <c r="N329" t="s">
        <v>3556</v>
      </c>
      <c r="O329" s="34" t="e">
        <f t="shared" si="9"/>
        <v>#VALUE!</v>
      </c>
    </row>
    <row r="330" spans="1:15" hidden="1" x14ac:dyDescent="0.25">
      <c r="A330" s="25">
        <v>45061</v>
      </c>
      <c r="B330" s="26" t="s">
        <v>4431</v>
      </c>
      <c r="C330" s="26" t="s">
        <v>4432</v>
      </c>
      <c r="D330" s="26" t="s">
        <v>4433</v>
      </c>
      <c r="E330" s="27">
        <v>-224146</v>
      </c>
      <c r="F330" s="28" t="s">
        <v>1307</v>
      </c>
      <c r="G330" s="27">
        <v>-22415</v>
      </c>
      <c r="H330" s="27">
        <v>-246561</v>
      </c>
      <c r="I330" s="26" t="s">
        <v>2298</v>
      </c>
      <c r="J330" s="26" t="s">
        <v>2299</v>
      </c>
      <c r="L330">
        <f t="shared" si="10"/>
        <v>653</v>
      </c>
      <c r="M330" s="34">
        <f t="shared" si="11"/>
        <v>-246561</v>
      </c>
      <c r="N330" t="e">
        <f>+VLOOKUP(L330,'Trừ tiền'!O$9:P$201,2,0)</f>
        <v>#N/A</v>
      </c>
      <c r="O330" s="34" t="e">
        <f t="shared" si="9"/>
        <v>#N/A</v>
      </c>
    </row>
    <row r="331" spans="1:15" x14ac:dyDescent="0.25">
      <c r="A331" s="25">
        <v>45061</v>
      </c>
      <c r="B331" s="26" t="s">
        <v>4434</v>
      </c>
      <c r="C331" s="26" t="s">
        <v>3064</v>
      </c>
      <c r="D331" s="26" t="s">
        <v>4435</v>
      </c>
      <c r="E331" s="27">
        <v>-371250</v>
      </c>
      <c r="F331" s="28" t="s">
        <v>1307</v>
      </c>
      <c r="G331" s="27">
        <v>-37125</v>
      </c>
      <c r="H331" s="27">
        <v>-408375</v>
      </c>
      <c r="I331" s="26" t="s">
        <v>1521</v>
      </c>
      <c r="J331" s="26" t="s">
        <v>1522</v>
      </c>
      <c r="L331">
        <f t="shared" si="10"/>
        <v>1172</v>
      </c>
      <c r="M331" s="34">
        <f t="shared" si="11"/>
        <v>-408375</v>
      </c>
      <c r="N331">
        <f>+VLOOKUP(L331,'Trừ tiền'!O$9:P$201,2,0)</f>
        <v>-408375</v>
      </c>
      <c r="O331" s="34">
        <f t="shared" si="9"/>
        <v>0</v>
      </c>
    </row>
    <row r="332" spans="1:15" hidden="1" x14ac:dyDescent="0.25">
      <c r="A332" s="25">
        <v>45061</v>
      </c>
      <c r="B332" s="26" t="s">
        <v>4436</v>
      </c>
      <c r="C332" s="26" t="s">
        <v>3387</v>
      </c>
      <c r="D332" s="26" t="s">
        <v>4437</v>
      </c>
      <c r="E332" s="27">
        <v>-1310314</v>
      </c>
      <c r="F332" s="28" t="s">
        <v>1307</v>
      </c>
      <c r="G332" s="27">
        <v>-131031</v>
      </c>
      <c r="H332" s="27">
        <v>-1441345</v>
      </c>
      <c r="I332" s="26" t="s">
        <v>2137</v>
      </c>
      <c r="J332" s="26" t="s">
        <v>2138</v>
      </c>
      <c r="L332">
        <f t="shared" si="10"/>
        <v>1400</v>
      </c>
      <c r="M332" s="34">
        <f t="shared" si="11"/>
        <v>-1441345</v>
      </c>
      <c r="N332" t="e">
        <f>+VLOOKUP(L332,'Trừ tiền'!O$9:P$201,2,0)</f>
        <v>#N/A</v>
      </c>
      <c r="O332" s="34" t="e">
        <f t="shared" si="9"/>
        <v>#N/A</v>
      </c>
    </row>
    <row r="333" spans="1:15" x14ac:dyDescent="0.25">
      <c r="A333" s="25">
        <v>45061</v>
      </c>
      <c r="B333" s="26" t="s">
        <v>4438</v>
      </c>
      <c r="C333" s="26" t="s">
        <v>3094</v>
      </c>
      <c r="D333" s="26" t="s">
        <v>4439</v>
      </c>
      <c r="E333" s="27">
        <v>-244200</v>
      </c>
      <c r="F333" s="28" t="s">
        <v>1307</v>
      </c>
      <c r="G333" s="27">
        <v>-24420</v>
      </c>
      <c r="H333" s="27">
        <v>-268620</v>
      </c>
      <c r="I333" s="26" t="s">
        <v>1305</v>
      </c>
      <c r="J333" s="26" t="s">
        <v>1306</v>
      </c>
      <c r="L333">
        <f t="shared" si="10"/>
        <v>17736</v>
      </c>
      <c r="M333" s="34">
        <f t="shared" si="11"/>
        <v>-268620</v>
      </c>
      <c r="N333">
        <f>+VLOOKUP(L333,'Trừ tiền'!O$9:P$201,2,0)</f>
        <v>-268620</v>
      </c>
      <c r="O333" s="34">
        <f t="shared" si="9"/>
        <v>0</v>
      </c>
    </row>
    <row r="334" spans="1:15" x14ac:dyDescent="0.25">
      <c r="A334" s="25">
        <v>45061</v>
      </c>
      <c r="B334" s="26" t="s">
        <v>4440</v>
      </c>
      <c r="C334" s="26" t="s">
        <v>3094</v>
      </c>
      <c r="D334" s="26" t="s">
        <v>4441</v>
      </c>
      <c r="E334" s="27">
        <v>-122100</v>
      </c>
      <c r="F334" s="28" t="s">
        <v>1307</v>
      </c>
      <c r="G334" s="27">
        <v>-12210</v>
      </c>
      <c r="H334" s="27">
        <v>-134310</v>
      </c>
      <c r="I334" s="26" t="s">
        <v>1305</v>
      </c>
      <c r="J334" s="26" t="s">
        <v>1306</v>
      </c>
      <c r="L334">
        <f t="shared" si="10"/>
        <v>17755</v>
      </c>
      <c r="M334" s="34">
        <f t="shared" si="11"/>
        <v>-134310</v>
      </c>
      <c r="N334">
        <f>+VLOOKUP(L334,'Trừ tiền'!O$9:P$201,2,0)</f>
        <v>-134310</v>
      </c>
      <c r="O334" s="34">
        <f t="shared" si="9"/>
        <v>0</v>
      </c>
    </row>
    <row r="335" spans="1:15" x14ac:dyDescent="0.25">
      <c r="A335" s="25">
        <v>45061</v>
      </c>
      <c r="B335" s="26" t="s">
        <v>4442</v>
      </c>
      <c r="C335" s="26" t="s">
        <v>3094</v>
      </c>
      <c r="D335" s="26" t="s">
        <v>4443</v>
      </c>
      <c r="E335" s="27">
        <v>-680630</v>
      </c>
      <c r="F335" s="28" t="s">
        <v>1307</v>
      </c>
      <c r="G335" s="27">
        <v>-68063</v>
      </c>
      <c r="H335" s="27">
        <v>-748693</v>
      </c>
      <c r="I335" s="26" t="s">
        <v>1305</v>
      </c>
      <c r="J335" s="26" t="s">
        <v>1306</v>
      </c>
      <c r="L335">
        <f t="shared" si="10"/>
        <v>17759</v>
      </c>
      <c r="M335" s="34">
        <f t="shared" si="11"/>
        <v>-748693</v>
      </c>
      <c r="N335">
        <f>+VLOOKUP(L335,'Trừ tiền'!O$9:P$201,2,0)</f>
        <v>-748693</v>
      </c>
      <c r="O335" s="34">
        <f t="shared" si="9"/>
        <v>0</v>
      </c>
    </row>
    <row r="336" spans="1:15" x14ac:dyDescent="0.25">
      <c r="A336" s="25">
        <v>45061</v>
      </c>
      <c r="B336" s="26" t="s">
        <v>4444</v>
      </c>
      <c r="C336" s="26" t="s">
        <v>3094</v>
      </c>
      <c r="D336" s="26" t="s">
        <v>4445</v>
      </c>
      <c r="E336" s="27">
        <v>-287782</v>
      </c>
      <c r="F336" s="28" t="s">
        <v>1307</v>
      </c>
      <c r="G336" s="27">
        <v>-28778</v>
      </c>
      <c r="H336" s="27">
        <v>-316560</v>
      </c>
      <c r="I336" s="26" t="s">
        <v>1305</v>
      </c>
      <c r="J336" s="26" t="s">
        <v>1306</v>
      </c>
      <c r="L336">
        <f t="shared" si="10"/>
        <v>17762</v>
      </c>
      <c r="M336" s="34">
        <f t="shared" si="11"/>
        <v>-316560</v>
      </c>
      <c r="N336">
        <f>+VLOOKUP(L336,'Trừ tiền'!O$9:P$201,2,0)</f>
        <v>-316560</v>
      </c>
      <c r="O336" s="34">
        <f t="shared" si="9"/>
        <v>0</v>
      </c>
    </row>
    <row r="337" spans="1:15" x14ac:dyDescent="0.25">
      <c r="A337" s="25">
        <v>45061</v>
      </c>
      <c r="B337" s="26" t="s">
        <v>4446</v>
      </c>
      <c r="C337" s="26" t="s">
        <v>3094</v>
      </c>
      <c r="D337" s="26" t="s">
        <v>4447</v>
      </c>
      <c r="E337" s="27">
        <v>-325050</v>
      </c>
      <c r="F337" s="28" t="s">
        <v>1307</v>
      </c>
      <c r="G337" s="27">
        <v>-32505</v>
      </c>
      <c r="H337" s="27">
        <v>-357555</v>
      </c>
      <c r="I337" s="26" t="s">
        <v>1305</v>
      </c>
      <c r="J337" s="26" t="s">
        <v>1306</v>
      </c>
      <c r="L337">
        <f t="shared" si="10"/>
        <v>17764</v>
      </c>
      <c r="M337" s="34">
        <f t="shared" si="11"/>
        <v>-357555</v>
      </c>
      <c r="N337">
        <f>+VLOOKUP(L337,'Trừ tiền'!O$9:P$201,2,0)</f>
        <v>-357555</v>
      </c>
      <c r="O337" s="34">
        <f t="shared" si="9"/>
        <v>0</v>
      </c>
    </row>
    <row r="338" spans="1:15" x14ac:dyDescent="0.25">
      <c r="A338" s="25">
        <v>45061</v>
      </c>
      <c r="B338" s="26" t="s">
        <v>4448</v>
      </c>
      <c r="C338" s="26" t="s">
        <v>3094</v>
      </c>
      <c r="D338" s="26" t="s">
        <v>4449</v>
      </c>
      <c r="E338" s="27">
        <v>-272252</v>
      </c>
      <c r="F338" s="28" t="s">
        <v>1307</v>
      </c>
      <c r="G338" s="27">
        <v>-27225</v>
      </c>
      <c r="H338" s="27">
        <v>-299477</v>
      </c>
      <c r="I338" s="26" t="s">
        <v>1305</v>
      </c>
      <c r="J338" s="26" t="s">
        <v>1306</v>
      </c>
      <c r="L338">
        <f t="shared" si="10"/>
        <v>17771</v>
      </c>
      <c r="M338" s="34">
        <f t="shared" si="11"/>
        <v>-299477</v>
      </c>
      <c r="N338">
        <f>+VLOOKUP(L338,'Trừ tiền'!O$9:P$201,2,0)</f>
        <v>-299477</v>
      </c>
      <c r="O338" s="34">
        <f t="shared" si="9"/>
        <v>0</v>
      </c>
    </row>
    <row r="339" spans="1:15" hidden="1" x14ac:dyDescent="0.25">
      <c r="A339" s="25">
        <v>45061</v>
      </c>
      <c r="B339" s="26" t="s">
        <v>4450</v>
      </c>
      <c r="C339" s="26" t="s">
        <v>3094</v>
      </c>
      <c r="D339" s="26" t="s">
        <v>4451</v>
      </c>
      <c r="E339" s="27">
        <v>-319528</v>
      </c>
      <c r="F339" s="28" t="s">
        <v>1307</v>
      </c>
      <c r="G339" s="27">
        <v>-31953</v>
      </c>
      <c r="H339" s="27">
        <v>-351481</v>
      </c>
      <c r="I339" s="26" t="s">
        <v>1305</v>
      </c>
      <c r="J339" s="26" t="s">
        <v>1306</v>
      </c>
      <c r="L339">
        <f t="shared" si="10"/>
        <v>17857</v>
      </c>
      <c r="M339" s="34">
        <f t="shared" si="11"/>
        <v>-351481</v>
      </c>
      <c r="N339" t="e">
        <f>+VLOOKUP(L339,'Trừ tiền'!O$9:P$201,2,0)</f>
        <v>#N/A</v>
      </c>
      <c r="O339" s="34" t="e">
        <f t="shared" si="9"/>
        <v>#N/A</v>
      </c>
    </row>
    <row r="340" spans="1:15" hidden="1" x14ac:dyDescent="0.25">
      <c r="A340" s="25">
        <v>45061</v>
      </c>
      <c r="B340" s="26" t="s">
        <v>4452</v>
      </c>
      <c r="C340" s="26" t="s">
        <v>3094</v>
      </c>
      <c r="D340" s="26" t="s">
        <v>4453</v>
      </c>
      <c r="E340" s="27">
        <v>-211422</v>
      </c>
      <c r="F340" s="28" t="s">
        <v>1307</v>
      </c>
      <c r="G340" s="27">
        <v>-21142</v>
      </c>
      <c r="H340" s="27">
        <v>-232564</v>
      </c>
      <c r="I340" s="26" t="s">
        <v>1305</v>
      </c>
      <c r="J340" s="26" t="s">
        <v>1306</v>
      </c>
      <c r="L340">
        <f t="shared" si="10"/>
        <v>17873</v>
      </c>
      <c r="M340" s="34">
        <f t="shared" si="11"/>
        <v>-232564</v>
      </c>
      <c r="N340" t="e">
        <f>+VLOOKUP(L340,'Trừ tiền'!O$9:P$201,2,0)</f>
        <v>#N/A</v>
      </c>
      <c r="O340" s="34" t="e">
        <f t="shared" si="9"/>
        <v>#N/A</v>
      </c>
    </row>
    <row r="341" spans="1:15" hidden="1" x14ac:dyDescent="0.25">
      <c r="A341" s="25">
        <v>45061</v>
      </c>
      <c r="B341" s="26" t="s">
        <v>4454</v>
      </c>
      <c r="C341" s="26" t="s">
        <v>3094</v>
      </c>
      <c r="D341" s="26" t="s">
        <v>4455</v>
      </c>
      <c r="E341" s="27">
        <v>-601919</v>
      </c>
      <c r="F341" s="28" t="s">
        <v>1307</v>
      </c>
      <c r="G341" s="27">
        <v>-60192</v>
      </c>
      <c r="H341" s="27">
        <v>-662111</v>
      </c>
      <c r="I341" s="26" t="s">
        <v>1305</v>
      </c>
      <c r="J341" s="26" t="s">
        <v>1306</v>
      </c>
      <c r="L341">
        <f t="shared" si="10"/>
        <v>17879</v>
      </c>
      <c r="M341" s="34">
        <f t="shared" si="11"/>
        <v>-662111</v>
      </c>
      <c r="N341" t="e">
        <f>+VLOOKUP(L341,'Trừ tiền'!O$9:P$201,2,0)</f>
        <v>#N/A</v>
      </c>
      <c r="O341" s="34" t="e">
        <f t="shared" si="9"/>
        <v>#N/A</v>
      </c>
    </row>
    <row r="342" spans="1:15" hidden="1" x14ac:dyDescent="0.25">
      <c r="A342" s="25">
        <v>45062</v>
      </c>
      <c r="B342" s="26" t="s">
        <v>4456</v>
      </c>
      <c r="C342" s="26" t="s">
        <v>4286</v>
      </c>
      <c r="D342" s="26" t="s">
        <v>4457</v>
      </c>
      <c r="E342" s="27">
        <v>-907500</v>
      </c>
      <c r="F342" s="28" t="s">
        <v>1307</v>
      </c>
      <c r="G342" s="27">
        <v>-90750</v>
      </c>
      <c r="H342" s="27">
        <v>-998250</v>
      </c>
      <c r="I342" s="26" t="s">
        <v>2364</v>
      </c>
      <c r="J342" s="26" t="s">
        <v>2365</v>
      </c>
      <c r="L342">
        <f t="shared" si="10"/>
        <v>519</v>
      </c>
      <c r="M342" s="34">
        <f t="shared" si="11"/>
        <v>-998250</v>
      </c>
      <c r="N342" t="e">
        <f>+VLOOKUP(L342,'Trừ tiền'!O$9:P$201,2,0)</f>
        <v>#N/A</v>
      </c>
      <c r="O342" s="34" t="e">
        <f t="shared" si="9"/>
        <v>#N/A</v>
      </c>
    </row>
    <row r="343" spans="1:15" hidden="1" x14ac:dyDescent="0.25">
      <c r="A343" s="25">
        <v>45062</v>
      </c>
      <c r="B343" s="26" t="s">
        <v>4458</v>
      </c>
      <c r="C343" s="26" t="s">
        <v>4292</v>
      </c>
      <c r="D343" s="26" t="s">
        <v>4459</v>
      </c>
      <c r="E343" s="27">
        <v>-88846</v>
      </c>
      <c r="F343" s="28" t="s">
        <v>1307</v>
      </c>
      <c r="G343" s="27">
        <v>-8885</v>
      </c>
      <c r="H343" s="27">
        <v>-97731</v>
      </c>
      <c r="I343" s="26" t="s">
        <v>1495</v>
      </c>
      <c r="J343" s="26" t="s">
        <v>1496</v>
      </c>
      <c r="L343">
        <f t="shared" si="10"/>
        <v>659</v>
      </c>
      <c r="M343" s="34">
        <f t="shared" si="11"/>
        <v>-97731</v>
      </c>
      <c r="N343" t="e">
        <f>+VLOOKUP(L343,'Trừ tiền'!O$9:P$201,2,0)</f>
        <v>#N/A</v>
      </c>
      <c r="O343" s="34" t="e">
        <f t="shared" si="9"/>
        <v>#N/A</v>
      </c>
    </row>
    <row r="344" spans="1:15" hidden="1" x14ac:dyDescent="0.25">
      <c r="A344" s="25">
        <v>45062</v>
      </c>
      <c r="B344" s="26" t="s">
        <v>4460</v>
      </c>
      <c r="C344" s="26" t="s">
        <v>3094</v>
      </c>
      <c r="D344" s="26" t="s">
        <v>3277</v>
      </c>
      <c r="E344" s="27">
        <v>-599748</v>
      </c>
      <c r="F344" s="28" t="s">
        <v>1307</v>
      </c>
      <c r="G344" s="27">
        <v>-59975</v>
      </c>
      <c r="H344" s="27">
        <v>-659723</v>
      </c>
      <c r="I344" s="26" t="s">
        <v>1305</v>
      </c>
      <c r="J344" s="26" t="s">
        <v>1306</v>
      </c>
      <c r="L344">
        <f t="shared" si="10"/>
        <v>17904</v>
      </c>
      <c r="M344" s="34">
        <f t="shared" si="11"/>
        <v>-659723</v>
      </c>
      <c r="N344" t="e">
        <f>+VLOOKUP(L344,'Trừ tiền'!O$9:P$201,2,0)</f>
        <v>#N/A</v>
      </c>
      <c r="O344" s="34" t="e">
        <f t="shared" si="9"/>
        <v>#N/A</v>
      </c>
    </row>
    <row r="345" spans="1:15" hidden="1" x14ac:dyDescent="0.25">
      <c r="A345" s="25">
        <v>45062</v>
      </c>
      <c r="B345" s="26" t="s">
        <v>4461</v>
      </c>
      <c r="C345" s="26" t="s">
        <v>3094</v>
      </c>
      <c r="D345" s="26" t="s">
        <v>4462</v>
      </c>
      <c r="E345" s="27">
        <v>-528743</v>
      </c>
      <c r="F345" s="28" t="s">
        <v>1307</v>
      </c>
      <c r="G345" s="27">
        <v>-52874</v>
      </c>
      <c r="H345" s="27">
        <v>-581617</v>
      </c>
      <c r="I345" s="26" t="s">
        <v>1305</v>
      </c>
      <c r="J345" s="26" t="s">
        <v>1306</v>
      </c>
      <c r="L345">
        <f t="shared" si="10"/>
        <v>17958</v>
      </c>
      <c r="M345" s="34">
        <f t="shared" si="11"/>
        <v>-581617</v>
      </c>
      <c r="N345" t="e">
        <f>+VLOOKUP(L345,'Trừ tiền'!O$9:P$201,2,0)</f>
        <v>#N/A</v>
      </c>
      <c r="O345" s="34" t="e">
        <f t="shared" si="9"/>
        <v>#N/A</v>
      </c>
    </row>
    <row r="346" spans="1:15" hidden="1" x14ac:dyDescent="0.25">
      <c r="A346" s="25">
        <v>45062</v>
      </c>
      <c r="B346" s="26" t="s">
        <v>4463</v>
      </c>
      <c r="C346" s="26" t="s">
        <v>3094</v>
      </c>
      <c r="D346" s="26" t="s">
        <v>4464</v>
      </c>
      <c r="E346" s="27">
        <v>-383310</v>
      </c>
      <c r="F346" s="28" t="s">
        <v>1307</v>
      </c>
      <c r="G346" s="27">
        <v>-38331</v>
      </c>
      <c r="H346" s="27">
        <v>-421641</v>
      </c>
      <c r="I346" s="26" t="s">
        <v>1305</v>
      </c>
      <c r="J346" s="26" t="s">
        <v>1306</v>
      </c>
      <c r="L346">
        <f t="shared" si="10"/>
        <v>17975</v>
      </c>
      <c r="M346" s="34">
        <f t="shared" si="11"/>
        <v>-421641</v>
      </c>
      <c r="N346" t="e">
        <f>+VLOOKUP(L346,'Trừ tiền'!O$9:P$201,2,0)</f>
        <v>#N/A</v>
      </c>
      <c r="O346" s="34" t="e">
        <f t="shared" si="9"/>
        <v>#N/A</v>
      </c>
    </row>
    <row r="347" spans="1:15" hidden="1" x14ac:dyDescent="0.25">
      <c r="A347" s="25">
        <v>45062</v>
      </c>
      <c r="B347" s="26" t="s">
        <v>4465</v>
      </c>
      <c r="C347" s="26" t="s">
        <v>3094</v>
      </c>
      <c r="D347" s="26" t="s">
        <v>4466</v>
      </c>
      <c r="E347" s="27">
        <v>-207912</v>
      </c>
      <c r="F347" s="28" t="s">
        <v>1307</v>
      </c>
      <c r="G347" s="27">
        <v>-20792</v>
      </c>
      <c r="H347" s="27">
        <v>-228704</v>
      </c>
      <c r="I347" s="26" t="s">
        <v>1305</v>
      </c>
      <c r="J347" s="26" t="s">
        <v>1306</v>
      </c>
      <c r="L347">
        <f t="shared" si="10"/>
        <v>17993</v>
      </c>
      <c r="M347" s="34">
        <f t="shared" si="11"/>
        <v>-228704</v>
      </c>
      <c r="N347" t="e">
        <f>+VLOOKUP(L347,'Trừ tiền'!O$9:P$201,2,0)</f>
        <v>#N/A</v>
      </c>
      <c r="O347" s="34" t="e">
        <f t="shared" si="9"/>
        <v>#N/A</v>
      </c>
    </row>
    <row r="348" spans="1:15" hidden="1" x14ac:dyDescent="0.25">
      <c r="A348" s="25">
        <v>45062</v>
      </c>
      <c r="B348" s="26" t="s">
        <v>4467</v>
      </c>
      <c r="C348" s="26" t="s">
        <v>3094</v>
      </c>
      <c r="D348" s="26" t="s">
        <v>4468</v>
      </c>
      <c r="E348" s="27">
        <v>-848615</v>
      </c>
      <c r="F348" s="28" t="s">
        <v>1307</v>
      </c>
      <c r="G348" s="27">
        <v>-84862</v>
      </c>
      <c r="H348" s="27">
        <v>-933477</v>
      </c>
      <c r="I348" s="26" t="s">
        <v>1305</v>
      </c>
      <c r="J348" s="26" t="s">
        <v>1306</v>
      </c>
      <c r="L348">
        <f t="shared" si="10"/>
        <v>18015</v>
      </c>
      <c r="M348" s="34">
        <f t="shared" si="11"/>
        <v>-933477</v>
      </c>
      <c r="N348" t="e">
        <f>+VLOOKUP(L348,'Trừ tiền'!O$9:P$201,2,0)</f>
        <v>#N/A</v>
      </c>
      <c r="O348" s="34" t="e">
        <f t="shared" si="9"/>
        <v>#N/A</v>
      </c>
    </row>
    <row r="349" spans="1:15" hidden="1" x14ac:dyDescent="0.25">
      <c r="A349" s="25">
        <v>45062</v>
      </c>
      <c r="B349" s="26" t="s">
        <v>4469</v>
      </c>
      <c r="C349" s="26" t="s">
        <v>3094</v>
      </c>
      <c r="D349" s="26" t="s">
        <v>4470</v>
      </c>
      <c r="E349" s="27">
        <v>-333174</v>
      </c>
      <c r="F349" s="28" t="s">
        <v>1307</v>
      </c>
      <c r="G349" s="27">
        <v>-33317</v>
      </c>
      <c r="H349" s="27">
        <v>-366491</v>
      </c>
      <c r="I349" s="26" t="s">
        <v>1305</v>
      </c>
      <c r="J349" s="26" t="s">
        <v>1306</v>
      </c>
      <c r="L349">
        <f t="shared" si="10"/>
        <v>18036</v>
      </c>
      <c r="M349" s="34">
        <f t="shared" si="11"/>
        <v>-366491</v>
      </c>
      <c r="N349" t="e">
        <f>+VLOOKUP(L349,'Trừ tiền'!O$9:P$201,2,0)</f>
        <v>#N/A</v>
      </c>
      <c r="O349" s="34" t="e">
        <f t="shared" si="9"/>
        <v>#N/A</v>
      </c>
    </row>
    <row r="350" spans="1:15" hidden="1" x14ac:dyDescent="0.25">
      <c r="A350" s="25">
        <v>45063</v>
      </c>
      <c r="B350" s="26" t="s">
        <v>4471</v>
      </c>
      <c r="C350" s="26" t="s">
        <v>3094</v>
      </c>
      <c r="D350" s="26" t="s">
        <v>4472</v>
      </c>
      <c r="E350" s="27">
        <v>-200728</v>
      </c>
      <c r="F350" s="28" t="s">
        <v>1307</v>
      </c>
      <c r="G350" s="27">
        <v>-20073</v>
      </c>
      <c r="H350" s="27">
        <v>-220801</v>
      </c>
      <c r="I350" s="26" t="s">
        <v>1305</v>
      </c>
      <c r="J350" s="26" t="s">
        <v>1306</v>
      </c>
      <c r="L350">
        <f t="shared" si="10"/>
        <v>18254</v>
      </c>
      <c r="M350" s="34">
        <f t="shared" si="11"/>
        <v>-220801</v>
      </c>
      <c r="N350" t="e">
        <f>+VLOOKUP(L350,'Trừ tiền'!O$9:P$201,2,0)</f>
        <v>#N/A</v>
      </c>
      <c r="O350" s="34" t="e">
        <f t="shared" si="9"/>
        <v>#N/A</v>
      </c>
    </row>
    <row r="351" spans="1:15" hidden="1" x14ac:dyDescent="0.25">
      <c r="A351" s="25">
        <v>45063</v>
      </c>
      <c r="B351" s="26" t="s">
        <v>4473</v>
      </c>
      <c r="C351" s="26" t="s">
        <v>3094</v>
      </c>
      <c r="D351" s="26" t="s">
        <v>3226</v>
      </c>
      <c r="E351" s="27">
        <v>-88846</v>
      </c>
      <c r="F351" s="28" t="s">
        <v>1307</v>
      </c>
      <c r="G351" s="27">
        <v>-8885</v>
      </c>
      <c r="H351" s="27">
        <v>-97731</v>
      </c>
      <c r="I351" s="26" t="s">
        <v>1305</v>
      </c>
      <c r="J351" s="26" t="s">
        <v>1306</v>
      </c>
      <c r="L351">
        <f t="shared" si="10"/>
        <v>18299</v>
      </c>
      <c r="M351" s="34">
        <f t="shared" si="11"/>
        <v>-97731</v>
      </c>
      <c r="N351" t="e">
        <f>+VLOOKUP(L351,'Trừ tiền'!O$9:P$201,2,0)</f>
        <v>#N/A</v>
      </c>
      <c r="O351" s="34" t="e">
        <f t="shared" si="9"/>
        <v>#N/A</v>
      </c>
    </row>
    <row r="352" spans="1:15" hidden="1" x14ac:dyDescent="0.25">
      <c r="A352" s="25">
        <v>45064</v>
      </c>
      <c r="B352" s="26" t="s">
        <v>4474</v>
      </c>
      <c r="C352" s="26" t="s">
        <v>4475</v>
      </c>
      <c r="D352" s="26" t="s">
        <v>4476</v>
      </c>
      <c r="E352" s="27">
        <v>-88846</v>
      </c>
      <c r="F352" s="28" t="s">
        <v>1307</v>
      </c>
      <c r="G352" s="27">
        <v>-8885</v>
      </c>
      <c r="H352" s="27">
        <v>-97731</v>
      </c>
      <c r="I352" s="26" t="s">
        <v>2234</v>
      </c>
      <c r="J352" s="26" t="s">
        <v>2235</v>
      </c>
      <c r="L352">
        <f t="shared" si="10"/>
        <v>585</v>
      </c>
      <c r="M352" s="34">
        <f t="shared" si="11"/>
        <v>-97731</v>
      </c>
      <c r="N352" t="e">
        <f>+VLOOKUP(L352,'Trừ tiền'!O$9:P$201,2,0)</f>
        <v>#N/A</v>
      </c>
      <c r="O352" s="34" t="e">
        <f t="shared" si="9"/>
        <v>#N/A</v>
      </c>
    </row>
    <row r="353" spans="1:15" hidden="1" x14ac:dyDescent="0.25">
      <c r="A353" s="25">
        <v>45064</v>
      </c>
      <c r="B353" s="26" t="s">
        <v>4477</v>
      </c>
      <c r="C353" s="26" t="s">
        <v>3064</v>
      </c>
      <c r="D353" s="26" t="s">
        <v>4478</v>
      </c>
      <c r="E353" s="27">
        <v>-702468</v>
      </c>
      <c r="F353" s="28" t="s">
        <v>1307</v>
      </c>
      <c r="G353" s="27">
        <v>-70248</v>
      </c>
      <c r="H353" s="27">
        <v>-772716</v>
      </c>
      <c r="I353" s="26" t="s">
        <v>1521</v>
      </c>
      <c r="J353" s="26" t="s">
        <v>1522</v>
      </c>
      <c r="L353">
        <f t="shared" si="10"/>
        <v>1213</v>
      </c>
      <c r="M353" s="34">
        <f t="shared" si="11"/>
        <v>-772716</v>
      </c>
      <c r="N353" t="e">
        <f>+VLOOKUP(L353,'Trừ tiền'!O$9:P$201,2,0)</f>
        <v>#N/A</v>
      </c>
      <c r="O353" s="34" t="e">
        <f t="shared" si="9"/>
        <v>#N/A</v>
      </c>
    </row>
    <row r="354" spans="1:15" hidden="1" x14ac:dyDescent="0.25">
      <c r="A354" s="25">
        <v>45064</v>
      </c>
      <c r="B354" s="26" t="s">
        <v>4479</v>
      </c>
      <c r="C354" s="26" t="s">
        <v>3094</v>
      </c>
      <c r="D354" s="26" t="s">
        <v>4480</v>
      </c>
      <c r="E354" s="27">
        <v>-476441</v>
      </c>
      <c r="F354" s="28" t="s">
        <v>1307</v>
      </c>
      <c r="G354" s="27">
        <v>-47644</v>
      </c>
      <c r="H354" s="27">
        <v>-524085</v>
      </c>
      <c r="I354" s="26" t="s">
        <v>1305</v>
      </c>
      <c r="J354" s="26" t="s">
        <v>1306</v>
      </c>
      <c r="L354">
        <f t="shared" si="10"/>
        <v>18329</v>
      </c>
      <c r="M354" s="34">
        <f t="shared" si="11"/>
        <v>-524085</v>
      </c>
      <c r="N354" t="e">
        <f>+VLOOKUP(L354,'Trừ tiền'!O$9:P$201,2,0)</f>
        <v>#N/A</v>
      </c>
      <c r="O354" s="34" t="e">
        <f t="shared" si="9"/>
        <v>#N/A</v>
      </c>
    </row>
    <row r="355" spans="1:15" hidden="1" x14ac:dyDescent="0.25">
      <c r="A355" s="25">
        <v>45064</v>
      </c>
      <c r="B355" s="26" t="s">
        <v>4481</v>
      </c>
      <c r="C355" s="26" t="s">
        <v>3094</v>
      </c>
      <c r="D355" s="26" t="s">
        <v>4482</v>
      </c>
      <c r="E355" s="27">
        <v>-614474</v>
      </c>
      <c r="F355" s="28" t="s">
        <v>1307</v>
      </c>
      <c r="G355" s="27">
        <v>-61447</v>
      </c>
      <c r="H355" s="27">
        <v>-675921</v>
      </c>
      <c r="I355" s="26" t="s">
        <v>1305</v>
      </c>
      <c r="J355" s="26" t="s">
        <v>1306</v>
      </c>
      <c r="L355">
        <f t="shared" si="10"/>
        <v>18343</v>
      </c>
      <c r="M355" s="34">
        <f t="shared" si="11"/>
        <v>-675921</v>
      </c>
      <c r="N355" t="e">
        <f>+VLOOKUP(L355,'Trừ tiền'!O$9:P$201,2,0)</f>
        <v>#N/A</v>
      </c>
      <c r="O355" s="34" t="e">
        <f t="shared" si="9"/>
        <v>#N/A</v>
      </c>
    </row>
    <row r="356" spans="1:15" hidden="1" x14ac:dyDescent="0.25">
      <c r="A356" s="25">
        <v>45064</v>
      </c>
      <c r="B356" s="26" t="s">
        <v>4483</v>
      </c>
      <c r="C356" s="26" t="s">
        <v>3094</v>
      </c>
      <c r="D356" s="26" t="s">
        <v>4484</v>
      </c>
      <c r="E356" s="27">
        <v>-204189</v>
      </c>
      <c r="F356" s="28" t="s">
        <v>1307</v>
      </c>
      <c r="G356" s="27">
        <v>-20419</v>
      </c>
      <c r="H356" s="27">
        <v>-224608</v>
      </c>
      <c r="I356" s="26" t="s">
        <v>1305</v>
      </c>
      <c r="J356" s="26" t="s">
        <v>1306</v>
      </c>
      <c r="L356">
        <f t="shared" si="10"/>
        <v>18347</v>
      </c>
      <c r="M356" s="34">
        <f t="shared" si="11"/>
        <v>-224608</v>
      </c>
      <c r="N356" t="e">
        <f>+VLOOKUP(L356,'Trừ tiền'!O$9:P$201,2,0)</f>
        <v>#N/A</v>
      </c>
      <c r="O356" s="34" t="e">
        <f t="shared" si="9"/>
        <v>#N/A</v>
      </c>
    </row>
    <row r="357" spans="1:15" hidden="1" x14ac:dyDescent="0.25">
      <c r="A357" s="25">
        <v>45064</v>
      </c>
      <c r="B357" s="26" t="s">
        <v>4485</v>
      </c>
      <c r="C357" s="26" t="s">
        <v>3094</v>
      </c>
      <c r="D357" s="26" t="s">
        <v>4486</v>
      </c>
      <c r="E357" s="27">
        <v>-187129</v>
      </c>
      <c r="F357" s="28" t="s">
        <v>1307</v>
      </c>
      <c r="G357" s="27">
        <v>-18713</v>
      </c>
      <c r="H357" s="27">
        <v>-205842</v>
      </c>
      <c r="I357" s="26" t="s">
        <v>1305</v>
      </c>
      <c r="J357" s="26" t="s">
        <v>1306</v>
      </c>
      <c r="L357">
        <f t="shared" si="10"/>
        <v>18431</v>
      </c>
      <c r="M357" s="34">
        <f t="shared" si="11"/>
        <v>-205842</v>
      </c>
      <c r="N357" t="e">
        <f>+VLOOKUP(L357,'Trừ tiền'!O$9:P$201,2,0)</f>
        <v>#N/A</v>
      </c>
      <c r="O357" s="34" t="e">
        <f t="shared" si="9"/>
        <v>#N/A</v>
      </c>
    </row>
    <row r="358" spans="1:15" hidden="1" x14ac:dyDescent="0.25">
      <c r="A358" s="25">
        <v>45064</v>
      </c>
      <c r="B358" s="26" t="s">
        <v>4487</v>
      </c>
      <c r="C358" s="26" t="s">
        <v>3094</v>
      </c>
      <c r="D358" s="26" t="s">
        <v>4488</v>
      </c>
      <c r="E358" s="27">
        <v>-754276</v>
      </c>
      <c r="F358" s="28" t="s">
        <v>1307</v>
      </c>
      <c r="G358" s="27">
        <v>-75428</v>
      </c>
      <c r="H358" s="27">
        <v>-829704</v>
      </c>
      <c r="I358" s="26" t="s">
        <v>1305</v>
      </c>
      <c r="J358" s="26" t="s">
        <v>1306</v>
      </c>
      <c r="L358">
        <f t="shared" si="10"/>
        <v>18455</v>
      </c>
      <c r="M358" s="34">
        <f t="shared" si="11"/>
        <v>-829704</v>
      </c>
      <c r="N358" t="e">
        <f>+VLOOKUP(L358,'Trừ tiền'!O$9:P$201,2,0)</f>
        <v>#N/A</v>
      </c>
      <c r="O358" s="34" t="e">
        <f t="shared" si="9"/>
        <v>#N/A</v>
      </c>
    </row>
    <row r="359" spans="1:15" hidden="1" x14ac:dyDescent="0.25">
      <c r="A359" s="25">
        <v>45064</v>
      </c>
      <c r="B359" s="26" t="s">
        <v>4489</v>
      </c>
      <c r="C359" s="26" t="s">
        <v>4490</v>
      </c>
      <c r="D359" s="26" t="s">
        <v>4491</v>
      </c>
      <c r="E359" s="27">
        <v>-212100</v>
      </c>
      <c r="F359" s="28" t="s">
        <v>1307</v>
      </c>
      <c r="G359" s="27">
        <v>-21210</v>
      </c>
      <c r="H359" s="27">
        <v>-233310</v>
      </c>
      <c r="I359" s="26" t="s">
        <v>1634</v>
      </c>
      <c r="J359" s="26" t="s">
        <v>1635</v>
      </c>
      <c r="L359">
        <f t="shared" si="10"/>
        <v>29709</v>
      </c>
      <c r="M359" s="34">
        <f t="shared" si="11"/>
        <v>-233310</v>
      </c>
      <c r="N359" t="e">
        <f>+VLOOKUP(L359,'Trừ tiền'!O$9:P$201,2,0)</f>
        <v>#N/A</v>
      </c>
      <c r="O359" s="34" t="e">
        <f t="shared" si="9"/>
        <v>#N/A</v>
      </c>
    </row>
    <row r="360" spans="1:15" hidden="1" x14ac:dyDescent="0.25">
      <c r="A360" s="25">
        <v>45065</v>
      </c>
      <c r="B360" s="26" t="s">
        <v>4492</v>
      </c>
      <c r="C360" s="26" t="s">
        <v>3423</v>
      </c>
      <c r="D360" s="26" t="s">
        <v>4493</v>
      </c>
      <c r="E360" s="27">
        <v>-293035</v>
      </c>
      <c r="F360" s="28" t="s">
        <v>1307</v>
      </c>
      <c r="G360" s="27">
        <v>-29304</v>
      </c>
      <c r="H360" s="27">
        <v>-322339</v>
      </c>
      <c r="I360" s="26" t="s">
        <v>2312</v>
      </c>
      <c r="J360" s="26" t="s">
        <v>2313</v>
      </c>
      <c r="L360">
        <f t="shared" si="10"/>
        <v>275</v>
      </c>
      <c r="M360" s="34">
        <f t="shared" si="11"/>
        <v>-322339</v>
      </c>
      <c r="N360" t="e">
        <f>+VLOOKUP(L360,'Trừ tiền'!O$9:P$201,2,0)</f>
        <v>#N/A</v>
      </c>
      <c r="O360" s="34" t="e">
        <f t="shared" si="9"/>
        <v>#N/A</v>
      </c>
    </row>
    <row r="361" spans="1:15" hidden="1" x14ac:dyDescent="0.25">
      <c r="A361" s="25">
        <v>45065</v>
      </c>
      <c r="B361" s="26" t="s">
        <v>4494</v>
      </c>
      <c r="C361" s="26" t="s">
        <v>3481</v>
      </c>
      <c r="D361" s="26" t="s">
        <v>4495</v>
      </c>
      <c r="E361" s="27">
        <v>-88846</v>
      </c>
      <c r="F361" s="28" t="s">
        <v>1307</v>
      </c>
      <c r="G361" s="27">
        <v>-8885</v>
      </c>
      <c r="H361" s="27">
        <v>-97731</v>
      </c>
      <c r="I361" s="26" t="s">
        <v>1618</v>
      </c>
      <c r="J361" s="26" t="s">
        <v>1619</v>
      </c>
      <c r="L361">
        <f t="shared" si="10"/>
        <v>360</v>
      </c>
      <c r="M361" s="34">
        <f t="shared" si="11"/>
        <v>-97731</v>
      </c>
      <c r="N361" t="e">
        <f>+VLOOKUP(L361,'Trừ tiền'!O$9:P$201,2,0)</f>
        <v>#N/A</v>
      </c>
      <c r="O361" s="34" t="e">
        <f t="shared" si="9"/>
        <v>#N/A</v>
      </c>
    </row>
    <row r="362" spans="1:15" hidden="1" x14ac:dyDescent="0.25">
      <c r="A362" s="25">
        <v>45065</v>
      </c>
      <c r="B362" s="26" t="s">
        <v>4496</v>
      </c>
      <c r="C362" s="26" t="s">
        <v>3072</v>
      </c>
      <c r="D362" s="26" t="s">
        <v>4497</v>
      </c>
      <c r="E362" s="27">
        <v>-1392720</v>
      </c>
      <c r="F362" s="28" t="s">
        <v>1307</v>
      </c>
      <c r="G362" s="27">
        <v>-139272</v>
      </c>
      <c r="H362" s="27">
        <v>-1531992</v>
      </c>
      <c r="I362" s="26" t="s">
        <v>1332</v>
      </c>
      <c r="J362" s="26" t="s">
        <v>1333</v>
      </c>
      <c r="L362">
        <f t="shared" si="10"/>
        <v>462</v>
      </c>
      <c r="M362" s="34">
        <f t="shared" si="11"/>
        <v>-1531992</v>
      </c>
      <c r="N362" t="e">
        <f>+VLOOKUP(L362,'Trừ tiền'!O$9:P$201,2,0)</f>
        <v>#N/A</v>
      </c>
      <c r="O362" s="34" t="e">
        <f t="shared" si="9"/>
        <v>#N/A</v>
      </c>
    </row>
    <row r="363" spans="1:15" hidden="1" x14ac:dyDescent="0.25">
      <c r="A363" s="25">
        <v>45065</v>
      </c>
      <c r="B363" s="26" t="s">
        <v>4498</v>
      </c>
      <c r="C363" s="26" t="s">
        <v>3072</v>
      </c>
      <c r="D363" s="26" t="s">
        <v>4499</v>
      </c>
      <c r="E363" s="27">
        <v>-560032</v>
      </c>
      <c r="F363" s="28" t="s">
        <v>1307</v>
      </c>
      <c r="G363" s="27">
        <v>-56003</v>
      </c>
      <c r="H363" s="27">
        <v>-616035</v>
      </c>
      <c r="I363" s="26" t="s">
        <v>1332</v>
      </c>
      <c r="J363" s="26" t="s">
        <v>1333</v>
      </c>
      <c r="L363">
        <f t="shared" si="10"/>
        <v>466</v>
      </c>
      <c r="M363" s="34">
        <f t="shared" si="11"/>
        <v>-616035</v>
      </c>
      <c r="N363" t="e">
        <f>+VLOOKUP(L363,'Trừ tiền'!O$9:P$201,2,0)</f>
        <v>#N/A</v>
      </c>
      <c r="O363" s="34" t="e">
        <f t="shared" si="9"/>
        <v>#N/A</v>
      </c>
    </row>
    <row r="364" spans="1:15" hidden="1" x14ac:dyDescent="0.25">
      <c r="A364" s="25">
        <v>45065</v>
      </c>
      <c r="B364" s="26" t="s">
        <v>4500</v>
      </c>
      <c r="C364" s="26" t="s">
        <v>4501</v>
      </c>
      <c r="D364" s="26" t="s">
        <v>4502</v>
      </c>
      <c r="E364" s="27">
        <v>-326978</v>
      </c>
      <c r="F364" s="28" t="s">
        <v>1307</v>
      </c>
      <c r="G364" s="27">
        <v>-32698</v>
      </c>
      <c r="H364" s="27">
        <v>-359676</v>
      </c>
      <c r="I364" s="26" t="s">
        <v>2394</v>
      </c>
      <c r="J364" s="26" t="s">
        <v>2395</v>
      </c>
      <c r="L364">
        <f t="shared" si="10"/>
        <v>533</v>
      </c>
      <c r="M364" s="34">
        <f t="shared" si="11"/>
        <v>-359676</v>
      </c>
      <c r="N364" t="e">
        <f>+VLOOKUP(L364,'Trừ tiền'!O$9:P$201,2,0)</f>
        <v>#N/A</v>
      </c>
      <c r="O364" s="34" t="e">
        <f t="shared" si="9"/>
        <v>#N/A</v>
      </c>
    </row>
    <row r="365" spans="1:15" hidden="1" x14ac:dyDescent="0.25">
      <c r="A365" s="25">
        <v>45065</v>
      </c>
      <c r="B365" s="26" t="s">
        <v>4503</v>
      </c>
      <c r="C365" s="26" t="s">
        <v>3091</v>
      </c>
      <c r="D365" s="26" t="s">
        <v>4504</v>
      </c>
      <c r="E365" s="27">
        <v>-555290</v>
      </c>
      <c r="F365" s="28" t="s">
        <v>1307</v>
      </c>
      <c r="G365" s="27">
        <v>-55529</v>
      </c>
      <c r="H365" s="27">
        <v>-610819</v>
      </c>
      <c r="I365" s="26" t="s">
        <v>1792</v>
      </c>
      <c r="J365" s="26" t="s">
        <v>1793</v>
      </c>
      <c r="L365">
        <f t="shared" si="10"/>
        <v>1771</v>
      </c>
      <c r="M365" s="34">
        <f t="shared" si="11"/>
        <v>-610819</v>
      </c>
      <c r="N365" t="e">
        <f>+VLOOKUP(L365,'Trừ tiền'!O$9:P$201,2,0)</f>
        <v>#N/A</v>
      </c>
      <c r="O365" s="34" t="e">
        <f t="shared" si="9"/>
        <v>#N/A</v>
      </c>
    </row>
    <row r="366" spans="1:15" hidden="1" x14ac:dyDescent="0.25">
      <c r="A366" s="25">
        <v>45065</v>
      </c>
      <c r="B366" s="26" t="s">
        <v>4505</v>
      </c>
      <c r="C366" s="26" t="s">
        <v>3094</v>
      </c>
      <c r="D366" s="26" t="s">
        <v>3398</v>
      </c>
      <c r="E366" s="27">
        <v>-455400</v>
      </c>
      <c r="F366" s="28" t="s">
        <v>1307</v>
      </c>
      <c r="G366" s="27">
        <v>-45540</v>
      </c>
      <c r="H366" s="27">
        <v>-500940</v>
      </c>
      <c r="I366" s="26" t="s">
        <v>1305</v>
      </c>
      <c r="J366" s="26" t="s">
        <v>1306</v>
      </c>
      <c r="L366">
        <f t="shared" si="10"/>
        <v>18530</v>
      </c>
      <c r="M366" s="34">
        <f t="shared" si="11"/>
        <v>-500940</v>
      </c>
      <c r="N366" t="e">
        <f>+VLOOKUP(L366,'Trừ tiền'!O$9:P$201,2,0)</f>
        <v>#N/A</v>
      </c>
      <c r="O366" s="34" t="e">
        <f t="shared" si="9"/>
        <v>#N/A</v>
      </c>
    </row>
    <row r="367" spans="1:15" hidden="1" x14ac:dyDescent="0.25">
      <c r="A367" s="25">
        <v>45065</v>
      </c>
      <c r="B367" s="26" t="s">
        <v>4506</v>
      </c>
      <c r="C367" s="26" t="s">
        <v>3094</v>
      </c>
      <c r="D367" s="26" t="s">
        <v>4507</v>
      </c>
      <c r="E367" s="27">
        <v>-295547</v>
      </c>
      <c r="F367" s="28" t="s">
        <v>1307</v>
      </c>
      <c r="G367" s="27">
        <v>-29555</v>
      </c>
      <c r="H367" s="27">
        <v>-325102</v>
      </c>
      <c r="I367" s="26" t="s">
        <v>1305</v>
      </c>
      <c r="J367" s="26" t="s">
        <v>1306</v>
      </c>
      <c r="L367">
        <f t="shared" si="10"/>
        <v>18585</v>
      </c>
      <c r="M367" s="34">
        <f t="shared" si="11"/>
        <v>-325102</v>
      </c>
      <c r="N367" t="e">
        <f>+VLOOKUP(L367,'Trừ tiền'!O$9:P$201,2,0)</f>
        <v>#N/A</v>
      </c>
      <c r="O367" s="34" t="e">
        <f t="shared" si="9"/>
        <v>#N/A</v>
      </c>
    </row>
    <row r="368" spans="1:15" hidden="1" x14ac:dyDescent="0.25">
      <c r="A368" s="25">
        <v>45065</v>
      </c>
      <c r="B368" s="26" t="s">
        <v>4508</v>
      </c>
      <c r="C368" s="26" t="s">
        <v>3094</v>
      </c>
      <c r="D368" s="26" t="s">
        <v>4509</v>
      </c>
      <c r="E368" s="27">
        <v>-523375</v>
      </c>
      <c r="F368" s="28" t="s">
        <v>1307</v>
      </c>
      <c r="G368" s="27">
        <v>-52338</v>
      </c>
      <c r="H368" s="27">
        <v>-575713</v>
      </c>
      <c r="I368" s="26" t="s">
        <v>1305</v>
      </c>
      <c r="J368" s="26" t="s">
        <v>1306</v>
      </c>
      <c r="L368">
        <f t="shared" si="10"/>
        <v>18600</v>
      </c>
      <c r="M368" s="34">
        <f t="shared" si="11"/>
        <v>-575713</v>
      </c>
      <c r="N368" t="e">
        <f>+VLOOKUP(L368,'Trừ tiền'!O$9:P$201,2,0)</f>
        <v>#N/A</v>
      </c>
      <c r="O368" s="34" t="e">
        <f t="shared" si="9"/>
        <v>#N/A</v>
      </c>
    </row>
    <row r="369" spans="1:15" hidden="1" x14ac:dyDescent="0.25">
      <c r="A369" s="25">
        <v>45065</v>
      </c>
      <c r="B369" s="26" t="s">
        <v>4510</v>
      </c>
      <c r="C369" s="26" t="s">
        <v>3094</v>
      </c>
      <c r="D369" s="26" t="s">
        <v>4511</v>
      </c>
      <c r="E369" s="27">
        <v>-544504</v>
      </c>
      <c r="F369" s="28" t="s">
        <v>1307</v>
      </c>
      <c r="G369" s="27">
        <v>-54450</v>
      </c>
      <c r="H369" s="27">
        <v>-598954</v>
      </c>
      <c r="I369" s="26" t="s">
        <v>1305</v>
      </c>
      <c r="J369" s="26" t="s">
        <v>1306</v>
      </c>
      <c r="L369">
        <f t="shared" si="10"/>
        <v>18613</v>
      </c>
      <c r="M369" s="34">
        <f t="shared" si="11"/>
        <v>-598954</v>
      </c>
      <c r="N369" t="e">
        <f>+VLOOKUP(L369,'Trừ tiền'!O$9:P$201,2,0)</f>
        <v>#N/A</v>
      </c>
      <c r="O369" s="34" t="e">
        <f t="shared" si="9"/>
        <v>#N/A</v>
      </c>
    </row>
    <row r="370" spans="1:15" hidden="1" x14ac:dyDescent="0.25">
      <c r="A370" s="25">
        <v>45065</v>
      </c>
      <c r="B370" s="26" t="s">
        <v>3662</v>
      </c>
      <c r="C370" s="26" t="s">
        <v>3094</v>
      </c>
      <c r="D370" s="26" t="s">
        <v>4512</v>
      </c>
      <c r="E370" s="27">
        <v>-287782</v>
      </c>
      <c r="F370" s="28" t="s">
        <v>1307</v>
      </c>
      <c r="G370" s="27">
        <v>-28778</v>
      </c>
      <c r="H370" s="27">
        <v>-316560</v>
      </c>
      <c r="I370" s="26" t="s">
        <v>1305</v>
      </c>
      <c r="J370" s="26" t="s">
        <v>1306</v>
      </c>
      <c r="L370">
        <f t="shared" si="10"/>
        <v>18621</v>
      </c>
      <c r="M370" s="34">
        <f t="shared" si="11"/>
        <v>-316560</v>
      </c>
      <c r="N370" t="e">
        <f>+VLOOKUP(L370,'Trừ tiền'!O$9:P$201,2,0)</f>
        <v>#N/A</v>
      </c>
      <c r="O370" s="34" t="e">
        <f t="shared" si="9"/>
        <v>#N/A</v>
      </c>
    </row>
    <row r="371" spans="1:15" hidden="1" x14ac:dyDescent="0.25">
      <c r="A371" s="25">
        <v>45065</v>
      </c>
      <c r="B371" s="26" t="s">
        <v>4513</v>
      </c>
      <c r="C371" s="26" t="s">
        <v>3094</v>
      </c>
      <c r="D371" s="26" t="s">
        <v>4514</v>
      </c>
      <c r="E371" s="27">
        <v>-61050</v>
      </c>
      <c r="F371" s="28" t="s">
        <v>1307</v>
      </c>
      <c r="G371" s="27">
        <v>-6105</v>
      </c>
      <c r="H371" s="27">
        <v>-67155</v>
      </c>
      <c r="I371" s="26" t="s">
        <v>1305</v>
      </c>
      <c r="J371" s="26" t="s">
        <v>1306</v>
      </c>
      <c r="L371">
        <f t="shared" si="10"/>
        <v>18635</v>
      </c>
      <c r="M371" s="34">
        <f t="shared" si="11"/>
        <v>-67155</v>
      </c>
      <c r="N371" t="e">
        <f>+VLOOKUP(L371,'Trừ tiền'!O$9:P$201,2,0)</f>
        <v>#N/A</v>
      </c>
      <c r="O371" s="34" t="e">
        <f t="shared" si="9"/>
        <v>#N/A</v>
      </c>
    </row>
    <row r="372" spans="1:15" hidden="1" x14ac:dyDescent="0.25">
      <c r="A372" s="25">
        <v>45065</v>
      </c>
      <c r="B372" s="26" t="s">
        <v>4515</v>
      </c>
      <c r="C372" s="26" t="s">
        <v>3094</v>
      </c>
      <c r="D372" s="26" t="s">
        <v>3478</v>
      </c>
      <c r="E372" s="27">
        <v>-606082</v>
      </c>
      <c r="F372" s="28" t="s">
        <v>1307</v>
      </c>
      <c r="G372" s="27">
        <v>-60608</v>
      </c>
      <c r="H372" s="27">
        <v>-666690</v>
      </c>
      <c r="I372" s="26" t="s">
        <v>1305</v>
      </c>
      <c r="J372" s="26" t="s">
        <v>1306</v>
      </c>
      <c r="L372">
        <f t="shared" si="10"/>
        <v>18764</v>
      </c>
      <c r="M372" s="34">
        <f t="shared" si="11"/>
        <v>-666690</v>
      </c>
      <c r="N372" t="e">
        <f>+VLOOKUP(L372,'Trừ tiền'!O$9:P$201,2,0)</f>
        <v>#N/A</v>
      </c>
      <c r="O372" s="34" t="e">
        <f t="shared" si="9"/>
        <v>#N/A</v>
      </c>
    </row>
    <row r="373" spans="1:15" hidden="1" x14ac:dyDescent="0.25">
      <c r="A373" s="25">
        <v>45066</v>
      </c>
      <c r="B373" s="26" t="s">
        <v>4516</v>
      </c>
      <c r="C373" s="26" t="s">
        <v>3410</v>
      </c>
      <c r="D373" s="26" t="s">
        <v>4517</v>
      </c>
      <c r="E373" s="27">
        <v>-636300</v>
      </c>
      <c r="F373" s="28" t="s">
        <v>1307</v>
      </c>
      <c r="G373" s="27">
        <v>-63630</v>
      </c>
      <c r="H373" s="27">
        <v>-699930</v>
      </c>
      <c r="I373" s="26" t="s">
        <v>1336</v>
      </c>
      <c r="J373" s="26" t="s">
        <v>1337</v>
      </c>
      <c r="L373">
        <f t="shared" si="10"/>
        <v>4766</v>
      </c>
      <c r="M373" s="34">
        <f t="shared" si="11"/>
        <v>-699930</v>
      </c>
      <c r="N373" t="e">
        <f>+VLOOKUP(L373,'Trừ tiền'!O$9:P$201,2,0)</f>
        <v>#N/A</v>
      </c>
      <c r="O373" s="34" t="e">
        <f t="shared" si="9"/>
        <v>#N/A</v>
      </c>
    </row>
    <row r="374" spans="1:15" hidden="1" x14ac:dyDescent="0.25">
      <c r="A374" s="25">
        <v>45068</v>
      </c>
      <c r="B374" s="26" t="s">
        <v>4518</v>
      </c>
      <c r="C374" s="26" t="s">
        <v>3111</v>
      </c>
      <c r="D374" s="26" t="s">
        <v>4519</v>
      </c>
      <c r="E374" s="27">
        <v>-60308</v>
      </c>
      <c r="F374" s="28" t="s">
        <v>1307</v>
      </c>
      <c r="G374" s="27">
        <v>-6031</v>
      </c>
      <c r="H374" s="27">
        <v>-66339</v>
      </c>
      <c r="I374" s="26" t="s">
        <v>1348</v>
      </c>
      <c r="J374" s="26" t="s">
        <v>1349</v>
      </c>
      <c r="L374">
        <f t="shared" si="10"/>
        <v>699</v>
      </c>
      <c r="M374" s="34">
        <f t="shared" si="11"/>
        <v>-66339</v>
      </c>
      <c r="N374" t="e">
        <f>+VLOOKUP(L374,'Trừ tiền'!O$9:P$201,2,0)</f>
        <v>#N/A</v>
      </c>
      <c r="O374" s="34" t="e">
        <f t="shared" si="9"/>
        <v>#N/A</v>
      </c>
    </row>
    <row r="375" spans="1:15" hidden="1" x14ac:dyDescent="0.25">
      <c r="A375" s="25">
        <v>45068</v>
      </c>
      <c r="B375" s="26" t="s">
        <v>4520</v>
      </c>
      <c r="C375" s="26" t="s">
        <v>3111</v>
      </c>
      <c r="D375" s="26" t="s">
        <v>4519</v>
      </c>
      <c r="E375" s="27">
        <v>-142560</v>
      </c>
      <c r="F375" s="28" t="s">
        <v>3062</v>
      </c>
      <c r="G375" s="27">
        <v>-11405</v>
      </c>
      <c r="H375" s="27">
        <v>-153965</v>
      </c>
      <c r="I375" s="26" t="s">
        <v>1348</v>
      </c>
      <c r="J375" s="26" t="s">
        <v>1349</v>
      </c>
      <c r="L375">
        <f t="shared" si="10"/>
        <v>704</v>
      </c>
      <c r="M375" s="34">
        <f t="shared" si="11"/>
        <v>-153965</v>
      </c>
      <c r="N375" t="e">
        <f>+VLOOKUP(L375,'Trừ tiền'!O$9:P$201,2,0)</f>
        <v>#N/A</v>
      </c>
      <c r="O375" s="34" t="e">
        <f t="shared" si="9"/>
        <v>#N/A</v>
      </c>
    </row>
    <row r="376" spans="1:15" hidden="1" x14ac:dyDescent="0.25">
      <c r="A376" s="25">
        <v>45068</v>
      </c>
      <c r="B376" s="26" t="s">
        <v>4521</v>
      </c>
      <c r="C376" s="26" t="s">
        <v>3064</v>
      </c>
      <c r="D376" s="26" t="s">
        <v>3553</v>
      </c>
      <c r="E376" s="27">
        <v>-88200</v>
      </c>
      <c r="F376" s="28" t="s">
        <v>1307</v>
      </c>
      <c r="G376" s="27">
        <v>-8820</v>
      </c>
      <c r="H376" s="27">
        <v>-97020</v>
      </c>
      <c r="I376" s="26" t="s">
        <v>1521</v>
      </c>
      <c r="J376" s="26" t="s">
        <v>1522</v>
      </c>
      <c r="L376">
        <f t="shared" si="10"/>
        <v>1244</v>
      </c>
      <c r="M376" s="34">
        <f t="shared" si="11"/>
        <v>-97020</v>
      </c>
      <c r="N376" t="e">
        <f>+VLOOKUP(L376,'Trừ tiền'!O$9:P$201,2,0)</f>
        <v>#N/A</v>
      </c>
      <c r="O376" s="34" t="e">
        <f t="shared" si="9"/>
        <v>#N/A</v>
      </c>
    </row>
    <row r="377" spans="1:15" hidden="1" x14ac:dyDescent="0.25">
      <c r="A377" s="25">
        <v>45068</v>
      </c>
      <c r="B377" s="26" t="s">
        <v>4522</v>
      </c>
      <c r="C377" s="26" t="s">
        <v>3064</v>
      </c>
      <c r="D377" s="26" t="s">
        <v>3553</v>
      </c>
      <c r="E377" s="27">
        <v>-123613</v>
      </c>
      <c r="F377" s="28" t="s">
        <v>1307</v>
      </c>
      <c r="G377" s="27">
        <v>-12361</v>
      </c>
      <c r="H377" s="27">
        <v>-135974</v>
      </c>
      <c r="I377" s="26" t="s">
        <v>1521</v>
      </c>
      <c r="J377" s="26" t="s">
        <v>1522</v>
      </c>
      <c r="L377">
        <f t="shared" si="10"/>
        <v>1245</v>
      </c>
      <c r="M377" s="34">
        <f t="shared" si="11"/>
        <v>-135974</v>
      </c>
      <c r="N377" t="e">
        <f>+VLOOKUP(L377,'Trừ tiền'!O$9:P$201,2,0)</f>
        <v>#N/A</v>
      </c>
      <c r="O377" s="34" t="e">
        <f t="shared" si="9"/>
        <v>#N/A</v>
      </c>
    </row>
    <row r="378" spans="1:15" hidden="1" x14ac:dyDescent="0.25">
      <c r="A378" s="25">
        <v>45069</v>
      </c>
      <c r="B378" s="26" t="s">
        <v>4523</v>
      </c>
      <c r="C378" s="26" t="s">
        <v>3072</v>
      </c>
      <c r="D378" s="26" t="s">
        <v>4524</v>
      </c>
      <c r="E378" s="27">
        <v>-204189</v>
      </c>
      <c r="F378" s="28" t="s">
        <v>1307</v>
      </c>
      <c r="G378" s="27">
        <v>-20419</v>
      </c>
      <c r="H378" s="27">
        <v>-224608</v>
      </c>
      <c r="I378" s="26" t="s">
        <v>1332</v>
      </c>
      <c r="J378" s="26" t="s">
        <v>1333</v>
      </c>
      <c r="L378">
        <f t="shared" si="10"/>
        <v>478</v>
      </c>
      <c r="M378" s="34">
        <f t="shared" si="11"/>
        <v>-224608</v>
      </c>
      <c r="N378" t="e">
        <f>+VLOOKUP(L378,'Trừ tiền'!O$9:P$201,2,0)</f>
        <v>#N/A</v>
      </c>
      <c r="O378" s="34" t="e">
        <f t="shared" ref="O378:O427" si="12">+N378-M378</f>
        <v>#N/A</v>
      </c>
    </row>
    <row r="379" spans="1:15" hidden="1" x14ac:dyDescent="0.25">
      <c r="A379" s="25">
        <v>45069</v>
      </c>
      <c r="B379" s="26" t="s">
        <v>3325</v>
      </c>
      <c r="C379" s="26" t="s">
        <v>3060</v>
      </c>
      <c r="D379" s="26" t="s">
        <v>4525</v>
      </c>
      <c r="E379" s="27">
        <v>-498706</v>
      </c>
      <c r="F379" s="28" t="s">
        <v>1307</v>
      </c>
      <c r="G379" s="27">
        <v>-49871</v>
      </c>
      <c r="H379" s="27">
        <v>-548577</v>
      </c>
      <c r="I379" s="26" t="s">
        <v>1543</v>
      </c>
      <c r="J379" s="26" t="s">
        <v>1544</v>
      </c>
      <c r="L379">
        <f t="shared" ref="L379:L427" si="13">+B379*1</f>
        <v>492</v>
      </c>
      <c r="M379" s="34">
        <f t="shared" ref="M379:M427" si="14">+H379</f>
        <v>-548577</v>
      </c>
      <c r="N379" t="s">
        <v>3556</v>
      </c>
      <c r="O379" s="34" t="e">
        <f t="shared" si="12"/>
        <v>#VALUE!</v>
      </c>
    </row>
    <row r="380" spans="1:15" hidden="1" x14ac:dyDescent="0.25">
      <c r="A380" s="25">
        <v>45069</v>
      </c>
      <c r="B380" s="26" t="s">
        <v>4526</v>
      </c>
      <c r="C380" s="26" t="s">
        <v>3091</v>
      </c>
      <c r="D380" s="26" t="s">
        <v>4527</v>
      </c>
      <c r="E380" s="27">
        <v>-304374</v>
      </c>
      <c r="F380" s="28" t="s">
        <v>1307</v>
      </c>
      <c r="G380" s="27">
        <v>-30437</v>
      </c>
      <c r="H380" s="27">
        <v>-334811</v>
      </c>
      <c r="I380" s="26" t="s">
        <v>1792</v>
      </c>
      <c r="J380" s="26" t="s">
        <v>1793</v>
      </c>
      <c r="L380">
        <f t="shared" si="13"/>
        <v>1815</v>
      </c>
      <c r="M380" s="34">
        <f t="shared" si="14"/>
        <v>-334811</v>
      </c>
      <c r="N380" t="e">
        <f>+VLOOKUP(L380,'Trừ tiền'!O$9:P$201,2,0)</f>
        <v>#N/A</v>
      </c>
      <c r="O380" s="34" t="e">
        <f t="shared" si="12"/>
        <v>#N/A</v>
      </c>
    </row>
    <row r="381" spans="1:15" hidden="1" x14ac:dyDescent="0.25">
      <c r="A381" s="25">
        <v>45069</v>
      </c>
      <c r="B381" s="26" t="s">
        <v>4528</v>
      </c>
      <c r="C381" s="26" t="s">
        <v>3094</v>
      </c>
      <c r="D381" s="26" t="s">
        <v>4529</v>
      </c>
      <c r="E381" s="27">
        <v>-474058</v>
      </c>
      <c r="F381" s="28" t="s">
        <v>1307</v>
      </c>
      <c r="G381" s="27">
        <v>-47406</v>
      </c>
      <c r="H381" s="27">
        <v>-521464</v>
      </c>
      <c r="I381" s="26" t="s">
        <v>1305</v>
      </c>
      <c r="J381" s="26" t="s">
        <v>1306</v>
      </c>
      <c r="L381">
        <f t="shared" si="13"/>
        <v>18948</v>
      </c>
      <c r="M381" s="34">
        <f t="shared" si="14"/>
        <v>-521464</v>
      </c>
      <c r="N381" t="e">
        <f>+VLOOKUP(L381,'Trừ tiền'!O$9:P$201,2,0)</f>
        <v>#N/A</v>
      </c>
      <c r="O381" s="34" t="e">
        <f t="shared" si="12"/>
        <v>#N/A</v>
      </c>
    </row>
    <row r="382" spans="1:15" hidden="1" x14ac:dyDescent="0.25">
      <c r="A382" s="25">
        <v>45069</v>
      </c>
      <c r="B382" s="26" t="s">
        <v>4530</v>
      </c>
      <c r="C382" s="26" t="s">
        <v>3094</v>
      </c>
      <c r="D382" s="26" t="s">
        <v>4531</v>
      </c>
      <c r="E382" s="27">
        <v>-150546</v>
      </c>
      <c r="F382" s="28" t="s">
        <v>1307</v>
      </c>
      <c r="G382" s="27">
        <v>-15055</v>
      </c>
      <c r="H382" s="27">
        <v>-165601</v>
      </c>
      <c r="I382" s="26" t="s">
        <v>1305</v>
      </c>
      <c r="J382" s="26" t="s">
        <v>1306</v>
      </c>
      <c r="L382">
        <f t="shared" si="13"/>
        <v>19020</v>
      </c>
      <c r="M382" s="34">
        <f t="shared" si="14"/>
        <v>-165601</v>
      </c>
      <c r="N382" t="e">
        <f>+VLOOKUP(L382,'Trừ tiền'!O$9:P$201,2,0)</f>
        <v>#N/A</v>
      </c>
      <c r="O382" s="34" t="e">
        <f t="shared" si="12"/>
        <v>#N/A</v>
      </c>
    </row>
    <row r="383" spans="1:15" hidden="1" x14ac:dyDescent="0.25">
      <c r="A383" s="25">
        <v>45070</v>
      </c>
      <c r="B383" s="26" t="s">
        <v>4532</v>
      </c>
      <c r="C383" s="26" t="s">
        <v>3207</v>
      </c>
      <c r="D383" s="26" t="s">
        <v>3208</v>
      </c>
      <c r="E383" s="27">
        <v>-110250</v>
      </c>
      <c r="F383" s="28" t="s">
        <v>1307</v>
      </c>
      <c r="G383" s="27">
        <v>-11025</v>
      </c>
      <c r="H383" s="27">
        <v>-121275</v>
      </c>
      <c r="I383" s="26" t="s">
        <v>1444</v>
      </c>
      <c r="J383" s="26" t="s">
        <v>1445</v>
      </c>
      <c r="L383">
        <f t="shared" si="13"/>
        <v>568</v>
      </c>
      <c r="M383" s="34">
        <f t="shared" si="14"/>
        <v>-121275</v>
      </c>
      <c r="N383" t="e">
        <f>+VLOOKUP(L383,'Trừ tiền'!O$9:P$201,2,0)</f>
        <v>#N/A</v>
      </c>
      <c r="O383" s="34" t="e">
        <f t="shared" si="12"/>
        <v>#N/A</v>
      </c>
    </row>
    <row r="384" spans="1:15" hidden="1" x14ac:dyDescent="0.25">
      <c r="A384" s="25">
        <v>45070</v>
      </c>
      <c r="B384" s="26" t="s">
        <v>4533</v>
      </c>
      <c r="C384" s="26" t="s">
        <v>3207</v>
      </c>
      <c r="D384" s="26" t="s">
        <v>3208</v>
      </c>
      <c r="E384" s="27">
        <v>-88846</v>
      </c>
      <c r="F384" s="28" t="s">
        <v>1307</v>
      </c>
      <c r="G384" s="27">
        <v>-8885</v>
      </c>
      <c r="H384" s="27">
        <v>-97731</v>
      </c>
      <c r="I384" s="26" t="s">
        <v>1444</v>
      </c>
      <c r="J384" s="26" t="s">
        <v>1445</v>
      </c>
      <c r="L384">
        <f t="shared" si="13"/>
        <v>569</v>
      </c>
      <c r="M384" s="34">
        <f t="shared" si="14"/>
        <v>-97731</v>
      </c>
      <c r="N384" t="e">
        <f>+VLOOKUP(L384,'Trừ tiền'!O$9:P$201,2,0)</f>
        <v>#N/A</v>
      </c>
      <c r="O384" s="34" t="e">
        <f t="shared" si="12"/>
        <v>#N/A</v>
      </c>
    </row>
    <row r="385" spans="1:15" hidden="1" x14ac:dyDescent="0.25">
      <c r="A385" s="25">
        <v>45070</v>
      </c>
      <c r="B385" s="26" t="s">
        <v>4534</v>
      </c>
      <c r="C385" s="26" t="s">
        <v>3272</v>
      </c>
      <c r="D385" s="26" t="s">
        <v>4535</v>
      </c>
      <c r="E385" s="27">
        <v>-100364</v>
      </c>
      <c r="F385" s="28" t="s">
        <v>1307</v>
      </c>
      <c r="G385" s="27">
        <v>-10036</v>
      </c>
      <c r="H385" s="27">
        <v>-110400</v>
      </c>
      <c r="I385" s="26" t="s">
        <v>2179</v>
      </c>
      <c r="J385" s="26" t="s">
        <v>2180</v>
      </c>
      <c r="L385">
        <f t="shared" si="13"/>
        <v>677</v>
      </c>
      <c r="M385" s="34">
        <f t="shared" si="14"/>
        <v>-110400</v>
      </c>
      <c r="N385" t="e">
        <f>+VLOOKUP(L385,'Trừ tiền'!O$9:P$201,2,0)</f>
        <v>#N/A</v>
      </c>
      <c r="O385" s="34" t="e">
        <f t="shared" si="12"/>
        <v>#N/A</v>
      </c>
    </row>
    <row r="386" spans="1:15" hidden="1" x14ac:dyDescent="0.25">
      <c r="A386" s="25">
        <v>45070</v>
      </c>
      <c r="B386" s="26" t="s">
        <v>4536</v>
      </c>
      <c r="C386" s="26" t="s">
        <v>3094</v>
      </c>
      <c r="D386" s="26" t="s">
        <v>4537</v>
      </c>
      <c r="E386" s="27">
        <v>-204189</v>
      </c>
      <c r="F386" s="28" t="s">
        <v>1307</v>
      </c>
      <c r="G386" s="27">
        <v>-20419</v>
      </c>
      <c r="H386" s="27">
        <v>-224608</v>
      </c>
      <c r="I386" s="26" t="s">
        <v>1305</v>
      </c>
      <c r="J386" s="26" t="s">
        <v>1306</v>
      </c>
      <c r="L386">
        <f t="shared" si="13"/>
        <v>19124</v>
      </c>
      <c r="M386" s="34">
        <f t="shared" si="14"/>
        <v>-224608</v>
      </c>
      <c r="N386" t="e">
        <f>+VLOOKUP(L386,'Trừ tiền'!O$9:P$201,2,0)</f>
        <v>#N/A</v>
      </c>
      <c r="O386" s="34" t="e">
        <f t="shared" si="12"/>
        <v>#N/A</v>
      </c>
    </row>
    <row r="387" spans="1:15" hidden="1" x14ac:dyDescent="0.25">
      <c r="A387" s="25">
        <v>45070</v>
      </c>
      <c r="B387" s="26" t="s">
        <v>4538</v>
      </c>
      <c r="C387" s="26" t="s">
        <v>3094</v>
      </c>
      <c r="D387" s="26" t="s">
        <v>4539</v>
      </c>
      <c r="E387" s="27">
        <v>-220293</v>
      </c>
      <c r="F387" s="28" t="s">
        <v>1307</v>
      </c>
      <c r="G387" s="27">
        <v>-22029</v>
      </c>
      <c r="H387" s="27">
        <v>-242322</v>
      </c>
      <c r="I387" s="26" t="s">
        <v>1305</v>
      </c>
      <c r="J387" s="26" t="s">
        <v>1306</v>
      </c>
      <c r="L387">
        <f t="shared" si="13"/>
        <v>19166</v>
      </c>
      <c r="M387" s="34">
        <f t="shared" si="14"/>
        <v>-242322</v>
      </c>
      <c r="N387" t="e">
        <f>+VLOOKUP(L387,'Trừ tiền'!O$9:P$201,2,0)</f>
        <v>#N/A</v>
      </c>
      <c r="O387" s="34" t="e">
        <f t="shared" si="12"/>
        <v>#N/A</v>
      </c>
    </row>
    <row r="388" spans="1:15" hidden="1" x14ac:dyDescent="0.25">
      <c r="A388" s="25">
        <v>45071</v>
      </c>
      <c r="B388" s="26" t="s">
        <v>4540</v>
      </c>
      <c r="C388" s="26" t="s">
        <v>3060</v>
      </c>
      <c r="D388" s="26" t="s">
        <v>4391</v>
      </c>
      <c r="E388" s="27">
        <v>-111058</v>
      </c>
      <c r="F388" s="28" t="s">
        <v>1307</v>
      </c>
      <c r="G388" s="27">
        <v>-11106</v>
      </c>
      <c r="H388" s="27">
        <v>-122164</v>
      </c>
      <c r="I388" s="26" t="s">
        <v>1543</v>
      </c>
      <c r="J388" s="26" t="s">
        <v>1544</v>
      </c>
      <c r="L388">
        <f t="shared" si="13"/>
        <v>498</v>
      </c>
      <c r="M388" s="34">
        <f t="shared" si="14"/>
        <v>-122164</v>
      </c>
      <c r="N388" t="e">
        <f>+VLOOKUP(L388,'Trừ tiền'!O$9:P$201,2,0)</f>
        <v>#N/A</v>
      </c>
      <c r="O388" s="34" t="e">
        <f t="shared" si="12"/>
        <v>#N/A</v>
      </c>
    </row>
    <row r="389" spans="1:15" hidden="1" x14ac:dyDescent="0.25">
      <c r="A389" s="25">
        <v>45071</v>
      </c>
      <c r="B389" s="26" t="s">
        <v>4541</v>
      </c>
      <c r="C389" s="26" t="s">
        <v>3086</v>
      </c>
      <c r="D389" s="26" t="s">
        <v>3188</v>
      </c>
      <c r="E389" s="27">
        <v>-261604</v>
      </c>
      <c r="F389" s="28" t="s">
        <v>3062</v>
      </c>
      <c r="G389" s="27">
        <v>-20928</v>
      </c>
      <c r="H389" s="27">
        <v>-282532</v>
      </c>
      <c r="I389" s="26" t="s">
        <v>1527</v>
      </c>
      <c r="J389" s="26" t="s">
        <v>1528</v>
      </c>
      <c r="L389">
        <f t="shared" si="13"/>
        <v>644</v>
      </c>
      <c r="M389" s="34">
        <f t="shared" si="14"/>
        <v>-282532</v>
      </c>
      <c r="N389" t="e">
        <f>+VLOOKUP(L389,'Trừ tiền'!O$9:P$201,2,0)</f>
        <v>#N/A</v>
      </c>
      <c r="O389" s="34" t="e">
        <f t="shared" si="12"/>
        <v>#N/A</v>
      </c>
    </row>
    <row r="390" spans="1:15" hidden="1" x14ac:dyDescent="0.25">
      <c r="A390" s="25">
        <v>45071</v>
      </c>
      <c r="B390" s="26" t="s">
        <v>4542</v>
      </c>
      <c r="C390" s="26" t="s">
        <v>3091</v>
      </c>
      <c r="D390" s="26" t="s">
        <v>4543</v>
      </c>
      <c r="E390" s="27">
        <v>-136126</v>
      </c>
      <c r="F390" s="28" t="s">
        <v>1307</v>
      </c>
      <c r="G390" s="27">
        <v>-13613</v>
      </c>
      <c r="H390" s="27">
        <v>-149739</v>
      </c>
      <c r="I390" s="26" t="s">
        <v>1792</v>
      </c>
      <c r="J390" s="26" t="s">
        <v>1793</v>
      </c>
      <c r="L390">
        <f t="shared" si="13"/>
        <v>1850</v>
      </c>
      <c r="M390" s="34">
        <f t="shared" si="14"/>
        <v>-149739</v>
      </c>
      <c r="N390" t="e">
        <f>+VLOOKUP(L390,'Trừ tiền'!O$9:P$201,2,0)</f>
        <v>#N/A</v>
      </c>
      <c r="O390" s="34" t="e">
        <f t="shared" si="12"/>
        <v>#N/A</v>
      </c>
    </row>
    <row r="391" spans="1:15" hidden="1" x14ac:dyDescent="0.25">
      <c r="A391" s="25">
        <v>45071</v>
      </c>
      <c r="B391" s="26" t="s">
        <v>4544</v>
      </c>
      <c r="C391" s="26" t="s">
        <v>3091</v>
      </c>
      <c r="D391" s="26" t="s">
        <v>4545</v>
      </c>
      <c r="E391" s="27">
        <v>-305967</v>
      </c>
      <c r="F391" s="28" t="s">
        <v>1307</v>
      </c>
      <c r="G391" s="27">
        <v>-30597</v>
      </c>
      <c r="H391" s="27">
        <v>-336564</v>
      </c>
      <c r="I391" s="26" t="s">
        <v>1792</v>
      </c>
      <c r="J391" s="26" t="s">
        <v>1793</v>
      </c>
      <c r="L391">
        <f t="shared" si="13"/>
        <v>1852</v>
      </c>
      <c r="M391" s="34">
        <f t="shared" si="14"/>
        <v>-336564</v>
      </c>
      <c r="N391" t="e">
        <f>+VLOOKUP(L391,'Trừ tiền'!O$9:P$201,2,0)</f>
        <v>#N/A</v>
      </c>
      <c r="O391" s="34" t="e">
        <f t="shared" si="12"/>
        <v>#N/A</v>
      </c>
    </row>
    <row r="392" spans="1:15" hidden="1" x14ac:dyDescent="0.25">
      <c r="A392" s="25">
        <v>45071</v>
      </c>
      <c r="B392" s="26" t="s">
        <v>2159</v>
      </c>
      <c r="C392" s="26" t="s">
        <v>3094</v>
      </c>
      <c r="D392" s="26" t="s">
        <v>4546</v>
      </c>
      <c r="E392" s="27">
        <v>-204189</v>
      </c>
      <c r="F392" s="28" t="s">
        <v>1307</v>
      </c>
      <c r="G392" s="27">
        <v>-20419</v>
      </c>
      <c r="H392" s="27">
        <v>-224608</v>
      </c>
      <c r="I392" s="26" t="s">
        <v>1305</v>
      </c>
      <c r="J392" s="26" t="s">
        <v>1306</v>
      </c>
      <c r="L392">
        <f t="shared" si="13"/>
        <v>19249</v>
      </c>
      <c r="M392" s="34">
        <f t="shared" si="14"/>
        <v>-224608</v>
      </c>
      <c r="N392" t="e">
        <f>+VLOOKUP(L392,'Trừ tiền'!O$9:P$201,2,0)</f>
        <v>#N/A</v>
      </c>
      <c r="O392" s="34" t="e">
        <f t="shared" si="12"/>
        <v>#N/A</v>
      </c>
    </row>
    <row r="393" spans="1:15" hidden="1" x14ac:dyDescent="0.25">
      <c r="A393" s="25">
        <v>45071</v>
      </c>
      <c r="B393" s="26" t="s">
        <v>2161</v>
      </c>
      <c r="C393" s="26" t="s">
        <v>3094</v>
      </c>
      <c r="D393" s="26" t="s">
        <v>4547</v>
      </c>
      <c r="E393" s="27">
        <v>-185087</v>
      </c>
      <c r="F393" s="28" t="s">
        <v>1307</v>
      </c>
      <c r="G393" s="27">
        <v>-18509</v>
      </c>
      <c r="H393" s="27">
        <v>-203596</v>
      </c>
      <c r="I393" s="26" t="s">
        <v>1305</v>
      </c>
      <c r="J393" s="26" t="s">
        <v>1306</v>
      </c>
      <c r="L393">
        <f t="shared" si="13"/>
        <v>19251</v>
      </c>
      <c r="M393" s="34">
        <f t="shared" si="14"/>
        <v>-203596</v>
      </c>
      <c r="N393" t="e">
        <f>+VLOOKUP(L393,'Trừ tiền'!O$9:P$201,2,0)</f>
        <v>#N/A</v>
      </c>
      <c r="O393" s="34" t="e">
        <f t="shared" si="12"/>
        <v>#N/A</v>
      </c>
    </row>
    <row r="394" spans="1:15" hidden="1" x14ac:dyDescent="0.25">
      <c r="A394" s="25">
        <v>45071</v>
      </c>
      <c r="B394" s="26" t="s">
        <v>4548</v>
      </c>
      <c r="C394" s="26" t="s">
        <v>3094</v>
      </c>
      <c r="D394" s="26" t="s">
        <v>4549</v>
      </c>
      <c r="E394" s="27">
        <v>-428602</v>
      </c>
      <c r="F394" s="28" t="s">
        <v>1307</v>
      </c>
      <c r="G394" s="27">
        <v>-42860</v>
      </c>
      <c r="H394" s="27">
        <v>-471462</v>
      </c>
      <c r="I394" s="26" t="s">
        <v>1305</v>
      </c>
      <c r="J394" s="26" t="s">
        <v>1306</v>
      </c>
      <c r="L394">
        <f t="shared" si="13"/>
        <v>19272</v>
      </c>
      <c r="M394" s="34">
        <f t="shared" si="14"/>
        <v>-471462</v>
      </c>
      <c r="N394" t="e">
        <f>+VLOOKUP(L394,'Trừ tiền'!O$9:P$201,2,0)</f>
        <v>#N/A</v>
      </c>
      <c r="O394" s="34" t="e">
        <f t="shared" si="12"/>
        <v>#N/A</v>
      </c>
    </row>
    <row r="395" spans="1:15" hidden="1" x14ac:dyDescent="0.25">
      <c r="A395" s="25">
        <v>45071</v>
      </c>
      <c r="B395" s="26" t="s">
        <v>4550</v>
      </c>
      <c r="C395" s="26" t="s">
        <v>3094</v>
      </c>
      <c r="D395" s="26" t="s">
        <v>4551</v>
      </c>
      <c r="E395" s="27">
        <v>-901118</v>
      </c>
      <c r="F395" s="28" t="s">
        <v>1307</v>
      </c>
      <c r="G395" s="27">
        <v>-90112</v>
      </c>
      <c r="H395" s="27">
        <v>-991230</v>
      </c>
      <c r="I395" s="26" t="s">
        <v>1305</v>
      </c>
      <c r="J395" s="26" t="s">
        <v>1306</v>
      </c>
      <c r="L395">
        <f t="shared" si="13"/>
        <v>19275</v>
      </c>
      <c r="M395" s="34">
        <f t="shared" si="14"/>
        <v>-991230</v>
      </c>
      <c r="N395" t="e">
        <f>+VLOOKUP(L395,'Trừ tiền'!O$9:P$201,2,0)</f>
        <v>#N/A</v>
      </c>
      <c r="O395" s="34" t="e">
        <f t="shared" si="12"/>
        <v>#N/A</v>
      </c>
    </row>
    <row r="396" spans="1:15" hidden="1" x14ac:dyDescent="0.25">
      <c r="A396" s="25">
        <v>45071</v>
      </c>
      <c r="B396" s="26" t="s">
        <v>4552</v>
      </c>
      <c r="C396" s="26" t="s">
        <v>3094</v>
      </c>
      <c r="D396" s="26" t="s">
        <v>4553</v>
      </c>
      <c r="E396" s="27">
        <v>-136126</v>
      </c>
      <c r="F396" s="28" t="s">
        <v>1307</v>
      </c>
      <c r="G396" s="27">
        <v>-13613</v>
      </c>
      <c r="H396" s="27">
        <v>-149739</v>
      </c>
      <c r="I396" s="26" t="s">
        <v>1305</v>
      </c>
      <c r="J396" s="26" t="s">
        <v>1306</v>
      </c>
      <c r="L396">
        <f t="shared" si="13"/>
        <v>19384</v>
      </c>
      <c r="M396" s="34">
        <f t="shared" si="14"/>
        <v>-149739</v>
      </c>
      <c r="N396" t="e">
        <f>+VLOOKUP(L396,'Trừ tiền'!O$9:P$201,2,0)</f>
        <v>#N/A</v>
      </c>
      <c r="O396" s="34" t="e">
        <f t="shared" si="12"/>
        <v>#N/A</v>
      </c>
    </row>
    <row r="397" spans="1:15" hidden="1" x14ac:dyDescent="0.25">
      <c r="A397" s="25">
        <v>45071</v>
      </c>
      <c r="B397" s="26" t="s">
        <v>4554</v>
      </c>
      <c r="C397" s="26" t="s">
        <v>3094</v>
      </c>
      <c r="D397" s="26" t="s">
        <v>4555</v>
      </c>
      <c r="E397" s="27">
        <v>-311786</v>
      </c>
      <c r="F397" s="28" t="s">
        <v>1307</v>
      </c>
      <c r="G397" s="27">
        <v>-31179</v>
      </c>
      <c r="H397" s="27">
        <v>-342965</v>
      </c>
      <c r="I397" s="26" t="s">
        <v>1305</v>
      </c>
      <c r="J397" s="26" t="s">
        <v>1306</v>
      </c>
      <c r="L397">
        <f t="shared" si="13"/>
        <v>19391</v>
      </c>
      <c r="M397" s="34">
        <f t="shared" si="14"/>
        <v>-342965</v>
      </c>
      <c r="N397" t="e">
        <f>+VLOOKUP(L397,'Trừ tiền'!O$9:P$201,2,0)</f>
        <v>#N/A</v>
      </c>
      <c r="O397" s="34" t="e">
        <f t="shared" si="12"/>
        <v>#N/A</v>
      </c>
    </row>
    <row r="398" spans="1:15" hidden="1" x14ac:dyDescent="0.25">
      <c r="A398" s="25">
        <v>45072</v>
      </c>
      <c r="B398" s="26" t="s">
        <v>4556</v>
      </c>
      <c r="C398" s="26" t="s">
        <v>4557</v>
      </c>
      <c r="D398" s="26" t="s">
        <v>4558</v>
      </c>
      <c r="E398" s="27">
        <v>-278228</v>
      </c>
      <c r="F398" s="28" t="s">
        <v>1307</v>
      </c>
      <c r="G398" s="27">
        <v>-27823</v>
      </c>
      <c r="H398" s="27">
        <v>-306051</v>
      </c>
      <c r="I398" s="26" t="s">
        <v>1677</v>
      </c>
      <c r="J398" s="26" t="s">
        <v>1678</v>
      </c>
      <c r="L398">
        <f t="shared" si="13"/>
        <v>286</v>
      </c>
      <c r="M398" s="34">
        <f t="shared" si="14"/>
        <v>-306051</v>
      </c>
      <c r="N398" t="e">
        <f>+VLOOKUP(L398,'Trừ tiền'!O$9:P$201,2,0)</f>
        <v>#N/A</v>
      </c>
      <c r="O398" s="34" t="e">
        <f t="shared" si="12"/>
        <v>#N/A</v>
      </c>
    </row>
    <row r="399" spans="1:15" hidden="1" x14ac:dyDescent="0.25">
      <c r="A399" s="25">
        <v>45072</v>
      </c>
      <c r="B399" s="26" t="s">
        <v>4559</v>
      </c>
      <c r="C399" s="26" t="s">
        <v>3299</v>
      </c>
      <c r="D399" s="26" t="s">
        <v>4560</v>
      </c>
      <c r="E399" s="27">
        <v>-481704</v>
      </c>
      <c r="F399" s="28" t="s">
        <v>1307</v>
      </c>
      <c r="G399" s="27">
        <v>-48170</v>
      </c>
      <c r="H399" s="27">
        <v>-529874</v>
      </c>
      <c r="I399" s="26" t="s">
        <v>1461</v>
      </c>
      <c r="J399" s="26" t="s">
        <v>1462</v>
      </c>
      <c r="L399">
        <f t="shared" si="13"/>
        <v>1175</v>
      </c>
      <c r="M399" s="34">
        <f t="shared" si="14"/>
        <v>-529874</v>
      </c>
      <c r="N399" t="e">
        <f>+VLOOKUP(L399,'Trừ tiền'!O$9:P$201,2,0)</f>
        <v>#N/A</v>
      </c>
      <c r="O399" s="34" t="e">
        <f t="shared" si="12"/>
        <v>#N/A</v>
      </c>
    </row>
    <row r="400" spans="1:15" hidden="1" x14ac:dyDescent="0.25">
      <c r="A400" s="25">
        <v>45072</v>
      </c>
      <c r="B400" s="26" t="s">
        <v>4561</v>
      </c>
      <c r="C400" s="26" t="s">
        <v>3387</v>
      </c>
      <c r="D400" s="26" t="s">
        <v>3388</v>
      </c>
      <c r="E400" s="27">
        <v>-311563</v>
      </c>
      <c r="F400" s="28" t="s">
        <v>1307</v>
      </c>
      <c r="G400" s="27">
        <v>-31156</v>
      </c>
      <c r="H400" s="27">
        <v>-342719</v>
      </c>
      <c r="I400" s="26" t="s">
        <v>2137</v>
      </c>
      <c r="J400" s="26" t="s">
        <v>2138</v>
      </c>
      <c r="L400">
        <f t="shared" si="13"/>
        <v>1571</v>
      </c>
      <c r="M400" s="34">
        <f t="shared" si="14"/>
        <v>-342719</v>
      </c>
      <c r="N400" t="e">
        <f>+VLOOKUP(L400,'Trừ tiền'!O$9:P$201,2,0)</f>
        <v>#N/A</v>
      </c>
      <c r="O400" s="34" t="e">
        <f t="shared" si="12"/>
        <v>#N/A</v>
      </c>
    </row>
    <row r="401" spans="1:15" hidden="1" x14ac:dyDescent="0.25">
      <c r="A401" s="25">
        <v>45075</v>
      </c>
      <c r="B401" s="26" t="s">
        <v>4562</v>
      </c>
      <c r="C401" s="26" t="s">
        <v>3122</v>
      </c>
      <c r="D401" s="26" t="s">
        <v>3295</v>
      </c>
      <c r="E401" s="27">
        <v>-742500</v>
      </c>
      <c r="F401" s="28" t="s">
        <v>1307</v>
      </c>
      <c r="G401" s="27">
        <v>-74250</v>
      </c>
      <c r="H401" s="27">
        <v>-816750</v>
      </c>
      <c r="I401" s="26" t="s">
        <v>1434</v>
      </c>
      <c r="J401" s="26" t="s">
        <v>1435</v>
      </c>
      <c r="L401">
        <f t="shared" si="13"/>
        <v>351</v>
      </c>
      <c r="M401" s="34">
        <f t="shared" si="14"/>
        <v>-816750</v>
      </c>
      <c r="N401" t="e">
        <f>+VLOOKUP(L401,'Trừ tiền'!O$9:P$201,2,0)</f>
        <v>#N/A</v>
      </c>
      <c r="O401" s="34" t="e">
        <f t="shared" si="12"/>
        <v>#N/A</v>
      </c>
    </row>
    <row r="402" spans="1:15" hidden="1" x14ac:dyDescent="0.25">
      <c r="A402" s="25">
        <v>45075</v>
      </c>
      <c r="B402" s="26" t="s">
        <v>4563</v>
      </c>
      <c r="C402" s="26" t="s">
        <v>3094</v>
      </c>
      <c r="D402" s="26" t="s">
        <v>4564</v>
      </c>
      <c r="E402" s="27">
        <v>-404917</v>
      </c>
      <c r="F402" s="28" t="s">
        <v>1307</v>
      </c>
      <c r="G402" s="27">
        <v>-40492</v>
      </c>
      <c r="H402" s="27">
        <v>-445409</v>
      </c>
      <c r="I402" s="26" t="s">
        <v>1305</v>
      </c>
      <c r="J402" s="26" t="s">
        <v>1306</v>
      </c>
      <c r="L402">
        <f t="shared" si="13"/>
        <v>19648</v>
      </c>
      <c r="M402" s="34">
        <f t="shared" si="14"/>
        <v>-445409</v>
      </c>
      <c r="N402" t="e">
        <f>+VLOOKUP(L402,'Trừ tiền'!O$9:P$201,2,0)</f>
        <v>#N/A</v>
      </c>
      <c r="O402" s="34" t="e">
        <f t="shared" si="12"/>
        <v>#N/A</v>
      </c>
    </row>
    <row r="403" spans="1:15" hidden="1" x14ac:dyDescent="0.25">
      <c r="A403" s="25">
        <v>45075</v>
      </c>
      <c r="B403" s="26" t="s">
        <v>4565</v>
      </c>
      <c r="C403" s="26" t="s">
        <v>3094</v>
      </c>
      <c r="D403" s="26" t="s">
        <v>4566</v>
      </c>
      <c r="E403" s="27">
        <v>-444232</v>
      </c>
      <c r="F403" s="28" t="s">
        <v>1307</v>
      </c>
      <c r="G403" s="27">
        <v>-44423</v>
      </c>
      <c r="H403" s="27">
        <v>-488655</v>
      </c>
      <c r="I403" s="26" t="s">
        <v>1305</v>
      </c>
      <c r="J403" s="26" t="s">
        <v>1306</v>
      </c>
      <c r="L403">
        <f t="shared" si="13"/>
        <v>19726</v>
      </c>
      <c r="M403" s="34">
        <f t="shared" si="14"/>
        <v>-488655</v>
      </c>
      <c r="N403" t="e">
        <f>+VLOOKUP(L403,'Trừ tiền'!O$9:P$201,2,0)</f>
        <v>#N/A</v>
      </c>
      <c r="O403" s="34" t="e">
        <f t="shared" si="12"/>
        <v>#N/A</v>
      </c>
    </row>
    <row r="404" spans="1:15" hidden="1" x14ac:dyDescent="0.25">
      <c r="A404" s="25">
        <v>45075</v>
      </c>
      <c r="B404" s="26" t="s">
        <v>4567</v>
      </c>
      <c r="C404" s="26" t="s">
        <v>3094</v>
      </c>
      <c r="D404" s="26" t="s">
        <v>4568</v>
      </c>
      <c r="E404" s="27">
        <v>-847167</v>
      </c>
      <c r="F404" s="28" t="s">
        <v>1307</v>
      </c>
      <c r="G404" s="27">
        <v>-84717</v>
      </c>
      <c r="H404" s="27">
        <v>-931884</v>
      </c>
      <c r="I404" s="26" t="s">
        <v>1305</v>
      </c>
      <c r="J404" s="26" t="s">
        <v>1306</v>
      </c>
      <c r="L404">
        <f t="shared" si="13"/>
        <v>19823</v>
      </c>
      <c r="M404" s="34">
        <f t="shared" si="14"/>
        <v>-931884</v>
      </c>
      <c r="N404" t="e">
        <f>+VLOOKUP(L404,'Trừ tiền'!O$9:P$201,2,0)</f>
        <v>#N/A</v>
      </c>
      <c r="O404" s="34" t="e">
        <f t="shared" si="12"/>
        <v>#N/A</v>
      </c>
    </row>
    <row r="405" spans="1:15" hidden="1" x14ac:dyDescent="0.25">
      <c r="A405" s="25">
        <v>45075</v>
      </c>
      <c r="B405" s="26" t="s">
        <v>4569</v>
      </c>
      <c r="C405" s="26" t="s">
        <v>3094</v>
      </c>
      <c r="D405" s="26" t="s">
        <v>4570</v>
      </c>
      <c r="E405" s="27">
        <v>-272252</v>
      </c>
      <c r="F405" s="28" t="s">
        <v>1307</v>
      </c>
      <c r="G405" s="27">
        <v>-27225</v>
      </c>
      <c r="H405" s="27">
        <v>-299477</v>
      </c>
      <c r="I405" s="26" t="s">
        <v>1305</v>
      </c>
      <c r="J405" s="26" t="s">
        <v>1306</v>
      </c>
      <c r="L405">
        <f t="shared" si="13"/>
        <v>19859</v>
      </c>
      <c r="M405" s="34">
        <f t="shared" si="14"/>
        <v>-299477</v>
      </c>
      <c r="N405" t="e">
        <f>+VLOOKUP(L405,'Trừ tiền'!O$9:P$201,2,0)</f>
        <v>#N/A</v>
      </c>
      <c r="O405" s="34" t="e">
        <f t="shared" si="12"/>
        <v>#N/A</v>
      </c>
    </row>
    <row r="406" spans="1:15" hidden="1" x14ac:dyDescent="0.25">
      <c r="A406" s="25">
        <v>45075</v>
      </c>
      <c r="B406" s="26" t="s">
        <v>4571</v>
      </c>
      <c r="C406" s="26" t="s">
        <v>3094</v>
      </c>
      <c r="D406" s="26" t="s">
        <v>3415</v>
      </c>
      <c r="E406" s="27">
        <v>-161414</v>
      </c>
      <c r="F406" s="28" t="s">
        <v>1307</v>
      </c>
      <c r="G406" s="27">
        <v>-16141</v>
      </c>
      <c r="H406" s="27">
        <v>-177555</v>
      </c>
      <c r="I406" s="26" t="s">
        <v>1305</v>
      </c>
      <c r="J406" s="26" t="s">
        <v>1306</v>
      </c>
      <c r="L406">
        <f t="shared" si="13"/>
        <v>19867</v>
      </c>
      <c r="M406" s="34">
        <f t="shared" si="14"/>
        <v>-177555</v>
      </c>
      <c r="N406" t="e">
        <f>+VLOOKUP(L406,'Trừ tiền'!O$9:P$201,2,0)</f>
        <v>#N/A</v>
      </c>
      <c r="O406" s="34" t="e">
        <f t="shared" si="12"/>
        <v>#N/A</v>
      </c>
    </row>
    <row r="407" spans="1:15" hidden="1" x14ac:dyDescent="0.25">
      <c r="A407" s="25">
        <v>45075</v>
      </c>
      <c r="B407" s="26" t="s">
        <v>4572</v>
      </c>
      <c r="C407" s="26" t="s">
        <v>3094</v>
      </c>
      <c r="D407" s="26" t="s">
        <v>4573</v>
      </c>
      <c r="E407" s="27">
        <v>-233158</v>
      </c>
      <c r="F407" s="28" t="s">
        <v>1307</v>
      </c>
      <c r="G407" s="27">
        <v>-23316</v>
      </c>
      <c r="H407" s="27">
        <v>-256474</v>
      </c>
      <c r="I407" s="26" t="s">
        <v>1305</v>
      </c>
      <c r="J407" s="26" t="s">
        <v>1306</v>
      </c>
      <c r="L407">
        <f t="shared" si="13"/>
        <v>19874</v>
      </c>
      <c r="M407" s="34">
        <f t="shared" si="14"/>
        <v>-256474</v>
      </c>
      <c r="N407" t="e">
        <f>+VLOOKUP(L407,'Trừ tiền'!O$9:P$201,2,0)</f>
        <v>#N/A</v>
      </c>
      <c r="O407" s="34" t="e">
        <f t="shared" si="12"/>
        <v>#N/A</v>
      </c>
    </row>
    <row r="408" spans="1:15" hidden="1" x14ac:dyDescent="0.25">
      <c r="A408" s="25">
        <v>45075</v>
      </c>
      <c r="B408" s="26" t="s">
        <v>4574</v>
      </c>
      <c r="C408" s="26" t="s">
        <v>3094</v>
      </c>
      <c r="D408" s="26" t="s">
        <v>4575</v>
      </c>
      <c r="E408" s="27">
        <v>-928456</v>
      </c>
      <c r="F408" s="28" t="s">
        <v>1307</v>
      </c>
      <c r="G408" s="27">
        <v>-92846</v>
      </c>
      <c r="H408" s="27">
        <v>-1021302</v>
      </c>
      <c r="I408" s="26" t="s">
        <v>1305</v>
      </c>
      <c r="J408" s="26" t="s">
        <v>1306</v>
      </c>
      <c r="L408">
        <f t="shared" si="13"/>
        <v>19903</v>
      </c>
      <c r="M408" s="34">
        <f t="shared" si="14"/>
        <v>-1021302</v>
      </c>
      <c r="N408" t="e">
        <f>+VLOOKUP(L408,'Trừ tiền'!O$9:P$201,2,0)</f>
        <v>#N/A</v>
      </c>
      <c r="O408" s="34" t="e">
        <f t="shared" si="12"/>
        <v>#N/A</v>
      </c>
    </row>
    <row r="409" spans="1:15" hidden="1" x14ac:dyDescent="0.25">
      <c r="A409" s="25">
        <v>45075</v>
      </c>
      <c r="B409" s="26" t="s">
        <v>4576</v>
      </c>
      <c r="C409" s="26" t="s">
        <v>3094</v>
      </c>
      <c r="D409" s="26" t="s">
        <v>4577</v>
      </c>
      <c r="E409" s="27">
        <v>-481897</v>
      </c>
      <c r="F409" s="28" t="s">
        <v>1307</v>
      </c>
      <c r="G409" s="27">
        <v>-48190</v>
      </c>
      <c r="H409" s="27">
        <v>-530087</v>
      </c>
      <c r="I409" s="26" t="s">
        <v>1305</v>
      </c>
      <c r="J409" s="26" t="s">
        <v>1306</v>
      </c>
      <c r="L409">
        <f t="shared" si="13"/>
        <v>19927</v>
      </c>
      <c r="M409" s="34">
        <f t="shared" si="14"/>
        <v>-530087</v>
      </c>
      <c r="N409" t="e">
        <f>+VLOOKUP(L409,'Trừ tiền'!O$9:P$201,2,0)</f>
        <v>#N/A</v>
      </c>
      <c r="O409" s="34" t="e">
        <f t="shared" si="12"/>
        <v>#N/A</v>
      </c>
    </row>
    <row r="410" spans="1:15" hidden="1" x14ac:dyDescent="0.25">
      <c r="A410" s="25">
        <v>45076</v>
      </c>
      <c r="B410" s="26" t="s">
        <v>4328</v>
      </c>
      <c r="C410" s="26" t="s">
        <v>3198</v>
      </c>
      <c r="D410" s="26" t="s">
        <v>3436</v>
      </c>
      <c r="E410" s="27">
        <v>-141872</v>
      </c>
      <c r="F410" s="28" t="s">
        <v>1307</v>
      </c>
      <c r="G410" s="27">
        <v>-14186</v>
      </c>
      <c r="H410" s="27">
        <v>-156058</v>
      </c>
      <c r="I410" s="26" t="s">
        <v>1689</v>
      </c>
      <c r="J410" s="26" t="s">
        <v>1690</v>
      </c>
      <c r="L410">
        <f t="shared" si="13"/>
        <v>875</v>
      </c>
      <c r="M410" s="34">
        <f t="shared" si="14"/>
        <v>-156058</v>
      </c>
      <c r="N410" t="s">
        <v>3556</v>
      </c>
      <c r="O410" s="34" t="e">
        <f t="shared" si="12"/>
        <v>#VALUE!</v>
      </c>
    </row>
    <row r="411" spans="1:15" hidden="1" x14ac:dyDescent="0.25">
      <c r="A411" s="25">
        <v>45076</v>
      </c>
      <c r="B411" s="26" t="s">
        <v>4578</v>
      </c>
      <c r="C411" s="26" t="s">
        <v>3091</v>
      </c>
      <c r="D411" s="26" t="s">
        <v>4579</v>
      </c>
      <c r="E411" s="27">
        <v>-279693</v>
      </c>
      <c r="F411" s="28" t="s">
        <v>1307</v>
      </c>
      <c r="G411" s="27">
        <v>-27969</v>
      </c>
      <c r="H411" s="27">
        <v>-307662</v>
      </c>
      <c r="I411" s="26" t="s">
        <v>1792</v>
      </c>
      <c r="J411" s="26" t="s">
        <v>1793</v>
      </c>
      <c r="L411">
        <f t="shared" si="13"/>
        <v>1938</v>
      </c>
      <c r="M411" s="34">
        <f t="shared" si="14"/>
        <v>-307662</v>
      </c>
      <c r="N411" t="e">
        <f>+VLOOKUP(L411,'Trừ tiền'!O$9:P$201,2,0)</f>
        <v>#N/A</v>
      </c>
      <c r="O411" s="34" t="e">
        <f t="shared" si="12"/>
        <v>#N/A</v>
      </c>
    </row>
    <row r="412" spans="1:15" hidden="1" x14ac:dyDescent="0.25">
      <c r="A412" s="25">
        <v>45076</v>
      </c>
      <c r="B412" s="26" t="s">
        <v>4580</v>
      </c>
      <c r="C412" s="26" t="s">
        <v>3091</v>
      </c>
      <c r="D412" s="26" t="s">
        <v>4581</v>
      </c>
      <c r="E412" s="27">
        <v>-357198</v>
      </c>
      <c r="F412" s="28" t="s">
        <v>1307</v>
      </c>
      <c r="G412" s="27">
        <v>-35720</v>
      </c>
      <c r="H412" s="27">
        <v>-392918</v>
      </c>
      <c r="I412" s="26" t="s">
        <v>1792</v>
      </c>
      <c r="J412" s="26" t="s">
        <v>1793</v>
      </c>
      <c r="L412">
        <f t="shared" si="13"/>
        <v>1939</v>
      </c>
      <c r="M412" s="34">
        <f t="shared" si="14"/>
        <v>-392918</v>
      </c>
      <c r="N412" t="e">
        <f>+VLOOKUP(L412,'Trừ tiền'!O$9:P$201,2,0)</f>
        <v>#N/A</v>
      </c>
      <c r="O412" s="34" t="e">
        <f t="shared" si="12"/>
        <v>#N/A</v>
      </c>
    </row>
    <row r="413" spans="1:15" hidden="1" x14ac:dyDescent="0.25">
      <c r="A413" s="25">
        <v>45076</v>
      </c>
      <c r="B413" s="26" t="s">
        <v>4582</v>
      </c>
      <c r="C413" s="26" t="s">
        <v>3091</v>
      </c>
      <c r="D413" s="26" t="s">
        <v>4583</v>
      </c>
      <c r="E413" s="27">
        <v>-839990</v>
      </c>
      <c r="F413" s="28" t="s">
        <v>1307</v>
      </c>
      <c r="G413" s="27">
        <v>-83999</v>
      </c>
      <c r="H413" s="27">
        <v>-923989</v>
      </c>
      <c r="I413" s="26" t="s">
        <v>1792</v>
      </c>
      <c r="J413" s="26" t="s">
        <v>1793</v>
      </c>
      <c r="L413">
        <f t="shared" si="13"/>
        <v>1940</v>
      </c>
      <c r="M413" s="34">
        <f t="shared" si="14"/>
        <v>-923989</v>
      </c>
      <c r="N413" t="e">
        <f>+VLOOKUP(L413,'Trừ tiền'!O$9:P$201,2,0)</f>
        <v>#N/A</v>
      </c>
      <c r="O413" s="34" t="e">
        <f t="shared" si="12"/>
        <v>#N/A</v>
      </c>
    </row>
    <row r="414" spans="1:15" hidden="1" x14ac:dyDescent="0.25">
      <c r="A414" s="25">
        <v>45076</v>
      </c>
      <c r="B414" s="26" t="s">
        <v>4584</v>
      </c>
      <c r="C414" s="26" t="s">
        <v>3094</v>
      </c>
      <c r="D414" s="26" t="s">
        <v>4585</v>
      </c>
      <c r="E414" s="27">
        <v>-136126</v>
      </c>
      <c r="F414" s="28" t="s">
        <v>1307</v>
      </c>
      <c r="G414" s="27">
        <v>-13613</v>
      </c>
      <c r="H414" s="27">
        <v>-149739</v>
      </c>
      <c r="I414" s="26" t="s">
        <v>1305</v>
      </c>
      <c r="J414" s="26" t="s">
        <v>1306</v>
      </c>
      <c r="L414">
        <f t="shared" si="13"/>
        <v>19980</v>
      </c>
      <c r="M414" s="34">
        <f t="shared" si="14"/>
        <v>-149739</v>
      </c>
      <c r="N414" t="e">
        <f>+VLOOKUP(L414,'Trừ tiền'!O$9:P$201,2,0)</f>
        <v>#N/A</v>
      </c>
      <c r="O414" s="34" t="e">
        <f t="shared" si="12"/>
        <v>#N/A</v>
      </c>
    </row>
    <row r="415" spans="1:15" hidden="1" x14ac:dyDescent="0.25">
      <c r="A415" s="25">
        <v>45076</v>
      </c>
      <c r="B415" s="26" t="s">
        <v>4586</v>
      </c>
      <c r="C415" s="26" t="s">
        <v>3094</v>
      </c>
      <c r="D415" s="26" t="s">
        <v>4587</v>
      </c>
      <c r="E415" s="27">
        <v>-344038</v>
      </c>
      <c r="F415" s="28" t="s">
        <v>1307</v>
      </c>
      <c r="G415" s="27">
        <v>-34404</v>
      </c>
      <c r="H415" s="27">
        <v>-378442</v>
      </c>
      <c r="I415" s="26" t="s">
        <v>1305</v>
      </c>
      <c r="J415" s="26" t="s">
        <v>1306</v>
      </c>
      <c r="L415">
        <f t="shared" si="13"/>
        <v>20074</v>
      </c>
      <c r="M415" s="34">
        <f t="shared" si="14"/>
        <v>-378442</v>
      </c>
      <c r="N415" t="e">
        <f>+VLOOKUP(L415,'Trừ tiền'!O$9:P$201,2,0)</f>
        <v>#N/A</v>
      </c>
      <c r="O415" s="34" t="e">
        <f t="shared" si="12"/>
        <v>#N/A</v>
      </c>
    </row>
    <row r="416" spans="1:15" hidden="1" x14ac:dyDescent="0.25">
      <c r="A416" s="25">
        <v>45076</v>
      </c>
      <c r="B416" s="26" t="s">
        <v>4588</v>
      </c>
      <c r="C416" s="26" t="s">
        <v>3094</v>
      </c>
      <c r="D416" s="26" t="s">
        <v>3287</v>
      </c>
      <c r="E416" s="27">
        <v>-266520</v>
      </c>
      <c r="F416" s="28" t="s">
        <v>1307</v>
      </c>
      <c r="G416" s="27">
        <v>-26652</v>
      </c>
      <c r="H416" s="27">
        <v>-293172</v>
      </c>
      <c r="I416" s="26" t="s">
        <v>1305</v>
      </c>
      <c r="J416" s="26" t="s">
        <v>1306</v>
      </c>
      <c r="L416">
        <f t="shared" si="13"/>
        <v>20133</v>
      </c>
      <c r="M416" s="34">
        <f t="shared" si="14"/>
        <v>-293172</v>
      </c>
      <c r="N416" t="e">
        <f>+VLOOKUP(L416,'Trừ tiền'!O$9:P$201,2,0)</f>
        <v>#N/A</v>
      </c>
      <c r="O416" s="34" t="e">
        <f t="shared" si="12"/>
        <v>#N/A</v>
      </c>
    </row>
    <row r="417" spans="1:15" hidden="1" x14ac:dyDescent="0.25">
      <c r="A417" s="25">
        <v>45077</v>
      </c>
      <c r="B417" s="26" t="s">
        <v>4589</v>
      </c>
      <c r="C417" s="26" t="s">
        <v>4590</v>
      </c>
      <c r="D417" s="26" t="s">
        <v>4591</v>
      </c>
      <c r="E417" s="27">
        <v>-332640</v>
      </c>
      <c r="F417" s="28" t="s">
        <v>1307</v>
      </c>
      <c r="G417" s="27">
        <v>-33264</v>
      </c>
      <c r="H417" s="27">
        <v>-365904</v>
      </c>
      <c r="I417" s="26" t="s">
        <v>1392</v>
      </c>
      <c r="J417" s="26" t="s">
        <v>1393</v>
      </c>
      <c r="L417">
        <f t="shared" si="13"/>
        <v>308</v>
      </c>
      <c r="M417" s="34">
        <f t="shared" si="14"/>
        <v>-365904</v>
      </c>
      <c r="N417" t="e">
        <f>+VLOOKUP(L417,'Trừ tiền'!O$9:P$201,2,0)</f>
        <v>#N/A</v>
      </c>
      <c r="O417" s="34" t="e">
        <f t="shared" si="12"/>
        <v>#N/A</v>
      </c>
    </row>
    <row r="418" spans="1:15" hidden="1" x14ac:dyDescent="0.25">
      <c r="A418" s="25">
        <v>45077</v>
      </c>
      <c r="B418" s="26" t="s">
        <v>4592</v>
      </c>
      <c r="C418" s="26" t="s">
        <v>3072</v>
      </c>
      <c r="D418" s="26" t="s">
        <v>4593</v>
      </c>
      <c r="E418" s="27">
        <v>-862584</v>
      </c>
      <c r="F418" s="28" t="s">
        <v>1307</v>
      </c>
      <c r="G418" s="27">
        <v>-86258</v>
      </c>
      <c r="H418" s="27">
        <v>-948842</v>
      </c>
      <c r="I418" s="26" t="s">
        <v>1332</v>
      </c>
      <c r="J418" s="26" t="s">
        <v>1333</v>
      </c>
      <c r="L418">
        <f t="shared" si="13"/>
        <v>521</v>
      </c>
      <c r="M418" s="34">
        <f t="shared" si="14"/>
        <v>-948842</v>
      </c>
      <c r="N418" t="e">
        <f>+VLOOKUP(L418,'Trừ tiền'!O$9:P$201,2,0)</f>
        <v>#N/A</v>
      </c>
      <c r="O418" s="34" t="e">
        <f t="shared" si="12"/>
        <v>#N/A</v>
      </c>
    </row>
    <row r="419" spans="1:15" hidden="1" x14ac:dyDescent="0.25">
      <c r="A419" s="25">
        <v>45077</v>
      </c>
      <c r="B419" s="26" t="s">
        <v>3466</v>
      </c>
      <c r="C419" s="26" t="s">
        <v>3072</v>
      </c>
      <c r="D419" s="26" t="s">
        <v>4594</v>
      </c>
      <c r="E419" s="27">
        <v>-460034</v>
      </c>
      <c r="F419" s="28" t="s">
        <v>1307</v>
      </c>
      <c r="G419" s="27">
        <v>-46003</v>
      </c>
      <c r="H419" s="27">
        <v>-506037</v>
      </c>
      <c r="I419" s="26" t="s">
        <v>1332</v>
      </c>
      <c r="J419" s="26" t="s">
        <v>1333</v>
      </c>
      <c r="L419">
        <f t="shared" si="13"/>
        <v>525</v>
      </c>
      <c r="M419" s="34">
        <f t="shared" si="14"/>
        <v>-506037</v>
      </c>
      <c r="N419" t="s">
        <v>3556</v>
      </c>
      <c r="O419" s="34" t="e">
        <f t="shared" si="12"/>
        <v>#VALUE!</v>
      </c>
    </row>
    <row r="420" spans="1:15" hidden="1" x14ac:dyDescent="0.25">
      <c r="A420" s="25">
        <v>45077</v>
      </c>
      <c r="B420" s="26" t="s">
        <v>4595</v>
      </c>
      <c r="C420" s="26" t="s">
        <v>3072</v>
      </c>
      <c r="D420" s="26" t="s">
        <v>4594</v>
      </c>
      <c r="E420" s="27">
        <v>-111058</v>
      </c>
      <c r="F420" s="28" t="s">
        <v>1307</v>
      </c>
      <c r="G420" s="27">
        <v>-11106</v>
      </c>
      <c r="H420" s="27">
        <v>-122164</v>
      </c>
      <c r="I420" s="26" t="s">
        <v>1332</v>
      </c>
      <c r="J420" s="26" t="s">
        <v>1333</v>
      </c>
      <c r="L420">
        <f t="shared" si="13"/>
        <v>526</v>
      </c>
      <c r="M420" s="34">
        <f t="shared" si="14"/>
        <v>-122164</v>
      </c>
      <c r="N420" t="e">
        <f>+VLOOKUP(L420,'Trừ tiền'!O$9:P$201,2,0)</f>
        <v>#N/A</v>
      </c>
      <c r="O420" s="34" t="e">
        <f t="shared" si="12"/>
        <v>#N/A</v>
      </c>
    </row>
    <row r="421" spans="1:15" hidden="1" x14ac:dyDescent="0.25">
      <c r="A421" s="25">
        <v>45077</v>
      </c>
      <c r="B421" s="26" t="s">
        <v>4596</v>
      </c>
      <c r="C421" s="26" t="s">
        <v>4597</v>
      </c>
      <c r="D421" s="26" t="s">
        <v>4598</v>
      </c>
      <c r="E421" s="27">
        <v>-849937</v>
      </c>
      <c r="F421" s="28" t="s">
        <v>1307</v>
      </c>
      <c r="G421" s="27">
        <v>-84994</v>
      </c>
      <c r="H421" s="27">
        <v>-934931</v>
      </c>
      <c r="I421" s="26" t="s">
        <v>3055</v>
      </c>
      <c r="J421" s="26" t="s">
        <v>3056</v>
      </c>
      <c r="L421">
        <f t="shared" si="13"/>
        <v>676</v>
      </c>
      <c r="M421" s="34">
        <f t="shared" si="14"/>
        <v>-934931</v>
      </c>
      <c r="N421" t="e">
        <f>+VLOOKUP(L421,'Trừ tiền'!O$9:P$201,2,0)</f>
        <v>#N/A</v>
      </c>
      <c r="O421" s="34" t="e">
        <f t="shared" si="12"/>
        <v>#N/A</v>
      </c>
    </row>
    <row r="422" spans="1:15" hidden="1" x14ac:dyDescent="0.25">
      <c r="A422" s="25">
        <v>45077</v>
      </c>
      <c r="B422" s="26" t="s">
        <v>4534</v>
      </c>
      <c r="C422" s="26" t="s">
        <v>4597</v>
      </c>
      <c r="D422" s="26" t="s">
        <v>4598</v>
      </c>
      <c r="E422" s="27">
        <v>-264600</v>
      </c>
      <c r="F422" s="28" t="s">
        <v>1307</v>
      </c>
      <c r="G422" s="27">
        <v>-26460</v>
      </c>
      <c r="H422" s="27">
        <v>-291060</v>
      </c>
      <c r="I422" s="26" t="s">
        <v>3055</v>
      </c>
      <c r="J422" s="26" t="s">
        <v>3056</v>
      </c>
      <c r="L422">
        <f t="shared" si="13"/>
        <v>677</v>
      </c>
      <c r="M422" s="34">
        <f t="shared" si="14"/>
        <v>-291060</v>
      </c>
      <c r="N422" t="e">
        <f>+VLOOKUP(L422,'Trừ tiền'!O$9:P$201,2,0)</f>
        <v>#N/A</v>
      </c>
      <c r="O422" s="34" t="e">
        <f t="shared" si="12"/>
        <v>#N/A</v>
      </c>
    </row>
    <row r="423" spans="1:15" hidden="1" x14ac:dyDescent="0.25">
      <c r="A423" s="25">
        <v>45077</v>
      </c>
      <c r="B423" s="26" t="s">
        <v>4599</v>
      </c>
      <c r="C423" s="26" t="s">
        <v>3072</v>
      </c>
      <c r="D423" s="26" t="s">
        <v>4594</v>
      </c>
      <c r="E423" s="27">
        <v>-220640</v>
      </c>
      <c r="F423" s="28" t="s">
        <v>1307</v>
      </c>
      <c r="G423" s="27">
        <v>-22064</v>
      </c>
      <c r="H423" s="27">
        <v>-242704</v>
      </c>
      <c r="I423" s="26" t="s">
        <v>1332</v>
      </c>
      <c r="J423" s="26" t="s">
        <v>1333</v>
      </c>
      <c r="L423">
        <f t="shared" si="13"/>
        <v>528</v>
      </c>
      <c r="M423" s="34">
        <f t="shared" si="14"/>
        <v>-242704</v>
      </c>
      <c r="N423" t="s">
        <v>3556</v>
      </c>
      <c r="O423" s="34" t="e">
        <f t="shared" si="12"/>
        <v>#VALUE!</v>
      </c>
    </row>
    <row r="424" spans="1:15" hidden="1" x14ac:dyDescent="0.25">
      <c r="A424" s="25">
        <v>45077</v>
      </c>
      <c r="B424" s="26" t="s">
        <v>4600</v>
      </c>
      <c r="C424" s="26" t="s">
        <v>3094</v>
      </c>
      <c r="D424" s="26" t="s">
        <v>4601</v>
      </c>
      <c r="E424" s="27">
        <v>-330000</v>
      </c>
      <c r="F424" s="28" t="s">
        <v>1307</v>
      </c>
      <c r="G424" s="27">
        <v>-33000</v>
      </c>
      <c r="H424" s="27">
        <v>-363000</v>
      </c>
      <c r="I424" s="26" t="s">
        <v>1305</v>
      </c>
      <c r="J424" s="26" t="s">
        <v>1306</v>
      </c>
      <c r="L424">
        <f t="shared" si="13"/>
        <v>20238</v>
      </c>
      <c r="M424" s="34">
        <f t="shared" si="14"/>
        <v>-363000</v>
      </c>
      <c r="N424" t="e">
        <f>+VLOOKUP(L424,'Trừ tiền'!O$9:P$201,2,0)</f>
        <v>#N/A</v>
      </c>
      <c r="O424" s="34" t="e">
        <f t="shared" si="12"/>
        <v>#N/A</v>
      </c>
    </row>
    <row r="425" spans="1:15" hidden="1" x14ac:dyDescent="0.25">
      <c r="A425" s="25">
        <v>45077</v>
      </c>
      <c r="B425" s="26" t="s">
        <v>4602</v>
      </c>
      <c r="C425" s="26" t="s">
        <v>3094</v>
      </c>
      <c r="D425" s="26" t="s">
        <v>4603</v>
      </c>
      <c r="E425" s="27">
        <v>-68063</v>
      </c>
      <c r="F425" s="28" t="s">
        <v>1307</v>
      </c>
      <c r="G425" s="27">
        <v>-6806</v>
      </c>
      <c r="H425" s="27">
        <v>-74869</v>
      </c>
      <c r="I425" s="26" t="s">
        <v>1305</v>
      </c>
      <c r="J425" s="26" t="s">
        <v>1306</v>
      </c>
      <c r="L425">
        <f t="shared" si="13"/>
        <v>20251</v>
      </c>
      <c r="M425" s="34">
        <f t="shared" si="14"/>
        <v>-74869</v>
      </c>
      <c r="N425" t="e">
        <f>+VLOOKUP(L425,'Trừ tiền'!O$9:P$201,2,0)</f>
        <v>#N/A</v>
      </c>
      <c r="O425" s="34" t="e">
        <f t="shared" si="12"/>
        <v>#N/A</v>
      </c>
    </row>
    <row r="426" spans="1:15" hidden="1" x14ac:dyDescent="0.25">
      <c r="A426" s="25">
        <v>45077</v>
      </c>
      <c r="B426" s="26" t="s">
        <v>4604</v>
      </c>
      <c r="C426" s="26" t="s">
        <v>3094</v>
      </c>
      <c r="D426" s="26" t="s">
        <v>4605</v>
      </c>
      <c r="E426" s="27">
        <v>-203978</v>
      </c>
      <c r="F426" s="28" t="s">
        <v>1307</v>
      </c>
      <c r="G426" s="27">
        <v>-20398</v>
      </c>
      <c r="H426" s="27">
        <v>-224376</v>
      </c>
      <c r="I426" s="26" t="s">
        <v>1305</v>
      </c>
      <c r="J426" s="26" t="s">
        <v>1306</v>
      </c>
      <c r="L426">
        <f t="shared" si="13"/>
        <v>20316</v>
      </c>
      <c r="M426" s="34">
        <f t="shared" si="14"/>
        <v>-224376</v>
      </c>
      <c r="N426" t="e">
        <f>+VLOOKUP(L426,'Trừ tiền'!O$9:P$201,2,0)</f>
        <v>#N/A</v>
      </c>
      <c r="O426" s="34" t="e">
        <f t="shared" si="12"/>
        <v>#N/A</v>
      </c>
    </row>
    <row r="427" spans="1:15" hidden="1" x14ac:dyDescent="0.25">
      <c r="A427" s="25">
        <v>45077</v>
      </c>
      <c r="B427" s="26" t="s">
        <v>4606</v>
      </c>
      <c r="C427" s="26" t="s">
        <v>3094</v>
      </c>
      <c r="D427" s="26" t="s">
        <v>4605</v>
      </c>
      <c r="E427" s="27">
        <v>-201808</v>
      </c>
      <c r="F427" s="28" t="s">
        <v>1307</v>
      </c>
      <c r="G427" s="27">
        <v>-20181</v>
      </c>
      <c r="H427" s="27">
        <v>-221989</v>
      </c>
      <c r="I427" s="26" t="s">
        <v>1305</v>
      </c>
      <c r="J427" s="26" t="s">
        <v>1306</v>
      </c>
      <c r="L427">
        <f t="shared" si="13"/>
        <v>20318</v>
      </c>
      <c r="M427" s="34">
        <f t="shared" si="14"/>
        <v>-221989</v>
      </c>
      <c r="N427" t="e">
        <f>+VLOOKUP(L427,'Trừ tiền'!O$9:P$201,2,0)</f>
        <v>#N/A</v>
      </c>
      <c r="O427" s="34" t="e">
        <f t="shared" si="12"/>
        <v>#N/A</v>
      </c>
    </row>
  </sheetData>
  <autoFilter ref="A5:O427" xr:uid="{541E9388-44ED-4E42-9AAF-8EA1FC4CB371}">
    <filterColumn colId="14">
      <filters>
        <filter val="0"/>
        <filter val="1"/>
        <filter val="-1"/>
      </filters>
    </filterColumn>
  </autoFilter>
  <mergeCells count="2">
    <mergeCell ref="A2:J2"/>
    <mergeCell ref="A3:J3"/>
  </mergeCells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Thanh toán </vt:lpstr>
      <vt:lpstr>2022</vt:lpstr>
      <vt:lpstr>Hàng bán </vt:lpstr>
      <vt:lpstr>Trừ tiền</vt:lpstr>
      <vt:lpstr>Hàng trả</vt:lpstr>
    </vt:vector>
  </TitlesOfParts>
  <Company>415-0020577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Kieu Oanh</dc:creator>
  <cp:lastModifiedBy>Admin</cp:lastModifiedBy>
  <dcterms:created xsi:type="dcterms:W3CDTF">2023-06-05T03:09:47Z</dcterms:created>
  <dcterms:modified xsi:type="dcterms:W3CDTF">2023-06-10T06:52:39Z</dcterms:modified>
</cp:coreProperties>
</file>