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BRG\T10\"/>
    </mc:Choice>
  </mc:AlternateContent>
  <xr:revisionPtr revIDLastSave="0" documentId="13_ncr:1_{69F4CB6F-1294-4663-BC3B-4B4577307765}" xr6:coauthVersionLast="44" xr6:coauthVersionMax="47" xr10:uidLastSave="{00000000-0000-0000-0000-000000000000}"/>
  <bookViews>
    <workbookView xWindow="-113" yWindow="-113" windowWidth="24267" windowHeight="13048" xr2:uid="{2B1CBC52-14A2-4AB8-8031-B9D167BB47E8}"/>
  </bookViews>
  <sheets>
    <sheet name="Sheet1" sheetId="1" r:id="rId1"/>
    <sheet name="Sheet2" sheetId="2" r:id="rId2"/>
  </sheets>
  <definedNames>
    <definedName name="_xlnm._FilterDatabase" localSheetId="0" hidden="1">Sheet1!$A$2:$S$70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70" i="1" l="1"/>
  <c r="Q69" i="1"/>
  <c r="P59" i="1" l="1"/>
  <c r="P47" i="1"/>
  <c r="Q47" i="1" s="1"/>
  <c r="P67" i="1"/>
  <c r="Q67" i="1" s="1"/>
  <c r="P4" i="1"/>
  <c r="P5" i="1"/>
  <c r="P6" i="1"/>
  <c r="P7" i="1"/>
  <c r="P8" i="1"/>
  <c r="P9" i="1"/>
  <c r="P61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32" i="1"/>
  <c r="P49" i="1"/>
  <c r="P62" i="1"/>
  <c r="P63" i="1"/>
  <c r="P64" i="1"/>
  <c r="P65" i="1"/>
  <c r="P66" i="1"/>
  <c r="P29" i="1"/>
  <c r="P30" i="1"/>
  <c r="P31" i="1"/>
  <c r="P42" i="1"/>
  <c r="P34" i="1"/>
  <c r="P35" i="1"/>
  <c r="P36" i="1"/>
  <c r="P48" i="1"/>
  <c r="P37" i="1"/>
  <c r="P38" i="1"/>
  <c r="P39" i="1"/>
  <c r="P40" i="1"/>
  <c r="P15" i="1"/>
  <c r="P41" i="1"/>
  <c r="P56" i="1"/>
  <c r="P43" i="1"/>
  <c r="P44" i="1"/>
  <c r="P45" i="1"/>
  <c r="P46" i="1"/>
  <c r="P50" i="1"/>
  <c r="P51" i="1"/>
  <c r="P33" i="1"/>
  <c r="P52" i="1"/>
  <c r="P53" i="1"/>
  <c r="P54" i="1"/>
  <c r="P55" i="1"/>
  <c r="P57" i="1"/>
  <c r="P58" i="1"/>
  <c r="P60" i="1"/>
  <c r="P68" i="1"/>
  <c r="O4" i="1"/>
  <c r="O5" i="1"/>
  <c r="O6" i="1"/>
  <c r="O7" i="1"/>
  <c r="O8" i="1"/>
  <c r="O9" i="1"/>
  <c r="O61" i="1"/>
  <c r="O10" i="1"/>
  <c r="O11" i="1"/>
  <c r="O12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2" i="1"/>
  <c r="O49" i="1"/>
  <c r="O62" i="1"/>
  <c r="O63" i="1"/>
  <c r="O64" i="1"/>
  <c r="O65" i="1"/>
  <c r="O66" i="1"/>
  <c r="O29" i="1"/>
  <c r="O30" i="1"/>
  <c r="O31" i="1"/>
  <c r="O42" i="1"/>
  <c r="O34" i="1"/>
  <c r="O35" i="1"/>
  <c r="O36" i="1"/>
  <c r="O48" i="1"/>
  <c r="O37" i="1"/>
  <c r="O38" i="1"/>
  <c r="O39" i="1"/>
  <c r="O40" i="1"/>
  <c r="O15" i="1"/>
  <c r="O41" i="1"/>
  <c r="O56" i="1"/>
  <c r="O43" i="1"/>
  <c r="O44" i="1"/>
  <c r="O45" i="1"/>
  <c r="O46" i="1"/>
  <c r="O50" i="1"/>
  <c r="O51" i="1"/>
  <c r="O33" i="1"/>
  <c r="O52" i="1"/>
  <c r="O53" i="1"/>
  <c r="O54" i="1"/>
  <c r="O55" i="1"/>
  <c r="O57" i="1"/>
  <c r="O58" i="1"/>
  <c r="O60" i="1"/>
  <c r="O68" i="1"/>
  <c r="O3" i="1"/>
  <c r="P3" i="1" s="1"/>
  <c r="Q3" i="1" s="1"/>
  <c r="Q66" i="1" l="1"/>
  <c r="Q23" i="1"/>
  <c r="Q53" i="1"/>
  <c r="Q40" i="1"/>
  <c r="Q10" i="1"/>
  <c r="Q65" i="1"/>
  <c r="Q52" i="1"/>
  <c r="Q61" i="1"/>
  <c r="Q39" i="1"/>
  <c r="Q60" i="1"/>
  <c r="Q26" i="1"/>
  <c r="Q33" i="1"/>
  <c r="Q64" i="1"/>
  <c r="Q21" i="1"/>
  <c r="Q9" i="1"/>
  <c r="Q8" i="1"/>
  <c r="Q51" i="1"/>
  <c r="Q63" i="1"/>
  <c r="Q15" i="1"/>
  <c r="Q24" i="1"/>
  <c r="Q20" i="1"/>
  <c r="Q37" i="1"/>
  <c r="Q36" i="1"/>
  <c r="Q49" i="1"/>
  <c r="Q62" i="1"/>
  <c r="Q50" i="1"/>
  <c r="Q13" i="1"/>
  <c r="Q48" i="1"/>
  <c r="Q25" i="1"/>
  <c r="Q12" i="1"/>
  <c r="Q19" i="1"/>
  <c r="Q7" i="1"/>
  <c r="Q68" i="1"/>
  <c r="Q46" i="1"/>
  <c r="Q18" i="1"/>
  <c r="Q6" i="1"/>
  <c r="Q45" i="1"/>
  <c r="Q35" i="1"/>
  <c r="Q32" i="1"/>
  <c r="Q17" i="1"/>
  <c r="Q5" i="1"/>
  <c r="Q59" i="1"/>
  <c r="Q44" i="1"/>
  <c r="Q34" i="1"/>
  <c r="Q28" i="1"/>
  <c r="Q16" i="1"/>
  <c r="Q4" i="1"/>
  <c r="Q58" i="1"/>
  <c r="Q43" i="1"/>
  <c r="Q42" i="1"/>
  <c r="Q27" i="1"/>
  <c r="Q14" i="1"/>
  <c r="Q22" i="1"/>
  <c r="Q57" i="1"/>
  <c r="Q56" i="1"/>
  <c r="Q31" i="1"/>
  <c r="Q38" i="1"/>
  <c r="Q55" i="1"/>
  <c r="Q41" i="1"/>
  <c r="Q30" i="1"/>
  <c r="Q54" i="1"/>
  <c r="Q29" i="1"/>
  <c r="Q11" i="1"/>
</calcChain>
</file>

<file path=xl/sharedStrings.xml><?xml version="1.0" encoding="utf-8"?>
<sst xmlns="http://schemas.openxmlformats.org/spreadsheetml/2006/main" count="672" uniqueCount="179">
  <si>
    <t>Số giao dịch</t>
  </si>
  <si>
    <t>Loại giao dịch</t>
  </si>
  <si>
    <t>Ngày giao dịch</t>
  </si>
  <si>
    <t>Số liên quan</t>
  </si>
  <si>
    <t>Ghi chú</t>
  </si>
  <si>
    <t>Mã kho</t>
  </si>
  <si>
    <t>Mã đối tác</t>
  </si>
  <si>
    <t>Mã hàng</t>
  </si>
  <si>
    <t>Tên hàng</t>
  </si>
  <si>
    <t>Số lượng</t>
  </si>
  <si>
    <t>giá</t>
  </si>
  <si>
    <t>Trị giá vốn</t>
  </si>
  <si>
    <t>Trị giá thuế</t>
  </si>
  <si>
    <t>001001152310000097</t>
  </si>
  <si>
    <t>115</t>
  </si>
  <si>
    <t xml:space="preserve">                       </t>
  </si>
  <si>
    <t xml:space="preserve">10011       </t>
  </si>
  <si>
    <t>254000000439</t>
  </si>
  <si>
    <t>1002220950</t>
  </si>
  <si>
    <t>C - Gà muối 500g Thu Hằng</t>
  </si>
  <si>
    <t>203001152310000039</t>
  </si>
  <si>
    <t xml:space="preserve">12031       </t>
  </si>
  <si>
    <t>1002280516</t>
  </si>
  <si>
    <t>Mộc nấm hương 250g</t>
  </si>
  <si>
    <t>006001152310000046</t>
  </si>
  <si>
    <t>Hµng long ch©n kh«ng. Trung</t>
  </si>
  <si>
    <t xml:space="preserve">10061       </t>
  </si>
  <si>
    <t>1002220946</t>
  </si>
  <si>
    <t>Chân giò heo muối 300g Thu Hằng</t>
  </si>
  <si>
    <t>1002220948</t>
  </si>
  <si>
    <t>Tai heo muối 200g Thu Hằng</t>
  </si>
  <si>
    <t>248001142310000010</t>
  </si>
  <si>
    <t>114</t>
  </si>
  <si>
    <t>1864-248001332308000138</t>
  </si>
  <si>
    <t>X/tr¶ NCC</t>
  </si>
  <si>
    <t xml:space="preserve">12481       </t>
  </si>
  <si>
    <t>211001142310000021</t>
  </si>
  <si>
    <t>1878-211001332308000129</t>
  </si>
  <si>
    <t>xuat tra NCC</t>
  </si>
  <si>
    <t xml:space="preserve">12111       </t>
  </si>
  <si>
    <t>241001152310000010</t>
  </si>
  <si>
    <t>XuÊt tr¶ NCC</t>
  </si>
  <si>
    <t xml:space="preserve">12411       </t>
  </si>
  <si>
    <t>1002220951</t>
  </si>
  <si>
    <t>Bắp bò muối 200g Thu Hằng</t>
  </si>
  <si>
    <t>241001152310000014</t>
  </si>
  <si>
    <t>235001152310000009</t>
  </si>
  <si>
    <t xml:space="preserve">12351       </t>
  </si>
  <si>
    <t>1002280515</t>
  </si>
  <si>
    <t>Giò tai lưỡi xào 250g</t>
  </si>
  <si>
    <t>002001152310000028</t>
  </si>
  <si>
    <t>XuÊt tr¶ hµng cËn date - V©n</t>
  </si>
  <si>
    <t xml:space="preserve">10021       </t>
  </si>
  <si>
    <t>266001152310000004</t>
  </si>
  <si>
    <t>xtncc-hµng cËn ®ate</t>
  </si>
  <si>
    <t xml:space="preserve">12661       </t>
  </si>
  <si>
    <t>269001152310000017</t>
  </si>
  <si>
    <t>ngoc xtra</t>
  </si>
  <si>
    <t xml:space="preserve">12691       </t>
  </si>
  <si>
    <t>1002280514</t>
  </si>
  <si>
    <t>Giò tai nấm hương 500g</t>
  </si>
  <si>
    <t>304001152310000060</t>
  </si>
  <si>
    <t>XuÊt tr¶ Ncc Ngäc Th¬m</t>
  </si>
  <si>
    <t xml:space="preserve">13041       </t>
  </si>
  <si>
    <t>301001152310000017</t>
  </si>
  <si>
    <t>c duyªn xuÊt</t>
  </si>
  <si>
    <t xml:space="preserve">13011       </t>
  </si>
  <si>
    <t>014001152310000101</t>
  </si>
  <si>
    <t>Hoa-xh</t>
  </si>
  <si>
    <t xml:space="preserve">10141       </t>
  </si>
  <si>
    <t>274001152310000018</t>
  </si>
  <si>
    <t>XuÊt tr¶ NCC Ngäc Th¬m</t>
  </si>
  <si>
    <t xml:space="preserve">12741       </t>
  </si>
  <si>
    <t>014001152310000010</t>
  </si>
  <si>
    <t>cËn date. Hoa; h® 37669 26/6/23</t>
  </si>
  <si>
    <t>268001142310000005</t>
  </si>
  <si>
    <t>1830-268001332307000088</t>
  </si>
  <si>
    <t>XuÊt tr¶ ncc hµng date</t>
  </si>
  <si>
    <t xml:space="preserve">12681       </t>
  </si>
  <si>
    <t>1002220947</t>
  </si>
  <si>
    <t>Chân giò heo muối 500g Thu Hằng</t>
  </si>
  <si>
    <t>234001152310000014</t>
  </si>
  <si>
    <t xml:space="preserve">12341       </t>
  </si>
  <si>
    <t>400001152310000035</t>
  </si>
  <si>
    <t>1919-102003152310000006</t>
  </si>
  <si>
    <t xml:space="preserve">Date( THI) ngµy 02/10/2023                                                                                              </t>
  </si>
  <si>
    <t xml:space="preserve">24004       </t>
  </si>
  <si>
    <t>1002220949</t>
  </si>
  <si>
    <t>Tai heo muối 400g Thu Hằng</t>
  </si>
  <si>
    <t>258001142310000005</t>
  </si>
  <si>
    <t>1846-258001332307000066</t>
  </si>
  <si>
    <t>XUÊT TR¶ NCC</t>
  </si>
  <si>
    <t xml:space="preserve">12581       </t>
  </si>
  <si>
    <t>306001152310000029</t>
  </si>
  <si>
    <t xml:space="preserve">13061       </t>
  </si>
  <si>
    <t>1002220952</t>
  </si>
  <si>
    <t>Bắp bò muối 300g Thu Hằng</t>
  </si>
  <si>
    <t>276001152310000035</t>
  </si>
  <si>
    <t>Xuat tra NCC ngay 13/10/2023</t>
  </si>
  <si>
    <t xml:space="preserve">12761       </t>
  </si>
  <si>
    <t>400001152310000037</t>
  </si>
  <si>
    <t>1921-104003152310000013</t>
  </si>
  <si>
    <t xml:space="preserve">date -LONG -ngµy 04/10/2023                                                                                             </t>
  </si>
  <si>
    <t>400001152310000038</t>
  </si>
  <si>
    <t>1922-101003152310000012</t>
  </si>
  <si>
    <t xml:space="preserve">Nga                                                                                                                     </t>
  </si>
  <si>
    <t>400001152310000039</t>
  </si>
  <si>
    <t>1926-102003152310000022</t>
  </si>
  <si>
    <t xml:space="preserve">Bã KM mua 1 tÆng 1( THI) ngµy 09/10/2023                                                                                </t>
  </si>
  <si>
    <t>400001152310000176</t>
  </si>
  <si>
    <t>1940-102003152310000057</t>
  </si>
  <si>
    <t xml:space="preserve">LCK( Nga) ngµy 23/10/2023                                                                                               </t>
  </si>
  <si>
    <t>277001152310000055</t>
  </si>
  <si>
    <t xml:space="preserve">12771       </t>
  </si>
  <si>
    <t>217001152310000005</t>
  </si>
  <si>
    <t xml:space="preserve">12171       </t>
  </si>
  <si>
    <t>233001142310000007</t>
  </si>
  <si>
    <t>1908-233001332309000266</t>
  </si>
  <si>
    <t xml:space="preserve">12331       </t>
  </si>
  <si>
    <t>248001152310000040</t>
  </si>
  <si>
    <t>x/tr¶ NCC</t>
  </si>
  <si>
    <t>267001152310000008</t>
  </si>
  <si>
    <t>XT hµng date</t>
  </si>
  <si>
    <t xml:space="preserve">12671       </t>
  </si>
  <si>
    <t>270001152310000038</t>
  </si>
  <si>
    <t>XuÊt tr¶ date</t>
  </si>
  <si>
    <t xml:space="preserve">12701       </t>
  </si>
  <si>
    <t>273001152310000008</t>
  </si>
  <si>
    <t>XuÊt tr¶ Ngäc Th¬m ngµy 4/10/23</t>
  </si>
  <si>
    <t xml:space="preserve">12731       </t>
  </si>
  <si>
    <t>400001152310000036</t>
  </si>
  <si>
    <t>1919-103003152310000005</t>
  </si>
  <si>
    <t xml:space="preserve">Date (T.Xu©n) ngµy 2/10/2023                                                                                            </t>
  </si>
  <si>
    <t>301001152310000075</t>
  </si>
  <si>
    <t>C DUY£N XUÊT</t>
  </si>
  <si>
    <t>221001142310000008</t>
  </si>
  <si>
    <t>1893-221001332309000011</t>
  </si>
  <si>
    <t xml:space="preserve">12211       </t>
  </si>
  <si>
    <t>v</t>
  </si>
  <si>
    <t>BRGMart Intracom Vĩnh Ngọc</t>
  </si>
  <si>
    <t>Siêu thị Intimex Hưng Yên</t>
  </si>
  <si>
    <t>BRGMART MD Complex Hàm Nghi, Hà Nội</t>
  </si>
  <si>
    <t>Cửa hàng Hapro 63 Cầu Gỗ</t>
  </si>
  <si>
    <t>Cửa hàng Hapro 94 Láng Hạ (BRG Mart)</t>
  </si>
  <si>
    <t>Cửa hàng Hapro 83 Nguyễn An Ninh</t>
  </si>
  <si>
    <t>Siêu thị Hapromart Quỳnh Mai</t>
  </si>
  <si>
    <t>BRGMART The light, Hà Nội</t>
  </si>
  <si>
    <t>Cửa hàng Hapro 15-17 Đội Cấn</t>
  </si>
  <si>
    <t xml:space="preserve">Tên cửa hàng </t>
  </si>
  <si>
    <t>BRG10141 Siêu thị Intimemex Như Quỳnh, Hưng Yên</t>
  </si>
  <si>
    <t>BRGMART 36 Hoàng Cầu</t>
  </si>
  <si>
    <t>BRGMART 324 Tây Sơn</t>
  </si>
  <si>
    <t>BRGMART Ecohome3, Hà Nội</t>
  </si>
  <si>
    <t>BRG 8 Phạm Ngọc Thạch, Đống Đa, HN</t>
  </si>
  <si>
    <t>BRG N16 Sài Đồng, Hà Nội</t>
  </si>
  <si>
    <t>Siêu thị Fujimart Huỳnh Thúc Kháng</t>
  </si>
  <si>
    <t>BRGMART 9-11 Thổ Quan, Đống Đa, HN</t>
  </si>
  <si>
    <t>BRG 142 Lê Duẩn, Đống Đa</t>
  </si>
  <si>
    <t>BRGMART 5 Hàm Tử Quan, Hoàn Kiếm, Hà Nội</t>
  </si>
  <si>
    <t>BRGMAR 160 ngõ Thái Thịnh 1, Hà Nội</t>
  </si>
  <si>
    <t>BRG 362 Ngọc Lâm, Hà Nội</t>
  </si>
  <si>
    <t>Cửa hàng HaproFood 63 Cầu Gỗ</t>
  </si>
  <si>
    <t>Cửa hàng haprofood 2 Hoàng Hoa Thám, Vũng Tàu</t>
  </si>
  <si>
    <t>BRG 63 Hàng Trống, Hoàn Kiếm, Hà Nội</t>
  </si>
  <si>
    <t>BRG 51 Lê Đại Hành</t>
  </si>
  <si>
    <t>Siêu thị BRGMart Nguyễn Văn Cừ</t>
  </si>
  <si>
    <t>BRGMART 98 Tô Ngọc Vân, Hà Nội</t>
  </si>
  <si>
    <t>BRGMART 275 Nguyễn Trãi, Hà Nội</t>
  </si>
  <si>
    <t>BRGMART Thanh Xuân, Hà Nội</t>
  </si>
  <si>
    <t>BRGMART 9 Lê Quý Đôn, Hai Bà Trưng, HN</t>
  </si>
  <si>
    <t>Siêu thị Seikamart Phạm Ngọc Thạch</t>
  </si>
  <si>
    <t>Siêu thị Intimex 120 Hàng Trống</t>
  </si>
  <si>
    <t>Siêu thị BRGMart 63 Hàng Trống</t>
  </si>
  <si>
    <t xml:space="preserve">Tổng cộng </t>
  </si>
  <si>
    <t>44002_2, 40986_1</t>
  </si>
  <si>
    <t>Thuế</t>
  </si>
  <si>
    <t xml:space="preserve">Điều chỉnh trên HĐ </t>
  </si>
  <si>
    <t>Trị giá (NCC)</t>
  </si>
  <si>
    <t xml:space="preserve">43761_5, 51467_1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</si>
</sst>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wrapText="1"/>
    </xf>
    <xf numFmtId="165" fontId="2" fillId="0" borderId="0" xfId="1" applyNumberFormat="1" applyFont="1" applyAlignment="1">
      <alignment horizontal="center" wrapText="1"/>
    </xf>
    <xf numFmtId="14" fontId="0" fillId="0" borderId="0" xfId="0" applyNumberFormat="1"/>
    <xf numFmtId="165" fontId="0" fillId="0" borderId="0" xfId="1" applyNumberFormat="1" applyFont="1"/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165" fontId="2" fillId="2" borderId="0" xfId="1" applyNumberFormat="1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/>
    </xf>
    <xf numFmtId="165" fontId="0" fillId="3" borderId="0" xfId="1" applyNumberFormat="1" applyFont="1" applyFill="1"/>
    <xf numFmtId="1" fontId="0" fillId="4" borderId="0" xfId="0" applyNumberFormat="1" applyFill="1"/>
    <xf numFmtId="1" fontId="0" fillId="3" borderId="0" xfId="0" applyNumberFormat="1" applyFill="1"/>
    <xf numFmtId="1" fontId="2" fillId="2" borderId="0" xfId="1" applyNumberFormat="1" applyFont="1" applyFill="1" applyAlignment="1">
      <alignment horizontal="center" wrapText="1"/>
    </xf>
    <xf numFmtId="1" fontId="0" fillId="2" borderId="0" xfId="0" applyNumberFormat="1" applyFill="1"/>
    <xf numFmtId="1" fontId="4" fillId="2" borderId="0" xfId="0" applyNumberFormat="1" applyFont="1" applyFill="1"/>
    <xf numFmtId="165" fontId="5" fillId="2" borderId="0" xfId="1" applyNumberFormat="1" applyFont="1" applyFill="1" applyAlignment="1">
      <alignment horizontal="center" wrapText="1"/>
    </xf>
    <xf numFmtId="165" fontId="3" fillId="3" borderId="0" xfId="1" applyNumberFormat="1" applyFont="1" applyFill="1"/>
    <xf numFmtId="165" fontId="3" fillId="2" borderId="0" xfId="1" applyNumberFormat="1" applyFont="1" applyFill="1"/>
    <xf numFmtId="0" fontId="3" fillId="2" borderId="0" xfId="0" applyFont="1" applyFill="1"/>
    <xf numFmtId="1" fontId="4" fillId="3" borderId="0" xfId="0" applyNumberFormat="1" applyFont="1" applyFill="1"/>
    <xf numFmtId="14" fontId="0" fillId="2" borderId="0" xfId="0" applyNumberFormat="1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28E78-AA07-4A1F-9AF6-8D0D344D6B69}">
  <dimension ref="A2:S110"/>
  <sheetViews>
    <sheetView tabSelected="1" workbookViewId="0">
      <selection activeCell="F15" sqref="F15"/>
    </sheetView>
  </sheetViews>
  <sheetFormatPr defaultRowHeight="15.05" x14ac:dyDescent="0.3"/>
  <cols>
    <col min="1" max="1" width="27" customWidth="1"/>
    <col min="3" max="3" width="18.6640625" customWidth="1"/>
    <col min="4" max="4" width="9.109375" customWidth="1"/>
    <col min="5" max="5" width="31.6640625" customWidth="1"/>
    <col min="6" max="6" width="12.44140625" style="10" customWidth="1"/>
    <col min="7" max="7" width="7.44140625" customWidth="1"/>
    <col min="8" max="8" width="15.33203125" customWidth="1"/>
    <col min="9" max="9" width="12.88671875" customWidth="1"/>
    <col min="10" max="10" width="31" style="10" customWidth="1"/>
    <col min="11" max="11" width="11.88671875" style="7" customWidth="1"/>
    <col min="12" max="14" width="11.33203125" customWidth="1"/>
    <col min="15" max="17" width="11.33203125" style="24" customWidth="1"/>
    <col min="18" max="18" width="28.88671875" style="10" customWidth="1"/>
    <col min="19" max="19" width="17" style="19" customWidth="1"/>
  </cols>
  <sheetData>
    <row r="2" spans="1:19" ht="30.05" x14ac:dyDescent="0.3">
      <c r="A2" s="1" t="s">
        <v>0</v>
      </c>
      <c r="B2" s="1" t="s">
        <v>1</v>
      </c>
      <c r="C2" s="5" t="s">
        <v>2</v>
      </c>
      <c r="D2" s="1" t="s">
        <v>3</v>
      </c>
      <c r="E2" s="1" t="s">
        <v>4</v>
      </c>
      <c r="F2" s="9" t="s">
        <v>5</v>
      </c>
      <c r="G2" s="1"/>
      <c r="H2" s="1" t="s">
        <v>6</v>
      </c>
      <c r="I2" s="1" t="s">
        <v>7</v>
      </c>
      <c r="J2" s="9" t="s">
        <v>8</v>
      </c>
      <c r="K2" s="6" t="s">
        <v>9</v>
      </c>
      <c r="L2" s="2" t="s">
        <v>10</v>
      </c>
      <c r="M2" s="2" t="s">
        <v>11</v>
      </c>
      <c r="N2" s="2" t="s">
        <v>12</v>
      </c>
      <c r="O2" s="21" t="s">
        <v>177</v>
      </c>
      <c r="P2" s="21" t="s">
        <v>175</v>
      </c>
      <c r="Q2" s="21" t="s">
        <v>173</v>
      </c>
      <c r="R2" s="11" t="s">
        <v>148</v>
      </c>
      <c r="S2" s="18" t="s">
        <v>176</v>
      </c>
    </row>
    <row r="3" spans="1:19" x14ac:dyDescent="0.3">
      <c r="A3" s="12" t="s">
        <v>56</v>
      </c>
      <c r="B3" s="12" t="s">
        <v>14</v>
      </c>
      <c r="C3" s="13">
        <v>45201</v>
      </c>
      <c r="D3" t="s">
        <v>15</v>
      </c>
      <c r="E3" t="s">
        <v>57</v>
      </c>
      <c r="F3" s="12" t="s">
        <v>58</v>
      </c>
      <c r="G3" s="12" t="s">
        <v>138</v>
      </c>
      <c r="H3" s="12" t="s">
        <v>17</v>
      </c>
      <c r="I3" s="12" t="s">
        <v>22</v>
      </c>
      <c r="J3" s="12" t="s">
        <v>23</v>
      </c>
      <c r="K3" s="14">
        <v>1</v>
      </c>
      <c r="L3" s="15">
        <v>43700</v>
      </c>
      <c r="M3" s="15">
        <v>43700</v>
      </c>
      <c r="N3" s="15">
        <v>3496</v>
      </c>
      <c r="O3" s="22">
        <f t="shared" ref="O3:O46" si="0">+M3</f>
        <v>43700</v>
      </c>
      <c r="P3" s="22">
        <f>+O3*0.1</f>
        <v>4370</v>
      </c>
      <c r="Q3" s="22">
        <f>+P3+O3</f>
        <v>48070</v>
      </c>
      <c r="R3" s="10" t="s">
        <v>139</v>
      </c>
      <c r="S3" s="17">
        <v>28402</v>
      </c>
    </row>
    <row r="4" spans="1:19" x14ac:dyDescent="0.3">
      <c r="A4" t="s">
        <v>73</v>
      </c>
      <c r="B4" t="s">
        <v>14</v>
      </c>
      <c r="C4" s="3">
        <v>45201</v>
      </c>
      <c r="D4" t="s">
        <v>15</v>
      </c>
      <c r="E4" t="s">
        <v>74</v>
      </c>
      <c r="F4" s="10" t="s">
        <v>69</v>
      </c>
      <c r="G4" t="s">
        <v>138</v>
      </c>
      <c r="H4" t="s">
        <v>17</v>
      </c>
      <c r="I4" t="s">
        <v>27</v>
      </c>
      <c r="J4" s="10" t="s">
        <v>28</v>
      </c>
      <c r="K4" s="7">
        <v>1</v>
      </c>
      <c r="L4" s="4">
        <v>69759</v>
      </c>
      <c r="M4" s="4">
        <v>69759</v>
      </c>
      <c r="N4" s="4">
        <v>6975.9</v>
      </c>
      <c r="O4" s="23">
        <f t="shared" si="0"/>
        <v>69759</v>
      </c>
      <c r="P4" s="23">
        <f t="shared" ref="P4:P46" si="1">+N4</f>
        <v>6975.9</v>
      </c>
      <c r="Q4" s="23">
        <f t="shared" ref="Q4:Q67" si="2">+P4+O4</f>
        <v>76734.899999999994</v>
      </c>
      <c r="R4" s="10" t="s">
        <v>149</v>
      </c>
      <c r="S4" s="19">
        <v>37669</v>
      </c>
    </row>
    <row r="5" spans="1:19" x14ac:dyDescent="0.3">
      <c r="A5" t="s">
        <v>73</v>
      </c>
      <c r="B5" t="s">
        <v>14</v>
      </c>
      <c r="C5" s="3">
        <v>45201</v>
      </c>
      <c r="D5" t="s">
        <v>15</v>
      </c>
      <c r="E5" t="s">
        <v>74</v>
      </c>
      <c r="F5" s="10" t="s">
        <v>69</v>
      </c>
      <c r="G5" t="s">
        <v>138</v>
      </c>
      <c r="H5" t="s">
        <v>17</v>
      </c>
      <c r="I5" t="s">
        <v>18</v>
      </c>
      <c r="J5" s="10" t="s">
        <v>19</v>
      </c>
      <c r="K5" s="7">
        <v>3</v>
      </c>
      <c r="L5" s="4">
        <v>105505</v>
      </c>
      <c r="M5" s="4">
        <v>316515</v>
      </c>
      <c r="N5" s="4">
        <v>31651.5</v>
      </c>
      <c r="O5" s="23">
        <f t="shared" si="0"/>
        <v>316515</v>
      </c>
      <c r="P5" s="23">
        <f t="shared" si="1"/>
        <v>31651.5</v>
      </c>
      <c r="Q5" s="23">
        <f t="shared" si="2"/>
        <v>348166.5</v>
      </c>
      <c r="R5" s="10" t="s">
        <v>149</v>
      </c>
      <c r="S5" s="19">
        <v>37669</v>
      </c>
    </row>
    <row r="6" spans="1:19" x14ac:dyDescent="0.3">
      <c r="A6" t="s">
        <v>73</v>
      </c>
      <c r="B6" t="s">
        <v>14</v>
      </c>
      <c r="C6" s="3">
        <v>45201</v>
      </c>
      <c r="D6" t="s">
        <v>15</v>
      </c>
      <c r="E6" t="s">
        <v>74</v>
      </c>
      <c r="F6" s="10" t="s">
        <v>69</v>
      </c>
      <c r="G6" t="s">
        <v>138</v>
      </c>
      <c r="H6" t="s">
        <v>17</v>
      </c>
      <c r="I6" t="s">
        <v>48</v>
      </c>
      <c r="J6" s="10" t="s">
        <v>49</v>
      </c>
      <c r="K6" s="7">
        <v>2</v>
      </c>
      <c r="L6" s="4">
        <v>47673</v>
      </c>
      <c r="M6" s="4">
        <v>95346</v>
      </c>
      <c r="N6" s="4">
        <v>9534.6</v>
      </c>
      <c r="O6" s="23">
        <f t="shared" si="0"/>
        <v>95346</v>
      </c>
      <c r="P6" s="23">
        <f t="shared" si="1"/>
        <v>9534.6</v>
      </c>
      <c r="Q6" s="23">
        <f t="shared" si="2"/>
        <v>104880.6</v>
      </c>
      <c r="R6" s="10" t="s">
        <v>149</v>
      </c>
      <c r="S6" s="19">
        <v>37669</v>
      </c>
    </row>
    <row r="7" spans="1:19" x14ac:dyDescent="0.3">
      <c r="A7" t="s">
        <v>53</v>
      </c>
      <c r="B7" t="s">
        <v>14</v>
      </c>
      <c r="C7" s="3">
        <v>45201</v>
      </c>
      <c r="D7" t="s">
        <v>15</v>
      </c>
      <c r="E7" t="s">
        <v>54</v>
      </c>
      <c r="F7" s="10" t="s">
        <v>55</v>
      </c>
      <c r="G7" t="s">
        <v>138</v>
      </c>
      <c r="H7" t="s">
        <v>17</v>
      </c>
      <c r="I7" t="s">
        <v>29</v>
      </c>
      <c r="J7" s="10" t="s">
        <v>30</v>
      </c>
      <c r="K7" s="7">
        <v>2</v>
      </c>
      <c r="L7" s="4">
        <v>52815</v>
      </c>
      <c r="M7" s="4">
        <v>105630</v>
      </c>
      <c r="N7" s="4">
        <v>10563</v>
      </c>
      <c r="O7" s="23">
        <f t="shared" si="0"/>
        <v>105630</v>
      </c>
      <c r="P7" s="23">
        <f t="shared" si="1"/>
        <v>10563</v>
      </c>
      <c r="Q7" s="23">
        <f t="shared" si="2"/>
        <v>116193</v>
      </c>
      <c r="R7" s="10" t="s">
        <v>160</v>
      </c>
      <c r="S7" s="19">
        <v>37774</v>
      </c>
    </row>
    <row r="8" spans="1:19" x14ac:dyDescent="0.3">
      <c r="A8" t="s">
        <v>75</v>
      </c>
      <c r="B8" t="s">
        <v>32</v>
      </c>
      <c r="C8" s="3">
        <v>45202</v>
      </c>
      <c r="D8" t="s">
        <v>76</v>
      </c>
      <c r="E8" t="s">
        <v>77</v>
      </c>
      <c r="F8" s="10" t="s">
        <v>78</v>
      </c>
      <c r="G8" t="s">
        <v>138</v>
      </c>
      <c r="H8" t="s">
        <v>17</v>
      </c>
      <c r="I8" t="s">
        <v>79</v>
      </c>
      <c r="J8" s="10" t="s">
        <v>80</v>
      </c>
      <c r="K8" s="7">
        <v>2</v>
      </c>
      <c r="L8" s="4">
        <v>113113</v>
      </c>
      <c r="M8" s="4">
        <v>226226</v>
      </c>
      <c r="N8" s="4">
        <v>18098.080000000002</v>
      </c>
      <c r="O8" s="23">
        <f t="shared" si="0"/>
        <v>226226</v>
      </c>
      <c r="P8" s="23">
        <f t="shared" si="1"/>
        <v>18098.080000000002</v>
      </c>
      <c r="Q8" s="23">
        <f t="shared" si="2"/>
        <v>244324.08000000002</v>
      </c>
      <c r="R8" s="10" t="s">
        <v>154</v>
      </c>
      <c r="S8" s="19">
        <v>39378</v>
      </c>
    </row>
    <row r="9" spans="1:19" x14ac:dyDescent="0.3">
      <c r="A9" t="s">
        <v>83</v>
      </c>
      <c r="B9" t="s">
        <v>14</v>
      </c>
      <c r="C9" s="3">
        <v>45201</v>
      </c>
      <c r="D9" t="s">
        <v>84</v>
      </c>
      <c r="E9" t="s">
        <v>85</v>
      </c>
      <c r="F9" s="10" t="s">
        <v>86</v>
      </c>
      <c r="G9" t="s">
        <v>138</v>
      </c>
      <c r="H9" t="s">
        <v>17</v>
      </c>
      <c r="I9" t="s">
        <v>87</v>
      </c>
      <c r="J9" s="10" t="s">
        <v>88</v>
      </c>
      <c r="K9" s="7">
        <v>1</v>
      </c>
      <c r="L9" s="4">
        <v>101845</v>
      </c>
      <c r="M9" s="4">
        <v>101845</v>
      </c>
      <c r="N9" s="4">
        <v>8147.6</v>
      </c>
      <c r="O9" s="23">
        <f t="shared" si="0"/>
        <v>101845</v>
      </c>
      <c r="P9" s="23">
        <f t="shared" si="1"/>
        <v>8147.6</v>
      </c>
      <c r="Q9" s="23">
        <f t="shared" si="2"/>
        <v>109992.6</v>
      </c>
      <c r="R9" s="10" t="s">
        <v>150</v>
      </c>
      <c r="S9" s="19">
        <v>39558</v>
      </c>
    </row>
    <row r="10" spans="1:19" x14ac:dyDescent="0.3">
      <c r="A10" t="s">
        <v>127</v>
      </c>
      <c r="B10" t="s">
        <v>14</v>
      </c>
      <c r="C10" s="3">
        <v>45203</v>
      </c>
      <c r="D10" t="s">
        <v>15</v>
      </c>
      <c r="E10" t="s">
        <v>128</v>
      </c>
      <c r="F10" s="10" t="s">
        <v>129</v>
      </c>
      <c r="G10" t="s">
        <v>138</v>
      </c>
      <c r="H10" t="s">
        <v>17</v>
      </c>
      <c r="I10" t="s">
        <v>48</v>
      </c>
      <c r="J10" s="10" t="s">
        <v>49</v>
      </c>
      <c r="K10" s="7">
        <v>1</v>
      </c>
      <c r="L10" s="4">
        <v>47673</v>
      </c>
      <c r="M10" s="4">
        <v>47673</v>
      </c>
      <c r="N10" s="4">
        <v>3813.84</v>
      </c>
      <c r="O10" s="23">
        <f t="shared" si="0"/>
        <v>47673</v>
      </c>
      <c r="P10" s="23">
        <f t="shared" si="1"/>
        <v>3813.84</v>
      </c>
      <c r="Q10" s="23">
        <f t="shared" si="2"/>
        <v>51486.84</v>
      </c>
      <c r="R10" s="10" t="s">
        <v>156</v>
      </c>
      <c r="S10" s="19">
        <v>40643</v>
      </c>
    </row>
    <row r="11" spans="1:19" x14ac:dyDescent="0.3">
      <c r="A11" t="s">
        <v>45</v>
      </c>
      <c r="B11" t="s">
        <v>14</v>
      </c>
      <c r="C11" s="3">
        <v>45216</v>
      </c>
      <c r="D11" t="s">
        <v>15</v>
      </c>
      <c r="E11" t="s">
        <v>41</v>
      </c>
      <c r="F11" s="10" t="s">
        <v>42</v>
      </c>
      <c r="G11" t="s">
        <v>138</v>
      </c>
      <c r="H11" t="s">
        <v>17</v>
      </c>
      <c r="I11" t="s">
        <v>29</v>
      </c>
      <c r="J11" s="10" t="s">
        <v>30</v>
      </c>
      <c r="K11" s="7">
        <v>1</v>
      </c>
      <c r="L11" s="4">
        <v>52815</v>
      </c>
      <c r="M11" s="4">
        <v>52815</v>
      </c>
      <c r="N11" s="4">
        <v>4225.2</v>
      </c>
      <c r="O11" s="23">
        <f t="shared" si="0"/>
        <v>52815</v>
      </c>
      <c r="P11" s="23">
        <f t="shared" si="1"/>
        <v>4225.2</v>
      </c>
      <c r="Q11" s="23">
        <f t="shared" si="2"/>
        <v>57040.2</v>
      </c>
      <c r="R11" s="10" t="s">
        <v>142</v>
      </c>
      <c r="S11" s="19">
        <v>40867</v>
      </c>
    </row>
    <row r="12" spans="1:19" x14ac:dyDescent="0.3">
      <c r="A12" t="s">
        <v>40</v>
      </c>
      <c r="B12" t="s">
        <v>14</v>
      </c>
      <c r="C12" s="3">
        <v>45212</v>
      </c>
      <c r="D12" t="s">
        <v>15</v>
      </c>
      <c r="E12" t="s">
        <v>41</v>
      </c>
      <c r="F12" s="10" t="s">
        <v>42</v>
      </c>
      <c r="G12" t="s">
        <v>138</v>
      </c>
      <c r="H12" t="s">
        <v>17</v>
      </c>
      <c r="I12" t="s">
        <v>27</v>
      </c>
      <c r="J12" s="10" t="s">
        <v>28</v>
      </c>
      <c r="K12" s="7">
        <v>1</v>
      </c>
      <c r="L12" s="4">
        <v>69759</v>
      </c>
      <c r="M12" s="4">
        <v>69759</v>
      </c>
      <c r="N12" s="4">
        <v>5580.72</v>
      </c>
      <c r="O12" s="23">
        <f t="shared" si="0"/>
        <v>69759</v>
      </c>
      <c r="P12" s="23">
        <f t="shared" si="1"/>
        <v>5580.72</v>
      </c>
      <c r="Q12" s="23">
        <f t="shared" si="2"/>
        <v>75339.72</v>
      </c>
      <c r="R12" s="10" t="s">
        <v>161</v>
      </c>
      <c r="S12" s="19">
        <v>40867</v>
      </c>
    </row>
    <row r="13" spans="1:19" x14ac:dyDescent="0.3">
      <c r="A13" t="s">
        <v>40</v>
      </c>
      <c r="B13" t="s">
        <v>14</v>
      </c>
      <c r="C13" s="3">
        <v>45212</v>
      </c>
      <c r="D13" t="s">
        <v>15</v>
      </c>
      <c r="E13" t="s">
        <v>41</v>
      </c>
      <c r="F13" s="10" t="s">
        <v>42</v>
      </c>
      <c r="G13" t="s">
        <v>138</v>
      </c>
      <c r="H13" t="s">
        <v>17</v>
      </c>
      <c r="I13" t="s">
        <v>18</v>
      </c>
      <c r="J13" s="10" t="s">
        <v>19</v>
      </c>
      <c r="K13" s="7">
        <v>1</v>
      </c>
      <c r="L13" s="4">
        <v>105505</v>
      </c>
      <c r="M13" s="4">
        <v>105505</v>
      </c>
      <c r="N13" s="4">
        <v>8440.4</v>
      </c>
      <c r="O13" s="23">
        <f t="shared" si="0"/>
        <v>105505</v>
      </c>
      <c r="P13" s="23">
        <f t="shared" si="1"/>
        <v>8440.4</v>
      </c>
      <c r="Q13" s="23">
        <f t="shared" si="2"/>
        <v>113945.4</v>
      </c>
      <c r="R13" s="10" t="s">
        <v>161</v>
      </c>
      <c r="S13" s="19">
        <v>40867</v>
      </c>
    </row>
    <row r="14" spans="1:19" x14ac:dyDescent="0.3">
      <c r="A14" t="s">
        <v>40</v>
      </c>
      <c r="B14" t="s">
        <v>14</v>
      </c>
      <c r="C14" s="3">
        <v>45212</v>
      </c>
      <c r="D14" t="s">
        <v>15</v>
      </c>
      <c r="E14" t="s">
        <v>41</v>
      </c>
      <c r="F14" s="10" t="s">
        <v>42</v>
      </c>
      <c r="G14" t="s">
        <v>138</v>
      </c>
      <c r="H14" t="s">
        <v>17</v>
      </c>
      <c r="I14" t="s">
        <v>43</v>
      </c>
      <c r="J14" s="10" t="s">
        <v>44</v>
      </c>
      <c r="K14" s="7">
        <v>3</v>
      </c>
      <c r="L14" s="4">
        <v>83398</v>
      </c>
      <c r="M14" s="4">
        <v>250194</v>
      </c>
      <c r="N14" s="4">
        <v>20015.52</v>
      </c>
      <c r="O14" s="23">
        <f t="shared" si="0"/>
        <v>250194</v>
      </c>
      <c r="P14" s="23">
        <f t="shared" si="1"/>
        <v>20015.52</v>
      </c>
      <c r="Q14" s="23">
        <f t="shared" si="2"/>
        <v>270209.52</v>
      </c>
      <c r="R14" s="10" t="s">
        <v>161</v>
      </c>
      <c r="S14" s="19">
        <v>40867</v>
      </c>
    </row>
    <row r="15" spans="1:19" x14ac:dyDescent="0.3">
      <c r="A15" t="s">
        <v>56</v>
      </c>
      <c r="B15" t="s">
        <v>14</v>
      </c>
      <c r="C15" s="3">
        <v>45201</v>
      </c>
      <c r="D15" t="s">
        <v>15</v>
      </c>
      <c r="E15" t="s">
        <v>57</v>
      </c>
      <c r="F15" s="10" t="s">
        <v>58</v>
      </c>
      <c r="G15" t="s">
        <v>138</v>
      </c>
      <c r="H15" t="s">
        <v>17</v>
      </c>
      <c r="I15" t="s">
        <v>48</v>
      </c>
      <c r="J15" s="10" t="s">
        <v>49</v>
      </c>
      <c r="K15" s="7">
        <v>4</v>
      </c>
      <c r="L15" s="4">
        <v>47673</v>
      </c>
      <c r="M15" s="4">
        <v>190692</v>
      </c>
      <c r="N15" s="4">
        <v>15255.36</v>
      </c>
      <c r="O15" s="23">
        <f t="shared" si="0"/>
        <v>190692</v>
      </c>
      <c r="P15" s="23">
        <f t="shared" si="1"/>
        <v>15255.36</v>
      </c>
      <c r="Q15" s="23">
        <f t="shared" si="2"/>
        <v>205947.36</v>
      </c>
      <c r="R15" s="10" t="s">
        <v>139</v>
      </c>
      <c r="S15" s="19">
        <v>40868</v>
      </c>
    </row>
    <row r="16" spans="1:19" x14ac:dyDescent="0.3">
      <c r="A16" t="s">
        <v>93</v>
      </c>
      <c r="B16" t="s">
        <v>14</v>
      </c>
      <c r="C16" s="3">
        <v>45215</v>
      </c>
      <c r="D16" t="s">
        <v>15</v>
      </c>
      <c r="F16" s="10" t="s">
        <v>94</v>
      </c>
      <c r="G16" t="s">
        <v>138</v>
      </c>
      <c r="H16" t="s">
        <v>17</v>
      </c>
      <c r="I16" t="s">
        <v>18</v>
      </c>
      <c r="J16" s="10" t="s">
        <v>19</v>
      </c>
      <c r="K16" s="7">
        <v>4</v>
      </c>
      <c r="L16" s="4">
        <v>105505</v>
      </c>
      <c r="M16" s="4">
        <v>422020</v>
      </c>
      <c r="N16" s="4">
        <v>33761.599999999999</v>
      </c>
      <c r="O16" s="23">
        <f t="shared" si="0"/>
        <v>422020</v>
      </c>
      <c r="P16" s="23">
        <f t="shared" si="1"/>
        <v>33761.599999999999</v>
      </c>
      <c r="Q16" s="23">
        <f t="shared" si="2"/>
        <v>455781.6</v>
      </c>
      <c r="R16" s="10" t="s">
        <v>166</v>
      </c>
      <c r="S16" s="20">
        <v>40875</v>
      </c>
    </row>
    <row r="17" spans="1:19" x14ac:dyDescent="0.3">
      <c r="A17" t="s">
        <v>93</v>
      </c>
      <c r="B17" t="s">
        <v>14</v>
      </c>
      <c r="C17" s="3">
        <v>45215</v>
      </c>
      <c r="D17" t="s">
        <v>15</v>
      </c>
      <c r="F17" s="10" t="s">
        <v>94</v>
      </c>
      <c r="G17" t="s">
        <v>138</v>
      </c>
      <c r="H17" t="s">
        <v>17</v>
      </c>
      <c r="I17" t="s">
        <v>43</v>
      </c>
      <c r="J17" s="10" t="s">
        <v>44</v>
      </c>
      <c r="K17" s="7">
        <v>1</v>
      </c>
      <c r="L17" s="4">
        <v>83398</v>
      </c>
      <c r="M17" s="4">
        <v>83398</v>
      </c>
      <c r="N17" s="4">
        <v>6671.84</v>
      </c>
      <c r="O17" s="23">
        <f t="shared" si="0"/>
        <v>83398</v>
      </c>
      <c r="P17" s="23">
        <f t="shared" si="1"/>
        <v>6671.84</v>
      </c>
      <c r="Q17" s="23">
        <f t="shared" si="2"/>
        <v>90069.84</v>
      </c>
      <c r="R17" s="10" t="s">
        <v>166</v>
      </c>
      <c r="S17" s="20">
        <v>40875</v>
      </c>
    </row>
    <row r="18" spans="1:19" x14ac:dyDescent="0.3">
      <c r="A18" t="s">
        <v>93</v>
      </c>
      <c r="B18" t="s">
        <v>14</v>
      </c>
      <c r="C18" s="3">
        <v>45215</v>
      </c>
      <c r="D18" t="s">
        <v>15</v>
      </c>
      <c r="F18" s="10" t="s">
        <v>94</v>
      </c>
      <c r="G18" t="s">
        <v>138</v>
      </c>
      <c r="H18" t="s">
        <v>17</v>
      </c>
      <c r="I18" t="s">
        <v>95</v>
      </c>
      <c r="J18" s="10" t="s">
        <v>96</v>
      </c>
      <c r="K18" s="7">
        <v>1</v>
      </c>
      <c r="L18" s="4">
        <v>124376</v>
      </c>
      <c r="M18" s="4">
        <v>124376</v>
      </c>
      <c r="N18" s="4">
        <v>9950.08</v>
      </c>
      <c r="O18" s="23">
        <f t="shared" si="0"/>
        <v>124376</v>
      </c>
      <c r="P18" s="23">
        <f t="shared" si="1"/>
        <v>9950.08</v>
      </c>
      <c r="Q18" s="23">
        <f t="shared" si="2"/>
        <v>134326.07999999999</v>
      </c>
      <c r="R18" s="10" t="s">
        <v>166</v>
      </c>
      <c r="S18" s="20">
        <v>40875</v>
      </c>
    </row>
    <row r="19" spans="1:19" x14ac:dyDescent="0.3">
      <c r="A19" t="s">
        <v>93</v>
      </c>
      <c r="B19" t="s">
        <v>14</v>
      </c>
      <c r="C19" s="3">
        <v>45215</v>
      </c>
      <c r="D19" t="s">
        <v>15</v>
      </c>
      <c r="F19" s="10" t="s">
        <v>94</v>
      </c>
      <c r="G19" t="s">
        <v>138</v>
      </c>
      <c r="H19" t="s">
        <v>17</v>
      </c>
      <c r="I19" t="s">
        <v>22</v>
      </c>
      <c r="J19" s="10" t="s">
        <v>23</v>
      </c>
      <c r="K19" s="7">
        <v>1</v>
      </c>
      <c r="L19" s="4">
        <v>43700</v>
      </c>
      <c r="M19" s="4">
        <v>43700</v>
      </c>
      <c r="N19" s="4">
        <v>3496</v>
      </c>
      <c r="O19" s="23">
        <f t="shared" si="0"/>
        <v>43700</v>
      </c>
      <c r="P19" s="23">
        <f t="shared" si="1"/>
        <v>3496</v>
      </c>
      <c r="Q19" s="23">
        <f t="shared" si="2"/>
        <v>47196</v>
      </c>
      <c r="R19" s="10" t="s">
        <v>166</v>
      </c>
      <c r="S19" s="20">
        <v>40875</v>
      </c>
    </row>
    <row r="20" spans="1:19" x14ac:dyDescent="0.3">
      <c r="A20" t="s">
        <v>116</v>
      </c>
      <c r="B20" t="s">
        <v>32</v>
      </c>
      <c r="C20" s="3">
        <v>45208</v>
      </c>
      <c r="D20" t="s">
        <v>117</v>
      </c>
      <c r="F20" s="10" t="s">
        <v>118</v>
      </c>
      <c r="G20" t="s">
        <v>138</v>
      </c>
      <c r="H20" t="s">
        <v>17</v>
      </c>
      <c r="I20" t="s">
        <v>22</v>
      </c>
      <c r="J20" s="10" t="s">
        <v>23</v>
      </c>
      <c r="K20" s="7">
        <v>1</v>
      </c>
      <c r="L20" s="4">
        <v>43700</v>
      </c>
      <c r="M20" s="4">
        <v>43700</v>
      </c>
      <c r="N20" s="4">
        <v>3496</v>
      </c>
      <c r="O20" s="23">
        <f t="shared" si="0"/>
        <v>43700</v>
      </c>
      <c r="P20" s="23">
        <f t="shared" si="1"/>
        <v>3496</v>
      </c>
      <c r="Q20" s="23">
        <f t="shared" si="2"/>
        <v>47196</v>
      </c>
      <c r="R20" s="10" t="s">
        <v>159</v>
      </c>
      <c r="S20" s="19">
        <v>40876</v>
      </c>
    </row>
    <row r="21" spans="1:19" x14ac:dyDescent="0.3">
      <c r="A21" t="s">
        <v>121</v>
      </c>
      <c r="B21" t="s">
        <v>14</v>
      </c>
      <c r="C21" s="3">
        <v>45202</v>
      </c>
      <c r="D21" t="s">
        <v>15</v>
      </c>
      <c r="E21" t="s">
        <v>122</v>
      </c>
      <c r="F21" s="10" t="s">
        <v>123</v>
      </c>
      <c r="G21" t="s">
        <v>138</v>
      </c>
      <c r="H21" t="s">
        <v>17</v>
      </c>
      <c r="I21" t="s">
        <v>18</v>
      </c>
      <c r="J21" s="10" t="s">
        <v>19</v>
      </c>
      <c r="K21" s="7">
        <v>1</v>
      </c>
      <c r="L21" s="4">
        <v>105505</v>
      </c>
      <c r="M21" s="4">
        <v>105505</v>
      </c>
      <c r="N21" s="4">
        <v>8440.4</v>
      </c>
      <c r="O21" s="23">
        <f t="shared" si="0"/>
        <v>105505</v>
      </c>
      <c r="P21" s="23">
        <f t="shared" si="1"/>
        <v>8440.4</v>
      </c>
      <c r="Q21" s="23">
        <f t="shared" si="2"/>
        <v>113945.4</v>
      </c>
      <c r="R21" s="10" t="s">
        <v>152</v>
      </c>
      <c r="S21" s="19">
        <v>40896</v>
      </c>
    </row>
    <row r="22" spans="1:19" x14ac:dyDescent="0.3">
      <c r="A22" t="s">
        <v>97</v>
      </c>
      <c r="B22" t="s">
        <v>14</v>
      </c>
      <c r="C22" s="3">
        <v>45212</v>
      </c>
      <c r="D22" t="s">
        <v>15</v>
      </c>
      <c r="E22" t="s">
        <v>98</v>
      </c>
      <c r="F22" s="10" t="s">
        <v>99</v>
      </c>
      <c r="G22" t="s">
        <v>138</v>
      </c>
      <c r="H22" t="s">
        <v>17</v>
      </c>
      <c r="I22" t="s">
        <v>27</v>
      </c>
      <c r="J22" s="10" t="s">
        <v>28</v>
      </c>
      <c r="K22" s="7">
        <v>1</v>
      </c>
      <c r="L22" s="4">
        <v>69759</v>
      </c>
      <c r="M22" s="4">
        <v>69759</v>
      </c>
      <c r="N22" s="4">
        <v>5580.72</v>
      </c>
      <c r="O22" s="23">
        <f t="shared" si="0"/>
        <v>69759</v>
      </c>
      <c r="P22" s="23">
        <f t="shared" si="1"/>
        <v>5580.72</v>
      </c>
      <c r="Q22" s="23">
        <f t="shared" si="2"/>
        <v>75339.72</v>
      </c>
      <c r="R22" s="10" t="s">
        <v>164</v>
      </c>
      <c r="S22" s="19">
        <v>40902</v>
      </c>
    </row>
    <row r="23" spans="1:19" x14ac:dyDescent="0.3">
      <c r="A23" t="s">
        <v>112</v>
      </c>
      <c r="B23" t="s">
        <v>14</v>
      </c>
      <c r="C23" s="3">
        <v>45224</v>
      </c>
      <c r="D23" t="s">
        <v>15</v>
      </c>
      <c r="F23" s="10" t="s">
        <v>113</v>
      </c>
      <c r="G23" t="s">
        <v>138</v>
      </c>
      <c r="H23" t="s">
        <v>17</v>
      </c>
      <c r="I23" t="s">
        <v>95</v>
      </c>
      <c r="J23" s="10" t="s">
        <v>96</v>
      </c>
      <c r="K23" s="7">
        <v>1</v>
      </c>
      <c r="L23" s="4">
        <v>124376</v>
      </c>
      <c r="M23" s="4">
        <v>124376</v>
      </c>
      <c r="N23" s="4">
        <v>9950.08</v>
      </c>
      <c r="O23" s="23">
        <f t="shared" si="0"/>
        <v>124376</v>
      </c>
      <c r="P23" s="23">
        <f t="shared" si="1"/>
        <v>9950.08</v>
      </c>
      <c r="Q23" s="23">
        <f t="shared" si="2"/>
        <v>134326.07999999999</v>
      </c>
      <c r="R23" s="10" t="s">
        <v>146</v>
      </c>
      <c r="S23" s="19">
        <v>40986</v>
      </c>
    </row>
    <row r="24" spans="1:19" x14ac:dyDescent="0.3">
      <c r="A24" t="s">
        <v>103</v>
      </c>
      <c r="B24" t="s">
        <v>14</v>
      </c>
      <c r="C24" s="3">
        <v>45204</v>
      </c>
      <c r="D24" t="s">
        <v>104</v>
      </c>
      <c r="E24" t="s">
        <v>105</v>
      </c>
      <c r="F24" s="10" t="s">
        <v>86</v>
      </c>
      <c r="G24" t="s">
        <v>138</v>
      </c>
      <c r="H24" t="s">
        <v>17</v>
      </c>
      <c r="I24" t="s">
        <v>29</v>
      </c>
      <c r="J24" s="10" t="s">
        <v>30</v>
      </c>
      <c r="K24" s="7">
        <v>1</v>
      </c>
      <c r="L24" s="4">
        <v>52815</v>
      </c>
      <c r="M24" s="4">
        <v>52815</v>
      </c>
      <c r="N24" s="4">
        <v>4225.2</v>
      </c>
      <c r="O24" s="23">
        <f t="shared" si="0"/>
        <v>52815</v>
      </c>
      <c r="P24" s="23">
        <f t="shared" si="1"/>
        <v>4225.2</v>
      </c>
      <c r="Q24" s="23">
        <f t="shared" si="2"/>
        <v>57040.2</v>
      </c>
      <c r="R24" s="10" t="s">
        <v>157</v>
      </c>
      <c r="S24" s="19">
        <v>41017</v>
      </c>
    </row>
    <row r="25" spans="1:19" x14ac:dyDescent="0.3">
      <c r="A25" t="s">
        <v>103</v>
      </c>
      <c r="B25" t="s">
        <v>14</v>
      </c>
      <c r="C25" s="3">
        <v>45204</v>
      </c>
      <c r="D25" t="s">
        <v>104</v>
      </c>
      <c r="E25" t="s">
        <v>105</v>
      </c>
      <c r="F25" s="10" t="s">
        <v>86</v>
      </c>
      <c r="G25" t="s">
        <v>138</v>
      </c>
      <c r="H25" t="s">
        <v>17</v>
      </c>
      <c r="I25" t="s">
        <v>18</v>
      </c>
      <c r="J25" s="10" t="s">
        <v>19</v>
      </c>
      <c r="K25" s="7">
        <v>1</v>
      </c>
      <c r="L25" s="4">
        <v>105505</v>
      </c>
      <c r="M25" s="4">
        <v>105505</v>
      </c>
      <c r="N25" s="4">
        <v>8440.4</v>
      </c>
      <c r="O25" s="23">
        <f t="shared" si="0"/>
        <v>105505</v>
      </c>
      <c r="P25" s="23">
        <f t="shared" si="1"/>
        <v>8440.4</v>
      </c>
      <c r="Q25" s="23">
        <f t="shared" si="2"/>
        <v>113945.4</v>
      </c>
      <c r="R25" s="10" t="s">
        <v>157</v>
      </c>
      <c r="S25" s="19">
        <v>41017</v>
      </c>
    </row>
    <row r="26" spans="1:19" x14ac:dyDescent="0.3">
      <c r="A26" t="s">
        <v>81</v>
      </c>
      <c r="B26" t="s">
        <v>14</v>
      </c>
      <c r="C26" s="3">
        <v>45219</v>
      </c>
      <c r="D26" t="s">
        <v>15</v>
      </c>
      <c r="F26" s="10" t="s">
        <v>82</v>
      </c>
      <c r="G26" t="s">
        <v>138</v>
      </c>
      <c r="H26" t="s">
        <v>17</v>
      </c>
      <c r="I26" t="s">
        <v>43</v>
      </c>
      <c r="J26" s="10" t="s">
        <v>44</v>
      </c>
      <c r="K26" s="7">
        <v>1</v>
      </c>
      <c r="L26" s="4">
        <v>83398</v>
      </c>
      <c r="M26" s="4">
        <v>83398</v>
      </c>
      <c r="N26" s="4">
        <v>6671.84</v>
      </c>
      <c r="O26" s="23">
        <f t="shared" si="0"/>
        <v>83398</v>
      </c>
      <c r="P26" s="23">
        <f t="shared" si="1"/>
        <v>6671.84</v>
      </c>
      <c r="Q26" s="23">
        <f t="shared" si="2"/>
        <v>90069.84</v>
      </c>
      <c r="R26" s="10" t="s">
        <v>143</v>
      </c>
      <c r="S26" s="19">
        <v>41104</v>
      </c>
    </row>
    <row r="27" spans="1:19" x14ac:dyDescent="0.3">
      <c r="A27" t="s">
        <v>100</v>
      </c>
      <c r="B27" t="s">
        <v>14</v>
      </c>
      <c r="C27" s="3">
        <v>45203</v>
      </c>
      <c r="D27" t="s">
        <v>101</v>
      </c>
      <c r="E27" t="s">
        <v>102</v>
      </c>
      <c r="F27" s="10" t="s">
        <v>86</v>
      </c>
      <c r="G27" t="s">
        <v>138</v>
      </c>
      <c r="H27" t="s">
        <v>17</v>
      </c>
      <c r="I27" t="s">
        <v>18</v>
      </c>
      <c r="J27" s="10" t="s">
        <v>19</v>
      </c>
      <c r="K27" s="7">
        <v>1</v>
      </c>
      <c r="L27" s="4">
        <v>105505</v>
      </c>
      <c r="M27" s="4">
        <v>105505</v>
      </c>
      <c r="N27" s="4">
        <v>8440.4</v>
      </c>
      <c r="O27" s="23">
        <f t="shared" si="0"/>
        <v>105505</v>
      </c>
      <c r="P27" s="23">
        <f t="shared" si="1"/>
        <v>8440.4</v>
      </c>
      <c r="Q27" s="23">
        <f t="shared" si="2"/>
        <v>113945.4</v>
      </c>
      <c r="R27" s="10" t="s">
        <v>155</v>
      </c>
      <c r="S27" s="19">
        <v>41105</v>
      </c>
    </row>
    <row r="28" spans="1:19" x14ac:dyDescent="0.3">
      <c r="A28" t="s">
        <v>100</v>
      </c>
      <c r="B28" t="s">
        <v>14</v>
      </c>
      <c r="C28" s="3">
        <v>45203</v>
      </c>
      <c r="D28" t="s">
        <v>101</v>
      </c>
      <c r="E28" t="s">
        <v>102</v>
      </c>
      <c r="F28" s="10" t="s">
        <v>86</v>
      </c>
      <c r="G28" t="s">
        <v>138</v>
      </c>
      <c r="H28" t="s">
        <v>17</v>
      </c>
      <c r="I28" t="s">
        <v>27</v>
      </c>
      <c r="J28" s="10" t="s">
        <v>28</v>
      </c>
      <c r="K28" s="7">
        <v>1</v>
      </c>
      <c r="L28" s="4">
        <v>69759</v>
      </c>
      <c r="M28" s="4">
        <v>69759</v>
      </c>
      <c r="N28" s="4">
        <v>5580.72</v>
      </c>
      <c r="O28" s="23">
        <f t="shared" si="0"/>
        <v>69759</v>
      </c>
      <c r="P28" s="23">
        <f t="shared" si="1"/>
        <v>5580.72</v>
      </c>
      <c r="Q28" s="23">
        <f t="shared" si="2"/>
        <v>75339.72</v>
      </c>
      <c r="R28" s="10" t="s">
        <v>155</v>
      </c>
      <c r="S28" s="19">
        <v>41105</v>
      </c>
    </row>
    <row r="29" spans="1:19" x14ac:dyDescent="0.3">
      <c r="A29" t="s">
        <v>70</v>
      </c>
      <c r="B29" t="s">
        <v>14</v>
      </c>
      <c r="C29" s="3">
        <v>45219</v>
      </c>
      <c r="D29" t="s">
        <v>15</v>
      </c>
      <c r="E29" t="s">
        <v>71</v>
      </c>
      <c r="F29" s="10" t="s">
        <v>72</v>
      </c>
      <c r="G29" t="s">
        <v>138</v>
      </c>
      <c r="H29" t="s">
        <v>17</v>
      </c>
      <c r="I29" t="s">
        <v>18</v>
      </c>
      <c r="J29" s="10" t="s">
        <v>19</v>
      </c>
      <c r="K29" s="7">
        <v>2</v>
      </c>
      <c r="L29" s="4">
        <v>105505</v>
      </c>
      <c r="M29" s="4">
        <v>211010</v>
      </c>
      <c r="N29" s="4">
        <v>16880.8</v>
      </c>
      <c r="O29" s="23">
        <f t="shared" si="0"/>
        <v>211010</v>
      </c>
      <c r="P29" s="23">
        <f t="shared" si="1"/>
        <v>16880.8</v>
      </c>
      <c r="Q29" s="23">
        <f t="shared" si="2"/>
        <v>227890.8</v>
      </c>
      <c r="R29" s="10" t="s">
        <v>169</v>
      </c>
      <c r="S29" s="19">
        <v>42410</v>
      </c>
    </row>
    <row r="30" spans="1:19" x14ac:dyDescent="0.3">
      <c r="A30" t="s">
        <v>70</v>
      </c>
      <c r="B30" t="s">
        <v>14</v>
      </c>
      <c r="C30" s="3">
        <v>45219</v>
      </c>
      <c r="D30" t="s">
        <v>15</v>
      </c>
      <c r="E30" t="s">
        <v>71</v>
      </c>
      <c r="F30" s="10" t="s">
        <v>72</v>
      </c>
      <c r="G30" t="s">
        <v>138</v>
      </c>
      <c r="H30" t="s">
        <v>17</v>
      </c>
      <c r="I30" t="s">
        <v>43</v>
      </c>
      <c r="J30" s="10" t="s">
        <v>44</v>
      </c>
      <c r="K30" s="7">
        <v>1</v>
      </c>
      <c r="L30" s="4">
        <v>83398</v>
      </c>
      <c r="M30" s="4">
        <v>83398</v>
      </c>
      <c r="N30" s="4">
        <v>6671.84</v>
      </c>
      <c r="O30" s="23">
        <f t="shared" si="0"/>
        <v>83398</v>
      </c>
      <c r="P30" s="23">
        <f t="shared" si="1"/>
        <v>6671.84</v>
      </c>
      <c r="Q30" s="23">
        <f t="shared" si="2"/>
        <v>90069.84</v>
      </c>
      <c r="R30" s="10" t="s">
        <v>169</v>
      </c>
      <c r="S30" s="19">
        <v>42410</v>
      </c>
    </row>
    <row r="31" spans="1:19" x14ac:dyDescent="0.3">
      <c r="A31" t="s">
        <v>70</v>
      </c>
      <c r="B31" t="s">
        <v>14</v>
      </c>
      <c r="C31" s="3">
        <v>45219</v>
      </c>
      <c r="D31" t="s">
        <v>15</v>
      </c>
      <c r="E31" t="s">
        <v>71</v>
      </c>
      <c r="F31" s="10" t="s">
        <v>72</v>
      </c>
      <c r="G31" t="s">
        <v>138</v>
      </c>
      <c r="H31" t="s">
        <v>17</v>
      </c>
      <c r="I31" t="s">
        <v>29</v>
      </c>
      <c r="J31" s="10" t="s">
        <v>30</v>
      </c>
      <c r="K31" s="7">
        <v>2</v>
      </c>
      <c r="L31" s="4">
        <v>52815</v>
      </c>
      <c r="M31" s="4">
        <v>105630</v>
      </c>
      <c r="N31" s="4">
        <v>8450.4</v>
      </c>
      <c r="O31" s="23">
        <f t="shared" si="0"/>
        <v>105630</v>
      </c>
      <c r="P31" s="23">
        <f t="shared" si="1"/>
        <v>8450.4</v>
      </c>
      <c r="Q31" s="23">
        <f t="shared" si="2"/>
        <v>114080.4</v>
      </c>
      <c r="R31" s="10" t="s">
        <v>169</v>
      </c>
      <c r="S31" s="19">
        <v>42410</v>
      </c>
    </row>
    <row r="32" spans="1:19" x14ac:dyDescent="0.3">
      <c r="A32" t="s">
        <v>89</v>
      </c>
      <c r="B32" t="s">
        <v>32</v>
      </c>
      <c r="C32" s="3">
        <v>45212</v>
      </c>
      <c r="D32" t="s">
        <v>90</v>
      </c>
      <c r="E32" t="s">
        <v>91</v>
      </c>
      <c r="F32" s="10" t="s">
        <v>92</v>
      </c>
      <c r="G32" t="s">
        <v>138</v>
      </c>
      <c r="H32" t="s">
        <v>17</v>
      </c>
      <c r="I32" t="s">
        <v>27</v>
      </c>
      <c r="J32" s="10" t="s">
        <v>28</v>
      </c>
      <c r="K32" s="7">
        <v>1</v>
      </c>
      <c r="L32" s="4">
        <v>62783</v>
      </c>
      <c r="M32" s="4">
        <v>62783</v>
      </c>
      <c r="N32" s="4">
        <v>5022.6400000000003</v>
      </c>
      <c r="O32" s="23">
        <f t="shared" si="0"/>
        <v>62783</v>
      </c>
      <c r="P32" s="23">
        <f t="shared" si="1"/>
        <v>5022.6400000000003</v>
      </c>
      <c r="Q32" s="23">
        <f t="shared" si="2"/>
        <v>67805.64</v>
      </c>
      <c r="R32" s="10" t="s">
        <v>162</v>
      </c>
      <c r="S32" s="19">
        <v>43630</v>
      </c>
    </row>
    <row r="33" spans="1:19" x14ac:dyDescent="0.3">
      <c r="A33" t="s">
        <v>89</v>
      </c>
      <c r="B33" t="s">
        <v>32</v>
      </c>
      <c r="C33" s="3">
        <v>45212</v>
      </c>
      <c r="D33" t="s">
        <v>90</v>
      </c>
      <c r="E33" t="s">
        <v>91</v>
      </c>
      <c r="F33" s="10" t="s">
        <v>92</v>
      </c>
      <c r="G33" t="s">
        <v>138</v>
      </c>
      <c r="H33" t="s">
        <v>17</v>
      </c>
      <c r="I33" t="s">
        <v>18</v>
      </c>
      <c r="J33" s="10" t="s">
        <v>19</v>
      </c>
      <c r="K33" s="7">
        <v>5</v>
      </c>
      <c r="L33" s="4">
        <v>105505</v>
      </c>
      <c r="M33" s="4">
        <v>527525</v>
      </c>
      <c r="N33" s="4">
        <v>42202</v>
      </c>
      <c r="O33" s="23">
        <f t="shared" si="0"/>
        <v>527525</v>
      </c>
      <c r="P33" s="23">
        <f t="shared" si="1"/>
        <v>42202</v>
      </c>
      <c r="Q33" s="23">
        <f t="shared" si="2"/>
        <v>569727</v>
      </c>
      <c r="R33" s="10" t="s">
        <v>162</v>
      </c>
      <c r="S33" s="19">
        <v>43630</v>
      </c>
    </row>
    <row r="34" spans="1:19" x14ac:dyDescent="0.3">
      <c r="A34" t="s">
        <v>133</v>
      </c>
      <c r="B34" t="s">
        <v>14</v>
      </c>
      <c r="C34" s="3">
        <v>45222</v>
      </c>
      <c r="D34" t="s">
        <v>15</v>
      </c>
      <c r="E34" t="s">
        <v>134</v>
      </c>
      <c r="F34" s="10" t="s">
        <v>66</v>
      </c>
      <c r="G34" t="s">
        <v>138</v>
      </c>
      <c r="H34" t="s">
        <v>17</v>
      </c>
      <c r="I34" t="s">
        <v>29</v>
      </c>
      <c r="J34" s="10" t="s">
        <v>30</v>
      </c>
      <c r="K34" s="7">
        <v>2</v>
      </c>
      <c r="L34" s="4">
        <v>52815</v>
      </c>
      <c r="M34" s="4">
        <v>105630</v>
      </c>
      <c r="N34" s="4">
        <v>8450.4</v>
      </c>
      <c r="O34" s="23">
        <f t="shared" si="0"/>
        <v>105630</v>
      </c>
      <c r="P34" s="23">
        <f t="shared" si="1"/>
        <v>8450.4</v>
      </c>
      <c r="Q34" s="23">
        <f t="shared" si="2"/>
        <v>114080.4</v>
      </c>
      <c r="R34" s="10" t="s">
        <v>170</v>
      </c>
      <c r="S34" s="19">
        <v>43757</v>
      </c>
    </row>
    <row r="35" spans="1:19" x14ac:dyDescent="0.3">
      <c r="A35" t="s">
        <v>61</v>
      </c>
      <c r="B35" t="s">
        <v>14</v>
      </c>
      <c r="C35" s="3">
        <v>45217</v>
      </c>
      <c r="D35" t="s">
        <v>15</v>
      </c>
      <c r="E35" t="s">
        <v>62</v>
      </c>
      <c r="F35" s="10" t="s">
        <v>63</v>
      </c>
      <c r="G35" t="s">
        <v>138</v>
      </c>
      <c r="H35" t="s">
        <v>17</v>
      </c>
      <c r="I35" t="s">
        <v>18</v>
      </c>
      <c r="J35" s="10" t="s">
        <v>19</v>
      </c>
      <c r="K35" s="7">
        <v>2</v>
      </c>
      <c r="L35" s="4">
        <v>105505</v>
      </c>
      <c r="M35" s="4">
        <v>211010</v>
      </c>
      <c r="N35" s="4">
        <v>16880.8</v>
      </c>
      <c r="O35" s="23">
        <f t="shared" si="0"/>
        <v>211010</v>
      </c>
      <c r="P35" s="23">
        <f t="shared" si="1"/>
        <v>16880.8</v>
      </c>
      <c r="Q35" s="23">
        <f t="shared" si="2"/>
        <v>227890.8</v>
      </c>
      <c r="R35" s="10" t="s">
        <v>167</v>
      </c>
      <c r="S35" s="19">
        <v>43761</v>
      </c>
    </row>
    <row r="36" spans="1:19" x14ac:dyDescent="0.3">
      <c r="A36" t="s">
        <v>61</v>
      </c>
      <c r="B36" t="s">
        <v>14</v>
      </c>
      <c r="C36" s="3">
        <v>45217</v>
      </c>
      <c r="D36" t="s">
        <v>15</v>
      </c>
      <c r="E36" t="s">
        <v>62</v>
      </c>
      <c r="F36" s="10" t="s">
        <v>63</v>
      </c>
      <c r="G36" t="s">
        <v>138</v>
      </c>
      <c r="H36" t="s">
        <v>17</v>
      </c>
      <c r="I36" t="s">
        <v>43</v>
      </c>
      <c r="J36" s="10" t="s">
        <v>44</v>
      </c>
      <c r="K36" s="7">
        <v>1</v>
      </c>
      <c r="L36" s="4">
        <v>83398</v>
      </c>
      <c r="M36" s="4">
        <v>83398</v>
      </c>
      <c r="N36" s="4">
        <v>6671.84</v>
      </c>
      <c r="O36" s="23">
        <f t="shared" si="0"/>
        <v>83398</v>
      </c>
      <c r="P36" s="23">
        <f t="shared" si="1"/>
        <v>6671.84</v>
      </c>
      <c r="Q36" s="23">
        <f t="shared" si="2"/>
        <v>90069.84</v>
      </c>
      <c r="R36" s="10" t="s">
        <v>167</v>
      </c>
      <c r="S36" s="19">
        <v>43761</v>
      </c>
    </row>
    <row r="37" spans="1:19" x14ac:dyDescent="0.3">
      <c r="A37" t="s">
        <v>20</v>
      </c>
      <c r="B37" t="s">
        <v>14</v>
      </c>
      <c r="C37" s="3">
        <v>45218</v>
      </c>
      <c r="D37" t="s">
        <v>15</v>
      </c>
      <c r="F37" s="10" t="s">
        <v>21</v>
      </c>
      <c r="G37" t="s">
        <v>138</v>
      </c>
      <c r="H37" t="s">
        <v>17</v>
      </c>
      <c r="I37" t="s">
        <v>22</v>
      </c>
      <c r="J37" s="10" t="s">
        <v>23</v>
      </c>
      <c r="K37" s="7">
        <v>3</v>
      </c>
      <c r="L37" s="4">
        <v>43700</v>
      </c>
      <c r="M37" s="4">
        <v>131100</v>
      </c>
      <c r="N37" s="4">
        <v>10488</v>
      </c>
      <c r="O37" s="23">
        <f t="shared" si="0"/>
        <v>131100</v>
      </c>
      <c r="P37" s="23">
        <f t="shared" si="1"/>
        <v>10488</v>
      </c>
      <c r="Q37" s="23">
        <f t="shared" si="2"/>
        <v>141588</v>
      </c>
      <c r="R37" s="10" t="s">
        <v>168</v>
      </c>
      <c r="S37" s="19">
        <v>45094</v>
      </c>
    </row>
    <row r="38" spans="1:19" x14ac:dyDescent="0.3">
      <c r="A38" t="s">
        <v>20</v>
      </c>
      <c r="B38" t="s">
        <v>14</v>
      </c>
      <c r="C38" s="3">
        <v>45218</v>
      </c>
      <c r="D38" t="s">
        <v>15</v>
      </c>
      <c r="F38" s="10" t="s">
        <v>21</v>
      </c>
      <c r="G38" t="s">
        <v>138</v>
      </c>
      <c r="H38" t="s">
        <v>17</v>
      </c>
      <c r="I38" t="s">
        <v>48</v>
      </c>
      <c r="J38" s="10" t="s">
        <v>49</v>
      </c>
      <c r="K38" s="7">
        <v>4</v>
      </c>
      <c r="L38" s="4">
        <v>47673</v>
      </c>
      <c r="M38" s="4">
        <v>190692</v>
      </c>
      <c r="N38" s="4">
        <v>15255.36</v>
      </c>
      <c r="O38" s="23">
        <f t="shared" si="0"/>
        <v>190692</v>
      </c>
      <c r="P38" s="23">
        <f t="shared" si="1"/>
        <v>15255.36</v>
      </c>
      <c r="Q38" s="23">
        <f t="shared" si="2"/>
        <v>205947.36</v>
      </c>
      <c r="R38" s="10" t="s">
        <v>168</v>
      </c>
      <c r="S38" s="19">
        <v>45094</v>
      </c>
    </row>
    <row r="39" spans="1:19" x14ac:dyDescent="0.3">
      <c r="A39" t="s">
        <v>67</v>
      </c>
      <c r="B39" t="s">
        <v>14</v>
      </c>
      <c r="C39" s="3">
        <v>45224</v>
      </c>
      <c r="D39" t="s">
        <v>15</v>
      </c>
      <c r="E39" t="s">
        <v>68</v>
      </c>
      <c r="F39" s="10" t="s">
        <v>69</v>
      </c>
      <c r="G39" t="s">
        <v>138</v>
      </c>
      <c r="H39" t="s">
        <v>17</v>
      </c>
      <c r="I39" t="s">
        <v>18</v>
      </c>
      <c r="J39" s="10" t="s">
        <v>19</v>
      </c>
      <c r="K39" s="7">
        <v>1</v>
      </c>
      <c r="L39" s="4">
        <v>89679</v>
      </c>
      <c r="M39" s="4">
        <v>89679</v>
      </c>
      <c r="N39" s="4">
        <v>7174.32</v>
      </c>
      <c r="O39" s="23">
        <f t="shared" si="0"/>
        <v>89679</v>
      </c>
      <c r="P39" s="23">
        <f t="shared" si="1"/>
        <v>7174.32</v>
      </c>
      <c r="Q39" s="23">
        <f t="shared" si="2"/>
        <v>96853.32</v>
      </c>
      <c r="R39" s="10" t="s">
        <v>149</v>
      </c>
      <c r="S39" s="19">
        <v>45385</v>
      </c>
    </row>
    <row r="40" spans="1:19" x14ac:dyDescent="0.3">
      <c r="A40" t="s">
        <v>56</v>
      </c>
      <c r="B40" t="s">
        <v>14</v>
      </c>
      <c r="C40" s="3">
        <v>45201</v>
      </c>
      <c r="D40" t="s">
        <v>15</v>
      </c>
      <c r="E40" t="s">
        <v>57</v>
      </c>
      <c r="F40" s="10" t="s">
        <v>58</v>
      </c>
      <c r="G40" t="s">
        <v>138</v>
      </c>
      <c r="H40" t="s">
        <v>17</v>
      </c>
      <c r="I40" t="s">
        <v>59</v>
      </c>
      <c r="J40" s="10" t="s">
        <v>60</v>
      </c>
      <c r="K40" s="7">
        <v>1</v>
      </c>
      <c r="L40" s="4">
        <v>96890</v>
      </c>
      <c r="M40" s="4">
        <v>96890</v>
      </c>
      <c r="N40" s="4">
        <v>7751.2</v>
      </c>
      <c r="O40" s="23">
        <f t="shared" si="0"/>
        <v>96890</v>
      </c>
      <c r="P40" s="23">
        <f t="shared" si="1"/>
        <v>7751.2</v>
      </c>
      <c r="Q40" s="23">
        <f t="shared" si="2"/>
        <v>104641.2</v>
      </c>
      <c r="R40" s="10" t="s">
        <v>139</v>
      </c>
      <c r="S40" s="19">
        <v>45445</v>
      </c>
    </row>
    <row r="41" spans="1:19" x14ac:dyDescent="0.3">
      <c r="A41" t="s">
        <v>135</v>
      </c>
      <c r="B41" t="s">
        <v>32</v>
      </c>
      <c r="C41" s="3">
        <v>45226</v>
      </c>
      <c r="D41" t="s">
        <v>136</v>
      </c>
      <c r="E41" t="s">
        <v>41</v>
      </c>
      <c r="F41" s="10" t="s">
        <v>137</v>
      </c>
      <c r="G41" t="s">
        <v>138</v>
      </c>
      <c r="H41" t="s">
        <v>17</v>
      </c>
      <c r="I41" t="s">
        <v>27</v>
      </c>
      <c r="J41" s="10" t="s">
        <v>28</v>
      </c>
      <c r="K41" s="7">
        <v>1</v>
      </c>
      <c r="L41" s="4">
        <v>69759</v>
      </c>
      <c r="M41" s="4">
        <v>69759</v>
      </c>
      <c r="N41" s="4">
        <v>5580.72</v>
      </c>
      <c r="O41" s="23">
        <f t="shared" si="0"/>
        <v>69759</v>
      </c>
      <c r="P41" s="23">
        <f t="shared" si="1"/>
        <v>5580.72</v>
      </c>
      <c r="Q41" s="23">
        <f t="shared" si="2"/>
        <v>75339.72</v>
      </c>
      <c r="R41" s="10" t="s">
        <v>147</v>
      </c>
      <c r="S41" s="19">
        <v>46131</v>
      </c>
    </row>
    <row r="42" spans="1:19" x14ac:dyDescent="0.3">
      <c r="A42" t="s">
        <v>64</v>
      </c>
      <c r="B42" t="s">
        <v>14</v>
      </c>
      <c r="C42" s="3">
        <v>45202</v>
      </c>
      <c r="D42" t="s">
        <v>15</v>
      </c>
      <c r="E42" t="s">
        <v>65</v>
      </c>
      <c r="F42" s="10" t="s">
        <v>66</v>
      </c>
      <c r="G42" t="s">
        <v>138</v>
      </c>
      <c r="H42" t="s">
        <v>17</v>
      </c>
      <c r="I42" t="s">
        <v>18</v>
      </c>
      <c r="J42" s="10" t="s">
        <v>19</v>
      </c>
      <c r="K42" s="7">
        <v>1</v>
      </c>
      <c r="L42" s="4">
        <v>89679</v>
      </c>
      <c r="M42" s="4">
        <v>89679</v>
      </c>
      <c r="N42" s="4">
        <v>7174.32</v>
      </c>
      <c r="O42" s="23">
        <f t="shared" si="0"/>
        <v>89679</v>
      </c>
      <c r="P42" s="23">
        <f t="shared" si="1"/>
        <v>7174.32</v>
      </c>
      <c r="Q42" s="23">
        <f t="shared" si="2"/>
        <v>96853.32</v>
      </c>
      <c r="R42" s="10" t="s">
        <v>153</v>
      </c>
      <c r="S42" s="19">
        <v>46841</v>
      </c>
    </row>
    <row r="43" spans="1:19" x14ac:dyDescent="0.3">
      <c r="A43" t="s">
        <v>31</v>
      </c>
      <c r="B43" t="s">
        <v>32</v>
      </c>
      <c r="C43" s="3">
        <v>45223</v>
      </c>
      <c r="D43" t="s">
        <v>33</v>
      </c>
      <c r="E43" t="s">
        <v>34</v>
      </c>
      <c r="F43" s="10" t="s">
        <v>35</v>
      </c>
      <c r="G43" t="s">
        <v>138</v>
      </c>
      <c r="H43" t="s">
        <v>17</v>
      </c>
      <c r="I43" t="s">
        <v>18</v>
      </c>
      <c r="J43" s="10" t="s">
        <v>19</v>
      </c>
      <c r="K43" s="7">
        <v>2</v>
      </c>
      <c r="L43" s="4">
        <v>89679</v>
      </c>
      <c r="M43" s="4">
        <v>179358</v>
      </c>
      <c r="N43" s="4">
        <v>14348.64</v>
      </c>
      <c r="O43" s="23">
        <f t="shared" si="0"/>
        <v>179358</v>
      </c>
      <c r="P43" s="23">
        <f t="shared" si="1"/>
        <v>14348.64</v>
      </c>
      <c r="Q43" s="23">
        <f t="shared" si="2"/>
        <v>193706.64</v>
      </c>
      <c r="R43" s="10" t="s">
        <v>172</v>
      </c>
      <c r="S43" s="19">
        <v>46843</v>
      </c>
    </row>
    <row r="44" spans="1:19" x14ac:dyDescent="0.3">
      <c r="A44" t="s">
        <v>112</v>
      </c>
      <c r="B44" t="s">
        <v>14</v>
      </c>
      <c r="C44" s="3">
        <v>45224</v>
      </c>
      <c r="D44" t="s">
        <v>15</v>
      </c>
      <c r="F44" s="10" t="s">
        <v>113</v>
      </c>
      <c r="G44" t="s">
        <v>138</v>
      </c>
      <c r="H44" t="s">
        <v>17</v>
      </c>
      <c r="I44" t="s">
        <v>22</v>
      </c>
      <c r="J44" s="10" t="s">
        <v>23</v>
      </c>
      <c r="K44" s="7">
        <v>4</v>
      </c>
      <c r="L44" s="4">
        <v>43700</v>
      </c>
      <c r="M44" s="4">
        <v>174800</v>
      </c>
      <c r="N44" s="4">
        <v>13984</v>
      </c>
      <c r="O44" s="23">
        <f t="shared" si="0"/>
        <v>174800</v>
      </c>
      <c r="P44" s="23">
        <f t="shared" si="1"/>
        <v>13984</v>
      </c>
      <c r="Q44" s="23">
        <f t="shared" si="2"/>
        <v>188784</v>
      </c>
      <c r="R44" s="10" t="s">
        <v>146</v>
      </c>
      <c r="S44" s="19">
        <v>48325</v>
      </c>
    </row>
    <row r="45" spans="1:19" x14ac:dyDescent="0.3">
      <c r="A45" t="s">
        <v>112</v>
      </c>
      <c r="B45" t="s">
        <v>14</v>
      </c>
      <c r="C45" s="3">
        <v>45224</v>
      </c>
      <c r="D45" t="s">
        <v>15</v>
      </c>
      <c r="F45" s="10" t="s">
        <v>113</v>
      </c>
      <c r="G45" t="s">
        <v>138</v>
      </c>
      <c r="H45" t="s">
        <v>17</v>
      </c>
      <c r="I45" t="s">
        <v>27</v>
      </c>
      <c r="J45" s="10" t="s">
        <v>28</v>
      </c>
      <c r="K45" s="7">
        <v>1</v>
      </c>
      <c r="L45" s="4">
        <v>69759</v>
      </c>
      <c r="M45" s="4">
        <v>69759</v>
      </c>
      <c r="N45" s="4">
        <v>5580.72</v>
      </c>
      <c r="O45" s="23">
        <f t="shared" si="0"/>
        <v>69759</v>
      </c>
      <c r="P45" s="23">
        <f t="shared" si="1"/>
        <v>5580.72</v>
      </c>
      <c r="Q45" s="23">
        <f t="shared" si="2"/>
        <v>75339.72</v>
      </c>
      <c r="R45" s="10" t="s">
        <v>146</v>
      </c>
      <c r="S45" s="19">
        <v>48325</v>
      </c>
    </row>
    <row r="46" spans="1:19" x14ac:dyDescent="0.3">
      <c r="A46" t="s">
        <v>112</v>
      </c>
      <c r="B46" t="s">
        <v>14</v>
      </c>
      <c r="C46" s="3">
        <v>45224</v>
      </c>
      <c r="D46" t="s">
        <v>15</v>
      </c>
      <c r="F46" s="10" t="s">
        <v>113</v>
      </c>
      <c r="G46" t="s">
        <v>138</v>
      </c>
      <c r="H46" t="s">
        <v>17</v>
      </c>
      <c r="I46" t="s">
        <v>43</v>
      </c>
      <c r="J46" s="10" t="s">
        <v>44</v>
      </c>
      <c r="K46" s="7">
        <v>1</v>
      </c>
      <c r="L46" s="4">
        <v>83398</v>
      </c>
      <c r="M46" s="4">
        <v>83398</v>
      </c>
      <c r="N46" s="4">
        <v>6671.84</v>
      </c>
      <c r="O46" s="23">
        <f t="shared" si="0"/>
        <v>83398</v>
      </c>
      <c r="P46" s="23">
        <f t="shared" si="1"/>
        <v>6671.84</v>
      </c>
      <c r="Q46" s="23">
        <f t="shared" si="2"/>
        <v>90069.84</v>
      </c>
      <c r="R46" s="10" t="s">
        <v>146</v>
      </c>
      <c r="S46" s="19">
        <v>48325</v>
      </c>
    </row>
    <row r="47" spans="1:19" x14ac:dyDescent="0.3">
      <c r="A47" s="12" t="s">
        <v>13</v>
      </c>
      <c r="B47" s="12" t="s">
        <v>14</v>
      </c>
      <c r="C47" s="13">
        <v>45223</v>
      </c>
      <c r="D47" s="12" t="s">
        <v>15</v>
      </c>
      <c r="E47" s="12"/>
      <c r="F47" s="12" t="s">
        <v>16</v>
      </c>
      <c r="G47" s="12" t="s">
        <v>138</v>
      </c>
      <c r="H47" s="12" t="s">
        <v>17</v>
      </c>
      <c r="I47" s="12" t="s">
        <v>18</v>
      </c>
      <c r="J47" s="12" t="s">
        <v>19</v>
      </c>
      <c r="K47" s="14">
        <v>2</v>
      </c>
      <c r="L47" s="15">
        <v>105505</v>
      </c>
      <c r="M47" s="15">
        <v>211010</v>
      </c>
      <c r="N47" s="15">
        <v>16880.8</v>
      </c>
      <c r="O47" s="22">
        <v>179358</v>
      </c>
      <c r="P47" s="22">
        <f>+O47*0.08</f>
        <v>14348.64</v>
      </c>
      <c r="Q47" s="22">
        <f t="shared" si="2"/>
        <v>193706.64</v>
      </c>
      <c r="R47" s="10" t="s">
        <v>171</v>
      </c>
      <c r="S47" s="17">
        <v>49851</v>
      </c>
    </row>
    <row r="48" spans="1:19" x14ac:dyDescent="0.3">
      <c r="A48" t="s">
        <v>36</v>
      </c>
      <c r="B48" t="s">
        <v>32</v>
      </c>
      <c r="C48" s="3">
        <v>45222</v>
      </c>
      <c r="D48" t="s">
        <v>37</v>
      </c>
      <c r="E48" t="s">
        <v>38</v>
      </c>
      <c r="F48" s="10" t="s">
        <v>39</v>
      </c>
      <c r="G48" t="s">
        <v>138</v>
      </c>
      <c r="H48" t="s">
        <v>17</v>
      </c>
      <c r="I48" t="s">
        <v>22</v>
      </c>
      <c r="J48" s="10" t="s">
        <v>23</v>
      </c>
      <c r="K48" s="7">
        <v>3</v>
      </c>
      <c r="L48" s="4">
        <v>43700</v>
      </c>
      <c r="M48" s="4">
        <v>131100</v>
      </c>
      <c r="N48" s="4">
        <v>10488</v>
      </c>
      <c r="O48" s="23">
        <f t="shared" ref="O48:O58" si="3">+M48</f>
        <v>131100</v>
      </c>
      <c r="P48" s="23">
        <f t="shared" ref="P48:P58" si="4">+N48</f>
        <v>10488</v>
      </c>
      <c r="Q48" s="23">
        <f t="shared" si="2"/>
        <v>141588</v>
      </c>
      <c r="R48" s="10" t="s">
        <v>145</v>
      </c>
      <c r="S48" s="19">
        <v>49853</v>
      </c>
    </row>
    <row r="49" spans="1:19" x14ac:dyDescent="0.3">
      <c r="A49" t="s">
        <v>50</v>
      </c>
      <c r="B49" t="s">
        <v>14</v>
      </c>
      <c r="C49" s="3">
        <v>45213</v>
      </c>
      <c r="D49" t="s">
        <v>15</v>
      </c>
      <c r="E49" t="s">
        <v>51</v>
      </c>
      <c r="F49" s="10" t="s">
        <v>52</v>
      </c>
      <c r="G49" t="s">
        <v>138</v>
      </c>
      <c r="H49" t="s">
        <v>17</v>
      </c>
      <c r="I49" t="s">
        <v>18</v>
      </c>
      <c r="J49" s="10" t="s">
        <v>19</v>
      </c>
      <c r="K49" s="7">
        <v>3</v>
      </c>
      <c r="L49" s="4">
        <v>89679</v>
      </c>
      <c r="M49" s="4">
        <v>269037</v>
      </c>
      <c r="N49" s="4">
        <v>21522.959999999999</v>
      </c>
      <c r="O49" s="23">
        <f t="shared" si="3"/>
        <v>269037</v>
      </c>
      <c r="P49" s="23">
        <f t="shared" si="4"/>
        <v>21522.959999999999</v>
      </c>
      <c r="Q49" s="23">
        <f t="shared" si="2"/>
        <v>290559.96000000002</v>
      </c>
      <c r="R49" s="10" t="s">
        <v>165</v>
      </c>
      <c r="S49" s="19">
        <v>49918</v>
      </c>
    </row>
    <row r="50" spans="1:19" x14ac:dyDescent="0.3">
      <c r="A50" t="s">
        <v>46</v>
      </c>
      <c r="B50" t="s">
        <v>14</v>
      </c>
      <c r="C50" s="3">
        <v>45221</v>
      </c>
      <c r="D50" t="s">
        <v>15</v>
      </c>
      <c r="F50" s="10" t="s">
        <v>47</v>
      </c>
      <c r="G50" t="s">
        <v>138</v>
      </c>
      <c r="H50" t="s">
        <v>17</v>
      </c>
      <c r="I50" t="s">
        <v>48</v>
      </c>
      <c r="J50" s="10" t="s">
        <v>49</v>
      </c>
      <c r="K50" s="7">
        <v>1</v>
      </c>
      <c r="L50" s="4">
        <v>47673</v>
      </c>
      <c r="M50" s="4">
        <v>47673</v>
      </c>
      <c r="N50" s="4">
        <v>3813.84</v>
      </c>
      <c r="O50" s="23">
        <f t="shared" si="3"/>
        <v>47673</v>
      </c>
      <c r="P50" s="23">
        <f t="shared" si="4"/>
        <v>3813.84</v>
      </c>
      <c r="Q50" s="23">
        <f t="shared" si="2"/>
        <v>51486.84</v>
      </c>
      <c r="R50" s="10" t="s">
        <v>144</v>
      </c>
      <c r="S50" s="19">
        <v>51417</v>
      </c>
    </row>
    <row r="51" spans="1:19" x14ac:dyDescent="0.3">
      <c r="A51" t="s">
        <v>46</v>
      </c>
      <c r="B51" t="s">
        <v>14</v>
      </c>
      <c r="C51" s="3">
        <v>45221</v>
      </c>
      <c r="D51" t="s">
        <v>15</v>
      </c>
      <c r="F51" s="10" t="s">
        <v>47</v>
      </c>
      <c r="G51" t="s">
        <v>138</v>
      </c>
      <c r="H51" t="s">
        <v>17</v>
      </c>
      <c r="I51" t="s">
        <v>22</v>
      </c>
      <c r="J51" s="10" t="s">
        <v>23</v>
      </c>
      <c r="K51" s="7">
        <v>1</v>
      </c>
      <c r="L51" s="4">
        <v>43700</v>
      </c>
      <c r="M51" s="4">
        <v>43700</v>
      </c>
      <c r="N51" s="4">
        <v>3496</v>
      </c>
      <c r="O51" s="23">
        <f t="shared" si="3"/>
        <v>43700</v>
      </c>
      <c r="P51" s="23">
        <f t="shared" si="4"/>
        <v>3496</v>
      </c>
      <c r="Q51" s="23">
        <f t="shared" si="2"/>
        <v>47196</v>
      </c>
      <c r="R51" s="10" t="s">
        <v>144</v>
      </c>
      <c r="S51" s="19">
        <v>51417</v>
      </c>
    </row>
    <row r="52" spans="1:19" x14ac:dyDescent="0.3">
      <c r="A52" t="s">
        <v>130</v>
      </c>
      <c r="B52" t="s">
        <v>14</v>
      </c>
      <c r="C52" s="3">
        <v>45201</v>
      </c>
      <c r="D52" t="s">
        <v>131</v>
      </c>
      <c r="E52" t="s">
        <v>132</v>
      </c>
      <c r="F52" s="10" t="s">
        <v>86</v>
      </c>
      <c r="G52" t="s">
        <v>138</v>
      </c>
      <c r="H52" t="s">
        <v>17</v>
      </c>
      <c r="I52" t="s">
        <v>87</v>
      </c>
      <c r="J52" s="10" t="s">
        <v>88</v>
      </c>
      <c r="K52" s="7">
        <v>1</v>
      </c>
      <c r="L52" s="4">
        <v>101845</v>
      </c>
      <c r="M52" s="4">
        <v>101845</v>
      </c>
      <c r="N52" s="4">
        <v>8147.6</v>
      </c>
      <c r="O52" s="23">
        <f t="shared" si="3"/>
        <v>101845</v>
      </c>
      <c r="P52" s="23">
        <f t="shared" si="4"/>
        <v>8147.6</v>
      </c>
      <c r="Q52" s="23">
        <f t="shared" si="2"/>
        <v>109992.6</v>
      </c>
      <c r="R52" s="10" t="s">
        <v>151</v>
      </c>
      <c r="S52" s="19">
        <v>53073</v>
      </c>
    </row>
    <row r="53" spans="1:19" x14ac:dyDescent="0.3">
      <c r="A53" t="s">
        <v>130</v>
      </c>
      <c r="B53" t="s">
        <v>14</v>
      </c>
      <c r="C53" s="3">
        <v>45201</v>
      </c>
      <c r="D53" t="s">
        <v>131</v>
      </c>
      <c r="E53" t="s">
        <v>132</v>
      </c>
      <c r="F53" s="10" t="s">
        <v>86</v>
      </c>
      <c r="G53" t="s">
        <v>138</v>
      </c>
      <c r="H53" t="s">
        <v>17</v>
      </c>
      <c r="I53" t="s">
        <v>48</v>
      </c>
      <c r="J53" s="10" t="s">
        <v>49</v>
      </c>
      <c r="K53" s="7">
        <v>1</v>
      </c>
      <c r="L53" s="4">
        <v>47673</v>
      </c>
      <c r="M53" s="4">
        <v>47673</v>
      </c>
      <c r="N53" s="4">
        <v>3813.84</v>
      </c>
      <c r="O53" s="23">
        <f t="shared" si="3"/>
        <v>47673</v>
      </c>
      <c r="P53" s="23">
        <f t="shared" si="4"/>
        <v>3813.84</v>
      </c>
      <c r="Q53" s="23">
        <f t="shared" si="2"/>
        <v>51486.84</v>
      </c>
      <c r="R53" s="10" t="s">
        <v>151</v>
      </c>
      <c r="S53" s="19">
        <v>53073</v>
      </c>
    </row>
    <row r="54" spans="1:19" x14ac:dyDescent="0.3">
      <c r="A54" t="s">
        <v>56</v>
      </c>
      <c r="B54" t="s">
        <v>14</v>
      </c>
      <c r="C54" s="3">
        <v>45201</v>
      </c>
      <c r="D54" t="s">
        <v>15</v>
      </c>
      <c r="E54" t="s">
        <v>57</v>
      </c>
      <c r="F54" s="10" t="s">
        <v>58</v>
      </c>
      <c r="G54" t="s">
        <v>138</v>
      </c>
      <c r="H54" t="s">
        <v>17</v>
      </c>
      <c r="I54" t="s">
        <v>29</v>
      </c>
      <c r="J54" s="10" t="s">
        <v>30</v>
      </c>
      <c r="K54" s="7">
        <v>3</v>
      </c>
      <c r="L54" s="4">
        <v>52815</v>
      </c>
      <c r="M54" s="4">
        <v>158445</v>
      </c>
      <c r="N54" s="4">
        <v>12675.6</v>
      </c>
      <c r="O54" s="23">
        <f t="shared" si="3"/>
        <v>158445</v>
      </c>
      <c r="P54" s="23">
        <f t="shared" si="4"/>
        <v>12675.6</v>
      </c>
      <c r="Q54" s="23">
        <f t="shared" si="2"/>
        <v>171120.6</v>
      </c>
      <c r="R54" s="10" t="s">
        <v>139</v>
      </c>
      <c r="S54" s="19">
        <v>53335</v>
      </c>
    </row>
    <row r="55" spans="1:19" x14ac:dyDescent="0.3">
      <c r="A55" t="s">
        <v>56</v>
      </c>
      <c r="B55" t="s">
        <v>14</v>
      </c>
      <c r="C55" s="3">
        <v>45201</v>
      </c>
      <c r="D55" t="s">
        <v>15</v>
      </c>
      <c r="E55" t="s">
        <v>57</v>
      </c>
      <c r="F55" s="10" t="s">
        <v>58</v>
      </c>
      <c r="G55" t="s">
        <v>138</v>
      </c>
      <c r="H55" t="s">
        <v>17</v>
      </c>
      <c r="I55" t="s">
        <v>43</v>
      </c>
      <c r="J55" s="10" t="s">
        <v>44</v>
      </c>
      <c r="K55" s="7">
        <v>1</v>
      </c>
      <c r="L55" s="4">
        <v>83398</v>
      </c>
      <c r="M55" s="4">
        <v>83398</v>
      </c>
      <c r="N55" s="4">
        <v>6671.84</v>
      </c>
      <c r="O55" s="23">
        <f t="shared" si="3"/>
        <v>83398</v>
      </c>
      <c r="P55" s="23">
        <f t="shared" si="4"/>
        <v>6671.84</v>
      </c>
      <c r="Q55" s="23">
        <f t="shared" si="2"/>
        <v>90069.84</v>
      </c>
      <c r="R55" s="10" t="s">
        <v>139</v>
      </c>
      <c r="S55" s="19">
        <v>53335</v>
      </c>
    </row>
    <row r="56" spans="1:19" x14ac:dyDescent="0.3">
      <c r="A56" t="s">
        <v>119</v>
      </c>
      <c r="B56" t="s">
        <v>14</v>
      </c>
      <c r="C56" s="3">
        <v>45212</v>
      </c>
      <c r="D56" t="s">
        <v>15</v>
      </c>
      <c r="E56" t="s">
        <v>120</v>
      </c>
      <c r="F56" s="10" t="s">
        <v>35</v>
      </c>
      <c r="G56" t="s">
        <v>138</v>
      </c>
      <c r="H56" t="s">
        <v>17</v>
      </c>
      <c r="I56" t="s">
        <v>18</v>
      </c>
      <c r="J56" s="10" t="s">
        <v>19</v>
      </c>
      <c r="K56" s="7">
        <v>1</v>
      </c>
      <c r="L56" s="4">
        <v>105505</v>
      </c>
      <c r="M56" s="4">
        <v>105505</v>
      </c>
      <c r="N56" s="4">
        <v>8440.4</v>
      </c>
      <c r="O56" s="23">
        <f t="shared" si="3"/>
        <v>105505</v>
      </c>
      <c r="P56" s="23">
        <f t="shared" si="4"/>
        <v>8440.4</v>
      </c>
      <c r="Q56" s="23">
        <f t="shared" si="2"/>
        <v>113945.4</v>
      </c>
      <c r="R56" s="10" t="s">
        <v>163</v>
      </c>
      <c r="S56" s="19">
        <v>54770</v>
      </c>
    </row>
    <row r="57" spans="1:19" x14ac:dyDescent="0.3">
      <c r="A57" t="s">
        <v>106</v>
      </c>
      <c r="B57" t="s">
        <v>14</v>
      </c>
      <c r="C57" s="3">
        <v>45208</v>
      </c>
      <c r="D57" t="s">
        <v>107</v>
      </c>
      <c r="E57" t="s">
        <v>108</v>
      </c>
      <c r="F57" s="10" t="s">
        <v>86</v>
      </c>
      <c r="G57" t="s">
        <v>138</v>
      </c>
      <c r="H57" t="s">
        <v>17</v>
      </c>
      <c r="I57" t="s">
        <v>22</v>
      </c>
      <c r="J57" s="10" t="s">
        <v>23</v>
      </c>
      <c r="K57" s="7">
        <v>1</v>
      </c>
      <c r="L57" s="4">
        <v>43700</v>
      </c>
      <c r="M57" s="4">
        <v>43700</v>
      </c>
      <c r="N57" s="4">
        <v>3496</v>
      </c>
      <c r="O57" s="23">
        <f t="shared" si="3"/>
        <v>43700</v>
      </c>
      <c r="P57" s="23">
        <f t="shared" si="4"/>
        <v>3496</v>
      </c>
      <c r="Q57" s="23">
        <f t="shared" si="2"/>
        <v>47196</v>
      </c>
      <c r="R57" s="10" t="s">
        <v>150</v>
      </c>
      <c r="S57" s="19">
        <v>56042</v>
      </c>
    </row>
    <row r="58" spans="1:19" x14ac:dyDescent="0.3">
      <c r="A58" t="s">
        <v>109</v>
      </c>
      <c r="B58" t="s">
        <v>14</v>
      </c>
      <c r="C58" s="3">
        <v>45222</v>
      </c>
      <c r="D58" t="s">
        <v>110</v>
      </c>
      <c r="E58" t="s">
        <v>111</v>
      </c>
      <c r="F58" s="10" t="s">
        <v>86</v>
      </c>
      <c r="G58" t="s">
        <v>138</v>
      </c>
      <c r="H58" t="s">
        <v>17</v>
      </c>
      <c r="I58" t="s">
        <v>43</v>
      </c>
      <c r="J58" s="10" t="s">
        <v>44</v>
      </c>
      <c r="K58" s="7">
        <v>2</v>
      </c>
      <c r="L58" s="4">
        <v>83398</v>
      </c>
      <c r="M58" s="4">
        <v>166796</v>
      </c>
      <c r="N58" s="4">
        <v>13343.68</v>
      </c>
      <c r="O58" s="23">
        <f t="shared" si="3"/>
        <v>166796</v>
      </c>
      <c r="P58" s="23">
        <f t="shared" si="4"/>
        <v>13343.68</v>
      </c>
      <c r="Q58" s="23">
        <f t="shared" si="2"/>
        <v>180139.68</v>
      </c>
      <c r="R58" s="10" t="s">
        <v>150</v>
      </c>
      <c r="S58" s="19">
        <v>56042</v>
      </c>
    </row>
    <row r="59" spans="1:19" x14ac:dyDescent="0.3">
      <c r="A59" s="12" t="s">
        <v>114</v>
      </c>
      <c r="B59" s="12" t="s">
        <v>14</v>
      </c>
      <c r="C59" s="13">
        <v>45204</v>
      </c>
      <c r="D59" t="s">
        <v>15</v>
      </c>
      <c r="F59" s="10" t="s">
        <v>115</v>
      </c>
      <c r="G59" t="s">
        <v>138</v>
      </c>
      <c r="H59" t="s">
        <v>17</v>
      </c>
      <c r="I59" t="s">
        <v>18</v>
      </c>
      <c r="J59" s="12" t="s">
        <v>19</v>
      </c>
      <c r="K59" s="14">
        <v>1</v>
      </c>
      <c r="L59" s="15">
        <v>105505</v>
      </c>
      <c r="M59" s="15">
        <v>105505</v>
      </c>
      <c r="N59" s="15">
        <v>8440.4</v>
      </c>
      <c r="O59" s="22">
        <v>89679</v>
      </c>
      <c r="P59" s="22">
        <f>+O59*0.08</f>
        <v>7174.32</v>
      </c>
      <c r="Q59" s="22">
        <f t="shared" si="2"/>
        <v>96853.32</v>
      </c>
      <c r="R59" s="10" t="s">
        <v>158</v>
      </c>
      <c r="S59" s="17">
        <v>60342</v>
      </c>
    </row>
    <row r="60" spans="1:19" x14ac:dyDescent="0.3">
      <c r="A60" t="s">
        <v>114</v>
      </c>
      <c r="B60" t="s">
        <v>14</v>
      </c>
      <c r="C60" s="3">
        <v>45204</v>
      </c>
      <c r="D60" t="s">
        <v>15</v>
      </c>
      <c r="F60" s="10" t="s">
        <v>115</v>
      </c>
      <c r="G60" t="s">
        <v>138</v>
      </c>
      <c r="H60" t="s">
        <v>17</v>
      </c>
      <c r="I60" t="s">
        <v>43</v>
      </c>
      <c r="J60" s="10" t="s">
        <v>44</v>
      </c>
      <c r="K60" s="7">
        <v>1</v>
      </c>
      <c r="L60" s="4">
        <v>83398</v>
      </c>
      <c r="M60" s="4">
        <v>83398</v>
      </c>
      <c r="N60" s="4">
        <v>6671.84</v>
      </c>
      <c r="O60" s="23">
        <f t="shared" ref="O60:P66" si="5">+M60</f>
        <v>83398</v>
      </c>
      <c r="P60" s="23">
        <f t="shared" si="5"/>
        <v>6671.84</v>
      </c>
      <c r="Q60" s="23">
        <f t="shared" si="2"/>
        <v>90069.84</v>
      </c>
      <c r="R60" s="10" t="s">
        <v>158</v>
      </c>
      <c r="S60" s="19">
        <v>60342</v>
      </c>
    </row>
    <row r="61" spans="1:19" x14ac:dyDescent="0.3">
      <c r="A61" t="s">
        <v>109</v>
      </c>
      <c r="B61" t="s">
        <v>14</v>
      </c>
      <c r="C61" s="3">
        <v>45222</v>
      </c>
      <c r="D61" t="s">
        <v>110</v>
      </c>
      <c r="E61" t="s">
        <v>111</v>
      </c>
      <c r="F61" s="10" t="s">
        <v>86</v>
      </c>
      <c r="G61" t="s">
        <v>138</v>
      </c>
      <c r="H61" t="s">
        <v>17</v>
      </c>
      <c r="I61" t="s">
        <v>18</v>
      </c>
      <c r="J61" s="10" t="s">
        <v>19</v>
      </c>
      <c r="K61" s="7">
        <v>1</v>
      </c>
      <c r="L61" s="4">
        <v>89679</v>
      </c>
      <c r="M61" s="4">
        <v>89679</v>
      </c>
      <c r="N61" s="4">
        <v>7174.32</v>
      </c>
      <c r="O61" s="23">
        <f t="shared" si="5"/>
        <v>89679</v>
      </c>
      <c r="P61" s="23">
        <f t="shared" si="5"/>
        <v>7174.32</v>
      </c>
      <c r="Q61" s="23">
        <f t="shared" si="2"/>
        <v>96853.32</v>
      </c>
      <c r="R61" s="10" t="s">
        <v>150</v>
      </c>
      <c r="S61" s="19">
        <v>60600</v>
      </c>
    </row>
    <row r="62" spans="1:19" x14ac:dyDescent="0.3">
      <c r="A62" t="s">
        <v>24</v>
      </c>
      <c r="B62" t="s">
        <v>14</v>
      </c>
      <c r="C62" s="3">
        <v>45213</v>
      </c>
      <c r="D62" t="s">
        <v>15</v>
      </c>
      <c r="E62" t="s">
        <v>25</v>
      </c>
      <c r="F62" s="10" t="s">
        <v>26</v>
      </c>
      <c r="G62" t="s">
        <v>138</v>
      </c>
      <c r="H62" t="s">
        <v>17</v>
      </c>
      <c r="I62" t="s">
        <v>27</v>
      </c>
      <c r="J62" s="10" t="s">
        <v>28</v>
      </c>
      <c r="K62" s="7">
        <v>2</v>
      </c>
      <c r="L62" s="4">
        <v>69759</v>
      </c>
      <c r="M62" s="4">
        <v>139518</v>
      </c>
      <c r="N62" s="4">
        <v>11161.44</v>
      </c>
      <c r="O62" s="23">
        <f t="shared" si="5"/>
        <v>139518</v>
      </c>
      <c r="P62" s="23">
        <f t="shared" si="5"/>
        <v>11161.44</v>
      </c>
      <c r="Q62" s="23">
        <f t="shared" si="2"/>
        <v>150679.44</v>
      </c>
      <c r="R62" s="10" t="s">
        <v>140</v>
      </c>
      <c r="S62" s="19">
        <v>61926</v>
      </c>
    </row>
    <row r="63" spans="1:19" x14ac:dyDescent="0.3">
      <c r="A63" t="s">
        <v>24</v>
      </c>
      <c r="B63" t="s">
        <v>14</v>
      </c>
      <c r="C63" s="3">
        <v>45213</v>
      </c>
      <c r="D63" t="s">
        <v>15</v>
      </c>
      <c r="E63" t="s">
        <v>25</v>
      </c>
      <c r="F63" s="10" t="s">
        <v>26</v>
      </c>
      <c r="G63" t="s">
        <v>138</v>
      </c>
      <c r="H63" t="s">
        <v>17</v>
      </c>
      <c r="I63" t="s">
        <v>29</v>
      </c>
      <c r="J63" s="10" t="s">
        <v>30</v>
      </c>
      <c r="K63" s="7">
        <v>2</v>
      </c>
      <c r="L63" s="4">
        <v>44893</v>
      </c>
      <c r="M63" s="4">
        <v>89786</v>
      </c>
      <c r="N63" s="4">
        <v>7182.88</v>
      </c>
      <c r="O63" s="23">
        <f t="shared" si="5"/>
        <v>89786</v>
      </c>
      <c r="P63" s="23">
        <f t="shared" si="5"/>
        <v>7182.88</v>
      </c>
      <c r="Q63" s="23">
        <f t="shared" si="2"/>
        <v>96968.88</v>
      </c>
      <c r="R63" s="10" t="s">
        <v>140</v>
      </c>
      <c r="S63" s="19">
        <v>61926</v>
      </c>
    </row>
    <row r="64" spans="1:19" x14ac:dyDescent="0.3">
      <c r="A64" t="s">
        <v>24</v>
      </c>
      <c r="B64" t="s">
        <v>14</v>
      </c>
      <c r="C64" s="3">
        <v>45213</v>
      </c>
      <c r="D64" t="s">
        <v>15</v>
      </c>
      <c r="E64" t="s">
        <v>25</v>
      </c>
      <c r="F64" s="10" t="s">
        <v>26</v>
      </c>
      <c r="G64" t="s">
        <v>138</v>
      </c>
      <c r="H64" t="s">
        <v>17</v>
      </c>
      <c r="I64" t="s">
        <v>18</v>
      </c>
      <c r="J64" s="10" t="s">
        <v>19</v>
      </c>
      <c r="K64" s="7">
        <v>2</v>
      </c>
      <c r="L64" s="4">
        <v>89679</v>
      </c>
      <c r="M64" s="4">
        <v>179358</v>
      </c>
      <c r="N64" s="4">
        <v>14348.64</v>
      </c>
      <c r="O64" s="23">
        <f t="shared" si="5"/>
        <v>179358</v>
      </c>
      <c r="P64" s="23">
        <f t="shared" si="5"/>
        <v>14348.64</v>
      </c>
      <c r="Q64" s="23">
        <f t="shared" si="2"/>
        <v>193706.64</v>
      </c>
      <c r="R64" s="10" t="s">
        <v>140</v>
      </c>
      <c r="S64" s="19">
        <v>61926</v>
      </c>
    </row>
    <row r="65" spans="1:19" x14ac:dyDescent="0.3">
      <c r="A65" t="s">
        <v>106</v>
      </c>
      <c r="B65" t="s">
        <v>14</v>
      </c>
      <c r="C65" s="3">
        <v>45208</v>
      </c>
      <c r="D65" t="s">
        <v>107</v>
      </c>
      <c r="E65" t="s">
        <v>108</v>
      </c>
      <c r="F65" s="10" t="s">
        <v>86</v>
      </c>
      <c r="G65" t="s">
        <v>138</v>
      </c>
      <c r="H65" t="s">
        <v>17</v>
      </c>
      <c r="I65" t="s">
        <v>43</v>
      </c>
      <c r="J65" s="10" t="s">
        <v>44</v>
      </c>
      <c r="K65" s="7">
        <v>2</v>
      </c>
      <c r="L65" s="4">
        <v>83398</v>
      </c>
      <c r="M65" s="4">
        <v>166796</v>
      </c>
      <c r="N65" s="4">
        <v>13343.68</v>
      </c>
      <c r="O65" s="23">
        <f t="shared" si="5"/>
        <v>166796</v>
      </c>
      <c r="P65" s="23">
        <f t="shared" si="5"/>
        <v>13343.68</v>
      </c>
      <c r="Q65" s="23">
        <f t="shared" si="2"/>
        <v>180139.68</v>
      </c>
      <c r="R65" s="10" t="s">
        <v>150</v>
      </c>
      <c r="S65" s="19">
        <v>62085</v>
      </c>
    </row>
    <row r="66" spans="1:19" x14ac:dyDescent="0.3">
      <c r="A66" t="s">
        <v>109</v>
      </c>
      <c r="B66" t="s">
        <v>14</v>
      </c>
      <c r="C66" s="3">
        <v>45222</v>
      </c>
      <c r="D66" t="s">
        <v>110</v>
      </c>
      <c r="E66" t="s">
        <v>111</v>
      </c>
      <c r="F66" s="10" t="s">
        <v>86</v>
      </c>
      <c r="G66" t="s">
        <v>138</v>
      </c>
      <c r="H66" t="s">
        <v>17</v>
      </c>
      <c r="I66" t="s">
        <v>29</v>
      </c>
      <c r="J66" s="10" t="s">
        <v>30</v>
      </c>
      <c r="K66" s="7">
        <v>2</v>
      </c>
      <c r="L66" s="4">
        <v>44893</v>
      </c>
      <c r="M66" s="4">
        <v>89786</v>
      </c>
      <c r="N66" s="4">
        <v>7182.88</v>
      </c>
      <c r="O66" s="23">
        <f t="shared" si="5"/>
        <v>89786</v>
      </c>
      <c r="P66" s="23">
        <f t="shared" si="5"/>
        <v>7182.88</v>
      </c>
      <c r="Q66" s="23">
        <f t="shared" si="2"/>
        <v>96968.88</v>
      </c>
      <c r="R66" s="10" t="s">
        <v>150</v>
      </c>
      <c r="S66" s="19">
        <v>62085</v>
      </c>
    </row>
    <row r="67" spans="1:19" x14ac:dyDescent="0.3">
      <c r="A67" s="12" t="s">
        <v>112</v>
      </c>
      <c r="B67" s="12" t="s">
        <v>14</v>
      </c>
      <c r="C67" s="13">
        <v>45224</v>
      </c>
      <c r="D67" s="12" t="s">
        <v>15</v>
      </c>
      <c r="E67" s="12"/>
      <c r="F67" s="12" t="s">
        <v>113</v>
      </c>
      <c r="G67" s="12" t="s">
        <v>138</v>
      </c>
      <c r="H67" s="12" t="s">
        <v>17</v>
      </c>
      <c r="I67" s="12" t="s">
        <v>18</v>
      </c>
      <c r="J67" s="12" t="s">
        <v>19</v>
      </c>
      <c r="K67" s="14">
        <v>3</v>
      </c>
      <c r="L67" s="15">
        <v>105505</v>
      </c>
      <c r="M67" s="15">
        <v>316515</v>
      </c>
      <c r="N67" s="15">
        <v>25321.200000000001</v>
      </c>
      <c r="O67" s="22">
        <v>269037</v>
      </c>
      <c r="P67" s="22">
        <f>+O67*0.08</f>
        <v>21522.959999999999</v>
      </c>
      <c r="Q67" s="22">
        <f t="shared" si="2"/>
        <v>290559.96000000002</v>
      </c>
      <c r="R67" s="10" t="s">
        <v>146</v>
      </c>
      <c r="S67" s="25" t="s">
        <v>174</v>
      </c>
    </row>
    <row r="68" spans="1:19" s="10" customFormat="1" x14ac:dyDescent="0.3">
      <c r="A68" s="10" t="s">
        <v>61</v>
      </c>
      <c r="B68" s="10" t="s">
        <v>14</v>
      </c>
      <c r="C68" s="26">
        <v>45217</v>
      </c>
      <c r="D68" s="10" t="s">
        <v>15</v>
      </c>
      <c r="E68" s="10" t="s">
        <v>62</v>
      </c>
      <c r="F68" s="10" t="s">
        <v>63</v>
      </c>
      <c r="G68" s="10" t="s">
        <v>138</v>
      </c>
      <c r="H68" s="10" t="s">
        <v>17</v>
      </c>
      <c r="I68" s="10" t="s">
        <v>29</v>
      </c>
      <c r="J68" s="10" t="s">
        <v>30</v>
      </c>
      <c r="K68" s="27">
        <v>6</v>
      </c>
      <c r="L68" s="28">
        <v>52815</v>
      </c>
      <c r="M68" s="28">
        <v>316890</v>
      </c>
      <c r="N68" s="28">
        <v>25351.200000000001</v>
      </c>
      <c r="O68" s="23">
        <f>+M68</f>
        <v>316890</v>
      </c>
      <c r="P68" s="23">
        <f>+N68</f>
        <v>25351.200000000001</v>
      </c>
      <c r="Q68" s="23">
        <f t="shared" ref="Q68:Q70" si="6">+P68+O68</f>
        <v>342241.2</v>
      </c>
      <c r="R68" s="10" t="s">
        <v>167</v>
      </c>
      <c r="S68" s="20" t="s">
        <v>178</v>
      </c>
    </row>
    <row r="69" spans="1:19" s="10" customFormat="1" x14ac:dyDescent="0.3">
      <c r="A69" s="10" t="s">
        <v>124</v>
      </c>
      <c r="B69" s="10" t="s">
        <v>14</v>
      </c>
      <c r="C69" s="26">
        <v>45215</v>
      </c>
      <c r="D69" s="10" t="s">
        <v>15</v>
      </c>
      <c r="E69" s="10" t="s">
        <v>125</v>
      </c>
      <c r="F69" s="10" t="s">
        <v>126</v>
      </c>
      <c r="H69" s="10" t="s">
        <v>17</v>
      </c>
      <c r="I69" s="10" t="s">
        <v>18</v>
      </c>
      <c r="J69" s="10" t="s">
        <v>19</v>
      </c>
      <c r="K69" s="27">
        <v>2</v>
      </c>
      <c r="L69" s="28">
        <v>105505</v>
      </c>
      <c r="M69" s="28">
        <v>211010</v>
      </c>
      <c r="N69" s="28">
        <v>16880.8</v>
      </c>
      <c r="O69" s="28">
        <v>211010</v>
      </c>
      <c r="P69" s="28">
        <v>16880.8</v>
      </c>
      <c r="Q69" s="23">
        <f t="shared" si="6"/>
        <v>227890.8</v>
      </c>
      <c r="R69" s="10" t="s">
        <v>141</v>
      </c>
      <c r="S69" s="19">
        <v>56289</v>
      </c>
    </row>
    <row r="70" spans="1:19" x14ac:dyDescent="0.3">
      <c r="C70" s="3">
        <v>45226</v>
      </c>
      <c r="J70" t="s">
        <v>49</v>
      </c>
      <c r="K70">
        <v>2</v>
      </c>
      <c r="L70" s="4">
        <v>47673</v>
      </c>
      <c r="M70" s="4">
        <v>95346</v>
      </c>
      <c r="N70" s="4">
        <v>7627.68</v>
      </c>
      <c r="O70" s="4">
        <v>95346</v>
      </c>
      <c r="P70" s="4">
        <v>7627.68</v>
      </c>
      <c r="Q70" s="23">
        <f t="shared" si="6"/>
        <v>102973.68</v>
      </c>
      <c r="S70" s="19">
        <v>49874</v>
      </c>
    </row>
    <row r="72" spans="1:19" x14ac:dyDescent="0.3">
      <c r="M72" s="4"/>
    </row>
    <row r="73" spans="1:19" x14ac:dyDescent="0.3">
      <c r="M73" s="4"/>
    </row>
    <row r="74" spans="1:19" x14ac:dyDescent="0.3">
      <c r="B74" s="8"/>
      <c r="M74" s="4"/>
    </row>
    <row r="75" spans="1:19" x14ac:dyDescent="0.3">
      <c r="B75" s="8"/>
      <c r="M75" s="4"/>
    </row>
    <row r="76" spans="1:19" x14ac:dyDescent="0.3">
      <c r="B76" s="8"/>
      <c r="M76" s="4"/>
    </row>
    <row r="77" spans="1:19" x14ac:dyDescent="0.3">
      <c r="B77" s="8"/>
      <c r="M77" s="4"/>
    </row>
    <row r="78" spans="1:19" x14ac:dyDescent="0.3">
      <c r="B78" s="8"/>
      <c r="M78" s="4"/>
    </row>
    <row r="79" spans="1:19" x14ac:dyDescent="0.3">
      <c r="B79" s="8"/>
      <c r="M79" s="4"/>
    </row>
    <row r="80" spans="1:19" x14ac:dyDescent="0.3">
      <c r="B80" s="8"/>
      <c r="M80" s="4"/>
    </row>
    <row r="81" spans="2:13" x14ac:dyDescent="0.3">
      <c r="B81" s="8"/>
      <c r="M81" s="4"/>
    </row>
    <row r="82" spans="2:13" x14ac:dyDescent="0.3">
      <c r="B82" s="8"/>
      <c r="M82" s="4"/>
    </row>
    <row r="83" spans="2:13" x14ac:dyDescent="0.3">
      <c r="B83" s="8"/>
      <c r="M83" s="4"/>
    </row>
    <row r="84" spans="2:13" x14ac:dyDescent="0.3">
      <c r="B84" s="8"/>
      <c r="M84" s="4"/>
    </row>
    <row r="85" spans="2:13" x14ac:dyDescent="0.3">
      <c r="B85" s="8"/>
      <c r="M85" s="4"/>
    </row>
    <row r="86" spans="2:13" x14ac:dyDescent="0.3">
      <c r="B86" s="8"/>
      <c r="M86" s="4"/>
    </row>
    <row r="87" spans="2:13" x14ac:dyDescent="0.3">
      <c r="B87" s="8"/>
      <c r="M87" s="4"/>
    </row>
    <row r="88" spans="2:13" x14ac:dyDescent="0.3">
      <c r="B88" s="8"/>
      <c r="M88" s="4"/>
    </row>
    <row r="89" spans="2:13" x14ac:dyDescent="0.3">
      <c r="B89" s="8"/>
      <c r="M89" s="4"/>
    </row>
    <row r="90" spans="2:13" x14ac:dyDescent="0.3">
      <c r="B90" s="8"/>
      <c r="M90" s="4"/>
    </row>
    <row r="91" spans="2:13" x14ac:dyDescent="0.3">
      <c r="B91" s="8"/>
      <c r="M91" s="4"/>
    </row>
    <row r="92" spans="2:13" x14ac:dyDescent="0.3">
      <c r="B92" s="8"/>
      <c r="M92" s="4"/>
    </row>
    <row r="93" spans="2:13" x14ac:dyDescent="0.3">
      <c r="B93" s="8"/>
      <c r="M93" s="4"/>
    </row>
    <row r="94" spans="2:13" x14ac:dyDescent="0.3">
      <c r="B94" s="8"/>
      <c r="M94" s="4"/>
    </row>
    <row r="95" spans="2:13" x14ac:dyDescent="0.3">
      <c r="B95" s="8"/>
      <c r="M95" s="4"/>
    </row>
    <row r="96" spans="2:13" x14ac:dyDescent="0.3">
      <c r="B96" s="8"/>
      <c r="M96" s="4"/>
    </row>
    <row r="97" spans="2:13" x14ac:dyDescent="0.3">
      <c r="B97" s="8"/>
      <c r="M97" s="4"/>
    </row>
    <row r="98" spans="2:13" x14ac:dyDescent="0.3">
      <c r="B98" s="16"/>
      <c r="M98" s="4"/>
    </row>
    <row r="99" spans="2:13" x14ac:dyDescent="0.3">
      <c r="B99" s="8"/>
      <c r="M99" s="4"/>
    </row>
    <row r="100" spans="2:13" x14ac:dyDescent="0.3">
      <c r="B100" s="8"/>
      <c r="M100" s="4"/>
    </row>
    <row r="101" spans="2:13" x14ac:dyDescent="0.3">
      <c r="B101" s="8"/>
      <c r="M101" s="4"/>
    </row>
    <row r="102" spans="2:13" x14ac:dyDescent="0.3">
      <c r="B102" s="8"/>
      <c r="M102" s="4"/>
    </row>
    <row r="103" spans="2:13" x14ac:dyDescent="0.3">
      <c r="B103" s="8"/>
      <c r="M103" s="4"/>
    </row>
    <row r="104" spans="2:13" x14ac:dyDescent="0.3">
      <c r="B104" s="8"/>
      <c r="M104" s="4"/>
    </row>
    <row r="105" spans="2:13" x14ac:dyDescent="0.3">
      <c r="B105" s="8"/>
      <c r="M105" s="4"/>
    </row>
    <row r="106" spans="2:13" x14ac:dyDescent="0.3">
      <c r="B106" s="8"/>
      <c r="M106" s="4"/>
    </row>
    <row r="107" spans="2:13" x14ac:dyDescent="0.3">
      <c r="B107" s="8"/>
      <c r="M107" s="4"/>
    </row>
    <row r="108" spans="2:13" x14ac:dyDescent="0.3">
      <c r="B108" s="8"/>
      <c r="M108" s="4"/>
    </row>
    <row r="109" spans="2:13" x14ac:dyDescent="0.3">
      <c r="B109" s="8"/>
      <c r="M109" s="4"/>
    </row>
    <row r="110" spans="2:13" x14ac:dyDescent="0.3">
      <c r="B110" s="8"/>
      <c r="M110" s="4"/>
    </row>
  </sheetData>
  <autoFilter ref="A2:S70" xr:uid="{30A28E78-AA07-4A1F-9AF6-8D0D344D6B69}">
    <sortState ref="A3:S69">
      <sortCondition ref="S2:S6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86B8-5FEE-46E2-99B5-3F24BA81635F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Thi Hao</dc:creator>
  <cp:lastModifiedBy>Admin</cp:lastModifiedBy>
  <dcterms:created xsi:type="dcterms:W3CDTF">2023-10-27T09:57:27Z</dcterms:created>
  <dcterms:modified xsi:type="dcterms:W3CDTF">2023-10-31T08:46:01Z</dcterms:modified>
</cp:coreProperties>
</file>