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BRG\2022\"/>
    </mc:Choice>
  </mc:AlternateContent>
  <xr:revisionPtr revIDLastSave="0" documentId="13_ncr:1_{795A6719-00B0-4577-B334-6F6334948228}" xr6:coauthVersionLast="47" xr6:coauthVersionMax="47" xr10:uidLastSave="{00000000-0000-0000-0000-000000000000}"/>
  <bookViews>
    <workbookView xWindow="-120" yWindow="-120" windowWidth="29040" windowHeight="15720" xr2:uid="{3C16A4CF-C58A-47B7-A0EA-1F3631437361}"/>
  </bookViews>
  <sheets>
    <sheet name="Sheet2" sheetId="2" r:id="rId1"/>
    <sheet name="HĐ chưa thanh toán " sheetId="1" r:id="rId2"/>
    <sheet name="Bảng kê HĐ 2022" sheetId="3" r:id="rId3"/>
  </sheets>
  <externalReferences>
    <externalReference r:id="rId4"/>
  </externalReferences>
  <definedNames>
    <definedName name="_xlnm._FilterDatabase" localSheetId="2" hidden="1">'Bảng kê HĐ 2022'!$A$4:$L$4</definedName>
    <definedName name="_xlnm._FilterDatabase" localSheetId="1" hidden="1">'HĐ chưa thanh toán '!$A$4:$N$190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52" i="3"/>
  <c r="F452" i="3"/>
  <c r="A452" i="3"/>
  <c r="J451" i="3"/>
  <c r="F451" i="3"/>
  <c r="A451" i="3"/>
  <c r="J450" i="3"/>
  <c r="F450" i="3"/>
  <c r="A450" i="3"/>
  <c r="J449" i="3"/>
  <c r="F449" i="3"/>
  <c r="A449" i="3"/>
  <c r="J448" i="3"/>
  <c r="F448" i="3"/>
  <c r="A448" i="3"/>
  <c r="J447" i="3"/>
  <c r="F447" i="3"/>
  <c r="A447" i="3"/>
  <c r="J446" i="3"/>
  <c r="F446" i="3"/>
  <c r="A446" i="3"/>
  <c r="J445" i="3"/>
  <c r="F445" i="3"/>
  <c r="A445" i="3"/>
  <c r="J444" i="3"/>
  <c r="F444" i="3"/>
  <c r="A444" i="3"/>
  <c r="J443" i="3"/>
  <c r="F443" i="3"/>
  <c r="A443" i="3"/>
  <c r="J442" i="3"/>
  <c r="F442" i="3"/>
  <c r="A442" i="3"/>
  <c r="J441" i="3"/>
  <c r="F441" i="3"/>
  <c r="A441" i="3"/>
  <c r="J440" i="3"/>
  <c r="F440" i="3"/>
  <c r="A440" i="3"/>
  <c r="J439" i="3"/>
  <c r="F439" i="3"/>
  <c r="A439" i="3"/>
  <c r="J438" i="3"/>
  <c r="F438" i="3"/>
  <c r="A438" i="3"/>
  <c r="J437" i="3"/>
  <c r="F437" i="3"/>
  <c r="A437" i="3"/>
  <c r="J436" i="3"/>
  <c r="F436" i="3"/>
  <c r="A436" i="3"/>
  <c r="J435" i="3"/>
  <c r="F435" i="3"/>
  <c r="A435" i="3"/>
  <c r="J434" i="3"/>
  <c r="F434" i="3"/>
  <c r="A434" i="3"/>
  <c r="J433" i="3"/>
  <c r="F433" i="3"/>
  <c r="A433" i="3"/>
  <c r="J432" i="3"/>
  <c r="F432" i="3"/>
  <c r="A432" i="3"/>
  <c r="J431" i="3"/>
  <c r="F431" i="3"/>
  <c r="A431" i="3"/>
  <c r="J430" i="3"/>
  <c r="F430" i="3"/>
  <c r="A430" i="3"/>
  <c r="J429" i="3"/>
  <c r="F429" i="3"/>
  <c r="A429" i="3"/>
  <c r="J428" i="3"/>
  <c r="F428" i="3"/>
  <c r="A428" i="3"/>
  <c r="J427" i="3"/>
  <c r="F427" i="3"/>
  <c r="A427" i="3"/>
  <c r="J426" i="3"/>
  <c r="F426" i="3"/>
  <c r="A426" i="3"/>
  <c r="J425" i="3"/>
  <c r="F425" i="3"/>
  <c r="A425" i="3"/>
  <c r="J424" i="3"/>
  <c r="F424" i="3"/>
  <c r="A424" i="3"/>
  <c r="J423" i="3"/>
  <c r="F423" i="3"/>
  <c r="A423" i="3"/>
  <c r="J422" i="3"/>
  <c r="F422" i="3"/>
  <c r="A422" i="3"/>
  <c r="J421" i="3"/>
  <c r="F421" i="3"/>
  <c r="A421" i="3"/>
  <c r="J420" i="3"/>
  <c r="F420" i="3"/>
  <c r="A420" i="3"/>
  <c r="J419" i="3"/>
  <c r="F419" i="3"/>
  <c r="A419" i="3"/>
  <c r="J418" i="3"/>
  <c r="F418" i="3"/>
  <c r="A418" i="3"/>
  <c r="J417" i="3"/>
  <c r="F417" i="3"/>
  <c r="A417" i="3"/>
  <c r="J416" i="3"/>
  <c r="F416" i="3"/>
  <c r="A416" i="3"/>
  <c r="J415" i="3"/>
  <c r="F415" i="3"/>
  <c r="A415" i="3"/>
  <c r="J414" i="3"/>
  <c r="F414" i="3"/>
  <c r="A414" i="3"/>
  <c r="J413" i="3"/>
  <c r="F413" i="3"/>
  <c r="A413" i="3"/>
  <c r="J412" i="3"/>
  <c r="F412" i="3"/>
  <c r="A412" i="3"/>
  <c r="J411" i="3"/>
  <c r="F411" i="3"/>
  <c r="A411" i="3"/>
  <c r="J410" i="3"/>
  <c r="F410" i="3"/>
  <c r="A410" i="3"/>
  <c r="J409" i="3"/>
  <c r="F409" i="3"/>
  <c r="A409" i="3"/>
  <c r="J408" i="3"/>
  <c r="F408" i="3"/>
  <c r="A408" i="3"/>
  <c r="J407" i="3"/>
  <c r="F407" i="3"/>
  <c r="A407" i="3"/>
  <c r="J406" i="3"/>
  <c r="F406" i="3"/>
  <c r="A406" i="3"/>
  <c r="J405" i="3"/>
  <c r="F405" i="3"/>
  <c r="A405" i="3"/>
  <c r="J404" i="3"/>
  <c r="F404" i="3"/>
  <c r="A404" i="3"/>
  <c r="J403" i="3"/>
  <c r="F403" i="3"/>
  <c r="A403" i="3"/>
  <c r="J402" i="3"/>
  <c r="F402" i="3"/>
  <c r="A402" i="3"/>
  <c r="J401" i="3"/>
  <c r="F401" i="3"/>
  <c r="A401" i="3"/>
  <c r="J400" i="3"/>
  <c r="F400" i="3"/>
  <c r="A400" i="3"/>
  <c r="J399" i="3"/>
  <c r="F399" i="3"/>
  <c r="A399" i="3"/>
  <c r="J398" i="3"/>
  <c r="F398" i="3"/>
  <c r="A398" i="3"/>
  <c r="J397" i="3"/>
  <c r="F397" i="3"/>
  <c r="A397" i="3"/>
  <c r="J396" i="3"/>
  <c r="F396" i="3"/>
  <c r="A396" i="3"/>
  <c r="J395" i="3"/>
  <c r="F395" i="3"/>
  <c r="A395" i="3"/>
  <c r="J394" i="3"/>
  <c r="F394" i="3"/>
  <c r="A394" i="3"/>
  <c r="J393" i="3"/>
  <c r="F393" i="3"/>
  <c r="A393" i="3"/>
  <c r="J392" i="3"/>
  <c r="F392" i="3"/>
  <c r="A392" i="3"/>
  <c r="J391" i="3"/>
  <c r="F391" i="3"/>
  <c r="A391" i="3"/>
  <c r="J390" i="3"/>
  <c r="F390" i="3"/>
  <c r="A390" i="3"/>
  <c r="J389" i="3"/>
  <c r="F389" i="3"/>
  <c r="A389" i="3"/>
  <c r="J388" i="3"/>
  <c r="F388" i="3"/>
  <c r="A388" i="3"/>
  <c r="J387" i="3"/>
  <c r="F387" i="3"/>
  <c r="A387" i="3"/>
  <c r="J386" i="3"/>
  <c r="F386" i="3"/>
  <c r="A386" i="3"/>
  <c r="J385" i="3"/>
  <c r="F385" i="3"/>
  <c r="A385" i="3"/>
  <c r="J384" i="3"/>
  <c r="F384" i="3"/>
  <c r="A384" i="3"/>
  <c r="J383" i="3"/>
  <c r="F383" i="3"/>
  <c r="A383" i="3"/>
  <c r="J382" i="3"/>
  <c r="F382" i="3"/>
  <c r="A382" i="3"/>
  <c r="J381" i="3"/>
  <c r="F381" i="3"/>
  <c r="A381" i="3"/>
  <c r="J380" i="3"/>
  <c r="F380" i="3"/>
  <c r="A380" i="3"/>
  <c r="J379" i="3"/>
  <c r="F379" i="3"/>
  <c r="A379" i="3"/>
  <c r="J378" i="3"/>
  <c r="F378" i="3"/>
  <c r="A378" i="3"/>
  <c r="J377" i="3"/>
  <c r="F377" i="3"/>
  <c r="A377" i="3"/>
  <c r="J376" i="3"/>
  <c r="F376" i="3"/>
  <c r="A376" i="3"/>
  <c r="J375" i="3"/>
  <c r="F375" i="3"/>
  <c r="A375" i="3"/>
  <c r="J374" i="3"/>
  <c r="F374" i="3"/>
  <c r="A374" i="3"/>
  <c r="J373" i="3"/>
  <c r="F373" i="3"/>
  <c r="A373" i="3"/>
  <c r="J372" i="3"/>
  <c r="F372" i="3"/>
  <c r="A372" i="3"/>
  <c r="J371" i="3"/>
  <c r="F371" i="3"/>
  <c r="A371" i="3"/>
  <c r="J370" i="3"/>
  <c r="F370" i="3"/>
  <c r="A370" i="3"/>
  <c r="J369" i="3"/>
  <c r="F369" i="3"/>
  <c r="A369" i="3"/>
  <c r="J368" i="3"/>
  <c r="F368" i="3"/>
  <c r="A368" i="3"/>
  <c r="J367" i="3"/>
  <c r="F367" i="3"/>
  <c r="A367" i="3"/>
  <c r="J366" i="3"/>
  <c r="F366" i="3"/>
  <c r="A366" i="3"/>
  <c r="J365" i="3"/>
  <c r="F365" i="3"/>
  <c r="A365" i="3"/>
  <c r="J364" i="3"/>
  <c r="F364" i="3"/>
  <c r="A364" i="3"/>
  <c r="J363" i="3"/>
  <c r="F363" i="3"/>
  <c r="A363" i="3"/>
  <c r="J362" i="3"/>
  <c r="F362" i="3"/>
  <c r="A362" i="3"/>
  <c r="J361" i="3"/>
  <c r="F361" i="3"/>
  <c r="A361" i="3"/>
  <c r="J360" i="3"/>
  <c r="F360" i="3"/>
  <c r="A360" i="3"/>
  <c r="J359" i="3"/>
  <c r="F359" i="3"/>
  <c r="A359" i="3"/>
  <c r="J358" i="3"/>
  <c r="F358" i="3"/>
  <c r="A358" i="3"/>
  <c r="J357" i="3"/>
  <c r="F357" i="3"/>
  <c r="A357" i="3"/>
  <c r="J356" i="3"/>
  <c r="F356" i="3"/>
  <c r="A356" i="3"/>
  <c r="J355" i="3"/>
  <c r="F355" i="3"/>
  <c r="A355" i="3"/>
  <c r="J354" i="3"/>
  <c r="F354" i="3"/>
  <c r="A354" i="3"/>
  <c r="J353" i="3"/>
  <c r="F353" i="3"/>
  <c r="A353" i="3"/>
  <c r="J352" i="3"/>
  <c r="F352" i="3"/>
  <c r="A352" i="3"/>
  <c r="J351" i="3"/>
  <c r="F351" i="3"/>
  <c r="A351" i="3"/>
  <c r="J350" i="3"/>
  <c r="F350" i="3"/>
  <c r="A350" i="3"/>
  <c r="J349" i="3"/>
  <c r="F349" i="3"/>
  <c r="A349" i="3"/>
  <c r="J348" i="3"/>
  <c r="F348" i="3"/>
  <c r="A348" i="3"/>
  <c r="J347" i="3"/>
  <c r="F347" i="3"/>
  <c r="A347" i="3"/>
  <c r="J346" i="3"/>
  <c r="F346" i="3"/>
  <c r="A346" i="3"/>
  <c r="J345" i="3"/>
  <c r="F345" i="3"/>
  <c r="A345" i="3"/>
  <c r="J344" i="3"/>
  <c r="F344" i="3"/>
  <c r="A344" i="3"/>
  <c r="J343" i="3"/>
  <c r="F343" i="3"/>
  <c r="A343" i="3"/>
  <c r="J342" i="3"/>
  <c r="F342" i="3"/>
  <c r="A342" i="3"/>
  <c r="J341" i="3"/>
  <c r="F341" i="3"/>
  <c r="A341" i="3"/>
  <c r="J340" i="3"/>
  <c r="F340" i="3"/>
  <c r="A340" i="3"/>
  <c r="J339" i="3"/>
  <c r="F339" i="3"/>
  <c r="A339" i="3"/>
  <c r="J338" i="3"/>
  <c r="F338" i="3"/>
  <c r="A338" i="3"/>
  <c r="J337" i="3"/>
  <c r="F337" i="3"/>
  <c r="A337" i="3"/>
  <c r="J336" i="3"/>
  <c r="F336" i="3"/>
  <c r="A336" i="3"/>
  <c r="J335" i="3"/>
  <c r="F335" i="3"/>
  <c r="A335" i="3"/>
  <c r="J334" i="3"/>
  <c r="F334" i="3"/>
  <c r="A334" i="3"/>
  <c r="J333" i="3"/>
  <c r="F333" i="3"/>
  <c r="A333" i="3"/>
  <c r="J332" i="3"/>
  <c r="F332" i="3"/>
  <c r="A332" i="3"/>
  <c r="J331" i="3"/>
  <c r="F331" i="3"/>
  <c r="A331" i="3"/>
  <c r="J330" i="3"/>
  <c r="F330" i="3"/>
  <c r="A330" i="3"/>
  <c r="J329" i="3"/>
  <c r="F329" i="3"/>
  <c r="A329" i="3"/>
  <c r="J328" i="3"/>
  <c r="F328" i="3"/>
  <c r="A328" i="3"/>
  <c r="J327" i="3"/>
  <c r="F327" i="3"/>
  <c r="A327" i="3"/>
  <c r="J326" i="3"/>
  <c r="F326" i="3"/>
  <c r="A326" i="3"/>
  <c r="J325" i="3"/>
  <c r="F325" i="3"/>
  <c r="A325" i="3"/>
  <c r="J324" i="3"/>
  <c r="F324" i="3"/>
  <c r="A324" i="3"/>
  <c r="J323" i="3"/>
  <c r="F323" i="3"/>
  <c r="A323" i="3"/>
  <c r="J322" i="3"/>
  <c r="F322" i="3"/>
  <c r="A322" i="3"/>
  <c r="J321" i="3"/>
  <c r="F321" i="3"/>
  <c r="A321" i="3"/>
  <c r="J320" i="3"/>
  <c r="F320" i="3"/>
  <c r="A320" i="3"/>
  <c r="J319" i="3"/>
  <c r="F319" i="3"/>
  <c r="A319" i="3"/>
  <c r="J318" i="3"/>
  <c r="F318" i="3"/>
  <c r="A318" i="3"/>
  <c r="J317" i="3"/>
  <c r="F317" i="3"/>
  <c r="A317" i="3"/>
  <c r="J316" i="3"/>
  <c r="F316" i="3"/>
  <c r="A316" i="3"/>
  <c r="J315" i="3"/>
  <c r="F315" i="3"/>
  <c r="A315" i="3"/>
  <c r="J314" i="3"/>
  <c r="F314" i="3"/>
  <c r="A314" i="3"/>
  <c r="J313" i="3"/>
  <c r="F313" i="3"/>
  <c r="A313" i="3"/>
  <c r="J312" i="3"/>
  <c r="F312" i="3"/>
  <c r="A312" i="3"/>
  <c r="J311" i="3"/>
  <c r="F311" i="3"/>
  <c r="A311" i="3"/>
  <c r="J310" i="3"/>
  <c r="F310" i="3"/>
  <c r="A310" i="3"/>
  <c r="J309" i="3"/>
  <c r="F309" i="3"/>
  <c r="A309" i="3"/>
  <c r="J308" i="3"/>
  <c r="F308" i="3"/>
  <c r="A308" i="3"/>
  <c r="J307" i="3"/>
  <c r="F307" i="3"/>
  <c r="A307" i="3"/>
  <c r="J306" i="3"/>
  <c r="F306" i="3"/>
  <c r="A306" i="3"/>
  <c r="J305" i="3"/>
  <c r="F305" i="3"/>
  <c r="A305" i="3"/>
  <c r="J304" i="3"/>
  <c r="F304" i="3"/>
  <c r="A304" i="3"/>
  <c r="J303" i="3"/>
  <c r="F303" i="3"/>
  <c r="A303" i="3"/>
  <c r="J302" i="3"/>
  <c r="F302" i="3"/>
  <c r="A302" i="3"/>
  <c r="J301" i="3"/>
  <c r="F301" i="3"/>
  <c r="A301" i="3"/>
  <c r="J300" i="3"/>
  <c r="F300" i="3"/>
  <c r="A300" i="3"/>
  <c r="J299" i="3"/>
  <c r="F299" i="3"/>
  <c r="A299" i="3"/>
  <c r="J298" i="3"/>
  <c r="F298" i="3"/>
  <c r="A298" i="3"/>
  <c r="J297" i="3"/>
  <c r="F297" i="3"/>
  <c r="A297" i="3"/>
  <c r="J296" i="3"/>
  <c r="F296" i="3"/>
  <c r="A296" i="3"/>
  <c r="J295" i="3"/>
  <c r="F295" i="3"/>
  <c r="A295" i="3"/>
  <c r="J294" i="3"/>
  <c r="F294" i="3"/>
  <c r="A294" i="3"/>
  <c r="J293" i="3"/>
  <c r="F293" i="3"/>
  <c r="A293" i="3"/>
  <c r="J292" i="3"/>
  <c r="F292" i="3"/>
  <c r="A292" i="3"/>
  <c r="J291" i="3"/>
  <c r="F291" i="3"/>
  <c r="A291" i="3"/>
  <c r="J290" i="3"/>
  <c r="F290" i="3"/>
  <c r="A290" i="3"/>
  <c r="J289" i="3"/>
  <c r="F289" i="3"/>
  <c r="A289" i="3"/>
  <c r="J288" i="3"/>
  <c r="F288" i="3"/>
  <c r="A288" i="3"/>
  <c r="J287" i="3"/>
  <c r="F287" i="3"/>
  <c r="A287" i="3"/>
  <c r="J286" i="3"/>
  <c r="F286" i="3"/>
  <c r="A286" i="3"/>
  <c r="J285" i="3"/>
  <c r="F285" i="3"/>
  <c r="A285" i="3"/>
  <c r="J284" i="3"/>
  <c r="F284" i="3"/>
  <c r="A284" i="3"/>
  <c r="J283" i="3"/>
  <c r="F283" i="3"/>
  <c r="A283" i="3"/>
  <c r="J282" i="3"/>
  <c r="F282" i="3"/>
  <c r="A282" i="3"/>
  <c r="J281" i="3"/>
  <c r="F281" i="3"/>
  <c r="A281" i="3"/>
  <c r="J280" i="3"/>
  <c r="F280" i="3"/>
  <c r="A280" i="3"/>
  <c r="J279" i="3"/>
  <c r="F279" i="3"/>
  <c r="A279" i="3"/>
  <c r="J278" i="3"/>
  <c r="F278" i="3"/>
  <c r="A278" i="3"/>
  <c r="J277" i="3"/>
  <c r="F277" i="3"/>
  <c r="A277" i="3"/>
  <c r="J276" i="3"/>
  <c r="F276" i="3"/>
  <c r="A276" i="3"/>
  <c r="J275" i="3"/>
  <c r="F275" i="3"/>
  <c r="A275" i="3"/>
  <c r="J274" i="3"/>
  <c r="F274" i="3"/>
  <c r="A274" i="3"/>
  <c r="J273" i="3"/>
  <c r="F273" i="3"/>
  <c r="A273" i="3"/>
  <c r="J272" i="3"/>
  <c r="F272" i="3"/>
  <c r="A272" i="3"/>
  <c r="J271" i="3"/>
  <c r="F271" i="3"/>
  <c r="A271" i="3"/>
  <c r="J270" i="3"/>
  <c r="F270" i="3"/>
  <c r="A270" i="3"/>
  <c r="J269" i="3"/>
  <c r="F269" i="3"/>
  <c r="A269" i="3"/>
  <c r="J268" i="3"/>
  <c r="F268" i="3"/>
  <c r="A268" i="3"/>
  <c r="J267" i="3"/>
  <c r="F267" i="3"/>
  <c r="A267" i="3"/>
  <c r="J266" i="3"/>
  <c r="F266" i="3"/>
  <c r="A266" i="3"/>
  <c r="J265" i="3"/>
  <c r="F265" i="3"/>
  <c r="A265" i="3"/>
  <c r="J264" i="3"/>
  <c r="F264" i="3"/>
  <c r="A264" i="3"/>
  <c r="J263" i="3"/>
  <c r="F263" i="3"/>
  <c r="A263" i="3"/>
  <c r="J262" i="3"/>
  <c r="F262" i="3"/>
  <c r="A262" i="3"/>
  <c r="J261" i="3"/>
  <c r="F261" i="3"/>
  <c r="A261" i="3"/>
  <c r="J260" i="3"/>
  <c r="F260" i="3"/>
  <c r="A260" i="3"/>
  <c r="J259" i="3"/>
  <c r="F259" i="3"/>
  <c r="A259" i="3"/>
  <c r="J258" i="3"/>
  <c r="F258" i="3"/>
  <c r="A258" i="3"/>
  <c r="J257" i="3"/>
  <c r="F257" i="3"/>
  <c r="A257" i="3"/>
  <c r="J256" i="3"/>
  <c r="F256" i="3"/>
  <c r="A256" i="3"/>
  <c r="J255" i="3"/>
  <c r="F255" i="3"/>
  <c r="A255" i="3"/>
  <c r="J254" i="3"/>
  <c r="F254" i="3"/>
  <c r="A254" i="3"/>
  <c r="J253" i="3"/>
  <c r="F253" i="3"/>
  <c r="A253" i="3"/>
  <c r="J252" i="3"/>
  <c r="F252" i="3"/>
  <c r="A252" i="3"/>
  <c r="J251" i="3"/>
  <c r="F251" i="3"/>
  <c r="A251" i="3"/>
  <c r="J250" i="3"/>
  <c r="F250" i="3"/>
  <c r="A250" i="3"/>
  <c r="J249" i="3"/>
  <c r="F249" i="3"/>
  <c r="A249" i="3"/>
  <c r="J248" i="3"/>
  <c r="F248" i="3"/>
  <c r="A248" i="3"/>
  <c r="J247" i="3"/>
  <c r="F247" i="3"/>
  <c r="A247" i="3"/>
  <c r="J246" i="3"/>
  <c r="F246" i="3"/>
  <c r="A246" i="3"/>
  <c r="J245" i="3"/>
  <c r="F245" i="3"/>
  <c r="A245" i="3"/>
  <c r="J244" i="3"/>
  <c r="F244" i="3"/>
  <c r="A244" i="3"/>
  <c r="J243" i="3"/>
  <c r="F243" i="3"/>
  <c r="A243" i="3"/>
  <c r="J242" i="3"/>
  <c r="F242" i="3"/>
  <c r="A242" i="3"/>
  <c r="J241" i="3"/>
  <c r="F241" i="3"/>
  <c r="A241" i="3"/>
  <c r="J240" i="3"/>
  <c r="F240" i="3"/>
  <c r="A240" i="3"/>
  <c r="J239" i="3"/>
  <c r="F239" i="3"/>
  <c r="A239" i="3"/>
  <c r="J238" i="3"/>
  <c r="F238" i="3"/>
  <c r="A238" i="3"/>
  <c r="J237" i="3"/>
  <c r="F237" i="3"/>
  <c r="A237" i="3"/>
  <c r="J236" i="3"/>
  <c r="F236" i="3"/>
  <c r="A236" i="3"/>
  <c r="J235" i="3"/>
  <c r="F235" i="3"/>
  <c r="A235" i="3"/>
  <c r="J234" i="3"/>
  <c r="F234" i="3"/>
  <c r="A234" i="3"/>
  <c r="J233" i="3"/>
  <c r="F233" i="3"/>
  <c r="A233" i="3"/>
  <c r="J232" i="3"/>
  <c r="F232" i="3"/>
  <c r="A232" i="3"/>
  <c r="J231" i="3"/>
  <c r="F231" i="3"/>
  <c r="A231" i="3"/>
  <c r="J230" i="3"/>
  <c r="F230" i="3"/>
  <c r="A230" i="3"/>
  <c r="J229" i="3"/>
  <c r="F229" i="3"/>
  <c r="A229" i="3"/>
  <c r="J228" i="3"/>
  <c r="F228" i="3"/>
  <c r="A228" i="3"/>
  <c r="J227" i="3"/>
  <c r="F227" i="3"/>
  <c r="A227" i="3"/>
  <c r="J226" i="3"/>
  <c r="F226" i="3"/>
  <c r="A226" i="3"/>
  <c r="J225" i="3"/>
  <c r="F225" i="3"/>
  <c r="A225" i="3"/>
  <c r="J224" i="3"/>
  <c r="F224" i="3"/>
  <c r="A224" i="3"/>
  <c r="J223" i="3"/>
  <c r="F223" i="3"/>
  <c r="A223" i="3"/>
  <c r="J222" i="3"/>
  <c r="F222" i="3"/>
  <c r="A222" i="3"/>
  <c r="J221" i="3"/>
  <c r="F221" i="3"/>
  <c r="A221" i="3"/>
  <c r="J220" i="3"/>
  <c r="F220" i="3"/>
  <c r="A220" i="3"/>
  <c r="J219" i="3"/>
  <c r="F219" i="3"/>
  <c r="A219" i="3"/>
  <c r="J218" i="3"/>
  <c r="F218" i="3"/>
  <c r="A218" i="3"/>
  <c r="J217" i="3"/>
  <c r="F217" i="3"/>
  <c r="A217" i="3"/>
  <c r="J216" i="3"/>
  <c r="F216" i="3"/>
  <c r="A216" i="3"/>
  <c r="J215" i="3"/>
  <c r="F215" i="3"/>
  <c r="A215" i="3"/>
  <c r="J214" i="3"/>
  <c r="F214" i="3"/>
  <c r="A214" i="3"/>
  <c r="J213" i="3"/>
  <c r="F213" i="3"/>
  <c r="A213" i="3"/>
  <c r="J212" i="3"/>
  <c r="F212" i="3"/>
  <c r="A212" i="3"/>
  <c r="J211" i="3"/>
  <c r="F211" i="3"/>
  <c r="A211" i="3"/>
  <c r="J210" i="3"/>
  <c r="F210" i="3"/>
  <c r="A210" i="3"/>
  <c r="J209" i="3"/>
  <c r="F209" i="3"/>
  <c r="A209" i="3"/>
  <c r="J208" i="3"/>
  <c r="F208" i="3"/>
  <c r="A208" i="3"/>
  <c r="J207" i="3"/>
  <c r="F207" i="3"/>
  <c r="A207" i="3"/>
  <c r="J206" i="3"/>
  <c r="F206" i="3"/>
  <c r="A206" i="3"/>
  <c r="J205" i="3"/>
  <c r="F205" i="3"/>
  <c r="A205" i="3"/>
  <c r="J204" i="3"/>
  <c r="F204" i="3"/>
  <c r="A204" i="3"/>
  <c r="J203" i="3"/>
  <c r="F203" i="3"/>
  <c r="A203" i="3"/>
  <c r="J202" i="3"/>
  <c r="F202" i="3"/>
  <c r="A202" i="3"/>
  <c r="J201" i="3"/>
  <c r="F201" i="3"/>
  <c r="A201" i="3"/>
  <c r="J200" i="3"/>
  <c r="F200" i="3"/>
  <c r="A200" i="3"/>
  <c r="J199" i="3"/>
  <c r="F199" i="3"/>
  <c r="A199" i="3"/>
  <c r="J198" i="3"/>
  <c r="F198" i="3"/>
  <c r="A198" i="3"/>
  <c r="J197" i="3"/>
  <c r="F197" i="3"/>
  <c r="A197" i="3"/>
  <c r="J196" i="3"/>
  <c r="F196" i="3"/>
  <c r="A196" i="3"/>
  <c r="J195" i="3"/>
  <c r="F195" i="3"/>
  <c r="A195" i="3"/>
  <c r="J194" i="3"/>
  <c r="F194" i="3"/>
  <c r="A194" i="3"/>
  <c r="J193" i="3"/>
  <c r="F193" i="3"/>
  <c r="A193" i="3"/>
  <c r="J192" i="3"/>
  <c r="F192" i="3"/>
  <c r="A192" i="3"/>
  <c r="J191" i="3"/>
  <c r="F191" i="3"/>
  <c r="A191" i="3"/>
  <c r="J190" i="3"/>
  <c r="F190" i="3"/>
  <c r="A190" i="3"/>
  <c r="J189" i="3"/>
  <c r="F189" i="3"/>
  <c r="A189" i="3"/>
  <c r="J188" i="3"/>
  <c r="F188" i="3"/>
  <c r="A188" i="3"/>
  <c r="J187" i="3"/>
  <c r="F187" i="3"/>
  <c r="A187" i="3"/>
  <c r="J186" i="3"/>
  <c r="F186" i="3"/>
  <c r="A186" i="3"/>
  <c r="J185" i="3"/>
  <c r="F185" i="3"/>
  <c r="A185" i="3"/>
  <c r="J184" i="3"/>
  <c r="F184" i="3"/>
  <c r="A184" i="3"/>
  <c r="J183" i="3"/>
  <c r="F183" i="3"/>
  <c r="A183" i="3"/>
  <c r="J182" i="3"/>
  <c r="F182" i="3"/>
  <c r="A182" i="3"/>
  <c r="J181" i="3"/>
  <c r="F181" i="3"/>
  <c r="A181" i="3"/>
  <c r="J180" i="3"/>
  <c r="F180" i="3"/>
  <c r="A180" i="3"/>
  <c r="J179" i="3"/>
  <c r="F179" i="3"/>
  <c r="A179" i="3"/>
  <c r="J178" i="3"/>
  <c r="F178" i="3"/>
  <c r="A178" i="3"/>
  <c r="J177" i="3"/>
  <c r="F177" i="3"/>
  <c r="A177" i="3"/>
  <c r="J176" i="3"/>
  <c r="F176" i="3"/>
  <c r="A176" i="3"/>
  <c r="J175" i="3"/>
  <c r="F175" i="3"/>
  <c r="A175" i="3"/>
  <c r="J174" i="3"/>
  <c r="F174" i="3"/>
  <c r="A174" i="3"/>
  <c r="J173" i="3"/>
  <c r="F173" i="3"/>
  <c r="A173" i="3"/>
  <c r="J172" i="3"/>
  <c r="F172" i="3"/>
  <c r="A172" i="3"/>
  <c r="J171" i="3"/>
  <c r="F171" i="3"/>
  <c r="A171" i="3"/>
  <c r="J170" i="3"/>
  <c r="F170" i="3"/>
  <c r="A170" i="3"/>
  <c r="J169" i="3"/>
  <c r="F169" i="3"/>
  <c r="A169" i="3"/>
  <c r="J168" i="3"/>
  <c r="F168" i="3"/>
  <c r="A168" i="3"/>
  <c r="J167" i="3"/>
  <c r="F167" i="3"/>
  <c r="A167" i="3"/>
  <c r="J166" i="3"/>
  <c r="F166" i="3"/>
  <c r="A166" i="3"/>
  <c r="J165" i="3"/>
  <c r="F165" i="3"/>
  <c r="A165" i="3"/>
  <c r="J164" i="3"/>
  <c r="F164" i="3"/>
  <c r="A164" i="3"/>
  <c r="J163" i="3"/>
  <c r="F163" i="3"/>
  <c r="A163" i="3"/>
  <c r="J162" i="3"/>
  <c r="F162" i="3"/>
  <c r="A162" i="3"/>
  <c r="J161" i="3"/>
  <c r="F161" i="3"/>
  <c r="A161" i="3"/>
  <c r="J160" i="3"/>
  <c r="F160" i="3"/>
  <c r="A160" i="3"/>
  <c r="J159" i="3"/>
  <c r="F159" i="3"/>
  <c r="A159" i="3"/>
  <c r="J158" i="3"/>
  <c r="F158" i="3"/>
  <c r="A158" i="3"/>
  <c r="J157" i="3"/>
  <c r="F157" i="3"/>
  <c r="A157" i="3"/>
  <c r="J156" i="3"/>
  <c r="F156" i="3"/>
  <c r="A156" i="3"/>
  <c r="J155" i="3"/>
  <c r="F155" i="3"/>
  <c r="A155" i="3"/>
  <c r="J154" i="3"/>
  <c r="F154" i="3"/>
  <c r="A154" i="3"/>
  <c r="J153" i="3"/>
  <c r="F153" i="3"/>
  <c r="A153" i="3"/>
  <c r="J152" i="3"/>
  <c r="F152" i="3"/>
  <c r="A152" i="3"/>
  <c r="J151" i="3"/>
  <c r="F151" i="3"/>
  <c r="A151" i="3"/>
  <c r="J150" i="3"/>
  <c r="F150" i="3"/>
  <c r="A150" i="3"/>
  <c r="J149" i="3"/>
  <c r="F149" i="3"/>
  <c r="A149" i="3"/>
  <c r="J148" i="3"/>
  <c r="F148" i="3"/>
  <c r="A148" i="3"/>
  <c r="J147" i="3"/>
  <c r="F147" i="3"/>
  <c r="A147" i="3"/>
  <c r="J146" i="3"/>
  <c r="F146" i="3"/>
  <c r="A146" i="3"/>
  <c r="J145" i="3"/>
  <c r="F145" i="3"/>
  <c r="A145" i="3"/>
  <c r="J144" i="3"/>
  <c r="F144" i="3"/>
  <c r="A144" i="3"/>
  <c r="J143" i="3"/>
  <c r="F143" i="3"/>
  <c r="A143" i="3"/>
  <c r="J142" i="3"/>
  <c r="F142" i="3"/>
  <c r="A142" i="3"/>
  <c r="J141" i="3"/>
  <c r="F141" i="3"/>
  <c r="A141" i="3"/>
  <c r="J140" i="3"/>
  <c r="F140" i="3"/>
  <c r="A140" i="3"/>
  <c r="J139" i="3"/>
  <c r="F139" i="3"/>
  <c r="A139" i="3"/>
  <c r="J138" i="3"/>
  <c r="F138" i="3"/>
  <c r="A138" i="3"/>
  <c r="J137" i="3"/>
  <c r="F137" i="3"/>
  <c r="A137" i="3"/>
  <c r="J136" i="3"/>
  <c r="F136" i="3"/>
  <c r="A136" i="3"/>
  <c r="J135" i="3"/>
  <c r="F135" i="3"/>
  <c r="A135" i="3"/>
  <c r="J134" i="3"/>
  <c r="F134" i="3"/>
  <c r="A134" i="3"/>
  <c r="J133" i="3"/>
  <c r="F133" i="3"/>
  <c r="A133" i="3"/>
  <c r="J132" i="3"/>
  <c r="F132" i="3"/>
  <c r="A132" i="3"/>
  <c r="J131" i="3"/>
  <c r="F131" i="3"/>
  <c r="A131" i="3"/>
  <c r="J130" i="3"/>
  <c r="F130" i="3"/>
  <c r="A130" i="3"/>
  <c r="J129" i="3"/>
  <c r="F129" i="3"/>
  <c r="A129" i="3"/>
  <c r="J128" i="3"/>
  <c r="F128" i="3"/>
  <c r="A128" i="3"/>
  <c r="J127" i="3"/>
  <c r="F127" i="3"/>
  <c r="A127" i="3"/>
  <c r="J126" i="3"/>
  <c r="F126" i="3"/>
  <c r="A126" i="3"/>
  <c r="J125" i="3"/>
  <c r="F125" i="3"/>
  <c r="A125" i="3"/>
  <c r="J124" i="3"/>
  <c r="F124" i="3"/>
  <c r="A124" i="3"/>
  <c r="J123" i="3"/>
  <c r="F123" i="3"/>
  <c r="A123" i="3"/>
  <c r="J122" i="3"/>
  <c r="F122" i="3"/>
  <c r="A122" i="3"/>
  <c r="J121" i="3"/>
  <c r="F121" i="3"/>
  <c r="A121" i="3"/>
  <c r="J120" i="3"/>
  <c r="F120" i="3"/>
  <c r="A120" i="3"/>
  <c r="J119" i="3"/>
  <c r="F119" i="3"/>
  <c r="A119" i="3"/>
  <c r="J118" i="3"/>
  <c r="F118" i="3"/>
  <c r="A118" i="3"/>
  <c r="J117" i="3"/>
  <c r="F117" i="3"/>
  <c r="A117" i="3"/>
  <c r="J116" i="3"/>
  <c r="F116" i="3"/>
  <c r="A116" i="3"/>
  <c r="J115" i="3"/>
  <c r="F115" i="3"/>
  <c r="A115" i="3"/>
  <c r="J114" i="3"/>
  <c r="F114" i="3"/>
  <c r="A114" i="3"/>
  <c r="J113" i="3"/>
  <c r="F113" i="3"/>
  <c r="A113" i="3"/>
  <c r="J112" i="3"/>
  <c r="F112" i="3"/>
  <c r="A112" i="3"/>
  <c r="J111" i="3"/>
  <c r="F111" i="3"/>
  <c r="A111" i="3"/>
  <c r="J110" i="3"/>
  <c r="F110" i="3"/>
  <c r="A110" i="3"/>
  <c r="J109" i="3"/>
  <c r="F109" i="3"/>
  <c r="A109" i="3"/>
  <c r="J108" i="3"/>
  <c r="F108" i="3"/>
  <c r="A108" i="3"/>
  <c r="J107" i="3"/>
  <c r="F107" i="3"/>
  <c r="A107" i="3"/>
  <c r="J106" i="3"/>
  <c r="F106" i="3"/>
  <c r="A106" i="3"/>
  <c r="J105" i="3"/>
  <c r="F105" i="3"/>
  <c r="A105" i="3"/>
  <c r="J104" i="3"/>
  <c r="F104" i="3"/>
  <c r="A104" i="3"/>
  <c r="J103" i="3"/>
  <c r="F103" i="3"/>
  <c r="A103" i="3"/>
  <c r="J102" i="3"/>
  <c r="F102" i="3"/>
  <c r="A102" i="3"/>
  <c r="J101" i="3"/>
  <c r="F101" i="3"/>
  <c r="A101" i="3"/>
  <c r="J100" i="3"/>
  <c r="F100" i="3"/>
  <c r="A100" i="3"/>
  <c r="J99" i="3"/>
  <c r="F99" i="3"/>
  <c r="A99" i="3"/>
  <c r="J98" i="3"/>
  <c r="F98" i="3"/>
  <c r="A98" i="3"/>
  <c r="J97" i="3"/>
  <c r="F97" i="3"/>
  <c r="A97" i="3"/>
  <c r="J96" i="3"/>
  <c r="F96" i="3"/>
  <c r="A96" i="3"/>
  <c r="J95" i="3"/>
  <c r="F95" i="3"/>
  <c r="A95" i="3"/>
  <c r="J94" i="3"/>
  <c r="F94" i="3"/>
  <c r="A94" i="3"/>
  <c r="J93" i="3"/>
  <c r="F93" i="3"/>
  <c r="A93" i="3"/>
  <c r="J92" i="3"/>
  <c r="F92" i="3"/>
  <c r="A92" i="3"/>
  <c r="J91" i="3"/>
  <c r="F91" i="3"/>
  <c r="A91" i="3"/>
  <c r="J90" i="3"/>
  <c r="F90" i="3"/>
  <c r="A90" i="3"/>
  <c r="J89" i="3"/>
  <c r="F89" i="3"/>
  <c r="A89" i="3"/>
  <c r="J88" i="3"/>
  <c r="F88" i="3"/>
  <c r="A88" i="3"/>
  <c r="J87" i="3"/>
  <c r="F87" i="3"/>
  <c r="A87" i="3"/>
  <c r="J86" i="3"/>
  <c r="F86" i="3"/>
  <c r="A86" i="3"/>
  <c r="J85" i="3"/>
  <c r="F85" i="3"/>
  <c r="A85" i="3"/>
  <c r="J84" i="3"/>
  <c r="F84" i="3"/>
  <c r="A84" i="3"/>
  <c r="J83" i="3"/>
  <c r="F83" i="3"/>
  <c r="A83" i="3"/>
  <c r="J82" i="3"/>
  <c r="F82" i="3"/>
  <c r="A82" i="3"/>
  <c r="J81" i="3"/>
  <c r="F81" i="3"/>
  <c r="A81" i="3"/>
  <c r="J80" i="3"/>
  <c r="F80" i="3"/>
  <c r="A80" i="3"/>
  <c r="J79" i="3"/>
  <c r="F79" i="3"/>
  <c r="A79" i="3"/>
  <c r="J78" i="3"/>
  <c r="F78" i="3"/>
  <c r="A78" i="3"/>
  <c r="J77" i="3"/>
  <c r="F77" i="3"/>
  <c r="A77" i="3"/>
  <c r="J76" i="3"/>
  <c r="F76" i="3"/>
  <c r="A76" i="3"/>
  <c r="J75" i="3"/>
  <c r="F75" i="3"/>
  <c r="A75" i="3"/>
  <c r="J74" i="3"/>
  <c r="F74" i="3"/>
  <c r="A74" i="3"/>
  <c r="J73" i="3"/>
  <c r="F73" i="3"/>
  <c r="A73" i="3"/>
  <c r="J72" i="3"/>
  <c r="F72" i="3"/>
  <c r="A72" i="3"/>
  <c r="J71" i="3"/>
  <c r="F71" i="3"/>
  <c r="A71" i="3"/>
  <c r="J70" i="3"/>
  <c r="F70" i="3"/>
  <c r="A70" i="3"/>
  <c r="J69" i="3"/>
  <c r="F69" i="3"/>
  <c r="A69" i="3"/>
  <c r="J68" i="3"/>
  <c r="F68" i="3"/>
  <c r="A68" i="3"/>
  <c r="J67" i="3"/>
  <c r="F67" i="3"/>
  <c r="A67" i="3"/>
  <c r="J66" i="3"/>
  <c r="F66" i="3"/>
  <c r="A66" i="3"/>
  <c r="J65" i="3"/>
  <c r="F65" i="3"/>
  <c r="A65" i="3"/>
  <c r="J64" i="3"/>
  <c r="F64" i="3"/>
  <c r="A64" i="3"/>
  <c r="J63" i="3"/>
  <c r="F63" i="3"/>
  <c r="A63" i="3"/>
  <c r="J62" i="3"/>
  <c r="F62" i="3"/>
  <c r="A62" i="3"/>
  <c r="J61" i="3"/>
  <c r="F61" i="3"/>
  <c r="A61" i="3"/>
  <c r="J60" i="3"/>
  <c r="F60" i="3"/>
  <c r="A60" i="3"/>
  <c r="J59" i="3"/>
  <c r="F59" i="3"/>
  <c r="A59" i="3"/>
  <c r="J58" i="3"/>
  <c r="F58" i="3"/>
  <c r="A58" i="3"/>
  <c r="J57" i="3"/>
  <c r="F57" i="3"/>
  <c r="A57" i="3"/>
  <c r="J56" i="3"/>
  <c r="F56" i="3"/>
  <c r="A56" i="3"/>
  <c r="J55" i="3"/>
  <c r="F55" i="3"/>
  <c r="A55" i="3"/>
  <c r="J54" i="3"/>
  <c r="F54" i="3"/>
  <c r="A54" i="3"/>
  <c r="J53" i="3"/>
  <c r="F53" i="3"/>
  <c r="A53" i="3"/>
  <c r="J52" i="3"/>
  <c r="F52" i="3"/>
  <c r="A52" i="3"/>
  <c r="J51" i="3"/>
  <c r="F51" i="3"/>
  <c r="A51" i="3"/>
  <c r="J50" i="3"/>
  <c r="F50" i="3"/>
  <c r="A50" i="3"/>
  <c r="J49" i="3"/>
  <c r="F49" i="3"/>
  <c r="A49" i="3"/>
  <c r="J48" i="3"/>
  <c r="F48" i="3"/>
  <c r="A48" i="3"/>
  <c r="J47" i="3"/>
  <c r="F47" i="3"/>
  <c r="A47" i="3"/>
  <c r="J46" i="3"/>
  <c r="F46" i="3"/>
  <c r="A46" i="3"/>
  <c r="J45" i="3"/>
  <c r="F45" i="3"/>
  <c r="A45" i="3"/>
  <c r="J44" i="3"/>
  <c r="F44" i="3"/>
  <c r="A44" i="3"/>
  <c r="J43" i="3"/>
  <c r="F43" i="3"/>
  <c r="A43" i="3"/>
  <c r="J42" i="3"/>
  <c r="F42" i="3"/>
  <c r="A42" i="3"/>
  <c r="J41" i="3"/>
  <c r="F41" i="3"/>
  <c r="A41" i="3"/>
  <c r="J40" i="3"/>
  <c r="F40" i="3"/>
  <c r="A40" i="3"/>
  <c r="J39" i="3"/>
  <c r="F39" i="3"/>
  <c r="A39" i="3"/>
  <c r="J38" i="3"/>
  <c r="F38" i="3"/>
  <c r="A38" i="3"/>
  <c r="J37" i="3"/>
  <c r="F37" i="3"/>
  <c r="A37" i="3"/>
  <c r="J36" i="3"/>
  <c r="F36" i="3"/>
  <c r="A36" i="3"/>
  <c r="J35" i="3"/>
  <c r="F35" i="3"/>
  <c r="A35" i="3"/>
  <c r="J34" i="3"/>
  <c r="F34" i="3"/>
  <c r="A34" i="3"/>
  <c r="J33" i="3"/>
  <c r="F33" i="3"/>
  <c r="A33" i="3"/>
  <c r="J32" i="3"/>
  <c r="F32" i="3"/>
  <c r="A32" i="3"/>
  <c r="J31" i="3"/>
  <c r="F31" i="3"/>
  <c r="A31" i="3"/>
  <c r="J30" i="3"/>
  <c r="F30" i="3"/>
  <c r="A30" i="3"/>
  <c r="J29" i="3"/>
  <c r="F29" i="3"/>
  <c r="A29" i="3"/>
  <c r="J28" i="3"/>
  <c r="F28" i="3"/>
  <c r="A28" i="3"/>
  <c r="J27" i="3"/>
  <c r="F27" i="3"/>
  <c r="A27" i="3"/>
  <c r="J26" i="3"/>
  <c r="F26" i="3"/>
  <c r="A26" i="3"/>
  <c r="J25" i="3"/>
  <c r="F25" i="3"/>
  <c r="A25" i="3"/>
  <c r="J24" i="3"/>
  <c r="F24" i="3"/>
  <c r="A24" i="3"/>
  <c r="J23" i="3"/>
  <c r="F23" i="3"/>
  <c r="A23" i="3"/>
  <c r="J22" i="3"/>
  <c r="F22" i="3"/>
  <c r="A22" i="3"/>
  <c r="J21" i="3"/>
  <c r="F21" i="3"/>
  <c r="A21" i="3"/>
  <c r="J20" i="3"/>
  <c r="F20" i="3"/>
  <c r="A20" i="3"/>
  <c r="J19" i="3"/>
  <c r="F19" i="3"/>
  <c r="A19" i="3"/>
  <c r="J18" i="3"/>
  <c r="F18" i="3"/>
  <c r="A18" i="3"/>
  <c r="J17" i="3"/>
  <c r="F17" i="3"/>
  <c r="A17" i="3"/>
  <c r="J16" i="3"/>
  <c r="F16" i="3"/>
  <c r="A16" i="3"/>
  <c r="J15" i="3"/>
  <c r="F15" i="3"/>
  <c r="A15" i="3"/>
  <c r="J14" i="3"/>
  <c r="F14" i="3"/>
  <c r="A14" i="3"/>
  <c r="J13" i="3"/>
  <c r="F13" i="3"/>
  <c r="A13" i="3"/>
  <c r="J12" i="3"/>
  <c r="F12" i="3"/>
  <c r="A12" i="3"/>
  <c r="J11" i="3"/>
  <c r="F11" i="3"/>
  <c r="A11" i="3"/>
  <c r="J10" i="3"/>
  <c r="F10" i="3"/>
  <c r="A10" i="3"/>
  <c r="J9" i="3"/>
  <c r="F9" i="3"/>
  <c r="A9" i="3"/>
  <c r="J8" i="3"/>
  <c r="F8" i="3"/>
  <c r="A8" i="3"/>
  <c r="J7" i="3"/>
  <c r="F7" i="3"/>
  <c r="A7" i="3"/>
  <c r="J6" i="3"/>
  <c r="F6" i="3"/>
  <c r="A6" i="3"/>
  <c r="F33" i="2"/>
  <c r="F42" i="2" s="1"/>
  <c r="E29" i="2"/>
  <c r="D24" i="2"/>
  <c r="D23" i="2"/>
  <c r="D20" i="2"/>
  <c r="D19" i="2"/>
  <c r="D18" i="2"/>
  <c r="D29" i="2" s="1"/>
  <c r="E16" i="2"/>
  <c r="D15" i="2"/>
  <c r="D14" i="2"/>
  <c r="D13" i="2"/>
  <c r="D12" i="2"/>
  <c r="D11" i="2"/>
  <c r="D10" i="2"/>
  <c r="D9" i="2"/>
  <c r="D8" i="2"/>
  <c r="D7" i="2"/>
  <c r="D6" i="2"/>
  <c r="D16" i="2" s="1"/>
  <c r="D5" i="2"/>
  <c r="J5" i="3" l="1"/>
  <c r="J3" i="3"/>
  <c r="F43" i="2"/>
</calcChain>
</file>

<file path=xl/sharedStrings.xml><?xml version="1.0" encoding="utf-8"?>
<sst xmlns="http://schemas.openxmlformats.org/spreadsheetml/2006/main" count="2598" uniqueCount="937">
  <si>
    <t xml:space="preserve">BẢNG KÊ HÓA ĐƠN CHƯA THANH TOÁN </t>
  </si>
  <si>
    <t>Năm 2022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</si>
  <si>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</si>
  <si>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</si>
  <si>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</si>
  <si>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</si>
  <si>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</si>
  <si>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</si>
  <si>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</si>
  <si>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</si>
  <si>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0007179</t>
  </si>
  <si>
    <t>NT/21E</t>
  </si>
  <si>
    <t>Bán hàng Công Ty TNHH Bán Lẻ BRG theo hóa đơn 0007179</t>
  </si>
  <si>
    <t>10%</t>
  </si>
  <si>
    <t>có chứng từ nhưng không có chữ ký</t>
  </si>
  <si>
    <t>0014900</t>
  </si>
  <si>
    <t>Bán hàng Công Ty TNHH Bán Lẻ BRG theo hóa đơn 0014900</t>
  </si>
  <si>
    <t>8%</t>
  </si>
  <si>
    <t>không tìm thấy chứng từ</t>
  </si>
  <si>
    <t>00055306</t>
  </si>
  <si>
    <t>1C22TNT</t>
  </si>
  <si>
    <t>Bán hàng BRG 1 Lý Nam Đế, Hoàn Kiếm, Hà Nội theo hóa đơn 00055306</t>
  </si>
  <si>
    <t>00056852</t>
  </si>
  <si>
    <t>Bán hàng CÔNG TY TNHH BÁN LẺ BRG theo hóa đơn 00056852</t>
  </si>
  <si>
    <t>00056853</t>
  </si>
  <si>
    <t>Bán hàng CÔNG TY TNHH BÁN LẺ BRG theo hóa đơn 00056853</t>
  </si>
  <si>
    <t>00036327</t>
  </si>
  <si>
    <t>Bán hàng BRG N16 Sài Đồng, Hà Nội theo hóa đơn 00036327</t>
  </si>
  <si>
    <t>00037111</t>
  </si>
  <si>
    <t>Bán hàng BRGMART The light, Hà Nội theo hóa đơn 00037111</t>
  </si>
  <si>
    <t>00037134</t>
  </si>
  <si>
    <t>Bán hàng BRG10141 Siêu thị Intimemex Như Quỳnh, Hưng Yên theo hóa đơn 00037134</t>
  </si>
  <si>
    <t>00037216</t>
  </si>
  <si>
    <t>Bán hàng BRGMART 36 Hoàng Cầu theo hóa đơn 00037216</t>
  </si>
  <si>
    <t>00037467</t>
  </si>
  <si>
    <t>Bán hàng BRGMART 83 Nguyễn An Ninh, Hà Nội theo hóa đơn 00037467</t>
  </si>
  <si>
    <t>00039890</t>
  </si>
  <si>
    <t>Bán hàng BRGMART 324 Tây Sơn theo hóa đơn 00039890</t>
  </si>
  <si>
    <t>00040105</t>
  </si>
  <si>
    <t>Bán hàng BRGMART 135 Lương Định Của, Hà Nội theo hóa đơn 00040105</t>
  </si>
  <si>
    <t>00040115</t>
  </si>
  <si>
    <t>Bán hàng BRG 8 Phạm Ngọc Thạch, Đống Đa, HN theo hóa đơn 00040115</t>
  </si>
  <si>
    <t>00040120</t>
  </si>
  <si>
    <t>Bán hàng BRGMART 15-17 Ngọc Khánh, Hà Nội theo hóa đơn 00040120</t>
  </si>
  <si>
    <t>00040190</t>
  </si>
  <si>
    <t>Bán hàng BRG 1 Lý Nam Đế, Hoàn Kiếm, Hà Nội theo hóa đơn 00040190</t>
  </si>
  <si>
    <t>00040213</t>
  </si>
  <si>
    <t>Bán hàng BRGMART Lạc Long Quân, Hà Nội theo hóa đơn 00040213</t>
  </si>
  <si>
    <t>00041698</t>
  </si>
  <si>
    <t>Bán hàng BRG 442-444-446 Nguyễn Tất Thành, Q.4 theo hóa đơn 00041698</t>
  </si>
  <si>
    <t>00041699</t>
  </si>
  <si>
    <t>HAPROFOOD 31-33-35 HÀM NGHI, TP.HỒ CHÍ MINH</t>
  </si>
  <si>
    <t>00041715</t>
  </si>
  <si>
    <t>Bán hàng BRGMART MD Complex Hàm Nghi, Hà Nội theo hóa đơn 00041715</t>
  </si>
  <si>
    <t>00041887</t>
  </si>
  <si>
    <t>Bán hàng BRGMART K3 Việt Hưng, Hà Nội theo hóa đơn 00041887</t>
  </si>
  <si>
    <t>00042054</t>
  </si>
  <si>
    <t>Bán hàng BRGMART 324 Tây Sơn theo hóa đơn 00042054</t>
  </si>
  <si>
    <t>00042068</t>
  </si>
  <si>
    <t>Bán hàng BRGMART 41 Đông tác, Hà Nội theo hóa đơn 00042068</t>
  </si>
  <si>
    <t>00042281</t>
  </si>
  <si>
    <t>Bán hàng BRGMART 36 Hoàng Cầu theo hóa đơn 00042281</t>
  </si>
  <si>
    <t>00042296</t>
  </si>
  <si>
    <t>Bán hàng BRGMART Thanh Xuân, Hà Nội theo hóa đơn 00042296</t>
  </si>
  <si>
    <t>00042297</t>
  </si>
  <si>
    <t>Bán hàng BRGMART 98 Tô Ngọc Vân, Hà Nội theo hóa đơn 00042297</t>
  </si>
  <si>
    <t>00042298</t>
  </si>
  <si>
    <t>Bán hàng CÔNG TY TNHH BÁN LẺ BRG theo hóa đơn 00042298</t>
  </si>
  <si>
    <t>00042310</t>
  </si>
  <si>
    <t>Bán hàng BRG 1 Lý Nam Đế, Hoàn Kiếm, Hà Nội theo hóa đơn 00042310</t>
  </si>
  <si>
    <t>00042346</t>
  </si>
  <si>
    <t>Bán hàng BRGMART 83 Nguyễn An Ninh, Hà Nội theo hóa đơn 00042346</t>
  </si>
  <si>
    <t>00042413</t>
  </si>
  <si>
    <t>Bán hàng BRGMART 5 Hàm Tử Quan, Hoàn Kiếm, Hà Nội theo hóa đơn 00042413</t>
  </si>
  <si>
    <t>00042415</t>
  </si>
  <si>
    <t>Bán hàng BRGMART 89 Bùi Ngọc Dương, Hai Bà Trưng, Hà Nội theo hóa đơn 00042415</t>
  </si>
  <si>
    <t>00044133</t>
  </si>
  <si>
    <t>Bán hàng BRGMART 324 Tây Sơn theo hóa đơn 00044133</t>
  </si>
  <si>
    <t>00044149</t>
  </si>
  <si>
    <t>Bán hàng CÔNG TY TNHH BÁN LẺ BRG theo hóa đơn 00044149</t>
  </si>
  <si>
    <t>00044158</t>
  </si>
  <si>
    <t>Bán hàng BRGMART 166 Nguyễn Thái Học, Hà Nội theo hóa đơn 00044158</t>
  </si>
  <si>
    <t>00044174</t>
  </si>
  <si>
    <t>Bán hàng BRGMART 36 Hoàng Cầu theo hóa đơn 00044174</t>
  </si>
  <si>
    <t>00044261</t>
  </si>
  <si>
    <t>Bán hàng CÔNG TY TNHH BÁN LẺ BRG theo hóa đơn 00044261</t>
  </si>
  <si>
    <t>00044285</t>
  </si>
  <si>
    <t>Bán hàng CÔNG TY TNHH BÁN LẺ BRG theo hóa đơn 00044285</t>
  </si>
  <si>
    <t>00045748</t>
  </si>
  <si>
    <t>Bán hàng CÔNG TY TNHH BÁN LẺ BRG theo hóa đơn 00045748</t>
  </si>
  <si>
    <t>00045756</t>
  </si>
  <si>
    <t>Bán hàng CÔNG TY TNHH BÁN LẺ BRG theo hóa đơn 00045756</t>
  </si>
  <si>
    <t>00045796</t>
  </si>
  <si>
    <t>Bán hàng CÔNG TY TNHH BÁN LẺ BRG theo hóa đơn 00045796</t>
  </si>
  <si>
    <t>00045844</t>
  </si>
  <si>
    <t>Bán hàng CÔNG TY TNHH BÁN LẺ BRG theo hóa đơn 00045844</t>
  </si>
  <si>
    <t>00045902</t>
  </si>
  <si>
    <t>Bán hàng CÔNG TY TNHH BÁN LẺ BRG theo hóa đơn 00045902</t>
  </si>
  <si>
    <t>00046527</t>
  </si>
  <si>
    <t>Bán hàng CÔNG TY TNHH BÁN LẺ BRG theo hóa đơn 00046527</t>
  </si>
  <si>
    <t>00046887</t>
  </si>
  <si>
    <t>Bán hàng BRGMART 41 Đông tác, Hà Nội theo hóa đơn 00046887</t>
  </si>
  <si>
    <t>00046957</t>
  </si>
  <si>
    <t>Bán hàng BRGMART 324 Tây Sơn theo hóa đơn 00046957</t>
  </si>
  <si>
    <t>00046985</t>
  </si>
  <si>
    <t>Bán hàng BRGMART 83 Nguyễn An Ninh, Hà Nội theo hóa đơn 00046985</t>
  </si>
  <si>
    <t>00047009</t>
  </si>
  <si>
    <t>Bán hàng BRG 1 Lý Nam Đế, Hoàn Kiếm, Hà Nội theo hóa đơn 00047009</t>
  </si>
  <si>
    <t>00047020</t>
  </si>
  <si>
    <t>Bán hàng BRGMART Thanh Xuân, Hà Nội theo hóa đơn 00047020</t>
  </si>
  <si>
    <t>00047088</t>
  </si>
  <si>
    <t>Bán hàng CÔNG TY TNHH BÁN LẺ BRG theo hóa đơn 00047088</t>
  </si>
  <si>
    <t>00047104</t>
  </si>
  <si>
    <t>Bán hàng BRGMART Phố Nối, Hưng Yên theo hóa đơn 00047104</t>
  </si>
  <si>
    <t>00047106</t>
  </si>
  <si>
    <t>Bán hàng CÔNG TY TNHH BÁN LẺ BRG theo hóa đơn 00047106</t>
  </si>
  <si>
    <t>00047107</t>
  </si>
  <si>
    <t>Bán hàng BRG 51 Lê Đại Hành theo hóa đơn 00047107</t>
  </si>
  <si>
    <t>00047521</t>
  </si>
  <si>
    <t>Bán hàng BRGMART 36 Hoàng Cầu theo hóa đơn 00047521</t>
  </si>
  <si>
    <t>00047609</t>
  </si>
  <si>
    <t>Bán hàng BRGMART 36 Hoàng Cầu theo hóa đơn 00047609</t>
  </si>
  <si>
    <t>00047739</t>
  </si>
  <si>
    <t>Bán hàng CÔNG TY TNHH BÁN LẺ BRG theo hóa đơn 00047739</t>
  </si>
  <si>
    <t>00047759</t>
  </si>
  <si>
    <t>Bán hàng BRGMART Hải Dương theo hóa đơn 00047759</t>
  </si>
  <si>
    <t>00047771</t>
  </si>
  <si>
    <t>Bán hàng BRG10141 Siêu thị Intimemex Như Quỳnh, Hưng Yên theo hóa đơn 00047771</t>
  </si>
  <si>
    <t>00047782</t>
  </si>
  <si>
    <t>Bán hàng BRGMART Hải Phòng theo hóa đơn 00047782</t>
  </si>
  <si>
    <t>00048439</t>
  </si>
  <si>
    <t>Bán hàng BRGMART The light, Hà Nội theo hóa đơn 00048439</t>
  </si>
  <si>
    <t>00048538</t>
  </si>
  <si>
    <t>Bán hàng BRGMART 98 Tô Ngọc Vân, Hà Nội theo hóa đơn 00048538</t>
  </si>
  <si>
    <t>00048541</t>
  </si>
  <si>
    <t>Bán hàng BRGMART 83 Nguyễn An Ninh, Hà Nội theo hóa đơn 00048541</t>
  </si>
  <si>
    <t>00048573</t>
  </si>
  <si>
    <t>Bán hàng BRGMART 135 Lương Định Của, Hà Nội theo hóa đơn 00048573</t>
  </si>
  <si>
    <t>00048574</t>
  </si>
  <si>
    <t>Bán hàng BRGMART 15-17 Đội Cấn, Hà Nội theo hóa đơn 00048574</t>
  </si>
  <si>
    <t>00048716</t>
  </si>
  <si>
    <t>Bán hàng BRGMART 36 Hoàng Cầu theo hóa đơn 00048716</t>
  </si>
  <si>
    <t>00048718</t>
  </si>
  <si>
    <t>Bán hàng BRGMART MD Complex Hàm Nghi, Hà Nội theo hóa đơn 00048718</t>
  </si>
  <si>
    <t>00048722</t>
  </si>
  <si>
    <t>Bán hàng BRGMART 324 Tây Sơn theo hóa đơn 00048722</t>
  </si>
  <si>
    <t>00048756</t>
  </si>
  <si>
    <t>Bán hàng BRGMART Hải Dương theo hóa đơn 00048756</t>
  </si>
  <si>
    <t>00048757</t>
  </si>
  <si>
    <t>Bán hàng BRGMART Hải Dương theo hóa đơn 00048757</t>
  </si>
  <si>
    <t>00048888</t>
  </si>
  <si>
    <t>Bán hàng BRGMART 83 Nguyễn An Ninh, Hà Nội theo hóa đơn 00048888</t>
  </si>
  <si>
    <t>00048889</t>
  </si>
  <si>
    <t>Bán hàng BRG N16 Sài Đồng, Hà Nội theo hóa đơn 00048889</t>
  </si>
  <si>
    <t>00049324</t>
  </si>
  <si>
    <t>Bán hàng BRG 63 Hàng Trống, Hoàn Kiếm, Hà Nội theo hóa đơn 00049324</t>
  </si>
  <si>
    <t>00049366</t>
  </si>
  <si>
    <t>Bán hàng BRGMART 324 Tây Sơn theo hóa đơn 00049366</t>
  </si>
  <si>
    <t>00049559</t>
  </si>
  <si>
    <t>Bán hàng BRGMART K3 Việt Hưng, Hà Nội theo hóa đơn 00049559</t>
  </si>
  <si>
    <t>00049562</t>
  </si>
  <si>
    <t>Bán hàng BRGMART 36 Hoàng Cầu theo hóa đơn 00049562</t>
  </si>
  <si>
    <t>00049641</t>
  </si>
  <si>
    <t>Bán hàng BRGMART Phố Nối, Hưng Yên theo hóa đơn 00049641</t>
  </si>
  <si>
    <t>00050220</t>
  </si>
  <si>
    <t>Bán hàng BRG10141 Siêu thị Intimemex Như Quỳnh, Hưng Yên theo hóa đơn 00050220</t>
  </si>
  <si>
    <t>00050255</t>
  </si>
  <si>
    <t>Bán hàng BRG Nguyễn Văn Trỗi, PN theo hóa đơn 00050255</t>
  </si>
  <si>
    <t>00050294</t>
  </si>
  <si>
    <t>Bán hàng BRGMART 36 Hoàng Cầu theo hóa đơn 00050294</t>
  </si>
  <si>
    <t>00050295</t>
  </si>
  <si>
    <t>Bán hàng BRGMART The light, Hà Nội theo hóa đơn 00050295</t>
  </si>
  <si>
    <t>00050326</t>
  </si>
  <si>
    <t>Bán hàng BRGMART 15-17 Ngọc Khánh, Hà Nội theo hóa đơn 00050326</t>
  </si>
  <si>
    <t>00050332</t>
  </si>
  <si>
    <t>Bán hàng BRG UDIC Riverside 1 - 122 Vĩnh Tuy, Hai Bà Trưng, HN theo hóa đơn 00050332</t>
  </si>
  <si>
    <t>00050333</t>
  </si>
  <si>
    <t>Bán hàng BRGMART 89 Bùi Ngọc Dương, Hai Bà Trưng, Hà Nội theo hóa đơn 00050333</t>
  </si>
  <si>
    <t>00050342</t>
  </si>
  <si>
    <t>Bán hàng BRG Lộc Ninh Singashine - Thị trấn Chúc Sơn theo hóa đơn 00050342</t>
  </si>
  <si>
    <t>00050356</t>
  </si>
  <si>
    <t>Bán hàng BRGMart Intracom Vĩnh Ngọc theo hóa đơn 00050356</t>
  </si>
  <si>
    <t>00050528</t>
  </si>
  <si>
    <t>Bán hàng BRGMART Thanh Xuân, Hà Nội theo hóa đơn 00050528</t>
  </si>
  <si>
    <t>00050593</t>
  </si>
  <si>
    <t>Bán hàng BRGMART 13 Thành Công, Hà Nội theo hóa đơn 00050593</t>
  </si>
  <si>
    <t>00050635</t>
  </si>
  <si>
    <t>Bán hàng BRGMART 135 Lương Định Của, Hà Nội theo hóa đơn 00050635</t>
  </si>
  <si>
    <t>00050650</t>
  </si>
  <si>
    <t>Bán hàng BRG 142 Lê Duẩn, Đống Đa theo hóa đơn 00050650</t>
  </si>
  <si>
    <t>00050665</t>
  </si>
  <si>
    <t>Bán hàng BRGMART Hải Phòng theo hóa đơn 00050665</t>
  </si>
  <si>
    <t>00050680</t>
  </si>
  <si>
    <t>Bán hàng BRGMART 36 Hoàng Cầu theo hóa đơn 00050680</t>
  </si>
  <si>
    <t>00050684</t>
  </si>
  <si>
    <t>Bán hàng BRG 8 Phạm Ngọc Thạch, Đống Đa, HN theo hóa đơn 00050684</t>
  </si>
  <si>
    <t>00050781</t>
  </si>
  <si>
    <t>Bán hàng BRGMART 324 Tây Sơn theo hóa đơn 00050781</t>
  </si>
  <si>
    <t>00050793</t>
  </si>
  <si>
    <t>Bán hàng BRG Thôn Cương Ngô theo hóa đơn 00050793</t>
  </si>
  <si>
    <t>00050902</t>
  </si>
  <si>
    <t>Bán hàng BRGMART 83 Nguyễn An Ninh, Hà Nội theo hóa đơn 00050902</t>
  </si>
  <si>
    <t>00050918</t>
  </si>
  <si>
    <t>Bán hàng BRGMart Intracom Vĩnh Ngọc theo hóa đơn 00050918</t>
  </si>
  <si>
    <t>00051006</t>
  </si>
  <si>
    <t>Bán hàng BRGMART Hải Dương theo hóa đơn 00051006</t>
  </si>
  <si>
    <t>00051035</t>
  </si>
  <si>
    <t>Bán hàng BRG D2 Giảng Võ, Hà Nội theo hóa đơn 00051035</t>
  </si>
  <si>
    <t>00051038</t>
  </si>
  <si>
    <t>Bán hàng BRGMart Mao Khê, Quảng Ninh theo hóa đơn 00051038</t>
  </si>
  <si>
    <t>00051050</t>
  </si>
  <si>
    <t>Bán hàng BRGMART K3 Việt Hưng, Hà Nội theo hóa đơn 00051050</t>
  </si>
  <si>
    <t>00051051</t>
  </si>
  <si>
    <t>Bán hàng BRGMART 275 Nguyễn Trãi, Hà Nội theo hóa đơn 00051051</t>
  </si>
  <si>
    <t>00051054</t>
  </si>
  <si>
    <t>Bán hàng BRG N16 Sài Đồng, Hà Nội theo hóa đơn 00051054</t>
  </si>
  <si>
    <t>00051112</t>
  </si>
  <si>
    <t>Bán hàng BRGMART MD Complex Hàm Nghi, Hà Nội</t>
  </si>
  <si>
    <t>00051113</t>
  </si>
  <si>
    <t>Bán hàng BRGMART 174 Lạc Long Quân, Tây Hồ theo hóa đơn 00051113</t>
  </si>
  <si>
    <t>00051174</t>
  </si>
  <si>
    <t>Bán hàng BRGMART 15-17 Ngọc Khánh, Hà Nội theo hóa đơn 00051174</t>
  </si>
  <si>
    <t>00051175</t>
  </si>
  <si>
    <t>Bán hàng BRG 1 Lý Nam Đế, Hoàn Kiếm, Hà Nội theo hóa đơn 00051175</t>
  </si>
  <si>
    <t>00051176</t>
  </si>
  <si>
    <t>Bán hàng BRGMART MD Complex Hàm Nghi, Hà Nội theo hóa đơn 00051176</t>
  </si>
  <si>
    <t>00051180</t>
  </si>
  <si>
    <t>Bán hàng BRGMART Phố Nối, Hưng Yên theo hóa đơn 00051180</t>
  </si>
  <si>
    <t>00051194</t>
  </si>
  <si>
    <t>Bán hàng BRGMART 13 Thành Công, Hà Nội theo hóa đơn 00051194</t>
  </si>
  <si>
    <t>00051400</t>
  </si>
  <si>
    <t>Bán hàng BRGMART 324 Tây Sơn theo hóa đơn 00051400</t>
  </si>
  <si>
    <t>00051578</t>
  </si>
  <si>
    <t>Bán hàng BRGMART Hải Dương theo hóa đơn 00051578</t>
  </si>
  <si>
    <t>00051579</t>
  </si>
  <si>
    <t>Bán hàng BRGMART 36 Hoàng Cầu theo hóa đơn 00051579</t>
  </si>
  <si>
    <t>00051962</t>
  </si>
  <si>
    <t>Bán hàng BRGMART Thanh Xuân, Hà Nội theo hóa đơn 00051962</t>
  </si>
  <si>
    <t>00052018</t>
  </si>
  <si>
    <t>Bán hàng BRGMART 41 Đông tác, Hà Nội theo hóa đơn 00052018</t>
  </si>
  <si>
    <t>00052035</t>
  </si>
  <si>
    <t>Bán hàng BRGMART Hải Phòng theo hóa đơn 00052035</t>
  </si>
  <si>
    <t>00052055</t>
  </si>
  <si>
    <t>Bán hàng BRGMART 15-17 Ngọc Khánh, Hà Nội theo hóa đơn 00052055</t>
  </si>
  <si>
    <t>00052057</t>
  </si>
  <si>
    <t>Bán hàng BRG10141 Siêu thị Intimemex Như Quỳnh, Hưng Yên theo hóa đơn 00052057</t>
  </si>
  <si>
    <t>00052059</t>
  </si>
  <si>
    <t>Bán hàng BRGMART 5 Hàm Tử Quan, Hoàn Kiếm, Hà Nội theo hóa đơn 00052059</t>
  </si>
  <si>
    <t>00052109</t>
  </si>
  <si>
    <t>Bán hàng BRG 142 Lê Duẩn, Đống Đa theo hóa đơn 00052109</t>
  </si>
  <si>
    <t>00052735</t>
  </si>
  <si>
    <t>Bán hàng BRGMART 36 Hoàng Cầu theo hóa đơn 00052735</t>
  </si>
  <si>
    <t>00052736</t>
  </si>
  <si>
    <t>Bán hàng BRG N16 Sài Đồng, Hà Nội theo hóa đơn 00052736</t>
  </si>
  <si>
    <t>00052786</t>
  </si>
  <si>
    <t>Bán hàng BRG 51 Lê Đại Hành theo hóa đơn 00052786</t>
  </si>
  <si>
    <t>00053212</t>
  </si>
  <si>
    <t>Bán hàng BRGMART 275 Nguyễn Trãi, Hà Nội theo hóa đơn 00053212</t>
  </si>
  <si>
    <t>00053213</t>
  </si>
  <si>
    <t>BRGMART 36 Hoàng Cầu, Đống Đa, HN</t>
  </si>
  <si>
    <t>00053215</t>
  </si>
  <si>
    <t>Bán hàng BRGMART 324 Tây Sơn theo hóa đơn 00053215</t>
  </si>
  <si>
    <t>00053216</t>
  </si>
  <si>
    <t>Bán hàng BRGMART 324 Tây Sơn theo hóa đơn 00053216</t>
  </si>
  <si>
    <t>00053335</t>
  </si>
  <si>
    <t>Bán hàng BRGMart Intracom Vĩnh Ngọc theo hóa đơn 00053335</t>
  </si>
  <si>
    <t>00053379</t>
  </si>
  <si>
    <t>Bán hàng BRGMART Hải Phòng theo hóa đơn 00053379</t>
  </si>
  <si>
    <t>00053459</t>
  </si>
  <si>
    <t>Bán hàng BRGMART 89 Bùi Ngọc Dương, Hai Bà Trưng, Hà Nội theo hóa đơn 00053459</t>
  </si>
  <si>
    <t>00053604</t>
  </si>
  <si>
    <t>Bán hàng BRGMART 98 Tô Ngọc Vân, Hà Nội theo hóa đơn 00053604</t>
  </si>
  <si>
    <t>00054127</t>
  </si>
  <si>
    <t>Bán hàng BRGMART The light, Hà Nội theo hóa đơn 00054127</t>
  </si>
  <si>
    <t>00054128</t>
  </si>
  <si>
    <t>Bán hàng BRG Lộc Ninh Singashine - Thị trấn Chúc Sơn theo hóa đơn 00054128</t>
  </si>
  <si>
    <t>00054200</t>
  </si>
  <si>
    <t>Bán hàng BRG 51 Lê Đại Hành theo hóa đơn 00054200</t>
  </si>
  <si>
    <t>00054227</t>
  </si>
  <si>
    <t>Bán hàng BRG N16 Sài Đồng, Hà Nội theo hóa đơn 00054227</t>
  </si>
  <si>
    <t>00054343</t>
  </si>
  <si>
    <t>Bán hàng BRGMART 83 Nguyễn An Ninh, Hà Nội theo hóa đơn 00054343</t>
  </si>
  <si>
    <t>00054344</t>
  </si>
  <si>
    <t>Bán hàng BRGMART Vĩnh Phúc, HN theo hóa đơn 00054344</t>
  </si>
  <si>
    <t>00054423</t>
  </si>
  <si>
    <t>Bán hàng BRG 142 Lê Duẩn, Đống Đa theo hóa đơn 00054423</t>
  </si>
  <si>
    <t>00054435</t>
  </si>
  <si>
    <t>Bán hàng BRGMART 324 Tây Sơn theo hóa đơn 00054435</t>
  </si>
  <si>
    <t>00054505</t>
  </si>
  <si>
    <t>Bán hàng BRGMART Chợ bưởi, HN theo hóa đơn 00054505</t>
  </si>
  <si>
    <t>00054506</t>
  </si>
  <si>
    <t>Bán hàng BRGMART Ecohome3, Hà Nội theo hóa đơn 00054506</t>
  </si>
  <si>
    <t>00054507</t>
  </si>
  <si>
    <t>Bán hàng BRGMART 198 Lò Đúc, Hà Nội theo hóa đơn 00054507</t>
  </si>
  <si>
    <t>00054508</t>
  </si>
  <si>
    <t>Bán hàng BRGMART E6 Quỳnh Mai, Hai Bà Trưng, Hà Nội theo hóa đơn 00054508</t>
  </si>
  <si>
    <t>00054509</t>
  </si>
  <si>
    <t>Bán hàng BRGMAR 160 ngõ Thái Thịnh 1, Hà Nội theo hóa đơn 00054509</t>
  </si>
  <si>
    <t>00054510</t>
  </si>
  <si>
    <t>Bán hàng BRGMART 9-11 Thổ Quan, Đống Đa, HN theo hóa đơn 00054510</t>
  </si>
  <si>
    <t>00054511</t>
  </si>
  <si>
    <t>Bán hàng BRG 362 Ngọc Lâm, Hà Nội theo hóa đơn 00054511</t>
  </si>
  <si>
    <t>00054512</t>
  </si>
  <si>
    <t>Bán hàng BRG 24 Trần Nhật Duật, Hoàn Kiếm, Hà Nội theo hóa đơn 00054512</t>
  </si>
  <si>
    <t>00054513</t>
  </si>
  <si>
    <t>Bán hàng BRGMART 9 Lê Quý Đôn, Hai Bà Trưng, HN theo hóa đơn 00054513</t>
  </si>
  <si>
    <t>00054514</t>
  </si>
  <si>
    <t>Bán hàng BRGMART 105 Lê Duẩn, Hà Nội theo hóa đơn 00054514</t>
  </si>
  <si>
    <t>00054515</t>
  </si>
  <si>
    <t>Bán hàng BRGMART 94 Láng Hạ, Hà Nội theo hóa đơn 00054515</t>
  </si>
  <si>
    <t>00054516</t>
  </si>
  <si>
    <t>Bán hàng BRGMART 53D Hàng Bài, Hoàn Kiếm, Hà Nội theo hóa đơn 00054516</t>
  </si>
  <si>
    <t>00054517</t>
  </si>
  <si>
    <t>Bán hàng BRGMART 5 Hàm Tử Quan, Hoàn Kiếm, Hà Nội theo hóa đơn 00054517</t>
  </si>
  <si>
    <t>00054518</t>
  </si>
  <si>
    <t>Bán hàng BRGMART 135 Lương Định Của, Hà Nội theo hóa đơn 00054518</t>
  </si>
  <si>
    <t>00054519</t>
  </si>
  <si>
    <t>Bán hàng BRGMART 41 Đông tác, Hà Nội theo hóa đơn 00054519</t>
  </si>
  <si>
    <t>00054520</t>
  </si>
  <si>
    <t>Bán hàng BRGMART 98 Tô Ngọc Vân, Hà Nội theo hóa đơn 00054520</t>
  </si>
  <si>
    <t>00054521</t>
  </si>
  <si>
    <t>Bán hàng BRGMART Vĩnh Phúc, HN theo hóa đơn 00054521</t>
  </si>
  <si>
    <t>00054536</t>
  </si>
  <si>
    <t>Bán hàng BRGMART 36 Hoàng Cầu theo hóa đơn 00054536</t>
  </si>
  <si>
    <t>00055037</t>
  </si>
  <si>
    <t>Bán hàng BRG Thôn Cương Ngô theo hóa đơn 00055037</t>
  </si>
  <si>
    <t>00055109</t>
  </si>
  <si>
    <t>Bán hàng BRGMART 13 Thành Công, Hà Nội theo hóa đơn 00055109</t>
  </si>
  <si>
    <t>00055198</t>
  </si>
  <si>
    <t>Bán hàng BRG Cửa hàng Haprofood 27B Nguyễn Đình Chiều theo hóa đơn 00055198</t>
  </si>
  <si>
    <t>00055224</t>
  </si>
  <si>
    <t>Bán hàng BRG 142 Lê Duẩn, Đống Đa theo hóa đơn 00055224</t>
  </si>
  <si>
    <t>00055303</t>
  </si>
  <si>
    <t>Bán hàng BRGMART Thanh Xuân, Hà Nội theo hóa đơn 00055303</t>
  </si>
  <si>
    <t>00055304</t>
  </si>
  <si>
    <t>Bán hàng BRGMART 324 Tây Sơn theo hóa đơn 00055304</t>
  </si>
  <si>
    <t>00055318</t>
  </si>
  <si>
    <t>Bán hàng BRGMART 174 Lạc Long Quân, Tây Hồ theo hóa đơn 00055318</t>
  </si>
  <si>
    <t>00055319</t>
  </si>
  <si>
    <t>Bán hàng BRGMART 275 Nguyễn Trãi, Hà Nội theo hóa đơn 00055319</t>
  </si>
  <si>
    <t>00055458</t>
  </si>
  <si>
    <t>Bán hàng BRG D2 Giảng Võ, Hà Nội theo hóa đơn 00055458</t>
  </si>
  <si>
    <t>00055459</t>
  </si>
  <si>
    <t>Bán hàng BRGMART Hải Dương theo hóa đơn 00055459</t>
  </si>
  <si>
    <t>00055468</t>
  </si>
  <si>
    <t>Bán hàng BRGMart Mao Khê, Quảng Ninh theo hóa đơn 00055468</t>
  </si>
  <si>
    <t>00055864</t>
  </si>
  <si>
    <t>Bán hàng BRGMART 13 Thành Công, Hà Nội theo hóa đơn 00055864</t>
  </si>
  <si>
    <t>00055878</t>
  </si>
  <si>
    <t>Bán hàng BRGMART 15-17 Ngọc Khánh, Hà Nội theo hóa đơn 00055878</t>
  </si>
  <si>
    <t>00055882</t>
  </si>
  <si>
    <t>Bán hàng BRG N16 Sài Đồng, Hà Nội theo hóa đơn 00055882</t>
  </si>
  <si>
    <t>00055883</t>
  </si>
  <si>
    <t>Bán hàng BRGMART 36 Hoàng Cầu theo hóa đơn 00055883</t>
  </si>
  <si>
    <t>00056012</t>
  </si>
  <si>
    <t>Bán hàng BRGMART The light, Hà Nội theo hóa đơn 00056012</t>
  </si>
  <si>
    <t>00056226</t>
  </si>
  <si>
    <t>Bán hàng BRGMART MD Complex Hàm Nghi, Hà Nội theo hóa đơn 00056226</t>
  </si>
  <si>
    <t>00056239</t>
  </si>
  <si>
    <t>Bán hàng BRGMART 324 Tây Sơn theo hóa đơn 00056239</t>
  </si>
  <si>
    <t>00056289</t>
  </si>
  <si>
    <t>Bán hàng BRGMART 36 Hoàng Cầu theo hóa đơn 00056289</t>
  </si>
  <si>
    <t>00056691</t>
  </si>
  <si>
    <t>Bán hàng BRG Lộc Ninh Singashine - Thị trấn Chúc Sơn theo hóa đơn 00056691</t>
  </si>
  <si>
    <t>00056822</t>
  </si>
  <si>
    <t>Bán hàng BRGMART 83 Nguyễn An Ninh, Hà Nội theo hóa đơn 00056822</t>
  </si>
  <si>
    <t>00056885</t>
  </si>
  <si>
    <t>Bán hàng BRGMART 135 Lương Định Của, Hà Nội theo hóa đơn 00056885</t>
  </si>
  <si>
    <t>00056906</t>
  </si>
  <si>
    <t>Bán hàng BRGMART 5 Hàm Tử Quan, Hoàn Kiếm, Hà Nội theo hóa đơn 00056906</t>
  </si>
  <si>
    <t>00056948</t>
  </si>
  <si>
    <t>Bán hàng BRGMART Ecohome3, Hà Nội theo hóa đơn 00056948</t>
  </si>
  <si>
    <t>00056970</t>
  </si>
  <si>
    <t>Bán hàng BRG 142 Lê Duẩn, Đống Đa theo hóa đơn 00056970</t>
  </si>
  <si>
    <t>00056996</t>
  </si>
  <si>
    <t>Bán hàng BRG 1 Lý Nam Đế, Hoàn Kiếm, Hà Nội theo hóa đơn 00056996</t>
  </si>
  <si>
    <t>00056998</t>
  </si>
  <si>
    <t>Bán hàng BRGMART 41 Đông tác, Hà Nội theo hóa đơn 00056998</t>
  </si>
  <si>
    <t>00057019</t>
  </si>
  <si>
    <t>Bán hàng BRGMART 89 Bùi Ngọc Dương, Hai Bà Trưng, Hà Nội theo hóa đơn 00057019</t>
  </si>
  <si>
    <t>00057020</t>
  </si>
  <si>
    <t>Bán hàng BRGMART 53D Hàng Bài, Hoàn Kiếm, Hà Nội theo hóa đơn 00057020</t>
  </si>
  <si>
    <t>00057078</t>
  </si>
  <si>
    <t>Bán hàng BRGMART 5 Hàm Tử Quan, Hoàn Kiếm, Hà Nội theo hóa đơn 00057078</t>
  </si>
  <si>
    <t>có chứng từ gốc, BRG đồng ý ghi nhận sang 2023</t>
  </si>
  <si>
    <t>Tháng</t>
  </si>
  <si>
    <t>Nội dung</t>
  </si>
  <si>
    <t>Số tiền bán hàng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</si>
  <si>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</si>
  <si>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</si>
  <si>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</si>
  <si>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</si>
  <si>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</si>
  <si>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</si>
  <si>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</si>
  <si>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</si>
  <si>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</si>
  <si>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</si>
  <si>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</si>
  <si>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</si>
  <si>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</si>
  <si>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</si>
  <si>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</si>
  <si>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</si>
  <si>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</si>
  <si>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</si>
  <si>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</si>
  <si>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</si>
  <si>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</si>
  <si>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</si>
  <si>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</si>
  <si>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</si>
  <si>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</si>
  <si>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</si>
  <si>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</si>
  <si>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</si>
  <si>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</si>
  <si>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</si>
  <si>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</si>
  <si>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</si>
  <si>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</si>
  <si>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</si>
  <si>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</si>
  <si>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</si>
  <si>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</si>
  <si>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</si>
  <si>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</si>
  <si>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</si>
  <si>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</si>
  <si>
    <t>Tổng đã thanh toán</t>
  </si>
  <si>
    <t xml:space="preserve">Dư nợ phải thu </t>
  </si>
  <si>
    <t>THEO DÕI CÔNG NỢ / Công ty BRG</t>
  </si>
  <si>
    <t>BẢNG KÊ HÓA ĐƠN, CHỨNG TỪ HÀNG HÓA, DỊCH VỤ BÁN RA (MẪU QUẢN TRỊ)</t>
  </si>
  <si>
    <t>Nhóm HHDV : 4. Hàng hóa, dịch vụ chịu thuế suất thuế GTGT 10% (493 )</t>
  </si>
  <si>
    <t>0006255</t>
  </si>
  <si>
    <t>Bán hàng Công Ty TNHH Bán Lẻ BRG theo hóa đơn 0006255</t>
  </si>
  <si>
    <t>0006256</t>
  </si>
  <si>
    <t>Bán hàng Công Ty TNHH Bán Lẻ BRG theo hóa đơn 0006256</t>
  </si>
  <si>
    <t>0006265</t>
  </si>
  <si>
    <t>Bán hàng Công Ty TNHH Bán Lẻ BRG theo hóa đơn 0006265</t>
  </si>
  <si>
    <t>0006267</t>
  </si>
  <si>
    <t>Bán hàng Công Ty TNHH Bán Lẻ BRG theo hóa đơn 0006267</t>
  </si>
  <si>
    <t>0006555</t>
  </si>
  <si>
    <t>Bán hàng Công Ty TNHH Bán Lẻ BRG theo hóa đơn 0006555</t>
  </si>
  <si>
    <t>0006573</t>
  </si>
  <si>
    <t>Bán hàng Công Ty TNHH Bán Lẻ BRG theo hóa đơn 0006573</t>
  </si>
  <si>
    <t>0006822</t>
  </si>
  <si>
    <t>Bán hàng Công Ty TNHH Bán Lẻ BRG theo hóa đơn 0006822</t>
  </si>
  <si>
    <t>0006825</t>
  </si>
  <si>
    <t>Bán hàng Công Ty TNHH Bán Lẻ BRG theo hóa đơn 0006825</t>
  </si>
  <si>
    <t>0006894</t>
  </si>
  <si>
    <t>Bán hàng Công Ty TNHH Bán Lẻ BRG theo hóa đơn 0006894</t>
  </si>
  <si>
    <t>0007013</t>
  </si>
  <si>
    <t>Bán hàng Công Ty TNHH Bán Lẻ BRG theo hóa đơn 0007013</t>
  </si>
  <si>
    <t>0007035</t>
  </si>
  <si>
    <t>Bán hàng Công Ty TNHH Bán Lẻ BRG theo hóa đơn 0007035</t>
  </si>
  <si>
    <t>0007180</t>
  </si>
  <si>
    <t>Bán hàng Công Ty TNHH Bán Lẻ BRG theo hóa đơn 0007180</t>
  </si>
  <si>
    <t>0007428</t>
  </si>
  <si>
    <t>Bán hàng Công Ty TNHH Bán Lẻ BRG theo hóa đơn 0007428</t>
  </si>
  <si>
    <t>0007477</t>
  </si>
  <si>
    <t>Bán hàng Công Ty TNHH Bán Lẻ BRG theo hóa đơn 0007477</t>
  </si>
  <si>
    <t>0007624</t>
  </si>
  <si>
    <t>Bán hàng Công Ty TNHH Bán Lẻ BRG theo hóa đơn 0007624</t>
  </si>
  <si>
    <t>0007638</t>
  </si>
  <si>
    <t>Bán hàng Công Ty TNHH Bán Lẻ BRG theo hóa đơn 0007638</t>
  </si>
  <si>
    <t>0007659</t>
  </si>
  <si>
    <t>Bán hàng Công Ty TNHH Bán Lẻ BRG theo hóa đơn 0007659</t>
  </si>
  <si>
    <t>0007678</t>
  </si>
  <si>
    <t>Bán hàng Công Ty TNHH Bán Lẻ BRG theo hóa đơn 0007678</t>
  </si>
  <si>
    <t>0007706</t>
  </si>
  <si>
    <t>Bán hàng Công Ty TNHH Bán Lẻ BRG theo hóa đơn 0007706</t>
  </si>
  <si>
    <t>0008023</t>
  </si>
  <si>
    <t>Bán hàng Công Ty TNHH Bán Lẻ BRG theo hóa đơn 0008023</t>
  </si>
  <si>
    <t>0008025</t>
  </si>
  <si>
    <t>Bán hàng Công Ty TNHH Bán Lẻ BRG theo hóa đơn 0008025</t>
  </si>
  <si>
    <t>0008059</t>
  </si>
  <si>
    <t>Bán hàng Công Ty TNHH Bán Lẻ BRG theo hóa đơn 0008059</t>
  </si>
  <si>
    <t>0008874</t>
  </si>
  <si>
    <t>Bán hàng Công Ty TNHH Bán Lẻ BRG theo hóa đơn 0008874</t>
  </si>
  <si>
    <t>0008905</t>
  </si>
  <si>
    <t>Bán hàng Công Ty TNHH Bán Lẻ BRG theo hóa đơn 0008905</t>
  </si>
  <si>
    <t>0008906</t>
  </si>
  <si>
    <t>Bán hàng Công Ty TNHH Bán Lẻ BRG theo hóa đơn 0008906</t>
  </si>
  <si>
    <t>0008931</t>
  </si>
  <si>
    <t>Bán hàng Công Ty TNHH Bán Lẻ BRG theo hóa đơn 0008931</t>
  </si>
  <si>
    <t>0009166</t>
  </si>
  <si>
    <t>Bán hàng Công Ty TNHH Bán Lẻ BRG theo hóa đơn 0009166</t>
  </si>
  <si>
    <t>0009169</t>
  </si>
  <si>
    <t>Bán hàng Công Ty TNHH Bán Lẻ BRG theo hóa đơn 0009169</t>
  </si>
  <si>
    <t>0009170</t>
  </si>
  <si>
    <t>Bán hàng Công Ty TNHH Bán Lẻ BRG theo hóa đơn 0009170</t>
  </si>
  <si>
    <t>0009282</t>
  </si>
  <si>
    <t>Bán hàng Công Ty TNHH Bán Lẻ BRG theo hóa đơn 0009282</t>
  </si>
  <si>
    <t>0009283</t>
  </si>
  <si>
    <t>Bán hàng Công Ty TNHH Bán Lẻ BRG theo hóa đơn 0009283</t>
  </si>
  <si>
    <t>0009285</t>
  </si>
  <si>
    <t>Bán hàng Công Ty TNHH Bán Lẻ BRG theo hóa đơn 0009285</t>
  </si>
  <si>
    <t>0009286</t>
  </si>
  <si>
    <t>Bán hàng Công Ty TNHH Bán Lẻ BRG theo hóa đơn 0009286</t>
  </si>
  <si>
    <t>0009319</t>
  </si>
  <si>
    <t>Bán hàng Công Ty TNHH Bán Lẻ BRG theo hóa đơn 0009319</t>
  </si>
  <si>
    <t>0009526</t>
  </si>
  <si>
    <t>Bán hàng Công Ty TNHH Bán Lẻ BRG theo hóa đơn 0009526</t>
  </si>
  <si>
    <t>0009706</t>
  </si>
  <si>
    <t>Bán hàng Công Ty TNHH Bán Lẻ BRG theo hóa đơn 0009706</t>
  </si>
  <si>
    <t>0009710</t>
  </si>
  <si>
    <t>Bán hàng Công Ty TNHH Bán Lẻ BRG theo hóa đơn 0009710</t>
  </si>
  <si>
    <t>0010229</t>
  </si>
  <si>
    <t>Bán hàng Công Ty TNHH Bán Lẻ BRG theo hóa đơn 0010229</t>
  </si>
  <si>
    <t>0010239</t>
  </si>
  <si>
    <t>Bán hàng Công Ty TNHH Bán Lẻ BRG theo hóa đơn 0010239</t>
  </si>
  <si>
    <t>0010315</t>
  </si>
  <si>
    <t>Bán hàng Công Ty TNHH Bán Lẻ BRG theo hóa đơn 0010315</t>
  </si>
  <si>
    <t>0010329</t>
  </si>
  <si>
    <t>Bán hàng Công Ty TNHH Bán Lẻ BRG theo hóa đơn 0010329</t>
  </si>
  <si>
    <t>0010344</t>
  </si>
  <si>
    <t>Bán hàng Công Ty TNHH Bán Lẻ BRG theo hóa đơn 0010344</t>
  </si>
  <si>
    <t>0010345</t>
  </si>
  <si>
    <t>Bán hàng Công Ty TNHH Bán Lẻ BRG theo hóa đơn 0010345</t>
  </si>
  <si>
    <t>0010379</t>
  </si>
  <si>
    <t>Bán hàng Công Ty TNHH Bán Lẻ BRG theo hóa đơn 0010379</t>
  </si>
  <si>
    <t>0010715</t>
  </si>
  <si>
    <t>Bán hàng Công Ty TNHH Bán Lẻ BRG theo hóa đơn 0010715</t>
  </si>
  <si>
    <t>0010716</t>
  </si>
  <si>
    <t>Bán hàng Công Ty TNHH Bán Lẻ BRG theo hóa đơn 0010716</t>
  </si>
  <si>
    <t>0010717</t>
  </si>
  <si>
    <t>Bán hàng Công Ty TNHH Bán Lẻ BRG theo hóa đơn 0010717</t>
  </si>
  <si>
    <t>0010718</t>
  </si>
  <si>
    <t>Bán hàng Công Ty TNHH Bán Lẻ BRG theo hóa đơn 0010718</t>
  </si>
  <si>
    <t>0010719</t>
  </si>
  <si>
    <t>Bán hàng Công Ty TNHH Bán Lẻ BRG theo hóa đơn 0010719</t>
  </si>
  <si>
    <t>0010721</t>
  </si>
  <si>
    <t>Bán hàng Công Ty TNHH Bán Lẻ BRG theo hóa đơn 0010721</t>
  </si>
  <si>
    <t>0010725</t>
  </si>
  <si>
    <t>Bán hàng Công Ty TNHH Bán Lẻ BRG theo hóa đơn 0010725</t>
  </si>
  <si>
    <t>0010768</t>
  </si>
  <si>
    <t>Bán hàng Công Ty TNHH Bán Lẻ BRG theo hóa đơn 0010768</t>
  </si>
  <si>
    <t>0010769</t>
  </si>
  <si>
    <t>Bán hàng Công Ty TNHH Bán Lẻ BRG theo hóa đơn 0010769</t>
  </si>
  <si>
    <t>0010770</t>
  </si>
  <si>
    <t>Bán hàng Công Ty TNHH Bán Lẻ BRG theo hóa đơn 0010770</t>
  </si>
  <si>
    <t>0011239</t>
  </si>
  <si>
    <t>Bán hàng Công Ty TNHH Bán Lẻ BRG theo hóa đơn 0011239</t>
  </si>
  <si>
    <t>0011475</t>
  </si>
  <si>
    <t>Bán hàng Công Ty TNHH Bán Lẻ BRG theo hóa đơn 0011475</t>
  </si>
  <si>
    <t>0011476</t>
  </si>
  <si>
    <t>Bán hàng Công Ty TNHH Bán Lẻ BRG theo hóa đơn 0011476</t>
  </si>
  <si>
    <t>0012716</t>
  </si>
  <si>
    <t>Bán hàng Công Ty TNHH Bán Lẻ BRG theo hóa đơn 0012716</t>
  </si>
  <si>
    <t>0012760</t>
  </si>
  <si>
    <t>Bán hàng Công Ty TNHH Bán Lẻ BRG theo hóa đơn 0012760</t>
  </si>
  <si>
    <t>0012799</t>
  </si>
  <si>
    <t>Bán hàng Công Ty TNHH Bán Lẻ BRG theo hóa đơn 0012799</t>
  </si>
  <si>
    <t>0013235</t>
  </si>
  <si>
    <t>Bán hàng Công Ty TNHH Bán Lẻ BRG theo hóa đơn 0013235</t>
  </si>
  <si>
    <t>0013236</t>
  </si>
  <si>
    <t>Bán hàng Công Ty TNHH Bán Lẻ BRG theo hóa đơn 0013236</t>
  </si>
  <si>
    <t>0013275</t>
  </si>
  <si>
    <t>Bán hàng Công Ty TNHH Bán Lẻ BRG theo hóa đơn 0013275</t>
  </si>
  <si>
    <t>0013874</t>
  </si>
  <si>
    <t>Bán hàng Công Ty TNHH Bán Lẻ BRG theo hóa đơn 0013874</t>
  </si>
  <si>
    <t>0014437</t>
  </si>
  <si>
    <t>Bán hàng Công Ty TNHH Bán Lẻ BRG theo hóa đơn 0014437</t>
  </si>
  <si>
    <t>0014446</t>
  </si>
  <si>
    <t>Bán hàng Công Ty TNHH Bán Lẻ BRG theo hóa đơn 0014446</t>
  </si>
  <si>
    <t>00000023</t>
  </si>
  <si>
    <t>Bán hàng Công Ty TNHH Bán Lẻ BRG theo hóa đơn 00000023</t>
  </si>
  <si>
    <t>00000231</t>
  </si>
  <si>
    <t>Bán hàng Công Ty TNHH Bán Lẻ BRG theo hóa đơn 00000231</t>
  </si>
  <si>
    <t>00000263</t>
  </si>
  <si>
    <t>Bán hàng Công Ty TNHH Bán Lẻ BRG theo hóa đơn 00000263</t>
  </si>
  <si>
    <t>00000448</t>
  </si>
  <si>
    <t>Bán hàng Công Ty TNHH Bán Lẻ BRG theo hóa đơn 00000448</t>
  </si>
  <si>
    <t>00000449</t>
  </si>
  <si>
    <t>Bán hàng Công Ty TNHH Bán Lẻ BRG theo hóa đơn 00000449</t>
  </si>
  <si>
    <t>00000450</t>
  </si>
  <si>
    <t>Bán hàng Công Ty TNHH Bán Lẻ BRG theo hóa đơn 00000450</t>
  </si>
  <si>
    <t>00000689</t>
  </si>
  <si>
    <t>Bán hàng Công Ty TNHH Bán Lẻ BRG theo hóa đơn 00000689</t>
  </si>
  <si>
    <t>00000939</t>
  </si>
  <si>
    <t>Bán hàng Công Ty TNHH Bán Lẻ BRG theo hóa đơn 00000939</t>
  </si>
  <si>
    <t>00001115</t>
  </si>
  <si>
    <t>Bán hàng Công Ty TNHH Bán Lẻ BRG theo hóa đơn 00001115</t>
  </si>
  <si>
    <t>00001461</t>
  </si>
  <si>
    <t>Bán hàng Công Ty TNHH Bán Lẻ BRG theo hóa đơn 00001461</t>
  </si>
  <si>
    <t>00001645</t>
  </si>
  <si>
    <t>Bán hàng Công Ty TNHH Bán Lẻ BRG theo hóa đơn 00001645</t>
  </si>
  <si>
    <t>00001767</t>
  </si>
  <si>
    <t>Bán hàng Công Ty TNHH Bán Lẻ BRG theo hóa đơn 00001767</t>
  </si>
  <si>
    <t>00001794</t>
  </si>
  <si>
    <t>Bán hàng Công Ty TNHH Bán Lẻ BRG theo hóa đơn 00001794</t>
  </si>
  <si>
    <t>00001806</t>
  </si>
  <si>
    <t>Bán hàng Công Ty TNHH Bán Lẻ BRG theo hóa đơn 00001806</t>
  </si>
  <si>
    <t>00002176</t>
  </si>
  <si>
    <t>Bán hàng Công Ty TNHH Bán Lẻ BRG theo hóa đơn 00002176</t>
  </si>
  <si>
    <t>00002177</t>
  </si>
  <si>
    <t>Bán hàng Công Ty TNHH Bán Lẻ BRG theo hóa đơn 00002177</t>
  </si>
  <si>
    <t>00002622</t>
  </si>
  <si>
    <t>Bán hàng Công Ty TNHH Bán Lẻ BRG theo hóa đơn 00002622</t>
  </si>
  <si>
    <t>00002822</t>
  </si>
  <si>
    <t>Bán hàng Công Ty TNHH Bán Lẻ BRG theo hóa đơn 00002822</t>
  </si>
  <si>
    <t>00002828</t>
  </si>
  <si>
    <t>Bán hàng Công Ty TNHH Bán Lẻ BRG theo hóa đơn 00002828</t>
  </si>
  <si>
    <t>00002830</t>
  </si>
  <si>
    <t>Bán hàng Công Ty TNHH Bán Lẻ BRG theo hóa đơn 00002830</t>
  </si>
  <si>
    <t>00003021</t>
  </si>
  <si>
    <t>Bán hàng Công Ty TNHH Bán Lẻ BRG theo hóa đơn 00003021</t>
  </si>
  <si>
    <t>00003046</t>
  </si>
  <si>
    <t>Bán hàng Công Ty TNHH Bán Lẻ BRG theo hóa đơn 00003046</t>
  </si>
  <si>
    <t>00003060</t>
  </si>
  <si>
    <t>Bán hàng Công Ty TNHH Bán Lẻ BRG theo hóa đơn 00003060</t>
  </si>
  <si>
    <t>00003218</t>
  </si>
  <si>
    <t>Bán hàng Công Ty TNHH Bán Lẻ BRG theo hóa đơn 00003218</t>
  </si>
  <si>
    <t>00003423</t>
  </si>
  <si>
    <t>Bán hàng Công Ty TNHH Bán Lẻ BRG theo hóa đơn 00003423</t>
  </si>
  <si>
    <t>00003427</t>
  </si>
  <si>
    <t>Bán hàng Công Ty TNHH Bán Lẻ BRG theo hóa đơn 00003427</t>
  </si>
  <si>
    <t>00003495</t>
  </si>
  <si>
    <t>Bán hàng Công Ty TNHH Bán Lẻ BRG theo hóa đơn 00003495</t>
  </si>
  <si>
    <t>00004352</t>
  </si>
  <si>
    <t>Bán hàng Công Ty TNHH Bán Lẻ BRG theo hóa đơn 00004352</t>
  </si>
  <si>
    <t>00004465</t>
  </si>
  <si>
    <t>Bán hàng Công Ty TNHH Bán Lẻ BRG theo hóa đơn 00004465</t>
  </si>
  <si>
    <t>00004650</t>
  </si>
  <si>
    <t>Bán hàng Công Ty TNHH Bán Lẻ BRG theo hóa đơn 00004650</t>
  </si>
  <si>
    <t>00004666</t>
  </si>
  <si>
    <t>Bán hàng Công Ty TNHH Bán Lẻ BRG theo hóa đơn 00004666</t>
  </si>
  <si>
    <t>00005092</t>
  </si>
  <si>
    <t>Bán hàng Công Ty TNHH Bán Lẻ BRG theo hóa đơn 00004698</t>
  </si>
  <si>
    <t>00005414</t>
  </si>
  <si>
    <t>Bán hàng Công Ty TNHH Bán Lẻ BRG theo hóa đơn 00005414</t>
  </si>
  <si>
    <t>00005439</t>
  </si>
  <si>
    <t>Bán hàng Công Ty TNHH Bán Lẻ BRG theo hóa đơn 00005439</t>
  </si>
  <si>
    <t>00005442</t>
  </si>
  <si>
    <t>Bán hàng Công Ty TNHH Bán Lẻ BRG theo hóa đơn 00005442</t>
  </si>
  <si>
    <t>00005443</t>
  </si>
  <si>
    <t>Bán hàng Công Ty TNHH Bán Lẻ BRG theo hóa đơn 00005443</t>
  </si>
  <si>
    <t>00005554</t>
  </si>
  <si>
    <t>Bán hàng Công Ty TNHH Bán Lẻ BRG theo hóa đơn 00005554</t>
  </si>
  <si>
    <t>00005638</t>
  </si>
  <si>
    <t>Bán hàng Công Ty TNHH Bán Lẻ BRG theo hóa đơn 00005638</t>
  </si>
  <si>
    <t>00006271</t>
  </si>
  <si>
    <t>Bán hàng Công Ty TNHH Bán Lẻ BRG theo hóa đơn 00006271</t>
  </si>
  <si>
    <t>00006728</t>
  </si>
  <si>
    <t>Bán hàng Công Ty TNHH Bán Lẻ BRG theo hóa đơn 00006728</t>
  </si>
  <si>
    <t>00006802</t>
  </si>
  <si>
    <t>Bán hàng Công Ty TNHH Bán Lẻ BRG theo hóa đơn 00006802</t>
  </si>
  <si>
    <t>00007032</t>
  </si>
  <si>
    <t>Bán hàng Công Ty TNHH Bán Lẻ BRG theo hóa đơn 00007032</t>
  </si>
  <si>
    <t>00008226</t>
  </si>
  <si>
    <t>Bán hàng Công Ty TNHH Bán Lẻ BRG theo hóa đơn 00008226</t>
  </si>
  <si>
    <t>00008227</t>
  </si>
  <si>
    <t>Bán hàng Công Ty TNHH Bán Lẻ BRG theo hóa đơn 00008227</t>
  </si>
  <si>
    <t>00008429</t>
  </si>
  <si>
    <t>Bán hàng Công Ty TNHH Bán Lẻ BRG theo hóa đơn 00008429</t>
  </si>
  <si>
    <t>00008430</t>
  </si>
  <si>
    <t>Bán hàng Công Ty TNHH Bán Lẻ BRG theo hóa đơn 00008430</t>
  </si>
  <si>
    <t>00008431</t>
  </si>
  <si>
    <t>Bán hàng Công Ty TNHH Bán Lẻ BRG theo hóa đơn 00008431</t>
  </si>
  <si>
    <t>00008493</t>
  </si>
  <si>
    <t>Bán hàng Công Ty TNHH Bán Lẻ BRG theo hóa đơn 00008493</t>
  </si>
  <si>
    <t>00009179</t>
  </si>
  <si>
    <t>Bán hàng Công Ty TNHH Bán Lẻ BRG theo hóa đơn 00009179</t>
  </si>
  <si>
    <t>00009464</t>
  </si>
  <si>
    <t>Bán hàng Công Ty TNHH Bán Lẻ BRG theo hóa đơn 00009464</t>
  </si>
  <si>
    <t>00009487</t>
  </si>
  <si>
    <t>Bán hàng Công Ty TNHH Bán Lẻ BRG theo hóa đơn 00009487</t>
  </si>
  <si>
    <t>00009626</t>
  </si>
  <si>
    <t>Bán hàng Công Ty TNHH Bán Lẻ BRG theo hóa đơn 00009626</t>
  </si>
  <si>
    <t>00009915</t>
  </si>
  <si>
    <t>Bán hàng Công Ty TNHH Bán Lẻ BRG theo hóa đơn 00009915</t>
  </si>
  <si>
    <t>00010391</t>
  </si>
  <si>
    <t>Bán hàng Công Ty TNHH Bán Lẻ BRG theo hóa đơn 00010391</t>
  </si>
  <si>
    <t>00010551</t>
  </si>
  <si>
    <t>Bán hàng Công Ty TNHH Bán Lẻ BRG theo hóa đơn 00010551</t>
  </si>
  <si>
    <t>00011224</t>
  </si>
  <si>
    <t>Bán hàng Công Ty TNHH Bán Lẻ BRG theo hóa đơn 00011224</t>
  </si>
  <si>
    <t>00011362</t>
  </si>
  <si>
    <t>Bán hàng Công Ty TNHH Bán Lẻ BRG theo hóa đơn 00011362</t>
  </si>
  <si>
    <t>00011379</t>
  </si>
  <si>
    <t>Bán hàng Công Ty TNHH Bán Lẻ BRG theo hóa đơn 00011379</t>
  </si>
  <si>
    <t>00011476</t>
  </si>
  <si>
    <t>Bán hàng Công Ty TNHH Bán Lẻ BRG theo hóa đơn 00011476</t>
  </si>
  <si>
    <t>00011641</t>
  </si>
  <si>
    <t>Bán hàng Công Ty TNHH Bán Lẻ BRG theo hóa đơn 00011641</t>
  </si>
  <si>
    <t>00011650</t>
  </si>
  <si>
    <t>Bán hàng Công Ty TNHH Bán Lẻ BRG theo hóa đơn 00011650</t>
  </si>
  <si>
    <t>00011691</t>
  </si>
  <si>
    <t>Bán hàng Công Ty TNHH Bán Lẻ BRG theo hóa đơn 00011691</t>
  </si>
  <si>
    <t>00011818</t>
  </si>
  <si>
    <t>Bán hàng Công Ty TNHH Bán Lẻ BRG theo hóa đơn 00011818</t>
  </si>
  <si>
    <t>00011938</t>
  </si>
  <si>
    <t>Bán hàng Công Ty TNHH Bán Lẻ BRG theo hóa đơn 00011938</t>
  </si>
  <si>
    <t>00011941</t>
  </si>
  <si>
    <t>Bán hàng Công Ty TNHH Bán Lẻ BRG theo hóa đơn 00011941</t>
  </si>
  <si>
    <t>00012431</t>
  </si>
  <si>
    <t>Bán hàng Công Ty TNHH Bán Lẻ BRG theo hóa đơn 00012431</t>
  </si>
  <si>
    <t>00012432</t>
  </si>
  <si>
    <t>Bán hàng Công Ty TNHH Bán Lẻ BRG theo hóa đơn 00012432</t>
  </si>
  <si>
    <t>00012744</t>
  </si>
  <si>
    <t>Bán hàng Công Ty TNHH Bán Lẻ BRG theo hóa đơn 00012744</t>
  </si>
  <si>
    <t>00012918</t>
  </si>
  <si>
    <t>Bán hàng Công Ty TNHH Bán Lẻ BRG theo hóa đơn 00012918</t>
  </si>
  <si>
    <t>00012932</t>
  </si>
  <si>
    <t>Bán hàng Công Ty TNHH Bán Lẻ BRG theo hóa đơn 00012932</t>
  </si>
  <si>
    <t>00012944</t>
  </si>
  <si>
    <t>Bán hàng Công Ty TNHH Bán Lẻ BRG theo hóa đơn 00012944</t>
  </si>
  <si>
    <t>00013250</t>
  </si>
  <si>
    <t>Bán hàng Công Ty TNHH Bán Lẻ BRG theo hóa đơn 00013250</t>
  </si>
  <si>
    <t>00013284</t>
  </si>
  <si>
    <t>Bán Hàng Siêu thị BRGmart Hải Phòng 010001302205000521</t>
  </si>
  <si>
    <t>00013287</t>
  </si>
  <si>
    <t>Công ty bán lẻ BRG cung ứng cho Fujimart 36 Hoàng Cầu</t>
  </si>
  <si>
    <t>00013421</t>
  </si>
  <si>
    <t>FUJIMART 324 TÂY SƠN</t>
  </si>
  <si>
    <t>00013529</t>
  </si>
  <si>
    <t>BRGMART 15-17 NGỌC KHÁNH</t>
  </si>
  <si>
    <t>00013531</t>
  </si>
  <si>
    <t>HAPROFOOD VĨNH PHÚC</t>
  </si>
  <si>
    <t>00013549</t>
  </si>
  <si>
    <t>HAPROFOOD 83 NGUYỄN AN NINH</t>
  </si>
  <si>
    <t>00013616</t>
  </si>
  <si>
    <t>BRGMART N16 SÀI ĐỒNG</t>
  </si>
  <si>
    <t>00013783</t>
  </si>
  <si>
    <t>BRGMART UDIC RIVERSIDE</t>
  </si>
  <si>
    <t>00014016</t>
  </si>
  <si>
    <t>00014237</t>
  </si>
  <si>
    <t>HAPROFOOD 2 HOÀNG HOA THÁM, VŨNG TÀU</t>
  </si>
  <si>
    <t>00014448</t>
  </si>
  <si>
    <t>HAPROFOOD 15-17 ĐỘI CẤN</t>
  </si>
  <si>
    <t>00014663</t>
  </si>
  <si>
    <t>HAPROFOOD 198 LÒ ĐÚC</t>
  </si>
  <si>
    <t>00014740</t>
  </si>
  <si>
    <t>HAPROFOOD 166 NGUYỄN THÁI HỌC</t>
  </si>
  <si>
    <t>00014770</t>
  </si>
  <si>
    <t>HAPRFOOD SỐ 5 HÀM TỬ QUAN</t>
  </si>
  <si>
    <t>00014775</t>
  </si>
  <si>
    <t>FUJIMART 36 HOÀNG CẦU</t>
  </si>
  <si>
    <t>00015210</t>
  </si>
  <si>
    <t>HAPRFOOD 41 ĐÔNG TÁC, A12 KHƯƠNG THƯỢNG</t>
  </si>
  <si>
    <t>00015211</t>
  </si>
  <si>
    <t>BRGMART HẢI PHÒNG</t>
  </si>
  <si>
    <t>00016299</t>
  </si>
  <si>
    <t>27B NGUYỄN ĐÌNH CHIỂU, HCM</t>
  </si>
  <si>
    <t>00016304</t>
  </si>
  <si>
    <t>442-444-446NGUYỄN TẤT THÀNH, HCM</t>
  </si>
  <si>
    <t>00016466</t>
  </si>
  <si>
    <t>00016484</t>
  </si>
  <si>
    <t>BRGMART K3 VIỆT HƯNG</t>
  </si>
  <si>
    <t>00016541</t>
  </si>
  <si>
    <t>00016675</t>
  </si>
  <si>
    <t>00017345</t>
  </si>
  <si>
    <t>BRGMART 51 LÊ ĐẠI HÀNH, QUẬN HAI BÀ TRƯNG, HÀ NỘI</t>
  </si>
  <si>
    <t>00017490</t>
  </si>
  <si>
    <t>00017549</t>
  </si>
  <si>
    <t>HAPROFOOD 53 ĐINH TIÊN HOÀNG</t>
  </si>
  <si>
    <t>00017647</t>
  </si>
  <si>
    <t>HAPROFOOD 31-33-35 HÀM NGHI, QUẠN 4</t>
  </si>
  <si>
    <t>00017781</t>
  </si>
  <si>
    <t>HAPRFOOD 198 LÒ ĐÚC</t>
  </si>
  <si>
    <t>00017859</t>
  </si>
  <si>
    <t>FUIJMART 324 TÂY SƠN</t>
  </si>
  <si>
    <t>00017925</t>
  </si>
  <si>
    <t>00018060</t>
  </si>
  <si>
    <t>HAPRFOOD 135 LƯƠNG ĐÌNH CỦA</t>
  </si>
  <si>
    <t>00018061</t>
  </si>
  <si>
    <t>00018062</t>
  </si>
  <si>
    <t>BRGMART THANH XUÂN</t>
  </si>
  <si>
    <t>00018094</t>
  </si>
  <si>
    <t>BRGMART MD Complex Hàm Nghi</t>
  </si>
  <si>
    <t>00018099</t>
  </si>
  <si>
    <t>00018100</t>
  </si>
  <si>
    <t>HAPRFOOD 83 NGUYỄN AN NINH</t>
  </si>
  <si>
    <t>00018119</t>
  </si>
  <si>
    <t>HAPRFOOD 442-444-446 NGUYỄN TẤT THÀNH, QUẬN 4</t>
  </si>
  <si>
    <t>00018134</t>
  </si>
  <si>
    <t>00018547</t>
  </si>
  <si>
    <t>BRGMART C13 THÀNH CÔNG</t>
  </si>
  <si>
    <t>00019123</t>
  </si>
  <si>
    <t>BRGMART INTRACOM ĐÔNG ANH</t>
  </si>
  <si>
    <t>00019421</t>
  </si>
  <si>
    <t>00019422</t>
  </si>
  <si>
    <t>00019699</t>
  </si>
  <si>
    <t>BRGMART HẢI PHÒNG - 6001088</t>
  </si>
  <si>
    <t>00019771</t>
  </si>
  <si>
    <t>BRGMART FujiMart 36 Hoàng Cầu</t>
  </si>
  <si>
    <t>00019879</t>
  </si>
  <si>
    <t>BRGMART Lạc Long Quân</t>
  </si>
  <si>
    <t>00019880</t>
  </si>
  <si>
    <t>00020610</t>
  </si>
  <si>
    <t>BRGMART 324 TÂY SƠN</t>
  </si>
  <si>
    <t>00020911</t>
  </si>
  <si>
    <t>BRGMART  MD COMPLEX  HÀM NGHI</t>
  </si>
  <si>
    <t>00021126</t>
  </si>
  <si>
    <t>INTIMEX NHƯ QUỲNH</t>
  </si>
  <si>
    <t>00021128</t>
  </si>
  <si>
    <t>00021917</t>
  </si>
  <si>
    <t>BRGMART 8 PHẠM NGỌC THẠCH</t>
  </si>
  <si>
    <t>00021918</t>
  </si>
  <si>
    <t>BRGAMRT UDIC RIVERSIDE</t>
  </si>
  <si>
    <t>00021921</t>
  </si>
  <si>
    <t>HAPRFOOD VĨNH PHÚC</t>
  </si>
  <si>
    <t>00021941</t>
  </si>
  <si>
    <t>HAPRFOOD 98 TÔ NGỌC VÂN</t>
  </si>
  <si>
    <t>00021944</t>
  </si>
  <si>
    <t>00022101</t>
  </si>
  <si>
    <t>00022104</t>
  </si>
  <si>
    <t>00022265</t>
  </si>
  <si>
    <t>HAPRFOOD 166 NGUYỄN THÁI HỌC</t>
  </si>
  <si>
    <t>00023375</t>
  </si>
  <si>
    <t>BRGMART 89 BÙI NGỌC DƯƠNG</t>
  </si>
  <si>
    <t>00023391</t>
  </si>
  <si>
    <t>00023392</t>
  </si>
  <si>
    <t>BRGMART MD COMPLEX HÀM NGHI</t>
  </si>
  <si>
    <t>00023619</t>
  </si>
  <si>
    <t>00023718</t>
  </si>
  <si>
    <t>00023719</t>
  </si>
  <si>
    <t>00023857</t>
  </si>
  <si>
    <t>BRGMART 1 LÝ NAM ĐẾ</t>
  </si>
  <si>
    <t>00023939</t>
  </si>
  <si>
    <t>00024106</t>
  </si>
  <si>
    <t>HAPRFOOD NGUYỄN VĂN TRỖI, QUẬN PHÚ NHUẬN</t>
  </si>
  <si>
    <t>00024175</t>
  </si>
  <si>
    <t>00024235</t>
  </si>
  <si>
    <t>BRGMART 51 LÊ ĐẠI HÀNH</t>
  </si>
  <si>
    <t>00024236</t>
  </si>
  <si>
    <t>BRGMART PHỐ NỐI</t>
  </si>
  <si>
    <t>00024237</t>
  </si>
  <si>
    <t>00024295</t>
  </si>
  <si>
    <t>00024298</t>
  </si>
  <si>
    <t>HAPROFOOD THÔN CƯƠNG NGÔ</t>
  </si>
  <si>
    <t>00024719</t>
  </si>
  <si>
    <t>00024795</t>
  </si>
  <si>
    <t>00026003</t>
  </si>
  <si>
    <t>00026011</t>
  </si>
  <si>
    <t>00026012</t>
  </si>
  <si>
    <t>00026033</t>
  </si>
  <si>
    <t>BRGMART LẠC LONG QUÂN</t>
  </si>
  <si>
    <t>00026138</t>
  </si>
  <si>
    <t>00026169</t>
  </si>
  <si>
    <t>00026853</t>
  </si>
  <si>
    <t>00027318</t>
  </si>
  <si>
    <t>00027319</t>
  </si>
  <si>
    <t>00029022</t>
  </si>
  <si>
    <t>00029023</t>
  </si>
  <si>
    <t>00029029</t>
  </si>
  <si>
    <t>00029030</t>
  </si>
  <si>
    <t>00029083</t>
  </si>
  <si>
    <t>SỐ 1 LÝ NAM ĐẾ, HOÀN KIẾM, HÀ NỘI, CK CỐ ĐỊNH 5%</t>
  </si>
  <si>
    <t>00029287</t>
  </si>
  <si>
    <t>TẦNG 1 NHÀ G3, TT VĨNH PHÚC, P. VĨNH PHÚC BA ĐÌNH HÀ NỘI, CK CỐ ĐỊNH 5%</t>
  </si>
  <si>
    <t>00029292</t>
  </si>
  <si>
    <t>Tòa Nhà K3 Việt Hưng, Phường Việt Hưng, Quận Long Biên, Hà Nội, ck cố định 5%</t>
  </si>
  <si>
    <t>00029293</t>
  </si>
  <si>
    <t>SỐ 51 LÊ ĐẠI HÀNH, QUẬN HAI BÀ TRƯNG, HÀ NỘI, CK CỐ ĐỊNH 5%</t>
  </si>
  <si>
    <t>00029296</t>
  </si>
  <si>
    <t>Bán hàng BRGMART 15-17 Ngọc Khánh, Hà Nội theo hóa đơn 00029296</t>
  </si>
  <si>
    <t>00029393</t>
  </si>
  <si>
    <t>Bán hàng BRGMART 41 Đông tác, Hà Nội theo hóa đơn 00029393</t>
  </si>
  <si>
    <t>00029445</t>
  </si>
  <si>
    <t>CHIẾT KHẤU CỐ ĐỊNH 5%</t>
  </si>
  <si>
    <t>00029455</t>
  </si>
  <si>
    <t>Bán hàng BRGMART 324 Tây Sơn theo hóa đơn 00029455</t>
  </si>
  <si>
    <t>00029458</t>
  </si>
  <si>
    <t>Bán hàng BRG UDIC Riverside 1 - 122 Vĩnh Tuy, Hai Bà Trưng, HN theo hóa đơn 00029458</t>
  </si>
  <si>
    <t>00029465</t>
  </si>
  <si>
    <t>Bán hàng BRG UDIC Riverside 1 - 122 Vĩnh Tuy, Hai Bà Trưng, HN theo hóa đơn 00029465</t>
  </si>
  <si>
    <t>00029524</t>
  </si>
  <si>
    <t>Bán hàng BRGMART 13 Thành Công, Hà Nội theo hóa đơn 00029524</t>
  </si>
  <si>
    <t>00029534</t>
  </si>
  <si>
    <t>Bán hàng BRG 1 Lý Nam Đế, Hoàn Kiếm, Hà Nội theo hóa đơn 00029534</t>
  </si>
  <si>
    <t>00029539</t>
  </si>
  <si>
    <t>Bán hàng BRG10141 Siêu thị Intimemex Như Quỳnh, Hưng Yên theo hóa đơn 00029539</t>
  </si>
  <si>
    <t>00029573</t>
  </si>
  <si>
    <t>Bán hàng BRGMART Hải Phòng theo hóa đơn 00029573</t>
  </si>
  <si>
    <t>00029574</t>
  </si>
  <si>
    <t>HAPRFOOD 143 NGUYỄN VĂN TRỖI, HỒ CHÍ MINH</t>
  </si>
  <si>
    <t>00029681</t>
  </si>
  <si>
    <t>Bán hàng BRG N16 Sài Đồng, Hà Nội theo hóa đơn 00029681</t>
  </si>
  <si>
    <t>00029708</t>
  </si>
  <si>
    <t>Bán hàng BRGMART 83 Nguyễn An Ninh, Hà Nội theo hóa đơn 00029708</t>
  </si>
  <si>
    <t>00029726</t>
  </si>
  <si>
    <t>Bán hàng BRGMART MD Complex Hàm Nghi, Hà Nội theo hóa đơn 00029726</t>
  </si>
  <si>
    <t>00030145</t>
  </si>
  <si>
    <t>Bán hàng BRGMART 89 Bùi Ngọc Dương, Hai Bà Trưng, Hà Nội theo hóa đơn 00030145</t>
  </si>
  <si>
    <t>00031139</t>
  </si>
  <si>
    <t>Bán hàng BRGMART 324 Tây Sơn theo hóa đơn 00031139</t>
  </si>
  <si>
    <t>00031536</t>
  </si>
  <si>
    <t>chiết khấu cố định 5%</t>
  </si>
  <si>
    <t>00031538</t>
  </si>
  <si>
    <t>Bán hàng BRGMART 83 Nguyễn An Ninh, Hà Nội theo hóa đơn 00031538</t>
  </si>
  <si>
    <t>00031542</t>
  </si>
  <si>
    <t>Bán hàng BRGMART 135 Lương Định Của, Hà Nội theo hóa đơn 00031542</t>
  </si>
  <si>
    <t>00031544</t>
  </si>
  <si>
    <t>Bán hàng BRGMART 174 Lạc Long Quân, Tây Hồ theo hóa đơn 00031544</t>
  </si>
  <si>
    <t>00031556</t>
  </si>
  <si>
    <t>Bán hàng BRGMART 98 Tô Ngọc Vân, Hà Nội theo hóa đơn 00031556</t>
  </si>
  <si>
    <t>00031595</t>
  </si>
  <si>
    <t>Bán hàng BRGMART Thanh Xuân, Hà Nội theo hóa đơn 00031595</t>
  </si>
  <si>
    <t>00031623</t>
  </si>
  <si>
    <t>Bán hàng BRGMART 15-17 Đội Cấn, Hà Nội theo hóa đơn 00031623</t>
  </si>
  <si>
    <t>00031629</t>
  </si>
  <si>
    <t>Bán hàng BRGMART 36 Hoàng Cầu theo hóa đơn 00031629</t>
  </si>
  <si>
    <t>00031671</t>
  </si>
  <si>
    <t>HAPROFOOD 31-33-35  HÀM  NGHI, HỒ CHÍ MINH</t>
  </si>
  <si>
    <t>00031719</t>
  </si>
  <si>
    <t>Bán hàng BRGMart Intracom Vĩnh Ngọc theo hóa đơn 00031719</t>
  </si>
  <si>
    <t>00031778</t>
  </si>
  <si>
    <t>HAPRFOOD SỐ 2 HOÀNG HOA THÁM, PHƯỜNG 2, TP. VŨNG TÀU, TỈNH BÀ RỊA VT</t>
  </si>
  <si>
    <t>00033909</t>
  </si>
  <si>
    <t>Bán hàng BRGMART 15-17 Ngọc Khánh, Hà Nội theo hóa đơn 00033909</t>
  </si>
  <si>
    <t>00033973</t>
  </si>
  <si>
    <t>Bán hàng BRGMART Vĩnh Phúc, HN theo hóa đơn 00033973</t>
  </si>
  <si>
    <t>00034144</t>
  </si>
  <si>
    <t>Bán hàng BRG N16 Sài Đồng, Hà Nội theo hóa đơn 00034144</t>
  </si>
  <si>
    <t>00034176</t>
  </si>
  <si>
    <t>Bán hàng BRG 8 Phạm Ngọc Thạch, Đống Đa, HN theo hóa đơn 00034176</t>
  </si>
  <si>
    <t>00034261</t>
  </si>
  <si>
    <t>Bán hàng BRG Thôn Cương Ngô theo hóa đơn 00034261</t>
  </si>
  <si>
    <t>00034264</t>
  </si>
  <si>
    <t>Bán hàng BRGMART 324 Tây Sơn theo hóa đơn 00034264</t>
  </si>
  <si>
    <t>00034286</t>
  </si>
  <si>
    <t>Bán hàng BRGMART Hải Phòng theo hóa đơn 00034286</t>
  </si>
  <si>
    <t>00034287</t>
  </si>
  <si>
    <t>Bán hàng BRGMART 36 Hoàng Cầu theo hóa đơn 00034287</t>
  </si>
  <si>
    <t>00036328</t>
  </si>
  <si>
    <t>Bán hàng BRGMART Vĩnh Phúc, HN theo hóa đơn 00036328</t>
  </si>
  <si>
    <t>00036380</t>
  </si>
  <si>
    <t>Bán hàng BRGMART K3 Việt Hưng, Hà Nội theo hóa đơn 00036380</t>
  </si>
  <si>
    <t>00036449</t>
  </si>
  <si>
    <t>Bán hàng BRG10141 Siêu thị Intimemex Như Quỳnh, Hưng Yên theo hóa đơn 00036449</t>
  </si>
  <si>
    <t>Hàng trả tháng 9/2022</t>
  </si>
  <si>
    <t>Hàng trả tháng 10/2022</t>
  </si>
  <si>
    <t>Hàng trả tháng 11/2022</t>
  </si>
  <si>
    <t>Hàng trả tháng 12/2022</t>
  </si>
  <si>
    <t xml:space="preserve">*Giảm trừ : Thưởng doanh số, hỗ trợ trưng bày, thẻ KH thân thiết, thưởng thanh toán đúng hạn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</si>
</sst>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164" fontId="2" fillId="0" borderId="0" xfId="1" applyNumberFormat="1" applyFont="1" applyAlignment="1">
      <alignment horizontal="center" vertical="top"/>
    </xf>
    <xf numFmtId="0" fontId="3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1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164" fontId="0" fillId="0" borderId="0" xfId="0" applyNumberFormat="1" applyAlignment="1">
      <alignment vertical="top"/>
    </xf>
    <xf numFmtId="0" fontId="0" fillId="4" borderId="0" xfId="0" applyFill="1" applyAlignment="1">
      <alignment vertical="top"/>
    </xf>
    <xf numFmtId="0" fontId="3" fillId="4" borderId="0" xfId="0" applyFont="1" applyFill="1"/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38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5" fillId="0" borderId="4" xfId="2" applyNumberFormat="1" applyFont="1" applyBorder="1" applyAlignment="1">
      <alignment horizontal="center"/>
    </xf>
    <xf numFmtId="0" fontId="6" fillId="5" borderId="5" xfId="2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165" fontId="7" fillId="0" borderId="5" xfId="3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/>
    </xf>
    <xf numFmtId="0" fontId="8" fillId="0" borderId="5" xfId="2" applyFont="1" applyBorder="1" applyAlignment="1">
      <alignment horizontal="left"/>
    </xf>
    <xf numFmtId="165" fontId="8" fillId="0" borderId="5" xfId="3" applyNumberFormat="1" applyFont="1" applyBorder="1" applyAlignment="1">
      <alignment horizontal="center"/>
    </xf>
    <xf numFmtId="165" fontId="8" fillId="0" borderId="5" xfId="3" applyNumberFormat="1" applyFont="1" applyBorder="1"/>
    <xf numFmtId="0" fontId="8" fillId="0" borderId="5" xfId="2" applyFont="1" applyBorder="1"/>
    <xf numFmtId="14" fontId="6" fillId="5" borderId="6" xfId="2" applyNumberFormat="1" applyFont="1" applyFill="1" applyBorder="1" applyAlignment="1">
      <alignment horizontal="center"/>
    </xf>
    <xf numFmtId="14" fontId="6" fillId="5" borderId="7" xfId="2" applyNumberFormat="1" applyFont="1" applyFill="1" applyBorder="1" applyAlignment="1">
      <alignment horizontal="center"/>
    </xf>
    <xf numFmtId="165" fontId="6" fillId="5" borderId="5" xfId="3" applyNumberFormat="1" applyFont="1" applyFill="1" applyBorder="1" applyAlignment="1">
      <alignment horizontal="center"/>
    </xf>
    <xf numFmtId="0" fontId="6" fillId="5" borderId="5" xfId="2" applyFont="1" applyFill="1" applyBorder="1"/>
    <xf numFmtId="0" fontId="8" fillId="0" borderId="7" xfId="2" applyFont="1" applyBorder="1" applyAlignment="1">
      <alignment horizontal="left"/>
    </xf>
    <xf numFmtId="0" fontId="0" fillId="4" borderId="0" xfId="0" applyFill="1"/>
    <xf numFmtId="0" fontId="8" fillId="4" borderId="5" xfId="2" applyFont="1" applyFill="1" applyBorder="1" applyAlignment="1">
      <alignment horizontal="center"/>
    </xf>
    <xf numFmtId="0" fontId="8" fillId="4" borderId="7" xfId="2" applyFont="1" applyFill="1" applyBorder="1" applyAlignment="1">
      <alignment horizontal="left"/>
    </xf>
    <xf numFmtId="164" fontId="3" fillId="4" borderId="5" xfId="1" applyNumberFormat="1" applyFont="1" applyFill="1" applyBorder="1"/>
    <xf numFmtId="165" fontId="8" fillId="4" borderId="5" xfId="3" applyNumberFormat="1" applyFont="1" applyFill="1" applyBorder="1" applyAlignment="1">
      <alignment horizontal="center"/>
    </xf>
    <xf numFmtId="0" fontId="8" fillId="4" borderId="5" xfId="2" applyFont="1" applyFill="1" applyBorder="1"/>
    <xf numFmtId="165" fontId="3" fillId="0" borderId="5" xfId="3" applyNumberFormat="1" applyFont="1" applyBorder="1" applyAlignment="1">
      <alignment horizontal="center"/>
    </xf>
    <xf numFmtId="165" fontId="3" fillId="4" borderId="5" xfId="3" applyNumberFormat="1" applyFont="1" applyFill="1" applyBorder="1" applyAlignment="1">
      <alignment horizontal="center"/>
    </xf>
    <xf numFmtId="165" fontId="6" fillId="5" borderId="5" xfId="3" applyNumberFormat="1" applyFont="1" applyFill="1" applyBorder="1"/>
    <xf numFmtId="165" fontId="9" fillId="5" borderId="5" xfId="3" applyNumberFormat="1" applyFont="1" applyFill="1" applyBorder="1" applyAlignment="1">
      <alignment horizontal="center" vertical="center"/>
    </xf>
    <xf numFmtId="165" fontId="6" fillId="5" borderId="5" xfId="2" applyNumberFormat="1" applyFont="1" applyFill="1" applyBorder="1"/>
    <xf numFmtId="14" fontId="7" fillId="3" borderId="6" xfId="2" quotePrefix="1" applyNumberFormat="1" applyFont="1" applyFill="1" applyBorder="1" applyAlignment="1">
      <alignment horizontal="center" vertical="center"/>
    </xf>
    <xf numFmtId="14" fontId="7" fillId="3" borderId="8" xfId="2" quotePrefix="1" applyNumberFormat="1" applyFont="1" applyFill="1" applyBorder="1" applyAlignment="1">
      <alignment horizontal="center" vertical="center"/>
    </xf>
    <xf numFmtId="14" fontId="7" fillId="3" borderId="7" xfId="2" quotePrefix="1" applyNumberFormat="1" applyFont="1" applyFill="1" applyBorder="1" applyAlignment="1">
      <alignment horizontal="center" vertical="center"/>
    </xf>
    <xf numFmtId="165" fontId="7" fillId="3" borderId="5" xfId="2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9" fillId="6" borderId="1" xfId="0" applyFont="1" applyFill="1" applyBorder="1" applyAlignment="1">
      <alignment horizontal="left" vertical="center"/>
    </xf>
    <xf numFmtId="14" fontId="3" fillId="0" borderId="0" xfId="0" applyNumberFormat="1" applyFont="1"/>
    <xf numFmtId="38" fontId="3" fillId="6" borderId="3" xfId="0" applyNumberFormat="1" applyFont="1" applyFill="1" applyBorder="1" applyAlignment="1">
      <alignment horizontal="right" vertical="center"/>
    </xf>
    <xf numFmtId="38" fontId="3" fillId="6" borderId="0" xfId="0" applyNumberFormat="1" applyFont="1" applyFill="1" applyAlignment="1">
      <alignment horizontal="right" vertical="center"/>
    </xf>
    <xf numFmtId="38" fontId="3" fillId="0" borderId="0" xfId="0" applyNumberFormat="1" applyFont="1"/>
    <xf numFmtId="164" fontId="4" fillId="2" borderId="2" xfId="1" applyNumberFormat="1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4" borderId="3" xfId="1" applyNumberFormat="1" applyFont="1" applyFill="1" applyBorder="1" applyAlignment="1">
      <alignment horizontal="right" vertical="center"/>
    </xf>
    <xf numFmtId="164" fontId="0" fillId="0" borderId="0" xfId="1" applyNumberFormat="1" applyFont="1" applyAlignment="1">
      <alignment vertical="top"/>
    </xf>
    <xf numFmtId="0" fontId="8" fillId="0" borderId="0" xfId="0" applyFont="1" applyAlignment="1">
      <alignment vertical="top"/>
    </xf>
    <xf numFmtId="164" fontId="10" fillId="4" borderId="5" xfId="1" applyNumberFormat="1" applyFont="1" applyFill="1" applyBorder="1" applyAlignment="1">
      <alignment horizontal="center"/>
    </xf>
    <xf numFmtId="164" fontId="10" fillId="0" borderId="3" xfId="1" applyNumberFormat="1" applyFont="1" applyBorder="1" applyAlignment="1">
      <alignment horizontal="right" vertical="center"/>
    </xf>
    <xf numFmtId="164" fontId="10" fillId="0" borderId="5" xfId="1" applyNumberFormat="1" applyFont="1" applyBorder="1" applyAlignment="1">
      <alignment horizontal="center"/>
    </xf>
  </cellXfs>
  <cellStyles count="4">
    <cellStyle name="Comma" xfId="1" builtinId="3"/>
    <cellStyle name="Comma 2" xfId="3" xr:uid="{801BB480-47FF-4B5E-A673-DF2230FDBC7E}"/>
    <cellStyle name="Normal" xfId="0" builtinId="0"/>
    <cellStyle name="Normal 2" xfId="2" xr:uid="{4368AFEC-283B-483B-BADD-583E47CCC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hưa TT 2022"/>
      <sheetName val="Công nợ"/>
      <sheetName val="Sheet2"/>
      <sheetName val="HĐ 2022"/>
      <sheetName val="Sheet3"/>
      <sheetName val="T3"/>
      <sheetName val="t5"/>
      <sheetName val="t6"/>
      <sheetName val="T7"/>
      <sheetName val="T8"/>
      <sheetName val="t9"/>
      <sheetName val="T11"/>
      <sheetName val="T12"/>
    </sheetNames>
    <sheetDataSet>
      <sheetData sheetId="0" refreshError="1"/>
      <sheetData sheetId="1" refreshError="1"/>
      <sheetData sheetId="2"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</row>
        <row r="8">
          <cell r="B8">
            <v>5</v>
          </cell>
        </row>
        <row r="9">
          <cell r="B9">
            <v>6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</sheetData>
      <sheetData sheetId="3" refreshError="1"/>
      <sheetData sheetId="4">
        <row r="6">
          <cell r="A6">
            <v>1</v>
          </cell>
          <cell r="J6">
            <v>1786301</v>
          </cell>
        </row>
        <row r="7">
          <cell r="A7">
            <v>1</v>
          </cell>
          <cell r="J7">
            <v>1142093</v>
          </cell>
        </row>
        <row r="8">
          <cell r="A8">
            <v>1</v>
          </cell>
          <cell r="J8">
            <v>2334398</v>
          </cell>
        </row>
        <row r="9">
          <cell r="A9">
            <v>1</v>
          </cell>
          <cell r="J9">
            <v>2490729</v>
          </cell>
        </row>
        <row r="10">
          <cell r="A10">
            <v>1</v>
          </cell>
          <cell r="J10">
            <v>4959114</v>
          </cell>
        </row>
        <row r="11">
          <cell r="A11">
            <v>1</v>
          </cell>
          <cell r="J11">
            <v>1975325</v>
          </cell>
        </row>
        <row r="12">
          <cell r="A12">
            <v>1</v>
          </cell>
          <cell r="J12">
            <v>1801701</v>
          </cell>
        </row>
        <row r="13">
          <cell r="A13">
            <v>1</v>
          </cell>
          <cell r="J13">
            <v>696333</v>
          </cell>
        </row>
        <row r="14">
          <cell r="A14">
            <v>1</v>
          </cell>
          <cell r="J14">
            <v>1840751</v>
          </cell>
        </row>
        <row r="15">
          <cell r="A15">
            <v>1</v>
          </cell>
          <cell r="J15">
            <v>3524469</v>
          </cell>
        </row>
        <row r="16">
          <cell r="A16">
            <v>1</v>
          </cell>
          <cell r="J16">
            <v>3759561</v>
          </cell>
        </row>
        <row r="17">
          <cell r="A17">
            <v>1</v>
          </cell>
          <cell r="J17">
            <v>930991</v>
          </cell>
        </row>
        <row r="18">
          <cell r="A18">
            <v>1</v>
          </cell>
          <cell r="J18">
            <v>2016366</v>
          </cell>
        </row>
        <row r="19">
          <cell r="A19">
            <v>1</v>
          </cell>
          <cell r="J19">
            <v>3630990</v>
          </cell>
        </row>
        <row r="20">
          <cell r="A20">
            <v>1</v>
          </cell>
          <cell r="J20">
            <v>2031647</v>
          </cell>
        </row>
        <row r="21">
          <cell r="A21">
            <v>1</v>
          </cell>
          <cell r="J21">
            <v>1029551</v>
          </cell>
        </row>
        <row r="22">
          <cell r="A22">
            <v>1</v>
          </cell>
          <cell r="J22">
            <v>2127582</v>
          </cell>
        </row>
        <row r="23">
          <cell r="A23">
            <v>1</v>
          </cell>
          <cell r="J23">
            <v>2254467</v>
          </cell>
        </row>
        <row r="24">
          <cell r="A24">
            <v>1</v>
          </cell>
          <cell r="J24">
            <v>6624765</v>
          </cell>
        </row>
        <row r="25">
          <cell r="A25">
            <v>1</v>
          </cell>
          <cell r="J25">
            <v>13031585</v>
          </cell>
        </row>
        <row r="26">
          <cell r="A26">
            <v>1</v>
          </cell>
          <cell r="J26">
            <v>9720876</v>
          </cell>
        </row>
        <row r="27">
          <cell r="A27">
            <v>1</v>
          </cell>
          <cell r="J27">
            <v>2612550</v>
          </cell>
        </row>
        <row r="28">
          <cell r="A28">
            <v>1</v>
          </cell>
          <cell r="J28">
            <v>986469</v>
          </cell>
        </row>
        <row r="29">
          <cell r="A29">
            <v>1</v>
          </cell>
          <cell r="J29">
            <v>1973978</v>
          </cell>
        </row>
        <row r="30">
          <cell r="A30">
            <v>1</v>
          </cell>
          <cell r="J30">
            <v>5844416</v>
          </cell>
        </row>
        <row r="31">
          <cell r="A31">
            <v>1</v>
          </cell>
          <cell r="J31">
            <v>1255102</v>
          </cell>
        </row>
        <row r="32">
          <cell r="A32">
            <v>1</v>
          </cell>
          <cell r="J32">
            <v>1972938</v>
          </cell>
        </row>
        <row r="33">
          <cell r="A33">
            <v>1</v>
          </cell>
          <cell r="J33">
            <v>4244177</v>
          </cell>
        </row>
        <row r="34">
          <cell r="A34">
            <v>1</v>
          </cell>
          <cell r="J34">
            <v>3252161</v>
          </cell>
        </row>
        <row r="35">
          <cell r="A35">
            <v>1</v>
          </cell>
          <cell r="J35">
            <v>5795687</v>
          </cell>
        </row>
        <row r="36">
          <cell r="A36">
            <v>1</v>
          </cell>
          <cell r="J36">
            <v>2616240</v>
          </cell>
        </row>
        <row r="37">
          <cell r="A37">
            <v>1</v>
          </cell>
          <cell r="J37">
            <v>43179675</v>
          </cell>
        </row>
        <row r="38">
          <cell r="A38">
            <v>1</v>
          </cell>
          <cell r="J38">
            <v>2622015</v>
          </cell>
        </row>
        <row r="39">
          <cell r="A39">
            <v>1</v>
          </cell>
          <cell r="J39">
            <v>1414324</v>
          </cell>
        </row>
        <row r="40">
          <cell r="A40">
            <v>1</v>
          </cell>
          <cell r="J40">
            <v>1343865</v>
          </cell>
        </row>
        <row r="41">
          <cell r="A41">
            <v>1</v>
          </cell>
          <cell r="J41">
            <v>4932345</v>
          </cell>
        </row>
        <row r="42">
          <cell r="A42">
            <v>1</v>
          </cell>
          <cell r="J42">
            <v>1172850</v>
          </cell>
        </row>
        <row r="43">
          <cell r="A43">
            <v>1</v>
          </cell>
          <cell r="J43">
            <v>4181001</v>
          </cell>
        </row>
        <row r="44">
          <cell r="A44">
            <v>1</v>
          </cell>
          <cell r="J44">
            <v>1586764</v>
          </cell>
        </row>
        <row r="45">
          <cell r="A45">
            <v>1</v>
          </cell>
          <cell r="J45">
            <v>3746012</v>
          </cell>
        </row>
        <row r="46">
          <cell r="A46">
            <v>1</v>
          </cell>
          <cell r="J46">
            <v>755436</v>
          </cell>
        </row>
        <row r="47">
          <cell r="A47">
            <v>1</v>
          </cell>
          <cell r="J47">
            <v>2502990</v>
          </cell>
        </row>
        <row r="48">
          <cell r="A48">
            <v>1</v>
          </cell>
          <cell r="J48">
            <v>1128709</v>
          </cell>
        </row>
        <row r="49">
          <cell r="A49">
            <v>1</v>
          </cell>
          <cell r="J49">
            <v>13057967</v>
          </cell>
        </row>
        <row r="50">
          <cell r="A50">
            <v>2</v>
          </cell>
          <cell r="J50">
            <v>1247037</v>
          </cell>
        </row>
        <row r="51">
          <cell r="A51">
            <v>2</v>
          </cell>
          <cell r="J51">
            <v>4463447</v>
          </cell>
        </row>
        <row r="52">
          <cell r="A52">
            <v>2</v>
          </cell>
          <cell r="J52">
            <v>1416187</v>
          </cell>
        </row>
        <row r="53">
          <cell r="A53">
            <v>2</v>
          </cell>
          <cell r="J53">
            <v>1203860</v>
          </cell>
        </row>
        <row r="54">
          <cell r="A54">
            <v>2</v>
          </cell>
          <cell r="J54">
            <v>719433</v>
          </cell>
        </row>
        <row r="55">
          <cell r="A55">
            <v>2</v>
          </cell>
          <cell r="J55">
            <v>1463163</v>
          </cell>
        </row>
        <row r="56">
          <cell r="A56">
            <v>2</v>
          </cell>
          <cell r="J56">
            <v>968533</v>
          </cell>
        </row>
        <row r="57">
          <cell r="A57">
            <v>2</v>
          </cell>
          <cell r="J57">
            <v>2058788</v>
          </cell>
        </row>
        <row r="58">
          <cell r="A58">
            <v>2</v>
          </cell>
          <cell r="J58">
            <v>1941667</v>
          </cell>
        </row>
        <row r="59">
          <cell r="A59">
            <v>2</v>
          </cell>
          <cell r="J59">
            <v>2558844</v>
          </cell>
        </row>
        <row r="60">
          <cell r="A60">
            <v>2</v>
          </cell>
          <cell r="J60">
            <v>1093666</v>
          </cell>
        </row>
        <row r="61">
          <cell r="A61">
            <v>2</v>
          </cell>
          <cell r="J61">
            <v>1033903</v>
          </cell>
        </row>
        <row r="62">
          <cell r="A62">
            <v>2</v>
          </cell>
          <cell r="J62">
            <v>1344561</v>
          </cell>
        </row>
        <row r="63">
          <cell r="A63">
            <v>2</v>
          </cell>
          <cell r="J63">
            <v>1212922</v>
          </cell>
        </row>
        <row r="64">
          <cell r="A64">
            <v>2</v>
          </cell>
          <cell r="J64">
            <v>4097704</v>
          </cell>
        </row>
        <row r="65">
          <cell r="A65">
            <v>2</v>
          </cell>
          <cell r="J65">
            <v>4285522</v>
          </cell>
        </row>
        <row r="66">
          <cell r="A66">
            <v>2</v>
          </cell>
          <cell r="J66">
            <v>3433622</v>
          </cell>
        </row>
        <row r="67">
          <cell r="A67">
            <v>2</v>
          </cell>
          <cell r="J67">
            <v>4443665</v>
          </cell>
        </row>
        <row r="68">
          <cell r="A68">
            <v>2</v>
          </cell>
          <cell r="J68">
            <v>1253804</v>
          </cell>
        </row>
        <row r="69">
          <cell r="A69">
            <v>2</v>
          </cell>
          <cell r="J69">
            <v>2903493</v>
          </cell>
        </row>
        <row r="70">
          <cell r="A70">
            <v>3</v>
          </cell>
          <cell r="J70">
            <v>567855</v>
          </cell>
        </row>
        <row r="71">
          <cell r="A71">
            <v>3</v>
          </cell>
          <cell r="J71">
            <v>1424655</v>
          </cell>
        </row>
        <row r="72">
          <cell r="A72">
            <v>3</v>
          </cell>
          <cell r="J72">
            <v>1465689</v>
          </cell>
        </row>
        <row r="73">
          <cell r="A73">
            <v>3</v>
          </cell>
          <cell r="J73">
            <v>3861734</v>
          </cell>
        </row>
        <row r="74">
          <cell r="A74">
            <v>3</v>
          </cell>
          <cell r="J74">
            <v>1375434</v>
          </cell>
        </row>
        <row r="75">
          <cell r="A75">
            <v>3</v>
          </cell>
          <cell r="J75">
            <v>2279583</v>
          </cell>
        </row>
        <row r="76">
          <cell r="A76">
            <v>3</v>
          </cell>
          <cell r="J76">
            <v>6128060</v>
          </cell>
        </row>
        <row r="77">
          <cell r="A77">
            <v>3</v>
          </cell>
          <cell r="J77">
            <v>1945410</v>
          </cell>
        </row>
        <row r="78">
          <cell r="A78">
            <v>3</v>
          </cell>
          <cell r="J78">
            <v>1009185</v>
          </cell>
        </row>
        <row r="79">
          <cell r="A79">
            <v>3</v>
          </cell>
          <cell r="J79">
            <v>1422630</v>
          </cell>
        </row>
        <row r="80">
          <cell r="A80">
            <v>3</v>
          </cell>
          <cell r="J80">
            <v>2380338</v>
          </cell>
        </row>
        <row r="81">
          <cell r="A81">
            <v>3</v>
          </cell>
          <cell r="J81">
            <v>1078978</v>
          </cell>
        </row>
        <row r="82">
          <cell r="A82">
            <v>3</v>
          </cell>
          <cell r="J82">
            <v>3668601</v>
          </cell>
        </row>
        <row r="83">
          <cell r="A83">
            <v>3</v>
          </cell>
          <cell r="J83">
            <v>1289160</v>
          </cell>
        </row>
        <row r="84">
          <cell r="A84">
            <v>3</v>
          </cell>
          <cell r="J84">
            <v>1082684</v>
          </cell>
        </row>
        <row r="85">
          <cell r="A85">
            <v>3</v>
          </cell>
          <cell r="J85">
            <v>1532526</v>
          </cell>
        </row>
        <row r="86">
          <cell r="A86">
            <v>3</v>
          </cell>
          <cell r="J86">
            <v>1018173</v>
          </cell>
        </row>
        <row r="87">
          <cell r="A87">
            <v>3</v>
          </cell>
          <cell r="J87">
            <v>1422630</v>
          </cell>
        </row>
        <row r="88">
          <cell r="A88">
            <v>3</v>
          </cell>
          <cell r="J88">
            <v>2175390</v>
          </cell>
        </row>
        <row r="89">
          <cell r="A89">
            <v>3</v>
          </cell>
          <cell r="J89">
            <v>1339929</v>
          </cell>
        </row>
        <row r="90">
          <cell r="A90">
            <v>3</v>
          </cell>
          <cell r="J90">
            <v>2177082</v>
          </cell>
        </row>
        <row r="91">
          <cell r="A91">
            <v>3</v>
          </cell>
          <cell r="J91">
            <v>1003655</v>
          </cell>
        </row>
        <row r="92">
          <cell r="A92">
            <v>3</v>
          </cell>
          <cell r="J92">
            <v>3268285</v>
          </cell>
        </row>
        <row r="93">
          <cell r="A93">
            <v>3</v>
          </cell>
          <cell r="J93">
            <v>1139454</v>
          </cell>
        </row>
        <row r="94">
          <cell r="A94">
            <v>3</v>
          </cell>
          <cell r="J94">
            <v>1801354</v>
          </cell>
        </row>
        <row r="95">
          <cell r="A95">
            <v>3</v>
          </cell>
          <cell r="J95">
            <v>3255169</v>
          </cell>
        </row>
        <row r="96">
          <cell r="A96">
            <v>3</v>
          </cell>
          <cell r="J96">
            <v>2564784</v>
          </cell>
        </row>
        <row r="97">
          <cell r="A97">
            <v>3</v>
          </cell>
          <cell r="J97">
            <v>1270712</v>
          </cell>
        </row>
        <row r="98">
          <cell r="A98">
            <v>3</v>
          </cell>
          <cell r="J98">
            <v>1719473</v>
          </cell>
        </row>
        <row r="99">
          <cell r="A99">
            <v>3</v>
          </cell>
          <cell r="J99">
            <v>2574158</v>
          </cell>
        </row>
        <row r="100">
          <cell r="A100">
            <v>3</v>
          </cell>
          <cell r="J100">
            <v>2567083</v>
          </cell>
        </row>
        <row r="101">
          <cell r="A101">
            <v>3</v>
          </cell>
          <cell r="J101">
            <v>542635</v>
          </cell>
        </row>
        <row r="102">
          <cell r="A102">
            <v>3</v>
          </cell>
          <cell r="J102">
            <v>2327292</v>
          </cell>
        </row>
        <row r="103">
          <cell r="A103">
            <v>4</v>
          </cell>
          <cell r="J103">
            <v>718535</v>
          </cell>
        </row>
        <row r="104">
          <cell r="A104">
            <v>4</v>
          </cell>
          <cell r="J104">
            <v>1179544</v>
          </cell>
        </row>
        <row r="105">
          <cell r="A105">
            <v>4</v>
          </cell>
          <cell r="J105">
            <v>1563316</v>
          </cell>
        </row>
        <row r="106">
          <cell r="A106">
            <v>4</v>
          </cell>
          <cell r="J106">
            <v>911968</v>
          </cell>
        </row>
        <row r="107">
          <cell r="A107">
            <v>4</v>
          </cell>
          <cell r="J107">
            <v>919334</v>
          </cell>
        </row>
        <row r="108">
          <cell r="A108">
            <v>4</v>
          </cell>
          <cell r="J108">
            <v>1237009</v>
          </cell>
        </row>
        <row r="109">
          <cell r="A109">
            <v>4</v>
          </cell>
          <cell r="J109">
            <v>2773646</v>
          </cell>
        </row>
        <row r="110">
          <cell r="A110">
            <v>4</v>
          </cell>
          <cell r="J110">
            <v>1182406</v>
          </cell>
        </row>
        <row r="111">
          <cell r="A111">
            <v>4</v>
          </cell>
          <cell r="J111">
            <v>989643</v>
          </cell>
        </row>
        <row r="112">
          <cell r="A112">
            <v>4</v>
          </cell>
          <cell r="J112">
            <v>1709856</v>
          </cell>
        </row>
        <row r="113">
          <cell r="A113">
            <v>4</v>
          </cell>
          <cell r="J113">
            <v>7096836</v>
          </cell>
        </row>
        <row r="114">
          <cell r="A114">
            <v>4</v>
          </cell>
          <cell r="J114">
            <v>2314397</v>
          </cell>
        </row>
        <row r="115">
          <cell r="A115">
            <v>4</v>
          </cell>
          <cell r="J115">
            <v>1489061</v>
          </cell>
        </row>
        <row r="116">
          <cell r="A116">
            <v>4</v>
          </cell>
          <cell r="J116">
            <v>1795666</v>
          </cell>
        </row>
        <row r="117">
          <cell r="A117">
            <v>4</v>
          </cell>
          <cell r="J117">
            <v>1104696</v>
          </cell>
        </row>
        <row r="118">
          <cell r="A118">
            <v>4</v>
          </cell>
          <cell r="J118">
            <v>4600454</v>
          </cell>
        </row>
        <row r="119">
          <cell r="A119">
            <v>4</v>
          </cell>
          <cell r="J119">
            <v>1507234</v>
          </cell>
        </row>
        <row r="120">
          <cell r="A120">
            <v>4</v>
          </cell>
          <cell r="J120">
            <v>2254082</v>
          </cell>
        </row>
        <row r="121">
          <cell r="A121">
            <v>4</v>
          </cell>
          <cell r="J121">
            <v>5697270</v>
          </cell>
        </row>
        <row r="122">
          <cell r="A122">
            <v>4</v>
          </cell>
          <cell r="J122">
            <v>5932796</v>
          </cell>
        </row>
        <row r="123">
          <cell r="A123">
            <v>4</v>
          </cell>
          <cell r="J123">
            <v>1139454</v>
          </cell>
        </row>
        <row r="124">
          <cell r="A124">
            <v>4</v>
          </cell>
          <cell r="J124">
            <v>1261170</v>
          </cell>
        </row>
        <row r="125">
          <cell r="A125">
            <v>4</v>
          </cell>
          <cell r="J125">
            <v>2131911</v>
          </cell>
        </row>
        <row r="126">
          <cell r="A126">
            <v>5</v>
          </cell>
          <cell r="J126">
            <v>951653</v>
          </cell>
        </row>
        <row r="127">
          <cell r="A127">
            <v>5</v>
          </cell>
          <cell r="J127">
            <v>1139454</v>
          </cell>
        </row>
        <row r="128">
          <cell r="A128">
            <v>5</v>
          </cell>
          <cell r="J128">
            <v>608370</v>
          </cell>
        </row>
        <row r="129">
          <cell r="A129">
            <v>5</v>
          </cell>
          <cell r="J129">
            <v>911563</v>
          </cell>
        </row>
        <row r="130">
          <cell r="A130">
            <v>5</v>
          </cell>
          <cell r="J130">
            <v>542635</v>
          </cell>
        </row>
        <row r="131">
          <cell r="A131">
            <v>5</v>
          </cell>
          <cell r="J131">
            <v>1468620</v>
          </cell>
        </row>
        <row r="132">
          <cell r="A132">
            <v>5</v>
          </cell>
          <cell r="J132">
            <v>1294483</v>
          </cell>
        </row>
        <row r="133">
          <cell r="A133">
            <v>5</v>
          </cell>
          <cell r="J133">
            <v>717375</v>
          </cell>
        </row>
        <row r="134">
          <cell r="A134">
            <v>5</v>
          </cell>
          <cell r="J134">
            <v>2294768</v>
          </cell>
        </row>
        <row r="135">
          <cell r="A135">
            <v>5</v>
          </cell>
          <cell r="J135">
            <v>4573919</v>
          </cell>
        </row>
        <row r="136">
          <cell r="A136">
            <v>5</v>
          </cell>
          <cell r="J136">
            <v>2146216</v>
          </cell>
        </row>
        <row r="137">
          <cell r="A137">
            <v>5</v>
          </cell>
          <cell r="J137">
            <v>1608979</v>
          </cell>
        </row>
        <row r="138">
          <cell r="A138">
            <v>5</v>
          </cell>
          <cell r="J138">
            <v>2351911</v>
          </cell>
        </row>
        <row r="139">
          <cell r="A139">
            <v>5</v>
          </cell>
          <cell r="J139">
            <v>1482159</v>
          </cell>
        </row>
        <row r="140">
          <cell r="A140">
            <v>5</v>
          </cell>
          <cell r="J140">
            <v>366486</v>
          </cell>
        </row>
        <row r="141">
          <cell r="A141">
            <v>5</v>
          </cell>
          <cell r="J141">
            <v>1581187</v>
          </cell>
        </row>
        <row r="142">
          <cell r="A142">
            <v>5</v>
          </cell>
          <cell r="J142">
            <v>1827472</v>
          </cell>
        </row>
        <row r="143">
          <cell r="A143">
            <v>5</v>
          </cell>
          <cell r="J143">
            <v>2514398</v>
          </cell>
        </row>
        <row r="144">
          <cell r="A144">
            <v>5</v>
          </cell>
          <cell r="J144">
            <v>4509184</v>
          </cell>
        </row>
        <row r="145">
          <cell r="A145">
            <v>5</v>
          </cell>
          <cell r="J145">
            <v>911968</v>
          </cell>
        </row>
        <row r="146">
          <cell r="A146">
            <v>5</v>
          </cell>
          <cell r="J146">
            <v>1493652</v>
          </cell>
        </row>
        <row r="147">
          <cell r="A147">
            <v>5</v>
          </cell>
          <cell r="J147">
            <v>1139454</v>
          </cell>
        </row>
        <row r="148">
          <cell r="A148">
            <v>5</v>
          </cell>
          <cell r="J148">
            <v>781498</v>
          </cell>
        </row>
        <row r="149">
          <cell r="A149">
            <v>5</v>
          </cell>
          <cell r="J149">
            <v>1892851</v>
          </cell>
        </row>
        <row r="150">
          <cell r="A150">
            <v>5</v>
          </cell>
          <cell r="J150">
            <v>1193882</v>
          </cell>
        </row>
        <row r="151">
          <cell r="A151">
            <v>5</v>
          </cell>
          <cell r="J151">
            <v>1296720</v>
          </cell>
        </row>
        <row r="152">
          <cell r="A152">
            <v>5</v>
          </cell>
          <cell r="J152">
            <v>3984171</v>
          </cell>
        </row>
        <row r="153">
          <cell r="A153">
            <v>5</v>
          </cell>
          <cell r="J153">
            <v>1936103</v>
          </cell>
        </row>
        <row r="154">
          <cell r="A154">
            <v>5</v>
          </cell>
          <cell r="J154">
            <v>1909732</v>
          </cell>
        </row>
        <row r="155">
          <cell r="A155">
            <v>5</v>
          </cell>
          <cell r="J155">
            <v>1023772</v>
          </cell>
        </row>
        <row r="156">
          <cell r="A156">
            <v>5</v>
          </cell>
          <cell r="J156">
            <v>1875004</v>
          </cell>
        </row>
        <row r="157">
          <cell r="A157">
            <v>5</v>
          </cell>
          <cell r="J157">
            <v>1994709</v>
          </cell>
        </row>
        <row r="158">
          <cell r="A158">
            <v>5</v>
          </cell>
          <cell r="J158">
            <v>2007585</v>
          </cell>
        </row>
        <row r="159">
          <cell r="A159">
            <v>6</v>
          </cell>
          <cell r="J159">
            <v>899705</v>
          </cell>
        </row>
        <row r="160">
          <cell r="A160">
            <v>6</v>
          </cell>
          <cell r="J160">
            <v>4843789</v>
          </cell>
        </row>
        <row r="161">
          <cell r="A161">
            <v>6</v>
          </cell>
          <cell r="J161">
            <v>1858245</v>
          </cell>
        </row>
        <row r="162">
          <cell r="A162">
            <v>6</v>
          </cell>
          <cell r="J162">
            <v>1320485</v>
          </cell>
        </row>
        <row r="163">
          <cell r="A163">
            <v>6</v>
          </cell>
          <cell r="J163">
            <v>1182406</v>
          </cell>
        </row>
        <row r="164">
          <cell r="A164">
            <v>6</v>
          </cell>
          <cell r="J164">
            <v>1139870</v>
          </cell>
        </row>
        <row r="165">
          <cell r="A165">
            <v>6</v>
          </cell>
          <cell r="J165">
            <v>3682107</v>
          </cell>
        </row>
        <row r="166">
          <cell r="A166">
            <v>6</v>
          </cell>
          <cell r="J166">
            <v>1825608</v>
          </cell>
        </row>
        <row r="167">
          <cell r="A167">
            <v>6</v>
          </cell>
          <cell r="J167">
            <v>1591492</v>
          </cell>
        </row>
        <row r="168">
          <cell r="A168">
            <v>6</v>
          </cell>
          <cell r="J168">
            <v>1939410</v>
          </cell>
        </row>
        <row r="169">
          <cell r="A169">
            <v>6</v>
          </cell>
          <cell r="J169">
            <v>511220</v>
          </cell>
        </row>
        <row r="170">
          <cell r="A170">
            <v>6</v>
          </cell>
          <cell r="J170">
            <v>2064237</v>
          </cell>
        </row>
        <row r="171">
          <cell r="A171">
            <v>6</v>
          </cell>
          <cell r="J171">
            <v>1065956</v>
          </cell>
        </row>
        <row r="172">
          <cell r="A172">
            <v>6</v>
          </cell>
          <cell r="J172">
            <v>2770590</v>
          </cell>
        </row>
        <row r="173">
          <cell r="A173">
            <v>6</v>
          </cell>
          <cell r="J173">
            <v>2940808</v>
          </cell>
        </row>
        <row r="174">
          <cell r="A174">
            <v>6</v>
          </cell>
          <cell r="J174">
            <v>1130727</v>
          </cell>
        </row>
        <row r="175">
          <cell r="A175">
            <v>6</v>
          </cell>
          <cell r="J175">
            <v>547819</v>
          </cell>
        </row>
        <row r="176">
          <cell r="A176">
            <v>6</v>
          </cell>
          <cell r="J176">
            <v>1548892</v>
          </cell>
        </row>
        <row r="177">
          <cell r="A177">
            <v>6</v>
          </cell>
          <cell r="J177">
            <v>1627517</v>
          </cell>
        </row>
        <row r="178">
          <cell r="A178">
            <v>6</v>
          </cell>
          <cell r="J178">
            <v>2676926</v>
          </cell>
        </row>
        <row r="179">
          <cell r="A179">
            <v>6</v>
          </cell>
          <cell r="J179">
            <v>1986531</v>
          </cell>
        </row>
        <row r="180">
          <cell r="A180">
            <v>6</v>
          </cell>
          <cell r="J180">
            <v>1000551</v>
          </cell>
        </row>
        <row r="181">
          <cell r="A181">
            <v>6</v>
          </cell>
          <cell r="J181">
            <v>1806134</v>
          </cell>
        </row>
        <row r="182">
          <cell r="A182">
            <v>6</v>
          </cell>
          <cell r="J182">
            <v>766435</v>
          </cell>
        </row>
        <row r="183">
          <cell r="A183">
            <v>6</v>
          </cell>
          <cell r="J183">
            <v>3473088</v>
          </cell>
        </row>
        <row r="184">
          <cell r="A184">
            <v>6</v>
          </cell>
          <cell r="J184">
            <v>1139454</v>
          </cell>
        </row>
        <row r="185">
          <cell r="A185">
            <v>6</v>
          </cell>
          <cell r="J185">
            <v>692067</v>
          </cell>
        </row>
        <row r="186">
          <cell r="A186">
            <v>6</v>
          </cell>
          <cell r="J186">
            <v>4843789</v>
          </cell>
        </row>
        <row r="187">
          <cell r="A187">
            <v>6</v>
          </cell>
          <cell r="J187">
            <v>4526176</v>
          </cell>
        </row>
        <row r="188">
          <cell r="A188">
            <v>6</v>
          </cell>
          <cell r="J188">
            <v>2115791</v>
          </cell>
        </row>
        <row r="189">
          <cell r="A189">
            <v>6</v>
          </cell>
          <cell r="J189">
            <v>1424861</v>
          </cell>
        </row>
        <row r="190">
          <cell r="A190">
            <v>6</v>
          </cell>
          <cell r="J190">
            <v>1801989</v>
          </cell>
        </row>
        <row r="191">
          <cell r="A191">
            <v>6</v>
          </cell>
          <cell r="J191">
            <v>542635</v>
          </cell>
        </row>
        <row r="192">
          <cell r="A192">
            <v>6</v>
          </cell>
          <cell r="J192">
            <v>1995057</v>
          </cell>
        </row>
        <row r="193">
          <cell r="A193">
            <v>6</v>
          </cell>
          <cell r="J193">
            <v>569727</v>
          </cell>
        </row>
        <row r="194">
          <cell r="A194">
            <v>7</v>
          </cell>
          <cell r="J194">
            <v>1417050</v>
          </cell>
        </row>
        <row r="195">
          <cell r="A195">
            <v>7</v>
          </cell>
          <cell r="J195">
            <v>1679873</v>
          </cell>
        </row>
        <row r="196">
          <cell r="A196">
            <v>7</v>
          </cell>
          <cell r="J196">
            <v>1214967</v>
          </cell>
        </row>
        <row r="197">
          <cell r="A197">
            <v>7</v>
          </cell>
          <cell r="J197">
            <v>822396</v>
          </cell>
        </row>
        <row r="198">
          <cell r="A198">
            <v>7</v>
          </cell>
          <cell r="J198">
            <v>1139454</v>
          </cell>
        </row>
        <row r="199">
          <cell r="A199">
            <v>7</v>
          </cell>
          <cell r="J199">
            <v>1516153</v>
          </cell>
        </row>
        <row r="200">
          <cell r="A200">
            <v>7</v>
          </cell>
          <cell r="J200">
            <v>2554440</v>
          </cell>
        </row>
        <row r="201">
          <cell r="A201">
            <v>7</v>
          </cell>
          <cell r="J201">
            <v>1196629</v>
          </cell>
        </row>
        <row r="202">
          <cell r="A202">
            <v>7</v>
          </cell>
          <cell r="J202">
            <v>960168</v>
          </cell>
        </row>
        <row r="203">
          <cell r="A203">
            <v>7</v>
          </cell>
          <cell r="J203">
            <v>914305</v>
          </cell>
        </row>
        <row r="204">
          <cell r="A204">
            <v>7</v>
          </cell>
          <cell r="J204">
            <v>1548892</v>
          </cell>
        </row>
        <row r="205">
          <cell r="A205">
            <v>7</v>
          </cell>
          <cell r="J205">
            <v>1134113</v>
          </cell>
        </row>
        <row r="206">
          <cell r="A206">
            <v>7</v>
          </cell>
          <cell r="J206">
            <v>2278908</v>
          </cell>
        </row>
        <row r="207">
          <cell r="A207">
            <v>7</v>
          </cell>
          <cell r="J207">
            <v>1505940</v>
          </cell>
        </row>
        <row r="208">
          <cell r="A208">
            <v>7</v>
          </cell>
          <cell r="J208">
            <v>920987</v>
          </cell>
        </row>
        <row r="209">
          <cell r="A209">
            <v>7</v>
          </cell>
          <cell r="J209">
            <v>728004</v>
          </cell>
        </row>
        <row r="210">
          <cell r="A210">
            <v>7</v>
          </cell>
          <cell r="J210">
            <v>1594605</v>
          </cell>
        </row>
        <row r="211">
          <cell r="A211">
            <v>7</v>
          </cell>
          <cell r="J211">
            <v>1045693</v>
          </cell>
        </row>
        <row r="212">
          <cell r="A212">
            <v>7</v>
          </cell>
          <cell r="J212">
            <v>1893526</v>
          </cell>
        </row>
        <row r="213">
          <cell r="A213">
            <v>7</v>
          </cell>
          <cell r="J213">
            <v>5007695</v>
          </cell>
        </row>
        <row r="214">
          <cell r="A214">
            <v>7</v>
          </cell>
          <cell r="J214">
            <v>1489061</v>
          </cell>
        </row>
        <row r="215">
          <cell r="A215">
            <v>7</v>
          </cell>
          <cell r="J215">
            <v>3177081</v>
          </cell>
        </row>
        <row r="216">
          <cell r="A216">
            <v>7</v>
          </cell>
          <cell r="J216">
            <v>1842437</v>
          </cell>
        </row>
        <row r="217">
          <cell r="A217">
            <v>7</v>
          </cell>
          <cell r="J217">
            <v>1306805</v>
          </cell>
        </row>
        <row r="218">
          <cell r="A218">
            <v>7</v>
          </cell>
          <cell r="J218">
            <v>1814670</v>
          </cell>
        </row>
        <row r="219">
          <cell r="A219">
            <v>7</v>
          </cell>
          <cell r="J219">
            <v>6813296</v>
          </cell>
        </row>
        <row r="220">
          <cell r="A220">
            <v>7</v>
          </cell>
          <cell r="J220">
            <v>2890724</v>
          </cell>
        </row>
        <row r="221">
          <cell r="A221">
            <v>7</v>
          </cell>
          <cell r="J221">
            <v>2236431</v>
          </cell>
        </row>
        <row r="222">
          <cell r="A222">
            <v>7</v>
          </cell>
          <cell r="J222">
            <v>2498216</v>
          </cell>
        </row>
        <row r="223">
          <cell r="A223">
            <v>7</v>
          </cell>
          <cell r="J223">
            <v>1014877</v>
          </cell>
        </row>
        <row r="224">
          <cell r="A224">
            <v>7</v>
          </cell>
          <cell r="J224">
            <v>1448375</v>
          </cell>
        </row>
        <row r="225">
          <cell r="A225">
            <v>7</v>
          </cell>
          <cell r="J225">
            <v>722317</v>
          </cell>
        </row>
        <row r="226">
          <cell r="A226">
            <v>7</v>
          </cell>
          <cell r="J226">
            <v>1422213</v>
          </cell>
        </row>
        <row r="227">
          <cell r="A227">
            <v>7</v>
          </cell>
          <cell r="J227">
            <v>3398230</v>
          </cell>
        </row>
        <row r="228">
          <cell r="A228">
            <v>8</v>
          </cell>
          <cell r="J228">
            <v>2533766</v>
          </cell>
        </row>
        <row r="229">
          <cell r="A229">
            <v>8</v>
          </cell>
          <cell r="J229">
            <v>908681</v>
          </cell>
        </row>
        <row r="230">
          <cell r="A230">
            <v>8</v>
          </cell>
          <cell r="J230">
            <v>1139455</v>
          </cell>
        </row>
        <row r="231">
          <cell r="A231">
            <v>8</v>
          </cell>
          <cell r="J231">
            <v>1580562</v>
          </cell>
        </row>
        <row r="232">
          <cell r="A232">
            <v>8</v>
          </cell>
          <cell r="J232">
            <v>455917</v>
          </cell>
        </row>
        <row r="233">
          <cell r="A233">
            <v>8</v>
          </cell>
          <cell r="J233">
            <v>1489063</v>
          </cell>
        </row>
        <row r="234">
          <cell r="A234">
            <v>8</v>
          </cell>
          <cell r="J234">
            <v>1106471</v>
          </cell>
        </row>
        <row r="235">
          <cell r="A235">
            <v>8</v>
          </cell>
          <cell r="J235">
            <v>2068518</v>
          </cell>
        </row>
        <row r="236">
          <cell r="A236">
            <v>8</v>
          </cell>
          <cell r="J236">
            <v>2035465</v>
          </cell>
        </row>
        <row r="237">
          <cell r="A237">
            <v>8</v>
          </cell>
          <cell r="J237">
            <v>1304833</v>
          </cell>
        </row>
        <row r="238">
          <cell r="A238">
            <v>8</v>
          </cell>
          <cell r="J238">
            <v>2402846</v>
          </cell>
        </row>
        <row r="239">
          <cell r="A239">
            <v>8</v>
          </cell>
          <cell r="J239">
            <v>2495308</v>
          </cell>
        </row>
        <row r="240">
          <cell r="A240">
            <v>8</v>
          </cell>
          <cell r="J240">
            <v>1709182</v>
          </cell>
        </row>
        <row r="241">
          <cell r="A241">
            <v>8</v>
          </cell>
          <cell r="J241">
            <v>857276</v>
          </cell>
        </row>
        <row r="242">
          <cell r="A242">
            <v>8</v>
          </cell>
          <cell r="J242">
            <v>1526352</v>
          </cell>
        </row>
        <row r="243">
          <cell r="A243">
            <v>8</v>
          </cell>
          <cell r="J243">
            <v>735549</v>
          </cell>
        </row>
        <row r="244">
          <cell r="A244">
            <v>8</v>
          </cell>
          <cell r="J244">
            <v>2278910</v>
          </cell>
        </row>
        <row r="245">
          <cell r="A245">
            <v>8</v>
          </cell>
          <cell r="J245">
            <v>3993940</v>
          </cell>
        </row>
        <row r="246">
          <cell r="A246">
            <v>8</v>
          </cell>
          <cell r="J246">
            <v>1202564</v>
          </cell>
        </row>
        <row r="247">
          <cell r="A247">
            <v>8</v>
          </cell>
          <cell r="J247">
            <v>1786364</v>
          </cell>
        </row>
        <row r="248">
          <cell r="A248">
            <v>8</v>
          </cell>
          <cell r="J248">
            <v>1038604</v>
          </cell>
        </row>
        <row r="249">
          <cell r="A249">
            <v>8</v>
          </cell>
          <cell r="J249">
            <v>1274578</v>
          </cell>
        </row>
        <row r="250">
          <cell r="A250">
            <v>8</v>
          </cell>
          <cell r="J250">
            <v>1537448</v>
          </cell>
        </row>
        <row r="251">
          <cell r="A251">
            <v>8</v>
          </cell>
          <cell r="J251">
            <v>3368063</v>
          </cell>
        </row>
        <row r="252">
          <cell r="A252">
            <v>8</v>
          </cell>
          <cell r="J252">
            <v>1497152</v>
          </cell>
        </row>
        <row r="253">
          <cell r="A253">
            <v>8</v>
          </cell>
          <cell r="J253">
            <v>827160</v>
          </cell>
        </row>
        <row r="254">
          <cell r="A254">
            <v>8</v>
          </cell>
          <cell r="J254">
            <v>1206114</v>
          </cell>
        </row>
        <row r="255">
          <cell r="A255">
            <v>8</v>
          </cell>
          <cell r="J255">
            <v>3119685</v>
          </cell>
        </row>
        <row r="256">
          <cell r="A256">
            <v>8</v>
          </cell>
          <cell r="J256">
            <v>921207</v>
          </cell>
        </row>
        <row r="257">
          <cell r="A257">
            <v>8</v>
          </cell>
          <cell r="J257">
            <v>1615798</v>
          </cell>
        </row>
        <row r="258">
          <cell r="A258">
            <v>8</v>
          </cell>
          <cell r="J258">
            <v>1681722</v>
          </cell>
        </row>
        <row r="259">
          <cell r="A259">
            <v>8</v>
          </cell>
          <cell r="J259">
            <v>3918758</v>
          </cell>
        </row>
        <row r="260">
          <cell r="A260">
            <v>8</v>
          </cell>
          <cell r="J260">
            <v>1961266</v>
          </cell>
        </row>
        <row r="261">
          <cell r="A261">
            <v>8</v>
          </cell>
          <cell r="J261">
            <v>3274461</v>
          </cell>
        </row>
        <row r="262">
          <cell r="A262">
            <v>8</v>
          </cell>
          <cell r="J262">
            <v>1567054</v>
          </cell>
        </row>
        <row r="263">
          <cell r="A263">
            <v>8</v>
          </cell>
          <cell r="J263">
            <v>1587899</v>
          </cell>
        </row>
        <row r="264">
          <cell r="A264">
            <v>8</v>
          </cell>
          <cell r="J264">
            <v>870114</v>
          </cell>
        </row>
        <row r="265">
          <cell r="A265">
            <v>8</v>
          </cell>
          <cell r="J265">
            <v>1066548</v>
          </cell>
        </row>
        <row r="266">
          <cell r="A266">
            <v>8</v>
          </cell>
          <cell r="J266">
            <v>1109243</v>
          </cell>
        </row>
        <row r="267">
          <cell r="A267">
            <v>8</v>
          </cell>
          <cell r="J267">
            <v>1284394</v>
          </cell>
        </row>
        <row r="268">
          <cell r="A268">
            <v>8</v>
          </cell>
          <cell r="J268">
            <v>4350585</v>
          </cell>
        </row>
        <row r="269">
          <cell r="A269">
            <v>8</v>
          </cell>
          <cell r="J269">
            <v>4843787</v>
          </cell>
        </row>
        <row r="270">
          <cell r="A270">
            <v>8</v>
          </cell>
          <cell r="J270">
            <v>2250590</v>
          </cell>
        </row>
        <row r="271">
          <cell r="A271">
            <v>8</v>
          </cell>
          <cell r="J271">
            <v>1327683</v>
          </cell>
        </row>
        <row r="272">
          <cell r="A272">
            <v>8</v>
          </cell>
          <cell r="J272">
            <v>1031247</v>
          </cell>
        </row>
        <row r="273">
          <cell r="A273">
            <v>8</v>
          </cell>
          <cell r="J273">
            <v>1576914</v>
          </cell>
        </row>
        <row r="274">
          <cell r="A274">
            <v>8</v>
          </cell>
          <cell r="J274">
            <v>2930799</v>
          </cell>
        </row>
        <row r="275">
          <cell r="A275">
            <v>9</v>
          </cell>
          <cell r="J275">
            <v>1622522</v>
          </cell>
        </row>
        <row r="276">
          <cell r="A276">
            <v>9</v>
          </cell>
          <cell r="J276">
            <v>753402</v>
          </cell>
        </row>
        <row r="277">
          <cell r="A277">
            <v>9</v>
          </cell>
          <cell r="J277">
            <v>2975629</v>
          </cell>
        </row>
        <row r="278">
          <cell r="A278">
            <v>9</v>
          </cell>
          <cell r="J278">
            <v>1854813</v>
          </cell>
        </row>
        <row r="279">
          <cell r="A279">
            <v>9</v>
          </cell>
          <cell r="J279">
            <v>2415989</v>
          </cell>
        </row>
        <row r="280">
          <cell r="A280">
            <v>9</v>
          </cell>
          <cell r="J280">
            <v>1256488</v>
          </cell>
        </row>
        <row r="281">
          <cell r="A281">
            <v>9</v>
          </cell>
          <cell r="J281">
            <v>1141906</v>
          </cell>
        </row>
        <row r="282">
          <cell r="A282">
            <v>9</v>
          </cell>
          <cell r="J282">
            <v>912240</v>
          </cell>
        </row>
        <row r="283">
          <cell r="A283">
            <v>9</v>
          </cell>
          <cell r="J283">
            <v>912240</v>
          </cell>
        </row>
        <row r="284">
          <cell r="A284">
            <v>9</v>
          </cell>
          <cell r="J284">
            <v>2200379</v>
          </cell>
        </row>
        <row r="285">
          <cell r="A285">
            <v>9</v>
          </cell>
          <cell r="J285">
            <v>1767361</v>
          </cell>
        </row>
        <row r="286">
          <cell r="A286">
            <v>9</v>
          </cell>
          <cell r="J286">
            <v>1155316</v>
          </cell>
        </row>
        <row r="287">
          <cell r="A287">
            <v>9</v>
          </cell>
          <cell r="J287">
            <v>862075</v>
          </cell>
        </row>
        <row r="288">
          <cell r="A288">
            <v>9</v>
          </cell>
          <cell r="J288">
            <v>1678658</v>
          </cell>
        </row>
        <row r="289">
          <cell r="A289">
            <v>9</v>
          </cell>
          <cell r="J289">
            <v>1876533</v>
          </cell>
        </row>
        <row r="290">
          <cell r="A290">
            <v>9</v>
          </cell>
          <cell r="J290">
            <v>1035027</v>
          </cell>
        </row>
        <row r="291">
          <cell r="A291">
            <v>9</v>
          </cell>
          <cell r="J291">
            <v>2294771</v>
          </cell>
        </row>
        <row r="292">
          <cell r="A292">
            <v>9</v>
          </cell>
          <cell r="J292">
            <v>1404891</v>
          </cell>
        </row>
        <row r="293">
          <cell r="A293">
            <v>9</v>
          </cell>
          <cell r="J293">
            <v>483453</v>
          </cell>
        </row>
        <row r="294">
          <cell r="A294">
            <v>9</v>
          </cell>
          <cell r="J294">
            <v>3404447</v>
          </cell>
        </row>
        <row r="295">
          <cell r="A295">
            <v>9</v>
          </cell>
          <cell r="J295">
            <v>795747</v>
          </cell>
        </row>
        <row r="296">
          <cell r="A296">
            <v>9</v>
          </cell>
          <cell r="J296">
            <v>795747</v>
          </cell>
        </row>
        <row r="297">
          <cell r="A297">
            <v>9</v>
          </cell>
          <cell r="J297">
            <v>2742084</v>
          </cell>
        </row>
        <row r="298">
          <cell r="A298">
            <v>9</v>
          </cell>
          <cell r="J298">
            <v>1301936</v>
          </cell>
        </row>
        <row r="299">
          <cell r="A299">
            <v>9</v>
          </cell>
          <cell r="J299">
            <v>3439513</v>
          </cell>
        </row>
        <row r="300">
          <cell r="A300">
            <v>9</v>
          </cell>
          <cell r="J300">
            <v>1392115</v>
          </cell>
        </row>
        <row r="301">
          <cell r="A301">
            <v>9</v>
          </cell>
          <cell r="J301">
            <v>968536</v>
          </cell>
        </row>
        <row r="302">
          <cell r="A302">
            <v>9</v>
          </cell>
          <cell r="J302">
            <v>2389451</v>
          </cell>
        </row>
        <row r="303">
          <cell r="A303">
            <v>9</v>
          </cell>
          <cell r="J303">
            <v>1054412</v>
          </cell>
        </row>
        <row r="304">
          <cell r="A304">
            <v>9</v>
          </cell>
          <cell r="J304">
            <v>720249</v>
          </cell>
        </row>
        <row r="305">
          <cell r="A305">
            <v>10</v>
          </cell>
          <cell r="J305">
            <v>1450979</v>
          </cell>
        </row>
        <row r="306">
          <cell r="A306">
            <v>10</v>
          </cell>
          <cell r="J306">
            <v>2507919</v>
          </cell>
        </row>
        <row r="307">
          <cell r="A307">
            <v>10</v>
          </cell>
          <cell r="J307">
            <v>1801660</v>
          </cell>
        </row>
        <row r="308">
          <cell r="A308">
            <v>10</v>
          </cell>
          <cell r="J308">
            <v>1203702</v>
          </cell>
        </row>
        <row r="309">
          <cell r="A309">
            <v>10</v>
          </cell>
          <cell r="J309">
            <v>3335455</v>
          </cell>
        </row>
        <row r="310">
          <cell r="A310">
            <v>10</v>
          </cell>
          <cell r="J310">
            <v>3047198</v>
          </cell>
        </row>
        <row r="311">
          <cell r="A311">
            <v>10</v>
          </cell>
          <cell r="J311">
            <v>1118403</v>
          </cell>
        </row>
        <row r="312">
          <cell r="A312">
            <v>10</v>
          </cell>
          <cell r="J312">
            <v>2503276</v>
          </cell>
        </row>
        <row r="313">
          <cell r="A313">
            <v>10</v>
          </cell>
          <cell r="J313">
            <v>968536</v>
          </cell>
        </row>
        <row r="314">
          <cell r="A314">
            <v>10</v>
          </cell>
          <cell r="J314">
            <v>693190</v>
          </cell>
        </row>
        <row r="315">
          <cell r="A315">
            <v>10</v>
          </cell>
          <cell r="J315">
            <v>1445877</v>
          </cell>
        </row>
        <row r="316">
          <cell r="A316">
            <v>10</v>
          </cell>
          <cell r="J316">
            <v>2882286</v>
          </cell>
        </row>
        <row r="317">
          <cell r="A317">
            <v>10</v>
          </cell>
          <cell r="J317">
            <v>5620365</v>
          </cell>
        </row>
        <row r="318">
          <cell r="A318">
            <v>10</v>
          </cell>
          <cell r="J318">
            <v>2014413</v>
          </cell>
        </row>
        <row r="319">
          <cell r="A319">
            <v>10</v>
          </cell>
          <cell r="J319">
            <v>2741875</v>
          </cell>
        </row>
        <row r="320">
          <cell r="A320">
            <v>10</v>
          </cell>
          <cell r="J320">
            <v>2627675</v>
          </cell>
        </row>
        <row r="321">
          <cell r="A321">
            <v>10</v>
          </cell>
          <cell r="J321">
            <v>885139</v>
          </cell>
        </row>
        <row r="322">
          <cell r="A322">
            <v>10</v>
          </cell>
          <cell r="J322">
            <v>1140131</v>
          </cell>
        </row>
        <row r="323">
          <cell r="A323">
            <v>10</v>
          </cell>
          <cell r="J323">
            <v>3124215</v>
          </cell>
        </row>
        <row r="324">
          <cell r="A324">
            <v>10</v>
          </cell>
          <cell r="J324">
            <v>1709182</v>
          </cell>
        </row>
        <row r="325">
          <cell r="A325">
            <v>10</v>
          </cell>
          <cell r="J325">
            <v>4501951</v>
          </cell>
        </row>
        <row r="326">
          <cell r="A326">
            <v>10</v>
          </cell>
          <cell r="J326">
            <v>938744</v>
          </cell>
        </row>
        <row r="327">
          <cell r="A327">
            <v>10</v>
          </cell>
          <cell r="J327">
            <v>921207</v>
          </cell>
        </row>
        <row r="328">
          <cell r="A328">
            <v>10</v>
          </cell>
          <cell r="J328">
            <v>1014877</v>
          </cell>
        </row>
        <row r="329">
          <cell r="A329">
            <v>10</v>
          </cell>
          <cell r="J329">
            <v>1360448</v>
          </cell>
        </row>
        <row r="330">
          <cell r="A330">
            <v>10</v>
          </cell>
          <cell r="J330">
            <v>2141459</v>
          </cell>
        </row>
        <row r="331">
          <cell r="A331">
            <v>10</v>
          </cell>
          <cell r="J331">
            <v>1750263</v>
          </cell>
        </row>
        <row r="332">
          <cell r="A332">
            <v>10</v>
          </cell>
          <cell r="J332">
            <v>718537</v>
          </cell>
        </row>
        <row r="333">
          <cell r="A333">
            <v>10</v>
          </cell>
          <cell r="J333">
            <v>3110092</v>
          </cell>
        </row>
        <row r="334">
          <cell r="A334">
            <v>10</v>
          </cell>
          <cell r="J334">
            <v>753402</v>
          </cell>
        </row>
        <row r="335">
          <cell r="A335">
            <v>10</v>
          </cell>
          <cell r="J335">
            <v>900694</v>
          </cell>
        </row>
        <row r="336">
          <cell r="A336">
            <v>10</v>
          </cell>
          <cell r="J336">
            <v>1139455</v>
          </cell>
        </row>
        <row r="337">
          <cell r="A337">
            <v>10</v>
          </cell>
          <cell r="J337">
            <v>1262408</v>
          </cell>
        </row>
        <row r="338">
          <cell r="A338">
            <v>10</v>
          </cell>
          <cell r="J338">
            <v>879443</v>
          </cell>
        </row>
        <row r="339">
          <cell r="A339">
            <v>10</v>
          </cell>
          <cell r="J339">
            <v>1755910</v>
          </cell>
        </row>
        <row r="340">
          <cell r="A340">
            <v>11</v>
          </cell>
          <cell r="J340">
            <v>1014585</v>
          </cell>
        </row>
        <row r="341">
          <cell r="A341">
            <v>11</v>
          </cell>
          <cell r="J341">
            <v>1530144</v>
          </cell>
        </row>
        <row r="342">
          <cell r="A342">
            <v>11</v>
          </cell>
          <cell r="J342">
            <v>2874075</v>
          </cell>
        </row>
        <row r="343">
          <cell r="A343">
            <v>11</v>
          </cell>
          <cell r="J343">
            <v>2443234</v>
          </cell>
        </row>
        <row r="344">
          <cell r="A344">
            <v>11</v>
          </cell>
          <cell r="J344">
            <v>521182</v>
          </cell>
        </row>
        <row r="345">
          <cell r="A345">
            <v>11</v>
          </cell>
          <cell r="J345">
            <v>1305763</v>
          </cell>
        </row>
        <row r="346">
          <cell r="A346">
            <v>11</v>
          </cell>
          <cell r="J346">
            <v>1265033</v>
          </cell>
        </row>
        <row r="347">
          <cell r="A347">
            <v>11</v>
          </cell>
          <cell r="J347">
            <v>797619</v>
          </cell>
        </row>
        <row r="348">
          <cell r="A348">
            <v>11</v>
          </cell>
          <cell r="J348">
            <v>2924893</v>
          </cell>
        </row>
        <row r="349">
          <cell r="A349">
            <v>11</v>
          </cell>
          <cell r="J349">
            <v>1224302</v>
          </cell>
        </row>
        <row r="350">
          <cell r="A350">
            <v>11</v>
          </cell>
          <cell r="J350">
            <v>1075464</v>
          </cell>
        </row>
        <row r="351">
          <cell r="A351">
            <v>11</v>
          </cell>
          <cell r="J351">
            <v>1323312</v>
          </cell>
        </row>
        <row r="352">
          <cell r="A352">
            <v>11</v>
          </cell>
          <cell r="J352">
            <v>569727</v>
          </cell>
        </row>
        <row r="353">
          <cell r="A353">
            <v>11</v>
          </cell>
          <cell r="J353">
            <v>1203861</v>
          </cell>
        </row>
        <row r="354">
          <cell r="A354">
            <v>11</v>
          </cell>
          <cell r="J354">
            <v>1181651</v>
          </cell>
        </row>
        <row r="355">
          <cell r="A355">
            <v>11</v>
          </cell>
          <cell r="J355">
            <v>3282783</v>
          </cell>
        </row>
        <row r="356">
          <cell r="A356">
            <v>11</v>
          </cell>
          <cell r="J356">
            <v>4172157</v>
          </cell>
        </row>
        <row r="357">
          <cell r="A357">
            <v>11</v>
          </cell>
          <cell r="J357">
            <v>2396672</v>
          </cell>
        </row>
        <row r="358">
          <cell r="A358">
            <v>11</v>
          </cell>
          <cell r="J358">
            <v>1427108</v>
          </cell>
        </row>
        <row r="359">
          <cell r="A359">
            <v>11</v>
          </cell>
          <cell r="J359">
            <v>2274687</v>
          </cell>
        </row>
        <row r="360">
          <cell r="A360">
            <v>11</v>
          </cell>
          <cell r="J360">
            <v>1387758</v>
          </cell>
        </row>
        <row r="361">
          <cell r="A361">
            <v>11</v>
          </cell>
          <cell r="J361">
            <v>1610963</v>
          </cell>
        </row>
        <row r="362">
          <cell r="A362">
            <v>11</v>
          </cell>
          <cell r="J362">
            <v>1724876</v>
          </cell>
        </row>
        <row r="363">
          <cell r="A363">
            <v>11</v>
          </cell>
          <cell r="J363">
            <v>1860791</v>
          </cell>
        </row>
        <row r="364">
          <cell r="A364">
            <v>11</v>
          </cell>
          <cell r="J364">
            <v>1288265</v>
          </cell>
        </row>
        <row r="365">
          <cell r="A365">
            <v>11</v>
          </cell>
          <cell r="J365">
            <v>1893295</v>
          </cell>
        </row>
        <row r="366">
          <cell r="A366">
            <v>11</v>
          </cell>
          <cell r="J366">
            <v>1602427</v>
          </cell>
        </row>
        <row r="367">
          <cell r="A367">
            <v>11</v>
          </cell>
          <cell r="J367">
            <v>1568031</v>
          </cell>
        </row>
        <row r="368">
          <cell r="A368">
            <v>11</v>
          </cell>
          <cell r="J368">
            <v>593881</v>
          </cell>
        </row>
        <row r="369">
          <cell r="A369">
            <v>11</v>
          </cell>
          <cell r="J369">
            <v>650689</v>
          </cell>
        </row>
        <row r="370">
          <cell r="A370">
            <v>11</v>
          </cell>
          <cell r="J370">
            <v>3053601</v>
          </cell>
        </row>
        <row r="371">
          <cell r="A371">
            <v>11</v>
          </cell>
          <cell r="J371">
            <v>2108331</v>
          </cell>
        </row>
        <row r="372">
          <cell r="A372">
            <v>11</v>
          </cell>
          <cell r="J372">
            <v>998392</v>
          </cell>
        </row>
        <row r="373">
          <cell r="A373">
            <v>11</v>
          </cell>
          <cell r="J373">
            <v>5497789</v>
          </cell>
        </row>
        <row r="374">
          <cell r="A374">
            <v>11</v>
          </cell>
          <cell r="J374">
            <v>3436545</v>
          </cell>
        </row>
        <row r="375">
          <cell r="A375">
            <v>11</v>
          </cell>
          <cell r="J375">
            <v>1532588</v>
          </cell>
        </row>
        <row r="376">
          <cell r="A376">
            <v>11</v>
          </cell>
          <cell r="J376">
            <v>2389714</v>
          </cell>
        </row>
        <row r="377">
          <cell r="A377">
            <v>11</v>
          </cell>
          <cell r="J377">
            <v>1612414</v>
          </cell>
        </row>
        <row r="378">
          <cell r="A378">
            <v>11</v>
          </cell>
          <cell r="J378">
            <v>3786003</v>
          </cell>
        </row>
        <row r="379">
          <cell r="A379">
            <v>11</v>
          </cell>
          <cell r="J379">
            <v>1443290</v>
          </cell>
        </row>
        <row r="380">
          <cell r="A380">
            <v>11</v>
          </cell>
          <cell r="J380">
            <v>1103864</v>
          </cell>
        </row>
        <row r="381">
          <cell r="A381">
            <v>11</v>
          </cell>
          <cell r="J381">
            <v>4066170</v>
          </cell>
        </row>
        <row r="382">
          <cell r="A382">
            <v>11</v>
          </cell>
          <cell r="J382">
            <v>753402</v>
          </cell>
        </row>
        <row r="383">
          <cell r="A383">
            <v>11</v>
          </cell>
          <cell r="J383">
            <v>1823129</v>
          </cell>
        </row>
        <row r="384">
          <cell r="A384">
            <v>11</v>
          </cell>
          <cell r="J384">
            <v>1715350</v>
          </cell>
        </row>
        <row r="385">
          <cell r="A385">
            <v>11</v>
          </cell>
          <cell r="J385">
            <v>1898245</v>
          </cell>
        </row>
        <row r="386">
          <cell r="A386">
            <v>11</v>
          </cell>
          <cell r="J386">
            <v>1089915</v>
          </cell>
        </row>
        <row r="387">
          <cell r="A387">
            <v>11</v>
          </cell>
          <cell r="J387">
            <v>832482</v>
          </cell>
        </row>
        <row r="388">
          <cell r="A388">
            <v>11</v>
          </cell>
          <cell r="J388">
            <v>842734</v>
          </cell>
        </row>
        <row r="389">
          <cell r="A389">
            <v>11</v>
          </cell>
          <cell r="J389">
            <v>730135</v>
          </cell>
        </row>
        <row r="390">
          <cell r="A390">
            <v>11</v>
          </cell>
          <cell r="J390">
            <v>1620685</v>
          </cell>
        </row>
        <row r="391">
          <cell r="A391">
            <v>11</v>
          </cell>
          <cell r="J391">
            <v>1425643</v>
          </cell>
        </row>
        <row r="392">
          <cell r="A392">
            <v>11</v>
          </cell>
          <cell r="J392">
            <v>671629</v>
          </cell>
        </row>
        <row r="393">
          <cell r="A393">
            <v>12</v>
          </cell>
          <cell r="J393">
            <v>1492119</v>
          </cell>
        </row>
        <row r="394">
          <cell r="A394">
            <v>12</v>
          </cell>
          <cell r="J394">
            <v>3060923</v>
          </cell>
        </row>
        <row r="395">
          <cell r="A395">
            <v>12</v>
          </cell>
          <cell r="J395">
            <v>1325895</v>
          </cell>
        </row>
        <row r="396">
          <cell r="A396">
            <v>12</v>
          </cell>
          <cell r="J396">
            <v>530902</v>
          </cell>
        </row>
        <row r="397">
          <cell r="A397">
            <v>12</v>
          </cell>
          <cell r="J397">
            <v>1797886</v>
          </cell>
        </row>
        <row r="398">
          <cell r="A398">
            <v>12</v>
          </cell>
          <cell r="J398">
            <v>1003385</v>
          </cell>
        </row>
        <row r="399">
          <cell r="A399">
            <v>12</v>
          </cell>
          <cell r="J399">
            <v>3492668</v>
          </cell>
        </row>
        <row r="400">
          <cell r="A400">
            <v>12</v>
          </cell>
          <cell r="J400">
            <v>1036081</v>
          </cell>
        </row>
        <row r="401">
          <cell r="A401">
            <v>12</v>
          </cell>
          <cell r="J401">
            <v>1408335</v>
          </cell>
        </row>
        <row r="402">
          <cell r="A402">
            <v>12</v>
          </cell>
          <cell r="J402">
            <v>1442844</v>
          </cell>
        </row>
        <row r="403">
          <cell r="A403">
            <v>12</v>
          </cell>
          <cell r="J403">
            <v>1439729</v>
          </cell>
        </row>
        <row r="404">
          <cell r="A404">
            <v>12</v>
          </cell>
          <cell r="J404">
            <v>2230830</v>
          </cell>
        </row>
        <row r="405">
          <cell r="A405">
            <v>12</v>
          </cell>
          <cell r="J405">
            <v>1829680</v>
          </cell>
        </row>
        <row r="406">
          <cell r="A406">
            <v>12</v>
          </cell>
          <cell r="J406">
            <v>1829680</v>
          </cell>
        </row>
        <row r="407">
          <cell r="A407">
            <v>12</v>
          </cell>
          <cell r="J407">
            <v>1829680</v>
          </cell>
        </row>
        <row r="408">
          <cell r="A408">
            <v>12</v>
          </cell>
          <cell r="J408">
            <v>1829680</v>
          </cell>
        </row>
        <row r="409">
          <cell r="A409">
            <v>12</v>
          </cell>
          <cell r="J409">
            <v>1829680</v>
          </cell>
        </row>
        <row r="410">
          <cell r="A410">
            <v>12</v>
          </cell>
          <cell r="J410">
            <v>1829680</v>
          </cell>
        </row>
        <row r="411">
          <cell r="A411">
            <v>12</v>
          </cell>
          <cell r="J411">
            <v>1829680</v>
          </cell>
        </row>
        <row r="412">
          <cell r="A412">
            <v>12</v>
          </cell>
          <cell r="J412">
            <v>1829680</v>
          </cell>
        </row>
        <row r="413">
          <cell r="A413">
            <v>12</v>
          </cell>
          <cell r="J413">
            <v>1829680</v>
          </cell>
        </row>
        <row r="414">
          <cell r="A414">
            <v>12</v>
          </cell>
          <cell r="J414">
            <v>1829680</v>
          </cell>
        </row>
        <row r="415">
          <cell r="A415">
            <v>12</v>
          </cell>
          <cell r="J415">
            <v>1829680</v>
          </cell>
        </row>
        <row r="416">
          <cell r="A416">
            <v>12</v>
          </cell>
          <cell r="J416">
            <v>1829680</v>
          </cell>
        </row>
        <row r="417">
          <cell r="A417">
            <v>12</v>
          </cell>
          <cell r="J417">
            <v>2403765</v>
          </cell>
        </row>
        <row r="418">
          <cell r="A418">
            <v>12</v>
          </cell>
          <cell r="J418">
            <v>1140084</v>
          </cell>
        </row>
        <row r="419">
          <cell r="A419">
            <v>12</v>
          </cell>
          <cell r="J419">
            <v>1000162</v>
          </cell>
        </row>
        <row r="420">
          <cell r="A420">
            <v>12</v>
          </cell>
          <cell r="J420">
            <v>647150</v>
          </cell>
        </row>
        <row r="421">
          <cell r="A421">
            <v>12</v>
          </cell>
          <cell r="J421">
            <v>1579512</v>
          </cell>
        </row>
        <row r="422">
          <cell r="A422">
            <v>12</v>
          </cell>
          <cell r="J422">
            <v>1038430</v>
          </cell>
        </row>
        <row r="423">
          <cell r="A423">
            <v>12</v>
          </cell>
          <cell r="J423">
            <v>236839</v>
          </cell>
        </row>
        <row r="424">
          <cell r="A424">
            <v>12</v>
          </cell>
          <cell r="J424">
            <v>1119887</v>
          </cell>
        </row>
        <row r="425">
          <cell r="A425">
            <v>12</v>
          </cell>
          <cell r="J425">
            <v>1453219</v>
          </cell>
        </row>
        <row r="426">
          <cell r="A426">
            <v>12</v>
          </cell>
          <cell r="J426">
            <v>1184933</v>
          </cell>
        </row>
        <row r="427">
          <cell r="A427">
            <v>12</v>
          </cell>
          <cell r="J427">
            <v>810810</v>
          </cell>
        </row>
        <row r="428">
          <cell r="A428">
            <v>12</v>
          </cell>
          <cell r="J428">
            <v>1680165</v>
          </cell>
        </row>
        <row r="429">
          <cell r="A429">
            <v>12</v>
          </cell>
          <cell r="J429">
            <v>1114313</v>
          </cell>
        </row>
        <row r="430">
          <cell r="A430">
            <v>12</v>
          </cell>
          <cell r="J430">
            <v>1353805</v>
          </cell>
        </row>
        <row r="431">
          <cell r="A431">
            <v>12</v>
          </cell>
          <cell r="J431">
            <v>1174861</v>
          </cell>
        </row>
        <row r="432">
          <cell r="A432">
            <v>12</v>
          </cell>
          <cell r="J432">
            <v>7773205</v>
          </cell>
        </row>
        <row r="433">
          <cell r="A433">
            <v>12</v>
          </cell>
          <cell r="J433">
            <v>273794</v>
          </cell>
        </row>
        <row r="434">
          <cell r="A434">
            <v>12</v>
          </cell>
          <cell r="J434">
            <v>728431</v>
          </cell>
        </row>
        <row r="435">
          <cell r="A435">
            <v>12</v>
          </cell>
          <cell r="J435">
            <v>1061186</v>
          </cell>
        </row>
        <row r="436">
          <cell r="A436">
            <v>12</v>
          </cell>
          <cell r="J436">
            <v>1457900</v>
          </cell>
        </row>
        <row r="437">
          <cell r="A437">
            <v>12</v>
          </cell>
          <cell r="J437">
            <v>2072809</v>
          </cell>
        </row>
        <row r="438">
          <cell r="A438">
            <v>12</v>
          </cell>
          <cell r="J438">
            <v>1098901</v>
          </cell>
        </row>
        <row r="439">
          <cell r="A439">
            <v>12</v>
          </cell>
          <cell r="J439">
            <v>1985400</v>
          </cell>
        </row>
        <row r="440">
          <cell r="A440">
            <v>12</v>
          </cell>
          <cell r="J440">
            <v>1363093</v>
          </cell>
        </row>
        <row r="441">
          <cell r="A441">
            <v>12</v>
          </cell>
          <cell r="J441">
            <v>1657598</v>
          </cell>
        </row>
        <row r="442">
          <cell r="A442">
            <v>12</v>
          </cell>
          <cell r="J442">
            <v>1064003</v>
          </cell>
        </row>
        <row r="443">
          <cell r="A443">
            <v>12</v>
          </cell>
          <cell r="J443">
            <v>705950</v>
          </cell>
        </row>
        <row r="444">
          <cell r="A444">
            <v>12</v>
          </cell>
          <cell r="J444">
            <v>1100936</v>
          </cell>
        </row>
        <row r="445">
          <cell r="A445">
            <v>12</v>
          </cell>
          <cell r="J445">
            <v>3253691</v>
          </cell>
        </row>
        <row r="446">
          <cell r="A446">
            <v>12</v>
          </cell>
          <cell r="J446">
            <v>761216</v>
          </cell>
        </row>
        <row r="447">
          <cell r="A447">
            <v>12</v>
          </cell>
          <cell r="J447">
            <v>1510312</v>
          </cell>
        </row>
        <row r="448">
          <cell r="A448">
            <v>12</v>
          </cell>
          <cell r="J448">
            <v>639048</v>
          </cell>
        </row>
        <row r="449">
          <cell r="A449">
            <v>12</v>
          </cell>
          <cell r="J449">
            <v>745853</v>
          </cell>
        </row>
        <row r="450">
          <cell r="A450">
            <v>12</v>
          </cell>
          <cell r="J450">
            <v>1380537</v>
          </cell>
        </row>
        <row r="451">
          <cell r="A451">
            <v>12</v>
          </cell>
          <cell r="J451">
            <v>682563</v>
          </cell>
        </row>
        <row r="452">
          <cell r="A452">
            <v>12</v>
          </cell>
          <cell r="J452">
            <v>888112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D46F-D65E-4F6E-A5B2-2E3538E4AEA3}">
  <sheetPr>
    <pageSetUpPr fitToPage="1"/>
  </sheetPr>
  <dimension ref="A1:F46"/>
  <sheetViews>
    <sheetView tabSelected="1" workbookViewId="0">
      <selection activeCell="E51" sqref="E51"/>
    </sheetView>
  </sheetViews>
  <sheetFormatPr defaultRowHeight="15" x14ac:dyDescent="0.25"/>
  <cols>
    <col min="2" max="2" width="19.7109375" customWidth="1"/>
    <col min="3" max="3" width="24.42578125" customWidth="1"/>
    <col min="4" max="6" width="19.7109375" customWidth="1"/>
    <col min="7" max="7" width="26" customWidth="1"/>
  </cols>
  <sheetData>
    <row r="1" spans="2:6" ht="19.5" x14ac:dyDescent="0.3">
      <c r="B1" s="26" t="s">
        <v>431</v>
      </c>
      <c r="C1" s="26"/>
      <c r="D1" s="26"/>
      <c r="E1" s="26"/>
      <c r="F1" s="26"/>
    </row>
    <row r="2" spans="2:6" ht="63" x14ac:dyDescent="0.25">
      <c r="B2" s="27" t="s">
        <v>385</v>
      </c>
      <c r="C2" s="27" t="s">
        <v>386</v>
      </c>
      <c r="D2" s="27" t="s">
        <v>387</v>
      </c>
      <c r="E2" s="27" t="s">
        <v>388</v>
      </c>
      <c r="F2" s="27" t="s">
        <v>389</v>
      </c>
    </row>
    <row r="3" spans="2:6" ht="31.5" x14ac:dyDescent="0.25">
      <c r="B3" s="28"/>
      <c r="C3" s="28" t="s">
        <v>390</v>
      </c>
      <c r="D3" s="29">
        <v>130761799</v>
      </c>
      <c r="E3" s="28"/>
      <c r="F3" s="28"/>
    </row>
    <row r="4" spans="2:6" ht="15.75" x14ac:dyDescent="0.25">
      <c r="B4" s="30">
        <v>1</v>
      </c>
      <c r="C4" s="31" t="s">
        <v>391</v>
      </c>
      <c r="D4" s="32">
        <v>181887266</v>
      </c>
      <c r="E4" s="32"/>
      <c r="F4" s="33"/>
    </row>
    <row r="5" spans="2:6" ht="15.75" x14ac:dyDescent="0.25">
      <c r="B5" s="30">
        <v>2</v>
      </c>
      <c r="C5" s="31" t="s">
        <v>392</v>
      </c>
      <c r="D5" s="32">
        <f>+SUMIFS('[1]HĐ 2022'!J$6:J$452,'[1]HĐ 2022'!A$6:A$452,'[1]Công nợ'!B5)</f>
        <v>43143821</v>
      </c>
      <c r="E5" s="32"/>
      <c r="F5" s="33"/>
    </row>
    <row r="6" spans="2:6" ht="15.75" x14ac:dyDescent="0.25">
      <c r="B6" s="30">
        <v>3</v>
      </c>
      <c r="C6" s="31" t="s">
        <v>393</v>
      </c>
      <c r="D6" s="32">
        <f>+SUMIFS('[1]HĐ 2022'!J$6:J$452,'[1]HĐ 2022'!A$6:A$452,'[1]Công nợ'!B6)</f>
        <v>64679780</v>
      </c>
      <c r="E6" s="32">
        <v>11354826</v>
      </c>
      <c r="F6" s="34"/>
    </row>
    <row r="7" spans="2:6" ht="15.75" x14ac:dyDescent="0.25">
      <c r="B7" s="30">
        <v>4</v>
      </c>
      <c r="C7" s="31" t="s">
        <v>394</v>
      </c>
      <c r="D7" s="32">
        <f>+SUMIFS('[1]HĐ 2022'!J$6:J$452,'[1]HĐ 2022'!A$6:A$452,'[1]Công nợ'!B7)</f>
        <v>51510284</v>
      </c>
      <c r="E7" s="32"/>
      <c r="F7" s="34"/>
    </row>
    <row r="8" spans="2:6" ht="15.75" x14ac:dyDescent="0.25">
      <c r="B8" s="30">
        <v>5</v>
      </c>
      <c r="C8" s="31" t="s">
        <v>395</v>
      </c>
      <c r="D8" s="32">
        <f>+SUMIFS('[1]HĐ 2022'!J$6:J$452,'[1]HĐ 2022'!A$6:A$452,'[1]Công nợ'!B8)</f>
        <v>56331933</v>
      </c>
      <c r="E8" s="32">
        <v>7052949</v>
      </c>
      <c r="F8" s="34"/>
    </row>
    <row r="9" spans="2:6" ht="15.75" x14ac:dyDescent="0.25">
      <c r="B9" s="30">
        <v>6</v>
      </c>
      <c r="C9" s="31" t="s">
        <v>396</v>
      </c>
      <c r="D9" s="32">
        <f>+SUMIFS('[1]HĐ 2022'!J$6:J$452,'[1]HĐ 2022'!A$6:A$452,'[1]Công nợ'!B9)</f>
        <v>65852094</v>
      </c>
      <c r="E9" s="32">
        <v>2442891</v>
      </c>
      <c r="F9" s="34"/>
    </row>
    <row r="10" spans="2:6" ht="15.75" x14ac:dyDescent="0.25">
      <c r="B10" s="30">
        <v>7</v>
      </c>
      <c r="C10" s="31" t="s">
        <v>397</v>
      </c>
      <c r="D10" s="32">
        <f>+SUMIFS('[1]HĐ 2022'!J$6:J$452,'[1]HĐ 2022'!A$6:A$452,'[1]Công nợ'!B10)</f>
        <v>63148531</v>
      </c>
      <c r="E10" s="32">
        <v>2696943</v>
      </c>
      <c r="F10" s="34"/>
    </row>
    <row r="11" spans="2:6" ht="15.75" x14ac:dyDescent="0.25">
      <c r="B11" s="30">
        <v>8</v>
      </c>
      <c r="C11" s="31" t="s">
        <v>398</v>
      </c>
      <c r="D11" s="32">
        <f>+SUMIFS('[1]HĐ 2022'!J$6:J$452,'[1]HĐ 2022'!A$6:A$452,'[1]Công nợ'!B11)</f>
        <v>86649895</v>
      </c>
      <c r="E11" s="32">
        <v>3293371</v>
      </c>
      <c r="F11" s="34"/>
    </row>
    <row r="12" spans="2:6" ht="15.75" x14ac:dyDescent="0.25">
      <c r="B12" s="30">
        <v>9</v>
      </c>
      <c r="C12" s="31" t="s">
        <v>399</v>
      </c>
      <c r="D12" s="32">
        <f>+SUMIFS('[1]HĐ 2022'!J$6:J$452,'[1]HĐ 2022'!A$6:A$452,'[1]Công nợ'!B12)</f>
        <v>47607930</v>
      </c>
      <c r="E12" s="32">
        <v>4214609</v>
      </c>
      <c r="F12" s="34"/>
    </row>
    <row r="13" spans="2:6" ht="15.75" x14ac:dyDescent="0.25">
      <c r="B13" s="30">
        <v>10</v>
      </c>
      <c r="C13" s="31" t="s">
        <v>400</v>
      </c>
      <c r="D13" s="32">
        <f>+SUMIFS('[1]HĐ 2022'!J$6:J$452,'[1]HĐ 2022'!A$6:A$452,'[1]Công nợ'!B13)</f>
        <v>65970366</v>
      </c>
      <c r="E13" s="32"/>
      <c r="F13" s="34"/>
    </row>
    <row r="14" spans="2:6" ht="15.75" x14ac:dyDescent="0.25">
      <c r="B14" s="30">
        <v>11</v>
      </c>
      <c r="C14" s="31" t="s">
        <v>401</v>
      </c>
      <c r="D14" s="32">
        <f>+SUMIFS('[1]HĐ 2022'!J$6:J$452,'[1]HĐ 2022'!A$6:A$452,'[1]Công nợ'!B14)</f>
        <v>93421278</v>
      </c>
      <c r="E14" s="32"/>
      <c r="F14" s="34"/>
    </row>
    <row r="15" spans="2:6" ht="15.75" x14ac:dyDescent="0.25">
      <c r="B15" s="30">
        <v>12</v>
      </c>
      <c r="C15" s="31" t="s">
        <v>402</v>
      </c>
      <c r="D15" s="32">
        <f>+SUMIFS('[1]HĐ 2022'!J$6:J$452,'[1]HĐ 2022'!A$6:A$452,'[1]Công nợ'!B15)</f>
        <v>92360230</v>
      </c>
      <c r="E15" s="32"/>
      <c r="F15" s="34"/>
    </row>
    <row r="16" spans="2:6" ht="15.75" x14ac:dyDescent="0.25">
      <c r="B16" s="35" t="s">
        <v>403</v>
      </c>
      <c r="C16" s="36"/>
      <c r="D16" s="37">
        <f>+SUM(D4:D15)</f>
        <v>912563408</v>
      </c>
      <c r="E16" s="37">
        <f>+SUM(E4:E15)</f>
        <v>31055589</v>
      </c>
      <c r="F16" s="38"/>
    </row>
    <row r="17" spans="1:6" ht="15.75" x14ac:dyDescent="0.25">
      <c r="B17" s="30">
        <v>1</v>
      </c>
      <c r="C17" s="39" t="s">
        <v>404</v>
      </c>
      <c r="D17" s="32">
        <v>3981869</v>
      </c>
      <c r="E17" s="32"/>
      <c r="F17" s="34"/>
    </row>
    <row r="18" spans="1:6" ht="15.75" x14ac:dyDescent="0.25">
      <c r="B18" s="30">
        <v>2</v>
      </c>
      <c r="C18" s="39" t="s">
        <v>405</v>
      </c>
      <c r="D18" s="32">
        <f>3635433+1915220</f>
        <v>5550653</v>
      </c>
      <c r="E18" s="32"/>
      <c r="F18" s="34"/>
    </row>
    <row r="19" spans="1:6" ht="15.75" x14ac:dyDescent="0.25">
      <c r="B19" s="30">
        <v>3</v>
      </c>
      <c r="C19" s="39" t="s">
        <v>406</v>
      </c>
      <c r="D19" s="32">
        <f>1607766+7125723</f>
        <v>8733489</v>
      </c>
      <c r="E19" s="32"/>
      <c r="F19" s="34"/>
    </row>
    <row r="20" spans="1:6" ht="15.75" x14ac:dyDescent="0.25">
      <c r="B20" s="30">
        <v>4</v>
      </c>
      <c r="C20" s="39" t="s">
        <v>407</v>
      </c>
      <c r="D20" s="32">
        <f>2612611+1393552</f>
        <v>4006163</v>
      </c>
      <c r="E20" s="32"/>
      <c r="F20" s="34"/>
    </row>
    <row r="21" spans="1:6" ht="15.75" x14ac:dyDescent="0.25">
      <c r="B21" s="30">
        <v>5</v>
      </c>
      <c r="C21" s="39" t="s">
        <v>408</v>
      </c>
      <c r="D21" s="32">
        <v>9718446</v>
      </c>
      <c r="E21" s="32"/>
      <c r="F21" s="34"/>
    </row>
    <row r="22" spans="1:6" ht="15.75" x14ac:dyDescent="0.25">
      <c r="A22" s="40"/>
      <c r="B22" s="41">
        <v>6</v>
      </c>
      <c r="C22" s="42" t="s">
        <v>409</v>
      </c>
      <c r="D22" s="43">
        <v>12532749</v>
      </c>
      <c r="E22" s="44"/>
      <c r="F22" s="45"/>
    </row>
    <row r="23" spans="1:6" ht="15.75" x14ac:dyDescent="0.25">
      <c r="B23" s="30">
        <v>7</v>
      </c>
      <c r="C23" s="39" t="s">
        <v>410</v>
      </c>
      <c r="D23" s="46">
        <f>2062085+103927</f>
        <v>2166012</v>
      </c>
      <c r="E23" s="32"/>
      <c r="F23" s="34"/>
    </row>
    <row r="24" spans="1:6" ht="15.75" x14ac:dyDescent="0.25">
      <c r="A24" s="40"/>
      <c r="B24" s="41">
        <v>8</v>
      </c>
      <c r="C24" s="42" t="s">
        <v>411</v>
      </c>
      <c r="D24" s="47">
        <f>5817158+412651</f>
        <v>6229809</v>
      </c>
      <c r="E24" s="44"/>
      <c r="F24" s="45"/>
    </row>
    <row r="25" spans="1:6" ht="15.75" x14ac:dyDescent="0.25">
      <c r="B25" s="30">
        <v>9</v>
      </c>
      <c r="C25" s="39" t="s">
        <v>412</v>
      </c>
      <c r="D25" s="46">
        <v>4444519</v>
      </c>
      <c r="E25" s="32"/>
      <c r="F25" s="34"/>
    </row>
    <row r="26" spans="1:6" ht="15.75" x14ac:dyDescent="0.25">
      <c r="A26" s="40"/>
      <c r="B26" s="41">
        <v>10</v>
      </c>
      <c r="C26" s="42" t="s">
        <v>413</v>
      </c>
      <c r="D26" s="43">
        <v>5880436</v>
      </c>
      <c r="E26" s="44"/>
      <c r="F26" s="45"/>
    </row>
    <row r="27" spans="1:6" ht="15.75" x14ac:dyDescent="0.25">
      <c r="B27" s="30">
        <v>11</v>
      </c>
      <c r="C27" s="39" t="s">
        <v>414</v>
      </c>
      <c r="D27" s="32">
        <v>7890669</v>
      </c>
      <c r="E27" s="32"/>
      <c r="F27" s="34"/>
    </row>
    <row r="28" spans="1:6" ht="15.75" x14ac:dyDescent="0.25">
      <c r="A28" s="40"/>
      <c r="B28" s="41">
        <v>12</v>
      </c>
      <c r="C28" s="42" t="s">
        <v>415</v>
      </c>
      <c r="D28" s="44">
        <v>6631999</v>
      </c>
      <c r="E28" s="44"/>
      <c r="F28" s="45"/>
    </row>
    <row r="29" spans="1:6" ht="15.75" x14ac:dyDescent="0.25">
      <c r="B29" s="35" t="s">
        <v>416</v>
      </c>
      <c r="C29" s="36"/>
      <c r="D29" s="37">
        <f>+SUM(D17:D28)</f>
        <v>77766813</v>
      </c>
      <c r="E29" s="48">
        <f>+SUM(E17:E28)</f>
        <v>0</v>
      </c>
      <c r="F29" s="38"/>
    </row>
    <row r="30" spans="1:6" ht="15.75" x14ac:dyDescent="0.25">
      <c r="B30" s="30">
        <v>1</v>
      </c>
      <c r="C30" s="31" t="s">
        <v>417</v>
      </c>
      <c r="D30" s="32"/>
      <c r="E30" s="32"/>
      <c r="F30" s="33"/>
    </row>
    <row r="31" spans="1:6" ht="15.75" x14ac:dyDescent="0.25">
      <c r="B31" s="30">
        <v>2</v>
      </c>
      <c r="C31" s="31" t="s">
        <v>418</v>
      </c>
      <c r="D31" s="32"/>
      <c r="E31" s="32"/>
      <c r="F31" s="33"/>
    </row>
    <row r="32" spans="1:6" ht="15.75" x14ac:dyDescent="0.25">
      <c r="B32" s="30">
        <v>3</v>
      </c>
      <c r="C32" s="31" t="s">
        <v>419</v>
      </c>
      <c r="D32" s="32"/>
      <c r="E32" s="32"/>
      <c r="F32" s="33"/>
    </row>
    <row r="33" spans="2:6" ht="15.75" x14ac:dyDescent="0.25">
      <c r="B33" s="30">
        <v>4</v>
      </c>
      <c r="C33" s="31" t="s">
        <v>420</v>
      </c>
      <c r="D33" s="32"/>
      <c r="E33" s="32"/>
      <c r="F33" s="33">
        <f>204143732+130761799</f>
        <v>334905531</v>
      </c>
    </row>
    <row r="34" spans="2:6" ht="15.75" x14ac:dyDescent="0.25">
      <c r="B34" s="30">
        <v>5</v>
      </c>
      <c r="C34" s="31" t="s">
        <v>421</v>
      </c>
      <c r="D34" s="32"/>
      <c r="E34" s="32"/>
      <c r="F34" s="33">
        <v>96397464</v>
      </c>
    </row>
    <row r="35" spans="2:6" ht="15.75" x14ac:dyDescent="0.25">
      <c r="B35" s="30">
        <v>6</v>
      </c>
      <c r="C35" s="31" t="s">
        <v>422</v>
      </c>
      <c r="D35" s="32"/>
      <c r="E35" s="32"/>
      <c r="F35" s="33">
        <v>44170599</v>
      </c>
    </row>
    <row r="36" spans="2:6" ht="15.75" x14ac:dyDescent="0.25">
      <c r="B36" s="30">
        <v>7</v>
      </c>
      <c r="C36" s="31" t="s">
        <v>423</v>
      </c>
      <c r="D36" s="32"/>
      <c r="E36" s="32"/>
      <c r="F36" s="33">
        <v>48764157</v>
      </c>
    </row>
    <row r="37" spans="2:6" ht="15.75" x14ac:dyDescent="0.25">
      <c r="B37" s="30">
        <v>8</v>
      </c>
      <c r="C37" s="31" t="s">
        <v>424</v>
      </c>
      <c r="D37" s="32"/>
      <c r="E37" s="32"/>
      <c r="F37" s="33">
        <v>59547395</v>
      </c>
    </row>
    <row r="38" spans="2:6" ht="15.75" x14ac:dyDescent="0.25">
      <c r="B38" s="30">
        <v>9</v>
      </c>
      <c r="C38" s="31" t="s">
        <v>425</v>
      </c>
      <c r="D38" s="32"/>
      <c r="E38" s="32"/>
      <c r="F38" s="33">
        <v>76205479</v>
      </c>
    </row>
    <row r="39" spans="2:6" ht="15.75" x14ac:dyDescent="0.25">
      <c r="B39" s="30">
        <v>10</v>
      </c>
      <c r="C39" s="31" t="s">
        <v>426</v>
      </c>
      <c r="D39" s="32"/>
      <c r="E39" s="32"/>
      <c r="F39" s="33"/>
    </row>
    <row r="40" spans="2:6" ht="15.75" x14ac:dyDescent="0.25">
      <c r="B40" s="30">
        <v>11</v>
      </c>
      <c r="C40" s="31" t="s">
        <v>427</v>
      </c>
      <c r="D40" s="32"/>
      <c r="E40" s="32"/>
      <c r="F40" s="33"/>
    </row>
    <row r="41" spans="2:6" ht="15.75" x14ac:dyDescent="0.25">
      <c r="B41" s="30">
        <v>12</v>
      </c>
      <c r="C41" s="31" t="s">
        <v>428</v>
      </c>
      <c r="D41" s="32"/>
      <c r="E41" s="32"/>
      <c r="F41" s="33"/>
    </row>
    <row r="42" spans="2:6" ht="15.75" x14ac:dyDescent="0.25">
      <c r="B42" s="35" t="s">
        <v>429</v>
      </c>
      <c r="C42" s="36"/>
      <c r="D42" s="49"/>
      <c r="E42" s="50"/>
      <c r="F42" s="50">
        <f>+SUM(F30:F41)</f>
        <v>659990625</v>
      </c>
    </row>
    <row r="43" spans="2:6" ht="15.75" x14ac:dyDescent="0.25">
      <c r="B43" s="51" t="s">
        <v>430</v>
      </c>
      <c r="C43" s="52"/>
      <c r="D43" s="52"/>
      <c r="E43" s="53"/>
      <c r="F43" s="54">
        <f>D3+D16-E16-D29-F42</f>
        <v>274512180</v>
      </c>
    </row>
    <row r="46" spans="2:6" x14ac:dyDescent="0.25">
      <c r="B46" t="s">
        <v>936</v>
      </c>
    </row>
  </sheetData>
  <mergeCells count="5">
    <mergeCell ref="B1:F1"/>
    <mergeCell ref="B16:C16"/>
    <mergeCell ref="B29:C29"/>
    <mergeCell ref="B42:C42"/>
    <mergeCell ref="B43:E43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6542-DF60-402C-ADBF-90A5AEDA88E2}">
  <dimension ref="A1:N191"/>
  <sheetViews>
    <sheetView workbookViewId="0">
      <selection activeCell="K12" sqref="K12"/>
    </sheetView>
  </sheetViews>
  <sheetFormatPr defaultRowHeight="15" x14ac:dyDescent="0.25"/>
  <cols>
    <col min="1" max="1" width="9.140625" style="2"/>
    <col min="2" max="4" width="14.42578125" style="2" customWidth="1"/>
    <col min="5" max="5" width="68.28515625" style="2" customWidth="1"/>
    <col min="6" max="9" width="14.42578125" style="2" customWidth="1"/>
    <col min="10" max="10" width="18.42578125" style="67" customWidth="1"/>
    <col min="11" max="13" width="9.140625" style="2"/>
    <col min="14" max="14" width="12.5703125" style="2" bestFit="1" customWidth="1"/>
    <col min="15" max="16384" width="9.140625" style="2"/>
  </cols>
  <sheetData>
    <row r="1" spans="1:14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8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4">
        <f>+SUBTOTAL(9,J10:J191)</f>
        <v>274512180</v>
      </c>
    </row>
    <row r="4" spans="1:14" ht="49.5" customHeight="1" x14ac:dyDescent="0.25">
      <c r="A4" s="5"/>
      <c r="B4" s="6" t="s">
        <v>2</v>
      </c>
      <c r="C4" s="7" t="s">
        <v>3</v>
      </c>
      <c r="D4" s="7" t="s">
        <v>4</v>
      </c>
      <c r="E4" s="7" t="s">
        <v>5</v>
      </c>
      <c r="F4" s="8"/>
      <c r="G4" s="9" t="s">
        <v>6</v>
      </c>
      <c r="H4" s="7" t="s">
        <v>7</v>
      </c>
      <c r="I4" s="9" t="s">
        <v>8</v>
      </c>
      <c r="J4" s="63" t="s">
        <v>9</v>
      </c>
    </row>
    <row r="5" spans="1:14" ht="15.75" x14ac:dyDescent="0.25">
      <c r="A5" s="10">
        <v>1</v>
      </c>
      <c r="B5" s="11">
        <v>44572</v>
      </c>
      <c r="C5" s="12" t="s">
        <v>10</v>
      </c>
      <c r="D5" s="12" t="s">
        <v>11</v>
      </c>
      <c r="E5" s="12" t="s">
        <v>12</v>
      </c>
      <c r="F5" s="12">
        <v>7179</v>
      </c>
      <c r="G5" s="13">
        <v>6930120</v>
      </c>
      <c r="H5" s="14" t="s">
        <v>13</v>
      </c>
      <c r="I5" s="13">
        <v>693012</v>
      </c>
      <c r="J5" s="64">
        <v>7623132</v>
      </c>
      <c r="K5" s="2" t="s">
        <v>14</v>
      </c>
    </row>
    <row r="6" spans="1:14" ht="15.75" x14ac:dyDescent="0.25">
      <c r="A6" s="10">
        <v>3</v>
      </c>
      <c r="B6" s="11">
        <v>44621</v>
      </c>
      <c r="C6" s="12" t="s">
        <v>15</v>
      </c>
      <c r="D6" s="12" t="s">
        <v>11</v>
      </c>
      <c r="E6" s="12" t="s">
        <v>16</v>
      </c>
      <c r="F6" s="12">
        <v>14900</v>
      </c>
      <c r="G6" s="13">
        <v>1347116</v>
      </c>
      <c r="H6" s="14" t="s">
        <v>17</v>
      </c>
      <c r="I6" s="13">
        <v>107769</v>
      </c>
      <c r="J6" s="64">
        <v>1454885</v>
      </c>
      <c r="K6" s="2" t="s">
        <v>18</v>
      </c>
      <c r="N6" s="15"/>
    </row>
    <row r="7" spans="1:14" s="16" customFormat="1" ht="15.75" x14ac:dyDescent="0.25">
      <c r="A7" s="10">
        <v>12</v>
      </c>
      <c r="B7" s="11">
        <v>44907</v>
      </c>
      <c r="C7" s="12" t="s">
        <v>19</v>
      </c>
      <c r="D7" s="12" t="s">
        <v>20</v>
      </c>
      <c r="E7" s="12" t="s">
        <v>21</v>
      </c>
      <c r="F7" s="12">
        <v>55306</v>
      </c>
      <c r="G7" s="13">
        <v>809780</v>
      </c>
      <c r="H7" s="14" t="s">
        <v>17</v>
      </c>
      <c r="I7" s="13">
        <v>64782</v>
      </c>
      <c r="J7" s="64">
        <v>874562</v>
      </c>
      <c r="K7" s="2" t="s">
        <v>384</v>
      </c>
      <c r="L7" s="2"/>
      <c r="M7" s="2"/>
    </row>
    <row r="8" spans="1:14" ht="15.75" x14ac:dyDescent="0.25">
      <c r="A8" s="10">
        <v>12</v>
      </c>
      <c r="B8" s="11">
        <v>44921</v>
      </c>
      <c r="C8" s="12" t="s">
        <v>22</v>
      </c>
      <c r="D8" s="12" t="s">
        <v>20</v>
      </c>
      <c r="E8" s="12" t="s">
        <v>23</v>
      </c>
      <c r="F8" s="12">
        <v>56852</v>
      </c>
      <c r="G8" s="13">
        <v>7409946</v>
      </c>
      <c r="H8" s="14" t="s">
        <v>17</v>
      </c>
      <c r="I8" s="13">
        <v>592796</v>
      </c>
      <c r="J8" s="64">
        <v>8002742</v>
      </c>
      <c r="K8" s="2" t="s">
        <v>18</v>
      </c>
    </row>
    <row r="9" spans="1:14" ht="15.75" x14ac:dyDescent="0.25">
      <c r="A9" s="10">
        <v>12</v>
      </c>
      <c r="B9" s="11">
        <v>44921</v>
      </c>
      <c r="C9" s="12" t="s">
        <v>24</v>
      </c>
      <c r="D9" s="12" t="s">
        <v>20</v>
      </c>
      <c r="E9" s="12" t="s">
        <v>25</v>
      </c>
      <c r="F9" s="12">
        <v>56853</v>
      </c>
      <c r="G9" s="13">
        <v>4527071</v>
      </c>
      <c r="H9" s="14" t="s">
        <v>17</v>
      </c>
      <c r="I9" s="13">
        <v>362166</v>
      </c>
      <c r="J9" s="64">
        <v>4889237</v>
      </c>
      <c r="K9" s="2" t="s">
        <v>18</v>
      </c>
    </row>
    <row r="10" spans="1:14" ht="15.75" x14ac:dyDescent="0.25">
      <c r="A10" s="5">
        <v>9</v>
      </c>
      <c r="B10" s="22">
        <v>44805</v>
      </c>
      <c r="C10" s="23" t="s">
        <v>28</v>
      </c>
      <c r="D10" s="23" t="s">
        <v>20</v>
      </c>
      <c r="E10" s="23" t="s">
        <v>29</v>
      </c>
      <c r="F10" s="23">
        <v>37111</v>
      </c>
      <c r="G10" s="24">
        <v>1502335</v>
      </c>
      <c r="H10" s="25" t="s">
        <v>17</v>
      </c>
      <c r="I10" s="24">
        <v>120187</v>
      </c>
      <c r="J10" s="65">
        <v>1622522</v>
      </c>
    </row>
    <row r="11" spans="1:14" ht="15.75" x14ac:dyDescent="0.25">
      <c r="A11" s="5">
        <v>9</v>
      </c>
      <c r="B11" s="22">
        <v>44805</v>
      </c>
      <c r="C11" s="23" t="s">
        <v>30</v>
      </c>
      <c r="D11" s="23" t="s">
        <v>20</v>
      </c>
      <c r="E11" s="23" t="s">
        <v>31</v>
      </c>
      <c r="F11" s="23">
        <v>37134</v>
      </c>
      <c r="G11" s="24">
        <v>697594</v>
      </c>
      <c r="H11" s="25" t="s">
        <v>17</v>
      </c>
      <c r="I11" s="24">
        <v>55808</v>
      </c>
      <c r="J11" s="65">
        <v>753402</v>
      </c>
    </row>
    <row r="12" spans="1:14" ht="15.75" x14ac:dyDescent="0.25">
      <c r="A12" s="5">
        <v>9</v>
      </c>
      <c r="B12" s="22">
        <v>44809</v>
      </c>
      <c r="C12" s="23" t="s">
        <v>32</v>
      </c>
      <c r="D12" s="23" t="s">
        <v>20</v>
      </c>
      <c r="E12" s="23" t="s">
        <v>33</v>
      </c>
      <c r="F12" s="23">
        <v>37216</v>
      </c>
      <c r="G12" s="24">
        <v>2755212</v>
      </c>
      <c r="H12" s="25" t="s">
        <v>17</v>
      </c>
      <c r="I12" s="24">
        <v>220417</v>
      </c>
      <c r="J12" s="65">
        <v>2975629</v>
      </c>
    </row>
    <row r="13" spans="1:14" ht="15.75" x14ac:dyDescent="0.25">
      <c r="A13" s="5">
        <v>9</v>
      </c>
      <c r="B13" s="22">
        <v>44811</v>
      </c>
      <c r="C13" s="23" t="s">
        <v>34</v>
      </c>
      <c r="D13" s="23" t="s">
        <v>20</v>
      </c>
      <c r="E13" s="23" t="s">
        <v>35</v>
      </c>
      <c r="F13" s="23">
        <v>37467</v>
      </c>
      <c r="G13" s="24">
        <v>1717419</v>
      </c>
      <c r="H13" s="25" t="s">
        <v>17</v>
      </c>
      <c r="I13" s="24">
        <v>137394</v>
      </c>
      <c r="J13" s="65">
        <v>1854813</v>
      </c>
    </row>
    <row r="14" spans="1:14" ht="15.75" x14ac:dyDescent="0.25">
      <c r="A14" s="5">
        <v>9</v>
      </c>
      <c r="B14" s="22">
        <v>44814</v>
      </c>
      <c r="C14" s="23" t="s">
        <v>36</v>
      </c>
      <c r="D14" s="23" t="s">
        <v>20</v>
      </c>
      <c r="E14" s="23" t="s">
        <v>37</v>
      </c>
      <c r="F14" s="23">
        <v>39890</v>
      </c>
      <c r="G14" s="24">
        <v>2237027</v>
      </c>
      <c r="H14" s="25" t="s">
        <v>17</v>
      </c>
      <c r="I14" s="24">
        <v>178962</v>
      </c>
      <c r="J14" s="65">
        <v>2415989</v>
      </c>
    </row>
    <row r="15" spans="1:14" ht="15.75" x14ac:dyDescent="0.25">
      <c r="A15" s="5">
        <v>9</v>
      </c>
      <c r="B15" s="22">
        <v>44814</v>
      </c>
      <c r="C15" s="23" t="s">
        <v>38</v>
      </c>
      <c r="D15" s="23" t="s">
        <v>20</v>
      </c>
      <c r="E15" s="23" t="s">
        <v>39</v>
      </c>
      <c r="F15" s="23">
        <v>40105</v>
      </c>
      <c r="G15" s="24">
        <v>1163415</v>
      </c>
      <c r="H15" s="25" t="s">
        <v>17</v>
      </c>
      <c r="I15" s="24">
        <v>93073</v>
      </c>
      <c r="J15" s="65">
        <v>1256488</v>
      </c>
    </row>
    <row r="16" spans="1:14" ht="15.75" x14ac:dyDescent="0.25">
      <c r="A16" s="5">
        <v>9</v>
      </c>
      <c r="B16" s="22">
        <v>44816</v>
      </c>
      <c r="C16" s="23" t="s">
        <v>40</v>
      </c>
      <c r="D16" s="23" t="s">
        <v>20</v>
      </c>
      <c r="E16" s="23" t="s">
        <v>41</v>
      </c>
      <c r="F16" s="23">
        <v>40115</v>
      </c>
      <c r="G16" s="24">
        <v>1057320</v>
      </c>
      <c r="H16" s="25" t="s">
        <v>17</v>
      </c>
      <c r="I16" s="24">
        <v>84586</v>
      </c>
      <c r="J16" s="65">
        <v>1141906</v>
      </c>
    </row>
    <row r="17" spans="1:10" ht="15.75" x14ac:dyDescent="0.25">
      <c r="A17" s="5">
        <v>9</v>
      </c>
      <c r="B17" s="22">
        <v>44816</v>
      </c>
      <c r="C17" s="23" t="s">
        <v>42</v>
      </c>
      <c r="D17" s="23" t="s">
        <v>20</v>
      </c>
      <c r="E17" s="23" t="s">
        <v>43</v>
      </c>
      <c r="F17" s="23">
        <v>40120</v>
      </c>
      <c r="G17" s="24">
        <v>844667</v>
      </c>
      <c r="H17" s="25" t="s">
        <v>17</v>
      </c>
      <c r="I17" s="24">
        <v>67573</v>
      </c>
      <c r="J17" s="65">
        <v>912240</v>
      </c>
    </row>
    <row r="18" spans="1:10" ht="15.75" x14ac:dyDescent="0.25">
      <c r="A18" s="5">
        <v>9</v>
      </c>
      <c r="B18" s="22">
        <v>44817</v>
      </c>
      <c r="C18" s="23" t="s">
        <v>44</v>
      </c>
      <c r="D18" s="23" t="s">
        <v>20</v>
      </c>
      <c r="E18" s="23" t="s">
        <v>45</v>
      </c>
      <c r="F18" s="23">
        <v>40190</v>
      </c>
      <c r="G18" s="24">
        <v>844667</v>
      </c>
      <c r="H18" s="25" t="s">
        <v>17</v>
      </c>
      <c r="I18" s="24">
        <v>67573</v>
      </c>
      <c r="J18" s="65">
        <v>912240</v>
      </c>
    </row>
    <row r="19" spans="1:10" ht="15.75" x14ac:dyDescent="0.25">
      <c r="A19" s="5">
        <v>9</v>
      </c>
      <c r="B19" s="22">
        <v>44817</v>
      </c>
      <c r="C19" s="23" t="s">
        <v>46</v>
      </c>
      <c r="D19" s="23" t="s">
        <v>20</v>
      </c>
      <c r="E19" s="23" t="s">
        <v>47</v>
      </c>
      <c r="F19" s="23">
        <v>40213</v>
      </c>
      <c r="G19" s="24">
        <v>2037388</v>
      </c>
      <c r="H19" s="25" t="s">
        <v>17</v>
      </c>
      <c r="I19" s="24">
        <v>162991</v>
      </c>
      <c r="J19" s="65">
        <v>2200379</v>
      </c>
    </row>
    <row r="20" spans="1:10" ht="15.75" x14ac:dyDescent="0.25">
      <c r="A20" s="5">
        <v>9</v>
      </c>
      <c r="B20" s="22">
        <v>44820</v>
      </c>
      <c r="C20" s="23" t="s">
        <v>48</v>
      </c>
      <c r="D20" s="23" t="s">
        <v>20</v>
      </c>
      <c r="E20" s="23" t="s">
        <v>49</v>
      </c>
      <c r="F20" s="23">
        <v>41698</v>
      </c>
      <c r="G20" s="24">
        <v>1636445</v>
      </c>
      <c r="H20" s="25" t="s">
        <v>17</v>
      </c>
      <c r="I20" s="24">
        <v>130916</v>
      </c>
      <c r="J20" s="65">
        <v>1767361</v>
      </c>
    </row>
    <row r="21" spans="1:10" ht="15.75" x14ac:dyDescent="0.25">
      <c r="A21" s="5">
        <v>9</v>
      </c>
      <c r="B21" s="22">
        <v>44820</v>
      </c>
      <c r="C21" s="23" t="s">
        <v>50</v>
      </c>
      <c r="D21" s="23" t="s">
        <v>20</v>
      </c>
      <c r="E21" s="23" t="s">
        <v>51</v>
      </c>
      <c r="F21" s="23">
        <v>41699</v>
      </c>
      <c r="G21" s="24">
        <v>1069737</v>
      </c>
      <c r="H21" s="25" t="s">
        <v>17</v>
      </c>
      <c r="I21" s="24">
        <v>85579</v>
      </c>
      <c r="J21" s="65">
        <v>1155316</v>
      </c>
    </row>
    <row r="22" spans="1:10" ht="15.75" x14ac:dyDescent="0.25">
      <c r="A22" s="5">
        <v>9</v>
      </c>
      <c r="B22" s="22">
        <v>44820</v>
      </c>
      <c r="C22" s="23" t="s">
        <v>52</v>
      </c>
      <c r="D22" s="23" t="s">
        <v>20</v>
      </c>
      <c r="E22" s="23" t="s">
        <v>53</v>
      </c>
      <c r="F22" s="23">
        <v>41715</v>
      </c>
      <c r="G22" s="24">
        <v>798218</v>
      </c>
      <c r="H22" s="25" t="s">
        <v>17</v>
      </c>
      <c r="I22" s="24">
        <v>63857</v>
      </c>
      <c r="J22" s="65">
        <v>862075</v>
      </c>
    </row>
    <row r="23" spans="1:10" ht="15.75" x14ac:dyDescent="0.25">
      <c r="A23" s="5">
        <v>9</v>
      </c>
      <c r="B23" s="22">
        <v>44820</v>
      </c>
      <c r="C23" s="23" t="s">
        <v>54</v>
      </c>
      <c r="D23" s="23" t="s">
        <v>20</v>
      </c>
      <c r="E23" s="23" t="s">
        <v>55</v>
      </c>
      <c r="F23" s="23">
        <v>41887</v>
      </c>
      <c r="G23" s="24">
        <v>1554313</v>
      </c>
      <c r="H23" s="25" t="s">
        <v>17</v>
      </c>
      <c r="I23" s="24">
        <v>124345</v>
      </c>
      <c r="J23" s="65">
        <v>1678658</v>
      </c>
    </row>
    <row r="24" spans="1:10" ht="15.75" x14ac:dyDescent="0.25">
      <c r="A24" s="5">
        <v>9</v>
      </c>
      <c r="B24" s="22">
        <v>44821</v>
      </c>
      <c r="C24" s="23" t="s">
        <v>56</v>
      </c>
      <c r="D24" s="23" t="s">
        <v>20</v>
      </c>
      <c r="E24" s="23" t="s">
        <v>57</v>
      </c>
      <c r="F24" s="23">
        <v>42054</v>
      </c>
      <c r="G24" s="24">
        <v>1737531</v>
      </c>
      <c r="H24" s="25" t="s">
        <v>17</v>
      </c>
      <c r="I24" s="24">
        <v>139002</v>
      </c>
      <c r="J24" s="65">
        <v>1876533</v>
      </c>
    </row>
    <row r="25" spans="1:10" ht="15.75" x14ac:dyDescent="0.25">
      <c r="A25" s="5">
        <v>9</v>
      </c>
      <c r="B25" s="22">
        <v>44821</v>
      </c>
      <c r="C25" s="23" t="s">
        <v>58</v>
      </c>
      <c r="D25" s="23" t="s">
        <v>20</v>
      </c>
      <c r="E25" s="23" t="s">
        <v>59</v>
      </c>
      <c r="F25" s="23">
        <v>42068</v>
      </c>
      <c r="G25" s="24">
        <v>958358</v>
      </c>
      <c r="H25" s="25" t="s">
        <v>17</v>
      </c>
      <c r="I25" s="24">
        <v>76669</v>
      </c>
      <c r="J25" s="65">
        <v>1035027</v>
      </c>
    </row>
    <row r="26" spans="1:10" ht="15.75" x14ac:dyDescent="0.25">
      <c r="A26" s="5">
        <v>9</v>
      </c>
      <c r="B26" s="22">
        <v>44821</v>
      </c>
      <c r="C26" s="23" t="s">
        <v>60</v>
      </c>
      <c r="D26" s="23" t="s">
        <v>20</v>
      </c>
      <c r="E26" s="23" t="s">
        <v>61</v>
      </c>
      <c r="F26" s="23">
        <v>42281</v>
      </c>
      <c r="G26" s="24">
        <v>2124788</v>
      </c>
      <c r="H26" s="25" t="s">
        <v>17</v>
      </c>
      <c r="I26" s="24">
        <v>169983</v>
      </c>
      <c r="J26" s="65">
        <v>2294771</v>
      </c>
    </row>
    <row r="27" spans="1:10" ht="15.75" x14ac:dyDescent="0.25">
      <c r="A27" s="5">
        <v>9</v>
      </c>
      <c r="B27" s="22">
        <v>44821</v>
      </c>
      <c r="C27" s="23" t="s">
        <v>62</v>
      </c>
      <c r="D27" s="23" t="s">
        <v>20</v>
      </c>
      <c r="E27" s="23" t="s">
        <v>63</v>
      </c>
      <c r="F27" s="23">
        <v>42296</v>
      </c>
      <c r="G27" s="24">
        <v>1300825</v>
      </c>
      <c r="H27" s="25" t="s">
        <v>17</v>
      </c>
      <c r="I27" s="24">
        <v>104066</v>
      </c>
      <c r="J27" s="65">
        <v>1404891</v>
      </c>
    </row>
    <row r="28" spans="1:10" ht="15.75" x14ac:dyDescent="0.25">
      <c r="A28" s="5">
        <v>9</v>
      </c>
      <c r="B28" s="22">
        <v>44821</v>
      </c>
      <c r="C28" s="23" t="s">
        <v>64</v>
      </c>
      <c r="D28" s="23" t="s">
        <v>20</v>
      </c>
      <c r="E28" s="23" t="s">
        <v>65</v>
      </c>
      <c r="F28" s="23">
        <v>42297</v>
      </c>
      <c r="G28" s="24">
        <v>447642</v>
      </c>
      <c r="H28" s="25" t="s">
        <v>17</v>
      </c>
      <c r="I28" s="24">
        <v>35811</v>
      </c>
      <c r="J28" s="65">
        <v>483453</v>
      </c>
    </row>
    <row r="29" spans="1:10" ht="15.75" x14ac:dyDescent="0.25">
      <c r="A29" s="5">
        <v>9</v>
      </c>
      <c r="B29" s="22">
        <v>44823</v>
      </c>
      <c r="C29" s="23" t="s">
        <v>66</v>
      </c>
      <c r="D29" s="23" t="s">
        <v>20</v>
      </c>
      <c r="E29" s="23" t="s">
        <v>67</v>
      </c>
      <c r="F29" s="23">
        <v>42298</v>
      </c>
      <c r="G29" s="24">
        <v>3152266</v>
      </c>
      <c r="H29" s="25" t="s">
        <v>17</v>
      </c>
      <c r="I29" s="24">
        <v>252181</v>
      </c>
      <c r="J29" s="65">
        <v>3404447</v>
      </c>
    </row>
    <row r="30" spans="1:10" ht="15.75" x14ac:dyDescent="0.25">
      <c r="A30" s="5">
        <v>9</v>
      </c>
      <c r="B30" s="22">
        <v>44823</v>
      </c>
      <c r="C30" s="23" t="s">
        <v>68</v>
      </c>
      <c r="D30" s="23" t="s">
        <v>20</v>
      </c>
      <c r="E30" s="23" t="s">
        <v>69</v>
      </c>
      <c r="F30" s="23">
        <v>42310</v>
      </c>
      <c r="G30" s="24">
        <v>736803</v>
      </c>
      <c r="H30" s="25" t="s">
        <v>17</v>
      </c>
      <c r="I30" s="24">
        <v>58944</v>
      </c>
      <c r="J30" s="65">
        <v>795747</v>
      </c>
    </row>
    <row r="31" spans="1:10" ht="15.75" x14ac:dyDescent="0.25">
      <c r="A31" s="5">
        <v>9</v>
      </c>
      <c r="B31" s="22">
        <v>44823</v>
      </c>
      <c r="C31" s="23" t="s">
        <v>70</v>
      </c>
      <c r="D31" s="23" t="s">
        <v>20</v>
      </c>
      <c r="E31" s="23" t="s">
        <v>71</v>
      </c>
      <c r="F31" s="23">
        <v>42346</v>
      </c>
      <c r="G31" s="24">
        <v>736803</v>
      </c>
      <c r="H31" s="25" t="s">
        <v>17</v>
      </c>
      <c r="I31" s="24">
        <v>58944</v>
      </c>
      <c r="J31" s="65">
        <v>795747</v>
      </c>
    </row>
    <row r="32" spans="1:10" ht="15.75" x14ac:dyDescent="0.25">
      <c r="A32" s="5">
        <v>9</v>
      </c>
      <c r="B32" s="22">
        <v>44824</v>
      </c>
      <c r="C32" s="23" t="s">
        <v>72</v>
      </c>
      <c r="D32" s="23" t="s">
        <v>20</v>
      </c>
      <c r="E32" s="23" t="s">
        <v>73</v>
      </c>
      <c r="F32" s="23">
        <v>42413</v>
      </c>
      <c r="G32" s="24">
        <v>2538967</v>
      </c>
      <c r="H32" s="25" t="s">
        <v>17</v>
      </c>
      <c r="I32" s="24">
        <v>203117</v>
      </c>
      <c r="J32" s="65">
        <v>2742084</v>
      </c>
    </row>
    <row r="33" spans="1:10" ht="15.75" x14ac:dyDescent="0.25">
      <c r="A33" s="5">
        <v>9</v>
      </c>
      <c r="B33" s="22">
        <v>44824</v>
      </c>
      <c r="C33" s="23" t="s">
        <v>74</v>
      </c>
      <c r="D33" s="23" t="s">
        <v>20</v>
      </c>
      <c r="E33" s="23" t="s">
        <v>75</v>
      </c>
      <c r="F33" s="23">
        <v>42415</v>
      </c>
      <c r="G33" s="24">
        <v>1205496</v>
      </c>
      <c r="H33" s="25" t="s">
        <v>17</v>
      </c>
      <c r="I33" s="24">
        <v>96440</v>
      </c>
      <c r="J33" s="65">
        <v>1301936</v>
      </c>
    </row>
    <row r="34" spans="1:10" ht="15.75" x14ac:dyDescent="0.25">
      <c r="A34" s="5">
        <v>9</v>
      </c>
      <c r="B34" s="22">
        <v>44830</v>
      </c>
      <c r="C34" s="23" t="s">
        <v>76</v>
      </c>
      <c r="D34" s="23" t="s">
        <v>20</v>
      </c>
      <c r="E34" s="23" t="s">
        <v>77</v>
      </c>
      <c r="F34" s="23">
        <v>44133</v>
      </c>
      <c r="G34" s="24">
        <v>3184734</v>
      </c>
      <c r="H34" s="25" t="s">
        <v>17</v>
      </c>
      <c r="I34" s="24">
        <v>254779</v>
      </c>
      <c r="J34" s="65">
        <v>3439513</v>
      </c>
    </row>
    <row r="35" spans="1:10" ht="15.75" x14ac:dyDescent="0.25">
      <c r="A35" s="5">
        <v>9</v>
      </c>
      <c r="B35" s="22">
        <v>44830</v>
      </c>
      <c r="C35" s="23" t="s">
        <v>78</v>
      </c>
      <c r="D35" s="23" t="s">
        <v>20</v>
      </c>
      <c r="E35" s="23" t="s">
        <v>79</v>
      </c>
      <c r="F35" s="23">
        <v>44149</v>
      </c>
      <c r="G35" s="24">
        <v>1288995</v>
      </c>
      <c r="H35" s="25" t="s">
        <v>17</v>
      </c>
      <c r="I35" s="24">
        <v>103120</v>
      </c>
      <c r="J35" s="65">
        <v>1392115</v>
      </c>
    </row>
    <row r="36" spans="1:10" ht="15.75" x14ac:dyDescent="0.25">
      <c r="A36" s="5">
        <v>9</v>
      </c>
      <c r="B36" s="22">
        <v>44830</v>
      </c>
      <c r="C36" s="23" t="s">
        <v>80</v>
      </c>
      <c r="D36" s="23" t="s">
        <v>20</v>
      </c>
      <c r="E36" s="23" t="s">
        <v>81</v>
      </c>
      <c r="F36" s="23">
        <v>44158</v>
      </c>
      <c r="G36" s="24">
        <v>896793</v>
      </c>
      <c r="H36" s="25" t="s">
        <v>17</v>
      </c>
      <c r="I36" s="24">
        <v>71743</v>
      </c>
      <c r="J36" s="65">
        <v>968536</v>
      </c>
    </row>
    <row r="37" spans="1:10" ht="15.75" x14ac:dyDescent="0.25">
      <c r="A37" s="5">
        <v>9</v>
      </c>
      <c r="B37" s="22">
        <v>44830</v>
      </c>
      <c r="C37" s="23" t="s">
        <v>82</v>
      </c>
      <c r="D37" s="23" t="s">
        <v>20</v>
      </c>
      <c r="E37" s="23" t="s">
        <v>83</v>
      </c>
      <c r="F37" s="23">
        <v>44174</v>
      </c>
      <c r="G37" s="24">
        <v>2212455</v>
      </c>
      <c r="H37" s="25" t="s">
        <v>17</v>
      </c>
      <c r="I37" s="24">
        <v>176996</v>
      </c>
      <c r="J37" s="65">
        <v>2389451</v>
      </c>
    </row>
    <row r="38" spans="1:10" ht="15.75" x14ac:dyDescent="0.25">
      <c r="A38" s="5">
        <v>9</v>
      </c>
      <c r="B38" s="22">
        <v>44831</v>
      </c>
      <c r="C38" s="23" t="s">
        <v>84</v>
      </c>
      <c r="D38" s="23" t="s">
        <v>20</v>
      </c>
      <c r="E38" s="23" t="s">
        <v>85</v>
      </c>
      <c r="F38" s="23">
        <v>44261</v>
      </c>
      <c r="G38" s="24">
        <v>976307</v>
      </c>
      <c r="H38" s="25" t="s">
        <v>17</v>
      </c>
      <c r="I38" s="24">
        <v>78105</v>
      </c>
      <c r="J38" s="65">
        <v>1054412</v>
      </c>
    </row>
    <row r="39" spans="1:10" ht="15.75" x14ac:dyDescent="0.25">
      <c r="A39" s="5">
        <v>9</v>
      </c>
      <c r="B39" s="22">
        <v>44831</v>
      </c>
      <c r="C39" s="23" t="s">
        <v>86</v>
      </c>
      <c r="D39" s="23" t="s">
        <v>20</v>
      </c>
      <c r="E39" s="23" t="s">
        <v>87</v>
      </c>
      <c r="F39" s="23">
        <v>44285</v>
      </c>
      <c r="G39" s="24">
        <v>666897</v>
      </c>
      <c r="H39" s="25" t="s">
        <v>17</v>
      </c>
      <c r="I39" s="24">
        <v>53352</v>
      </c>
      <c r="J39" s="65">
        <v>720249</v>
      </c>
    </row>
    <row r="40" spans="1:10" ht="15.75" x14ac:dyDescent="0.25">
      <c r="A40" s="5"/>
      <c r="B40" s="22"/>
      <c r="C40" s="23"/>
      <c r="D40" s="23"/>
      <c r="E40" s="23" t="s">
        <v>932</v>
      </c>
      <c r="F40" s="23"/>
      <c r="G40" s="24"/>
      <c r="H40" s="25"/>
      <c r="I40" s="24"/>
      <c r="J40" s="71">
        <v>-4444519</v>
      </c>
    </row>
    <row r="41" spans="1:10" ht="15.75" x14ac:dyDescent="0.25">
      <c r="A41" s="5">
        <v>10</v>
      </c>
      <c r="B41" s="22">
        <v>44837</v>
      </c>
      <c r="C41" s="23" t="s">
        <v>88</v>
      </c>
      <c r="D41" s="23" t="s">
        <v>20</v>
      </c>
      <c r="E41" s="23" t="s">
        <v>89</v>
      </c>
      <c r="F41" s="23">
        <v>45748</v>
      </c>
      <c r="G41" s="24">
        <v>1343499</v>
      </c>
      <c r="H41" s="25" t="s">
        <v>17</v>
      </c>
      <c r="I41" s="24">
        <v>107480</v>
      </c>
      <c r="J41" s="65">
        <v>1450979</v>
      </c>
    </row>
    <row r="42" spans="1:10" ht="15.75" x14ac:dyDescent="0.25">
      <c r="A42" s="5">
        <v>10</v>
      </c>
      <c r="B42" s="22">
        <v>44837</v>
      </c>
      <c r="C42" s="23" t="s">
        <v>90</v>
      </c>
      <c r="D42" s="23" t="s">
        <v>20</v>
      </c>
      <c r="E42" s="23" t="s">
        <v>91</v>
      </c>
      <c r="F42" s="23">
        <v>45756</v>
      </c>
      <c r="G42" s="24">
        <v>2322147</v>
      </c>
      <c r="H42" s="25" t="s">
        <v>17</v>
      </c>
      <c r="I42" s="24">
        <v>185772</v>
      </c>
      <c r="J42" s="65">
        <v>2507919</v>
      </c>
    </row>
    <row r="43" spans="1:10" ht="15.75" x14ac:dyDescent="0.25">
      <c r="A43" s="5">
        <v>10</v>
      </c>
      <c r="B43" s="22">
        <v>44838</v>
      </c>
      <c r="C43" s="23" t="s">
        <v>92</v>
      </c>
      <c r="D43" s="23" t="s">
        <v>20</v>
      </c>
      <c r="E43" s="23" t="s">
        <v>93</v>
      </c>
      <c r="F43" s="23">
        <v>45796</v>
      </c>
      <c r="G43" s="24">
        <v>1668204</v>
      </c>
      <c r="H43" s="25" t="s">
        <v>17</v>
      </c>
      <c r="I43" s="24">
        <v>133456</v>
      </c>
      <c r="J43" s="65">
        <v>1801660</v>
      </c>
    </row>
    <row r="44" spans="1:10" ht="15.75" x14ac:dyDescent="0.25">
      <c r="A44" s="5">
        <v>10</v>
      </c>
      <c r="B44" s="22">
        <v>44838</v>
      </c>
      <c r="C44" s="23" t="s">
        <v>94</v>
      </c>
      <c r="D44" s="23" t="s">
        <v>20</v>
      </c>
      <c r="E44" s="23" t="s">
        <v>95</v>
      </c>
      <c r="F44" s="23">
        <v>45844</v>
      </c>
      <c r="G44" s="24">
        <v>1114539</v>
      </c>
      <c r="H44" s="25" t="s">
        <v>17</v>
      </c>
      <c r="I44" s="24">
        <v>89163</v>
      </c>
      <c r="J44" s="65">
        <v>1203702</v>
      </c>
    </row>
    <row r="45" spans="1:10" ht="15.75" x14ac:dyDescent="0.25">
      <c r="A45" s="5">
        <v>10</v>
      </c>
      <c r="B45" s="22">
        <v>44839</v>
      </c>
      <c r="C45" s="23" t="s">
        <v>96</v>
      </c>
      <c r="D45" s="23" t="s">
        <v>20</v>
      </c>
      <c r="E45" s="23" t="s">
        <v>97</v>
      </c>
      <c r="F45" s="23">
        <v>45902</v>
      </c>
      <c r="G45" s="24">
        <v>3088384</v>
      </c>
      <c r="H45" s="25" t="s">
        <v>17</v>
      </c>
      <c r="I45" s="24">
        <v>247071</v>
      </c>
      <c r="J45" s="65">
        <v>3335455</v>
      </c>
    </row>
    <row r="46" spans="1:10" ht="15.75" x14ac:dyDescent="0.25">
      <c r="A46" s="5">
        <v>10</v>
      </c>
      <c r="B46" s="22">
        <v>44840</v>
      </c>
      <c r="C46" s="23" t="s">
        <v>98</v>
      </c>
      <c r="D46" s="23" t="s">
        <v>20</v>
      </c>
      <c r="E46" s="23" t="s">
        <v>99</v>
      </c>
      <c r="F46" s="23">
        <v>46527</v>
      </c>
      <c r="G46" s="24">
        <v>2821480</v>
      </c>
      <c r="H46" s="25" t="s">
        <v>17</v>
      </c>
      <c r="I46" s="24">
        <v>225718</v>
      </c>
      <c r="J46" s="65">
        <v>3047198</v>
      </c>
    </row>
    <row r="47" spans="1:10" ht="15.75" x14ac:dyDescent="0.25">
      <c r="A47" s="5">
        <v>10</v>
      </c>
      <c r="B47" s="22">
        <v>44842</v>
      </c>
      <c r="C47" s="23" t="s">
        <v>100</v>
      </c>
      <c r="D47" s="23" t="s">
        <v>20</v>
      </c>
      <c r="E47" s="23" t="s">
        <v>101</v>
      </c>
      <c r="F47" s="23">
        <v>46887</v>
      </c>
      <c r="G47" s="24">
        <v>1035558</v>
      </c>
      <c r="H47" s="25" t="s">
        <v>17</v>
      </c>
      <c r="I47" s="24">
        <v>82845</v>
      </c>
      <c r="J47" s="65">
        <v>1118403</v>
      </c>
    </row>
    <row r="48" spans="1:10" ht="15.75" x14ac:dyDescent="0.25">
      <c r="A48" s="5">
        <v>10</v>
      </c>
      <c r="B48" s="22">
        <v>44844</v>
      </c>
      <c r="C48" s="23" t="s">
        <v>102</v>
      </c>
      <c r="D48" s="23" t="s">
        <v>20</v>
      </c>
      <c r="E48" s="23" t="s">
        <v>103</v>
      </c>
      <c r="F48" s="23">
        <v>46957</v>
      </c>
      <c r="G48" s="24">
        <v>2317848</v>
      </c>
      <c r="H48" s="25" t="s">
        <v>17</v>
      </c>
      <c r="I48" s="24">
        <v>185428</v>
      </c>
      <c r="J48" s="65">
        <v>2503276</v>
      </c>
    </row>
    <row r="49" spans="1:10" ht="15.75" x14ac:dyDescent="0.25">
      <c r="A49" s="5">
        <v>10</v>
      </c>
      <c r="B49" s="22">
        <v>44844</v>
      </c>
      <c r="C49" s="23" t="s">
        <v>104</v>
      </c>
      <c r="D49" s="23" t="s">
        <v>20</v>
      </c>
      <c r="E49" s="23" t="s">
        <v>105</v>
      </c>
      <c r="F49" s="23">
        <v>46985</v>
      </c>
      <c r="G49" s="24">
        <v>896793</v>
      </c>
      <c r="H49" s="25" t="s">
        <v>17</v>
      </c>
      <c r="I49" s="24">
        <v>71743</v>
      </c>
      <c r="J49" s="65">
        <v>968536</v>
      </c>
    </row>
    <row r="50" spans="1:10" ht="15.75" x14ac:dyDescent="0.25">
      <c r="A50" s="5">
        <v>10</v>
      </c>
      <c r="B50" s="22">
        <v>44845</v>
      </c>
      <c r="C50" s="23" t="s">
        <v>106</v>
      </c>
      <c r="D50" s="23" t="s">
        <v>20</v>
      </c>
      <c r="E50" s="23" t="s">
        <v>107</v>
      </c>
      <c r="F50" s="23">
        <v>47009</v>
      </c>
      <c r="G50" s="24">
        <v>641843</v>
      </c>
      <c r="H50" s="25" t="s">
        <v>17</v>
      </c>
      <c r="I50" s="24">
        <v>51347</v>
      </c>
      <c r="J50" s="65">
        <v>693190</v>
      </c>
    </row>
    <row r="51" spans="1:10" ht="15.75" x14ac:dyDescent="0.25">
      <c r="A51" s="5">
        <v>10</v>
      </c>
      <c r="B51" s="22">
        <v>44845</v>
      </c>
      <c r="C51" s="23" t="s">
        <v>108</v>
      </c>
      <c r="D51" s="23" t="s">
        <v>20</v>
      </c>
      <c r="E51" s="23" t="s">
        <v>109</v>
      </c>
      <c r="F51" s="23">
        <v>47020</v>
      </c>
      <c r="G51" s="24">
        <v>1338775</v>
      </c>
      <c r="H51" s="25" t="s">
        <v>17</v>
      </c>
      <c r="I51" s="24">
        <v>107102</v>
      </c>
      <c r="J51" s="65">
        <v>1445877</v>
      </c>
    </row>
    <row r="52" spans="1:10" ht="15.75" x14ac:dyDescent="0.25">
      <c r="A52" s="5">
        <v>10</v>
      </c>
      <c r="B52" s="22">
        <v>44846</v>
      </c>
      <c r="C52" s="23" t="s">
        <v>110</v>
      </c>
      <c r="D52" s="23" t="s">
        <v>20</v>
      </c>
      <c r="E52" s="23" t="s">
        <v>111</v>
      </c>
      <c r="F52" s="23">
        <v>47088</v>
      </c>
      <c r="G52" s="24">
        <v>2668783</v>
      </c>
      <c r="H52" s="25" t="s">
        <v>17</v>
      </c>
      <c r="I52" s="24">
        <v>213503</v>
      </c>
      <c r="J52" s="65">
        <v>2882286</v>
      </c>
    </row>
    <row r="53" spans="1:10" ht="15.75" x14ac:dyDescent="0.25">
      <c r="A53" s="5">
        <v>10</v>
      </c>
      <c r="B53" s="22">
        <v>44846</v>
      </c>
      <c r="C53" s="23" t="s">
        <v>112</v>
      </c>
      <c r="D53" s="23" t="s">
        <v>20</v>
      </c>
      <c r="E53" s="23" t="s">
        <v>113</v>
      </c>
      <c r="F53" s="23">
        <v>47104</v>
      </c>
      <c r="G53" s="24">
        <v>5204042</v>
      </c>
      <c r="H53" s="25" t="s">
        <v>17</v>
      </c>
      <c r="I53" s="24">
        <v>416323</v>
      </c>
      <c r="J53" s="65">
        <v>5620365</v>
      </c>
    </row>
    <row r="54" spans="1:10" ht="15.75" x14ac:dyDescent="0.25">
      <c r="A54" s="5">
        <v>10</v>
      </c>
      <c r="B54" s="22">
        <v>44846</v>
      </c>
      <c r="C54" s="23" t="s">
        <v>114</v>
      </c>
      <c r="D54" s="23" t="s">
        <v>20</v>
      </c>
      <c r="E54" s="23" t="s">
        <v>115</v>
      </c>
      <c r="F54" s="23">
        <v>47106</v>
      </c>
      <c r="G54" s="24">
        <v>1865197</v>
      </c>
      <c r="H54" s="25" t="s">
        <v>17</v>
      </c>
      <c r="I54" s="24">
        <v>149216</v>
      </c>
      <c r="J54" s="65">
        <v>2014413</v>
      </c>
    </row>
    <row r="55" spans="1:10" ht="15.75" x14ac:dyDescent="0.25">
      <c r="A55" s="5">
        <v>10</v>
      </c>
      <c r="B55" s="22">
        <v>44846</v>
      </c>
      <c r="C55" s="23" t="s">
        <v>116</v>
      </c>
      <c r="D55" s="23" t="s">
        <v>20</v>
      </c>
      <c r="E55" s="23" t="s">
        <v>117</v>
      </c>
      <c r="F55" s="23">
        <v>47107</v>
      </c>
      <c r="G55" s="24">
        <v>2538773</v>
      </c>
      <c r="H55" s="25" t="s">
        <v>17</v>
      </c>
      <c r="I55" s="24">
        <v>203102</v>
      </c>
      <c r="J55" s="65">
        <v>2741875</v>
      </c>
    </row>
    <row r="56" spans="1:10" ht="15.75" x14ac:dyDescent="0.25">
      <c r="A56" s="5">
        <v>10</v>
      </c>
      <c r="B56" s="22">
        <v>44847</v>
      </c>
      <c r="C56" s="23" t="s">
        <v>118</v>
      </c>
      <c r="D56" s="23" t="s">
        <v>20</v>
      </c>
      <c r="E56" s="23" t="s">
        <v>119</v>
      </c>
      <c r="F56" s="23">
        <v>47521</v>
      </c>
      <c r="G56" s="24">
        <v>2433032</v>
      </c>
      <c r="H56" s="25" t="s">
        <v>17</v>
      </c>
      <c r="I56" s="24">
        <v>194643</v>
      </c>
      <c r="J56" s="65">
        <v>2627675</v>
      </c>
    </row>
    <row r="57" spans="1:10" ht="15.75" x14ac:dyDescent="0.25">
      <c r="A57" s="5">
        <v>10</v>
      </c>
      <c r="B57" s="22">
        <v>44848</v>
      </c>
      <c r="C57" s="23" t="s">
        <v>120</v>
      </c>
      <c r="D57" s="23" t="s">
        <v>20</v>
      </c>
      <c r="E57" s="23" t="s">
        <v>121</v>
      </c>
      <c r="F57" s="23">
        <v>47609</v>
      </c>
      <c r="G57" s="24">
        <v>819573</v>
      </c>
      <c r="H57" s="25" t="s">
        <v>17</v>
      </c>
      <c r="I57" s="24">
        <v>65566</v>
      </c>
      <c r="J57" s="65">
        <v>885139</v>
      </c>
    </row>
    <row r="58" spans="1:10" ht="15.75" x14ac:dyDescent="0.25">
      <c r="A58" s="5">
        <v>10</v>
      </c>
      <c r="B58" s="22">
        <v>44849</v>
      </c>
      <c r="C58" s="23" t="s">
        <v>122</v>
      </c>
      <c r="D58" s="23" t="s">
        <v>20</v>
      </c>
      <c r="E58" s="23" t="s">
        <v>123</v>
      </c>
      <c r="F58" s="23">
        <v>47739</v>
      </c>
      <c r="G58" s="24">
        <v>1055677</v>
      </c>
      <c r="H58" s="25" t="s">
        <v>17</v>
      </c>
      <c r="I58" s="24">
        <v>84454</v>
      </c>
      <c r="J58" s="65">
        <v>1140131</v>
      </c>
    </row>
    <row r="59" spans="1:10" ht="15.75" x14ac:dyDescent="0.25">
      <c r="A59" s="5">
        <v>10</v>
      </c>
      <c r="B59" s="22">
        <v>44849</v>
      </c>
      <c r="C59" s="23" t="s">
        <v>124</v>
      </c>
      <c r="D59" s="23" t="s">
        <v>20</v>
      </c>
      <c r="E59" s="23" t="s">
        <v>125</v>
      </c>
      <c r="F59" s="23">
        <v>47759</v>
      </c>
      <c r="G59" s="24">
        <v>2892792</v>
      </c>
      <c r="H59" s="25" t="s">
        <v>17</v>
      </c>
      <c r="I59" s="24">
        <v>231423</v>
      </c>
      <c r="J59" s="65">
        <v>3124215</v>
      </c>
    </row>
    <row r="60" spans="1:10" ht="15.75" x14ac:dyDescent="0.25">
      <c r="A60" s="5">
        <v>10</v>
      </c>
      <c r="B60" s="22">
        <v>44851</v>
      </c>
      <c r="C60" s="23" t="s">
        <v>126</v>
      </c>
      <c r="D60" s="23" t="s">
        <v>20</v>
      </c>
      <c r="E60" s="23" t="s">
        <v>127</v>
      </c>
      <c r="F60" s="23">
        <v>47771</v>
      </c>
      <c r="G60" s="24">
        <v>1582576</v>
      </c>
      <c r="H60" s="25" t="s">
        <v>17</v>
      </c>
      <c r="I60" s="24">
        <v>126606</v>
      </c>
      <c r="J60" s="65">
        <v>1709182</v>
      </c>
    </row>
    <row r="61" spans="1:10" ht="15.75" x14ac:dyDescent="0.25">
      <c r="A61" s="5">
        <v>10</v>
      </c>
      <c r="B61" s="22">
        <v>44851</v>
      </c>
      <c r="C61" s="23" t="s">
        <v>128</v>
      </c>
      <c r="D61" s="23" t="s">
        <v>20</v>
      </c>
      <c r="E61" s="23" t="s">
        <v>129</v>
      </c>
      <c r="F61" s="23">
        <v>47782</v>
      </c>
      <c r="G61" s="24">
        <v>4168473</v>
      </c>
      <c r="H61" s="25" t="s">
        <v>17</v>
      </c>
      <c r="I61" s="24">
        <v>333478</v>
      </c>
      <c r="J61" s="65">
        <v>4501951</v>
      </c>
    </row>
    <row r="62" spans="1:10" ht="15.75" x14ac:dyDescent="0.25">
      <c r="A62" s="5">
        <v>10</v>
      </c>
      <c r="B62" s="22">
        <v>44854</v>
      </c>
      <c r="C62" s="23" t="s">
        <v>130</v>
      </c>
      <c r="D62" s="23" t="s">
        <v>20</v>
      </c>
      <c r="E62" s="23" t="s">
        <v>131</v>
      </c>
      <c r="F62" s="23">
        <v>48439</v>
      </c>
      <c r="G62" s="24">
        <v>869207</v>
      </c>
      <c r="H62" s="25" t="s">
        <v>17</v>
      </c>
      <c r="I62" s="24">
        <v>69537</v>
      </c>
      <c r="J62" s="65">
        <v>938744</v>
      </c>
    </row>
    <row r="63" spans="1:10" ht="15.75" x14ac:dyDescent="0.25">
      <c r="A63" s="5">
        <v>10</v>
      </c>
      <c r="B63" s="22">
        <v>44854</v>
      </c>
      <c r="C63" s="23" t="s">
        <v>132</v>
      </c>
      <c r="D63" s="23" t="s">
        <v>20</v>
      </c>
      <c r="E63" s="23" t="s">
        <v>133</v>
      </c>
      <c r="F63" s="23">
        <v>48538</v>
      </c>
      <c r="G63" s="24">
        <v>852969</v>
      </c>
      <c r="H63" s="25" t="s">
        <v>17</v>
      </c>
      <c r="I63" s="24">
        <v>68238</v>
      </c>
      <c r="J63" s="65">
        <v>921207</v>
      </c>
    </row>
    <row r="64" spans="1:10" ht="15.75" x14ac:dyDescent="0.25">
      <c r="A64" s="5">
        <v>10</v>
      </c>
      <c r="B64" s="22">
        <v>44854</v>
      </c>
      <c r="C64" s="23" t="s">
        <v>134</v>
      </c>
      <c r="D64" s="23" t="s">
        <v>20</v>
      </c>
      <c r="E64" s="23" t="s">
        <v>135</v>
      </c>
      <c r="F64" s="23">
        <v>48541</v>
      </c>
      <c r="G64" s="24">
        <v>939701</v>
      </c>
      <c r="H64" s="25" t="s">
        <v>17</v>
      </c>
      <c r="I64" s="24">
        <v>75176</v>
      </c>
      <c r="J64" s="65">
        <v>1014877</v>
      </c>
    </row>
    <row r="65" spans="1:10" ht="15.75" x14ac:dyDescent="0.25">
      <c r="A65" s="5">
        <v>10</v>
      </c>
      <c r="B65" s="22">
        <v>44855</v>
      </c>
      <c r="C65" s="23" t="s">
        <v>136</v>
      </c>
      <c r="D65" s="23" t="s">
        <v>20</v>
      </c>
      <c r="E65" s="23" t="s">
        <v>137</v>
      </c>
      <c r="F65" s="23">
        <v>48573</v>
      </c>
      <c r="G65" s="24">
        <v>1259674</v>
      </c>
      <c r="H65" s="25" t="s">
        <v>17</v>
      </c>
      <c r="I65" s="24">
        <v>100774</v>
      </c>
      <c r="J65" s="65">
        <v>1360448</v>
      </c>
    </row>
    <row r="66" spans="1:10" ht="15.75" x14ac:dyDescent="0.25">
      <c r="A66" s="5">
        <v>10</v>
      </c>
      <c r="B66" s="22">
        <v>44855</v>
      </c>
      <c r="C66" s="23" t="s">
        <v>138</v>
      </c>
      <c r="D66" s="23" t="s">
        <v>20</v>
      </c>
      <c r="E66" s="23" t="s">
        <v>139</v>
      </c>
      <c r="F66" s="23">
        <v>48574</v>
      </c>
      <c r="G66" s="24">
        <v>1982832</v>
      </c>
      <c r="H66" s="25" t="s">
        <v>17</v>
      </c>
      <c r="I66" s="24">
        <v>158627</v>
      </c>
      <c r="J66" s="65">
        <v>2141458</v>
      </c>
    </row>
    <row r="67" spans="1:10" ht="15.75" x14ac:dyDescent="0.25">
      <c r="A67" s="5">
        <v>10</v>
      </c>
      <c r="B67" s="22">
        <v>44856</v>
      </c>
      <c r="C67" s="23" t="s">
        <v>140</v>
      </c>
      <c r="D67" s="23" t="s">
        <v>20</v>
      </c>
      <c r="E67" s="23" t="s">
        <v>141</v>
      </c>
      <c r="F67" s="23">
        <v>48716</v>
      </c>
      <c r="G67" s="24">
        <v>1620614</v>
      </c>
      <c r="H67" s="25" t="s">
        <v>17</v>
      </c>
      <c r="I67" s="24">
        <v>129649</v>
      </c>
      <c r="J67" s="65">
        <v>1750263</v>
      </c>
    </row>
    <row r="68" spans="1:10" ht="15.75" x14ac:dyDescent="0.25">
      <c r="A68" s="5">
        <v>10</v>
      </c>
      <c r="B68" s="22">
        <v>44856</v>
      </c>
      <c r="C68" s="23" t="s">
        <v>142</v>
      </c>
      <c r="D68" s="23" t="s">
        <v>20</v>
      </c>
      <c r="E68" s="23" t="s">
        <v>143</v>
      </c>
      <c r="F68" s="23">
        <v>48718</v>
      </c>
      <c r="G68" s="24">
        <v>665312</v>
      </c>
      <c r="H68" s="25" t="s">
        <v>17</v>
      </c>
      <c r="I68" s="24">
        <v>53225</v>
      </c>
      <c r="J68" s="65">
        <v>718537</v>
      </c>
    </row>
    <row r="69" spans="1:10" ht="15.75" x14ac:dyDescent="0.25">
      <c r="A69" s="5">
        <v>10</v>
      </c>
      <c r="B69" s="22">
        <v>44858</v>
      </c>
      <c r="C69" s="23" t="s">
        <v>144</v>
      </c>
      <c r="D69" s="23" t="s">
        <v>20</v>
      </c>
      <c r="E69" s="23" t="s">
        <v>145</v>
      </c>
      <c r="F69" s="23">
        <v>48722</v>
      </c>
      <c r="G69" s="24">
        <v>2879715</v>
      </c>
      <c r="H69" s="25" t="s">
        <v>17</v>
      </c>
      <c r="I69" s="24">
        <v>230377</v>
      </c>
      <c r="J69" s="65">
        <v>3110092</v>
      </c>
    </row>
    <row r="70" spans="1:10" ht="15.75" x14ac:dyDescent="0.25">
      <c r="A70" s="5">
        <v>10</v>
      </c>
      <c r="B70" s="22">
        <v>44858</v>
      </c>
      <c r="C70" s="23" t="s">
        <v>146</v>
      </c>
      <c r="D70" s="23" t="s">
        <v>20</v>
      </c>
      <c r="E70" s="23" t="s">
        <v>147</v>
      </c>
      <c r="F70" s="23">
        <v>48756</v>
      </c>
      <c r="G70" s="24">
        <v>697594</v>
      </c>
      <c r="H70" s="25" t="s">
        <v>17</v>
      </c>
      <c r="I70" s="24">
        <v>55808</v>
      </c>
      <c r="J70" s="65">
        <v>753402</v>
      </c>
    </row>
    <row r="71" spans="1:10" ht="15.75" x14ac:dyDescent="0.25">
      <c r="A71" s="5">
        <v>10</v>
      </c>
      <c r="B71" s="22">
        <v>44858</v>
      </c>
      <c r="C71" s="23" t="s">
        <v>148</v>
      </c>
      <c r="D71" s="23" t="s">
        <v>20</v>
      </c>
      <c r="E71" s="23" t="s">
        <v>149</v>
      </c>
      <c r="F71" s="23">
        <v>48757</v>
      </c>
      <c r="G71" s="24">
        <v>833976</v>
      </c>
      <c r="H71" s="25" t="s">
        <v>17</v>
      </c>
      <c r="I71" s="24">
        <v>66718</v>
      </c>
      <c r="J71" s="65">
        <v>900694</v>
      </c>
    </row>
    <row r="72" spans="1:10" ht="15.75" x14ac:dyDescent="0.25">
      <c r="A72" s="5">
        <v>10</v>
      </c>
      <c r="B72" s="22">
        <v>44860</v>
      </c>
      <c r="C72" s="23" t="s">
        <v>150</v>
      </c>
      <c r="D72" s="23" t="s">
        <v>20</v>
      </c>
      <c r="E72" s="23" t="s">
        <v>151</v>
      </c>
      <c r="F72" s="23">
        <v>48888</v>
      </c>
      <c r="G72" s="24">
        <v>1055051</v>
      </c>
      <c r="H72" s="25" t="s">
        <v>17</v>
      </c>
      <c r="I72" s="24">
        <v>84404</v>
      </c>
      <c r="J72" s="65">
        <v>1139455</v>
      </c>
    </row>
    <row r="73" spans="1:10" ht="15.75" x14ac:dyDescent="0.25">
      <c r="A73" s="5">
        <v>10</v>
      </c>
      <c r="B73" s="22">
        <v>44860</v>
      </c>
      <c r="C73" s="23" t="s">
        <v>152</v>
      </c>
      <c r="D73" s="23" t="s">
        <v>20</v>
      </c>
      <c r="E73" s="23" t="s">
        <v>153</v>
      </c>
      <c r="F73" s="23">
        <v>48889</v>
      </c>
      <c r="G73" s="24">
        <v>1168896</v>
      </c>
      <c r="H73" s="25" t="s">
        <v>17</v>
      </c>
      <c r="I73" s="24">
        <v>93512</v>
      </c>
      <c r="J73" s="65">
        <v>1262408</v>
      </c>
    </row>
    <row r="74" spans="1:10" ht="15.75" x14ac:dyDescent="0.25">
      <c r="A74" s="5">
        <v>10</v>
      </c>
      <c r="B74" s="22">
        <v>44862</v>
      </c>
      <c r="C74" s="23" t="s">
        <v>154</v>
      </c>
      <c r="D74" s="23" t="s">
        <v>20</v>
      </c>
      <c r="E74" s="23" t="s">
        <v>155</v>
      </c>
      <c r="F74" s="23">
        <v>49324</v>
      </c>
      <c r="G74" s="24">
        <v>814299</v>
      </c>
      <c r="H74" s="25" t="s">
        <v>17</v>
      </c>
      <c r="I74" s="24">
        <v>65144</v>
      </c>
      <c r="J74" s="65">
        <v>879443</v>
      </c>
    </row>
    <row r="75" spans="1:10" ht="15.75" x14ac:dyDescent="0.25">
      <c r="A75" s="5">
        <v>10</v>
      </c>
      <c r="B75" s="22">
        <v>44862</v>
      </c>
      <c r="C75" s="23" t="s">
        <v>156</v>
      </c>
      <c r="D75" s="23" t="s">
        <v>20</v>
      </c>
      <c r="E75" s="23" t="s">
        <v>157</v>
      </c>
      <c r="F75" s="23">
        <v>49366</v>
      </c>
      <c r="G75" s="24">
        <v>1625843</v>
      </c>
      <c r="H75" s="25" t="s">
        <v>17</v>
      </c>
      <c r="I75" s="24">
        <v>130067</v>
      </c>
      <c r="J75" s="65">
        <v>1755910</v>
      </c>
    </row>
    <row r="76" spans="1:10" ht="15.75" x14ac:dyDescent="0.25">
      <c r="A76" s="5"/>
      <c r="B76" s="22"/>
      <c r="C76" s="23"/>
      <c r="D76" s="23"/>
      <c r="E76" s="23" t="s">
        <v>933</v>
      </c>
      <c r="F76" s="23"/>
      <c r="G76" s="24"/>
      <c r="H76" s="25"/>
      <c r="I76" s="24"/>
      <c r="J76" s="71">
        <v>-5880436</v>
      </c>
    </row>
    <row r="77" spans="1:10" ht="15.75" x14ac:dyDescent="0.25">
      <c r="A77" s="5">
        <v>11</v>
      </c>
      <c r="B77" s="22">
        <v>44866</v>
      </c>
      <c r="C77" s="23" t="s">
        <v>158</v>
      </c>
      <c r="D77" s="23" t="s">
        <v>20</v>
      </c>
      <c r="E77" s="23" t="s">
        <v>159</v>
      </c>
      <c r="F77" s="23">
        <v>49559</v>
      </c>
      <c r="G77" s="24">
        <v>939431</v>
      </c>
      <c r="H77" s="25" t="s">
        <v>17</v>
      </c>
      <c r="I77" s="24">
        <v>75154</v>
      </c>
      <c r="J77" s="65">
        <v>1014585</v>
      </c>
    </row>
    <row r="78" spans="1:10" ht="15.75" x14ac:dyDescent="0.25">
      <c r="A78" s="5">
        <v>11</v>
      </c>
      <c r="B78" s="22">
        <v>44866</v>
      </c>
      <c r="C78" s="23" t="s">
        <v>160</v>
      </c>
      <c r="D78" s="23" t="s">
        <v>20</v>
      </c>
      <c r="E78" s="23" t="s">
        <v>161</v>
      </c>
      <c r="F78" s="23">
        <v>49562</v>
      </c>
      <c r="G78" s="24">
        <v>1416800</v>
      </c>
      <c r="H78" s="25" t="s">
        <v>17</v>
      </c>
      <c r="I78" s="24">
        <v>113344</v>
      </c>
      <c r="J78" s="65">
        <v>1530144</v>
      </c>
    </row>
    <row r="79" spans="1:10" ht="15.75" x14ac:dyDescent="0.25">
      <c r="A79" s="5">
        <v>11</v>
      </c>
      <c r="B79" s="22">
        <v>44866</v>
      </c>
      <c r="C79" s="23" t="s">
        <v>162</v>
      </c>
      <c r="D79" s="23" t="s">
        <v>20</v>
      </c>
      <c r="E79" s="23" t="s">
        <v>163</v>
      </c>
      <c r="F79" s="23">
        <v>49641</v>
      </c>
      <c r="G79" s="24">
        <v>2661181</v>
      </c>
      <c r="H79" s="25" t="s">
        <v>17</v>
      </c>
      <c r="I79" s="24">
        <v>212894</v>
      </c>
      <c r="J79" s="65">
        <v>2874075</v>
      </c>
    </row>
    <row r="80" spans="1:10" ht="15.75" x14ac:dyDescent="0.25">
      <c r="A80" s="5">
        <v>11</v>
      </c>
      <c r="B80" s="22">
        <v>44869</v>
      </c>
      <c r="C80" s="23" t="s">
        <v>164</v>
      </c>
      <c r="D80" s="23" t="s">
        <v>20</v>
      </c>
      <c r="E80" s="23" t="s">
        <v>165</v>
      </c>
      <c r="F80" s="23">
        <v>50220</v>
      </c>
      <c r="G80" s="24">
        <v>2262254</v>
      </c>
      <c r="H80" s="25" t="s">
        <v>17</v>
      </c>
      <c r="I80" s="24">
        <v>180980</v>
      </c>
      <c r="J80" s="65">
        <v>2443234</v>
      </c>
    </row>
    <row r="81" spans="1:10" ht="15.75" x14ac:dyDescent="0.25">
      <c r="A81" s="5">
        <v>11</v>
      </c>
      <c r="B81" s="22">
        <v>44870</v>
      </c>
      <c r="C81" s="23" t="s">
        <v>166</v>
      </c>
      <c r="D81" s="23" t="s">
        <v>20</v>
      </c>
      <c r="E81" s="23" t="s">
        <v>167</v>
      </c>
      <c r="F81" s="23">
        <v>50255</v>
      </c>
      <c r="G81" s="24">
        <v>482576</v>
      </c>
      <c r="H81" s="25" t="s">
        <v>17</v>
      </c>
      <c r="I81" s="24">
        <v>38606</v>
      </c>
      <c r="J81" s="65">
        <v>521182</v>
      </c>
    </row>
    <row r="82" spans="1:10" ht="15.75" x14ac:dyDescent="0.25">
      <c r="A82" s="5">
        <v>11</v>
      </c>
      <c r="B82" s="22">
        <v>44870</v>
      </c>
      <c r="C82" s="23" t="s">
        <v>168</v>
      </c>
      <c r="D82" s="23" t="s">
        <v>20</v>
      </c>
      <c r="E82" s="23" t="s">
        <v>169</v>
      </c>
      <c r="F82" s="23">
        <v>50294</v>
      </c>
      <c r="G82" s="24">
        <v>1209040</v>
      </c>
      <c r="H82" s="25" t="s">
        <v>17</v>
      </c>
      <c r="I82" s="24">
        <v>96723</v>
      </c>
      <c r="J82" s="65">
        <v>1305763</v>
      </c>
    </row>
    <row r="83" spans="1:10" ht="15.75" x14ac:dyDescent="0.25">
      <c r="A83" s="5">
        <v>11</v>
      </c>
      <c r="B83" s="22">
        <v>44870</v>
      </c>
      <c r="C83" s="23" t="s">
        <v>170</v>
      </c>
      <c r="D83" s="23" t="s">
        <v>20</v>
      </c>
      <c r="E83" s="23" t="s">
        <v>171</v>
      </c>
      <c r="F83" s="23">
        <v>50295</v>
      </c>
      <c r="G83" s="24">
        <v>1171327</v>
      </c>
      <c r="H83" s="25" t="s">
        <v>17</v>
      </c>
      <c r="I83" s="24">
        <v>93706</v>
      </c>
      <c r="J83" s="65">
        <v>1265033</v>
      </c>
    </row>
    <row r="84" spans="1:10" ht="15.75" x14ac:dyDescent="0.25">
      <c r="A84" s="5">
        <v>11</v>
      </c>
      <c r="B84" s="22">
        <v>44872</v>
      </c>
      <c r="C84" s="23" t="s">
        <v>172</v>
      </c>
      <c r="D84" s="23" t="s">
        <v>20</v>
      </c>
      <c r="E84" s="23" t="s">
        <v>173</v>
      </c>
      <c r="F84" s="23">
        <v>50326</v>
      </c>
      <c r="G84" s="24">
        <v>738536</v>
      </c>
      <c r="H84" s="25" t="s">
        <v>17</v>
      </c>
      <c r="I84" s="24">
        <v>59083</v>
      </c>
      <c r="J84" s="65">
        <v>797619</v>
      </c>
    </row>
    <row r="85" spans="1:10" ht="15.75" x14ac:dyDescent="0.25">
      <c r="A85" s="5">
        <v>11</v>
      </c>
      <c r="B85" s="22">
        <v>44873</v>
      </c>
      <c r="C85" s="23" t="s">
        <v>174</v>
      </c>
      <c r="D85" s="23" t="s">
        <v>20</v>
      </c>
      <c r="E85" s="23" t="s">
        <v>175</v>
      </c>
      <c r="F85" s="23">
        <v>50332</v>
      </c>
      <c r="G85" s="24">
        <v>2708234</v>
      </c>
      <c r="H85" s="25" t="s">
        <v>17</v>
      </c>
      <c r="I85" s="24">
        <v>216659</v>
      </c>
      <c r="J85" s="65">
        <v>2924893</v>
      </c>
    </row>
    <row r="86" spans="1:10" ht="15.75" x14ac:dyDescent="0.25">
      <c r="A86" s="5">
        <v>11</v>
      </c>
      <c r="B86" s="22">
        <v>44873</v>
      </c>
      <c r="C86" s="23" t="s">
        <v>176</v>
      </c>
      <c r="D86" s="23" t="s">
        <v>20</v>
      </c>
      <c r="E86" s="23" t="s">
        <v>177</v>
      </c>
      <c r="F86" s="23">
        <v>50333</v>
      </c>
      <c r="G86" s="24">
        <v>1133613</v>
      </c>
      <c r="H86" s="25" t="s">
        <v>17</v>
      </c>
      <c r="I86" s="24">
        <v>90689</v>
      </c>
      <c r="J86" s="65">
        <v>1224302</v>
      </c>
    </row>
    <row r="87" spans="1:10" ht="15.75" x14ac:dyDescent="0.25">
      <c r="A87" s="5">
        <v>11</v>
      </c>
      <c r="B87" s="22">
        <v>44873</v>
      </c>
      <c r="C87" s="23" t="s">
        <v>178</v>
      </c>
      <c r="D87" s="23" t="s">
        <v>20</v>
      </c>
      <c r="E87" s="23" t="s">
        <v>179</v>
      </c>
      <c r="F87" s="23">
        <v>50342</v>
      </c>
      <c r="G87" s="24">
        <v>995800</v>
      </c>
      <c r="H87" s="25" t="s">
        <v>17</v>
      </c>
      <c r="I87" s="24">
        <v>79664</v>
      </c>
      <c r="J87" s="65">
        <v>1075464</v>
      </c>
    </row>
    <row r="88" spans="1:10" ht="15.75" x14ac:dyDescent="0.25">
      <c r="A88" s="5">
        <v>11</v>
      </c>
      <c r="B88" s="22">
        <v>44873</v>
      </c>
      <c r="C88" s="23" t="s">
        <v>180</v>
      </c>
      <c r="D88" s="23" t="s">
        <v>20</v>
      </c>
      <c r="E88" s="23" t="s">
        <v>181</v>
      </c>
      <c r="F88" s="23">
        <v>50356</v>
      </c>
      <c r="G88" s="24">
        <v>1225289</v>
      </c>
      <c r="H88" s="25" t="s">
        <v>17</v>
      </c>
      <c r="I88" s="24">
        <v>98023</v>
      </c>
      <c r="J88" s="65">
        <v>1323312</v>
      </c>
    </row>
    <row r="89" spans="1:10" ht="15.75" x14ac:dyDescent="0.25">
      <c r="A89" s="5">
        <v>11</v>
      </c>
      <c r="B89" s="22">
        <v>44874</v>
      </c>
      <c r="C89" s="23" t="s">
        <v>182</v>
      </c>
      <c r="D89" s="23" t="s">
        <v>20</v>
      </c>
      <c r="E89" s="23" t="s">
        <v>183</v>
      </c>
      <c r="F89" s="23">
        <v>50528</v>
      </c>
      <c r="G89" s="24">
        <v>527525</v>
      </c>
      <c r="H89" s="25" t="s">
        <v>17</v>
      </c>
      <c r="I89" s="24">
        <v>42202</v>
      </c>
      <c r="J89" s="65">
        <v>569727</v>
      </c>
    </row>
    <row r="90" spans="1:10" ht="15.75" x14ac:dyDescent="0.25">
      <c r="A90" s="5">
        <v>11</v>
      </c>
      <c r="B90" s="22">
        <v>44874</v>
      </c>
      <c r="C90" s="23" t="s">
        <v>184</v>
      </c>
      <c r="D90" s="23" t="s">
        <v>20</v>
      </c>
      <c r="E90" s="23" t="s">
        <v>185</v>
      </c>
      <c r="F90" s="23">
        <v>50593</v>
      </c>
      <c r="G90" s="24">
        <v>1114686</v>
      </c>
      <c r="H90" s="25" t="s">
        <v>17</v>
      </c>
      <c r="I90" s="24">
        <v>89175</v>
      </c>
      <c r="J90" s="65">
        <v>1203861</v>
      </c>
    </row>
    <row r="91" spans="1:10" ht="15.75" x14ac:dyDescent="0.25">
      <c r="A91" s="5">
        <v>11</v>
      </c>
      <c r="B91" s="22">
        <v>44874</v>
      </c>
      <c r="C91" s="23" t="s">
        <v>186</v>
      </c>
      <c r="D91" s="23" t="s">
        <v>20</v>
      </c>
      <c r="E91" s="23" t="s">
        <v>187</v>
      </c>
      <c r="F91" s="23">
        <v>50635</v>
      </c>
      <c r="G91" s="24">
        <v>1094121</v>
      </c>
      <c r="H91" s="25" t="s">
        <v>17</v>
      </c>
      <c r="I91" s="24">
        <v>87530</v>
      </c>
      <c r="J91" s="65">
        <v>1181651</v>
      </c>
    </row>
    <row r="92" spans="1:10" ht="15.75" x14ac:dyDescent="0.25">
      <c r="A92" s="5">
        <v>11</v>
      </c>
      <c r="B92" s="22">
        <v>44875</v>
      </c>
      <c r="C92" s="23" t="s">
        <v>188</v>
      </c>
      <c r="D92" s="23" t="s">
        <v>20</v>
      </c>
      <c r="E92" s="23" t="s">
        <v>189</v>
      </c>
      <c r="F92" s="23">
        <v>50650</v>
      </c>
      <c r="G92" s="24">
        <v>3039614</v>
      </c>
      <c r="H92" s="25" t="s">
        <v>17</v>
      </c>
      <c r="I92" s="24">
        <v>243169</v>
      </c>
      <c r="J92" s="65">
        <v>3282783</v>
      </c>
    </row>
    <row r="93" spans="1:10" ht="15.75" x14ac:dyDescent="0.25">
      <c r="A93" s="5">
        <v>11</v>
      </c>
      <c r="B93" s="22">
        <v>44875</v>
      </c>
      <c r="C93" s="23" t="s">
        <v>190</v>
      </c>
      <c r="D93" s="23" t="s">
        <v>20</v>
      </c>
      <c r="E93" s="23" t="s">
        <v>191</v>
      </c>
      <c r="F93" s="23">
        <v>50665</v>
      </c>
      <c r="G93" s="24">
        <v>3863108</v>
      </c>
      <c r="H93" s="25" t="s">
        <v>17</v>
      </c>
      <c r="I93" s="24">
        <v>309049</v>
      </c>
      <c r="J93" s="65">
        <v>4172157</v>
      </c>
    </row>
    <row r="94" spans="1:10" ht="15.75" x14ac:dyDescent="0.25">
      <c r="A94" s="5">
        <v>11</v>
      </c>
      <c r="B94" s="22">
        <v>44875</v>
      </c>
      <c r="C94" s="23" t="s">
        <v>192</v>
      </c>
      <c r="D94" s="23" t="s">
        <v>20</v>
      </c>
      <c r="E94" s="23" t="s">
        <v>193</v>
      </c>
      <c r="F94" s="23">
        <v>50680</v>
      </c>
      <c r="G94" s="24">
        <v>2219141</v>
      </c>
      <c r="H94" s="25" t="s">
        <v>17</v>
      </c>
      <c r="I94" s="24">
        <v>177531</v>
      </c>
      <c r="J94" s="65">
        <v>2396672</v>
      </c>
    </row>
    <row r="95" spans="1:10" ht="15.75" x14ac:dyDescent="0.25">
      <c r="A95" s="5">
        <v>11</v>
      </c>
      <c r="B95" s="22">
        <v>44876</v>
      </c>
      <c r="C95" s="23" t="s">
        <v>194</v>
      </c>
      <c r="D95" s="23" t="s">
        <v>20</v>
      </c>
      <c r="E95" s="23" t="s">
        <v>195</v>
      </c>
      <c r="F95" s="23">
        <v>50684</v>
      </c>
      <c r="G95" s="24">
        <v>1321396</v>
      </c>
      <c r="H95" s="25" t="s">
        <v>17</v>
      </c>
      <c r="I95" s="24">
        <v>105712</v>
      </c>
      <c r="J95" s="65">
        <v>1427108</v>
      </c>
    </row>
    <row r="96" spans="1:10" ht="15.75" x14ac:dyDescent="0.25">
      <c r="A96" s="5">
        <v>11</v>
      </c>
      <c r="B96" s="22">
        <v>44876</v>
      </c>
      <c r="C96" s="23" t="s">
        <v>196</v>
      </c>
      <c r="D96" s="23" t="s">
        <v>20</v>
      </c>
      <c r="E96" s="23" t="s">
        <v>197</v>
      </c>
      <c r="F96" s="23">
        <v>50781</v>
      </c>
      <c r="G96" s="24">
        <v>2106192</v>
      </c>
      <c r="H96" s="25" t="s">
        <v>17</v>
      </c>
      <c r="I96" s="24">
        <v>168495</v>
      </c>
      <c r="J96" s="65">
        <v>2274687</v>
      </c>
    </row>
    <row r="97" spans="1:10" ht="15.75" x14ac:dyDescent="0.25">
      <c r="A97" s="5">
        <v>11</v>
      </c>
      <c r="B97" s="22">
        <v>44876</v>
      </c>
      <c r="C97" s="23" t="s">
        <v>198</v>
      </c>
      <c r="D97" s="23" t="s">
        <v>20</v>
      </c>
      <c r="E97" s="23" t="s">
        <v>199</v>
      </c>
      <c r="F97" s="23">
        <v>50793</v>
      </c>
      <c r="G97" s="24">
        <v>1284961</v>
      </c>
      <c r="H97" s="25" t="s">
        <v>17</v>
      </c>
      <c r="I97" s="24">
        <v>102797</v>
      </c>
      <c r="J97" s="65">
        <v>1387758</v>
      </c>
    </row>
    <row r="98" spans="1:10" ht="15.75" x14ac:dyDescent="0.25">
      <c r="A98" s="5">
        <v>11</v>
      </c>
      <c r="B98" s="22">
        <v>44877</v>
      </c>
      <c r="C98" s="23" t="s">
        <v>200</v>
      </c>
      <c r="D98" s="23" t="s">
        <v>20</v>
      </c>
      <c r="E98" s="23" t="s">
        <v>201</v>
      </c>
      <c r="F98" s="23">
        <v>50902</v>
      </c>
      <c r="G98" s="24">
        <v>1491632</v>
      </c>
      <c r="H98" s="25" t="s">
        <v>17</v>
      </c>
      <c r="I98" s="24">
        <v>119331</v>
      </c>
      <c r="J98" s="65">
        <v>1610963</v>
      </c>
    </row>
    <row r="99" spans="1:10" ht="15.75" x14ac:dyDescent="0.25">
      <c r="A99" s="5">
        <v>11</v>
      </c>
      <c r="B99" s="22">
        <v>44879</v>
      </c>
      <c r="C99" s="23" t="s">
        <v>202</v>
      </c>
      <c r="D99" s="23" t="s">
        <v>20</v>
      </c>
      <c r="E99" s="23" t="s">
        <v>203</v>
      </c>
      <c r="F99" s="23">
        <v>50918</v>
      </c>
      <c r="G99" s="24">
        <v>1597107</v>
      </c>
      <c r="H99" s="25" t="s">
        <v>17</v>
      </c>
      <c r="I99" s="24">
        <v>127769</v>
      </c>
      <c r="J99" s="65">
        <v>1724876</v>
      </c>
    </row>
    <row r="100" spans="1:10" ht="15.75" x14ac:dyDescent="0.25">
      <c r="A100" s="5">
        <v>11</v>
      </c>
      <c r="B100" s="22">
        <v>44880</v>
      </c>
      <c r="C100" s="23" t="s">
        <v>204</v>
      </c>
      <c r="D100" s="23" t="s">
        <v>20</v>
      </c>
      <c r="E100" s="23" t="s">
        <v>205</v>
      </c>
      <c r="F100" s="23">
        <v>51006</v>
      </c>
      <c r="G100" s="24">
        <v>1722955</v>
      </c>
      <c r="H100" s="25" t="s">
        <v>17</v>
      </c>
      <c r="I100" s="24">
        <v>137836</v>
      </c>
      <c r="J100" s="65">
        <v>1860791</v>
      </c>
    </row>
    <row r="101" spans="1:10" ht="15.75" x14ac:dyDescent="0.25">
      <c r="A101" s="5">
        <v>11</v>
      </c>
      <c r="B101" s="22">
        <v>44881</v>
      </c>
      <c r="C101" s="23" t="s">
        <v>206</v>
      </c>
      <c r="D101" s="23" t="s">
        <v>20</v>
      </c>
      <c r="E101" s="23" t="s">
        <v>207</v>
      </c>
      <c r="F101" s="23">
        <v>51035</v>
      </c>
      <c r="G101" s="24">
        <v>1192838</v>
      </c>
      <c r="H101" s="25" t="s">
        <v>17</v>
      </c>
      <c r="I101" s="24">
        <v>95427</v>
      </c>
      <c r="J101" s="65">
        <v>1288265</v>
      </c>
    </row>
    <row r="102" spans="1:10" ht="15.75" x14ac:dyDescent="0.25">
      <c r="A102" s="5">
        <v>11</v>
      </c>
      <c r="B102" s="22">
        <v>44881</v>
      </c>
      <c r="C102" s="23" t="s">
        <v>208</v>
      </c>
      <c r="D102" s="23" t="s">
        <v>20</v>
      </c>
      <c r="E102" s="23" t="s">
        <v>209</v>
      </c>
      <c r="F102" s="23">
        <v>51038</v>
      </c>
      <c r="G102" s="24">
        <v>1753051</v>
      </c>
      <c r="H102" s="25" t="s">
        <v>17</v>
      </c>
      <c r="I102" s="24">
        <v>140244</v>
      </c>
      <c r="J102" s="65">
        <v>1893295</v>
      </c>
    </row>
    <row r="103" spans="1:10" ht="15.75" x14ac:dyDescent="0.25">
      <c r="A103" s="5">
        <v>11</v>
      </c>
      <c r="B103" s="22">
        <v>44881</v>
      </c>
      <c r="C103" s="23" t="s">
        <v>210</v>
      </c>
      <c r="D103" s="23" t="s">
        <v>20</v>
      </c>
      <c r="E103" s="23" t="s">
        <v>211</v>
      </c>
      <c r="F103" s="23">
        <v>51050</v>
      </c>
      <c r="G103" s="24">
        <v>1483729</v>
      </c>
      <c r="H103" s="25" t="s">
        <v>17</v>
      </c>
      <c r="I103" s="24">
        <v>118698</v>
      </c>
      <c r="J103" s="65">
        <v>1602427</v>
      </c>
    </row>
    <row r="104" spans="1:10" ht="15.75" x14ac:dyDescent="0.25">
      <c r="A104" s="5">
        <v>11</v>
      </c>
      <c r="B104" s="22">
        <v>44881</v>
      </c>
      <c r="C104" s="23" t="s">
        <v>212</v>
      </c>
      <c r="D104" s="23" t="s">
        <v>20</v>
      </c>
      <c r="E104" s="23" t="s">
        <v>213</v>
      </c>
      <c r="F104" s="23">
        <v>51051</v>
      </c>
      <c r="G104" s="24">
        <v>1451881</v>
      </c>
      <c r="H104" s="25" t="s">
        <v>17</v>
      </c>
      <c r="I104" s="24">
        <v>116150</v>
      </c>
      <c r="J104" s="65">
        <v>1568031</v>
      </c>
    </row>
    <row r="105" spans="1:10" ht="15.75" x14ac:dyDescent="0.25">
      <c r="A105" s="5">
        <v>11</v>
      </c>
      <c r="B105" s="22">
        <v>44882</v>
      </c>
      <c r="C105" s="23" t="s">
        <v>214</v>
      </c>
      <c r="D105" s="23" t="s">
        <v>20</v>
      </c>
      <c r="E105" s="23" t="s">
        <v>215</v>
      </c>
      <c r="F105" s="23">
        <v>51054</v>
      </c>
      <c r="G105" s="24">
        <v>549890</v>
      </c>
      <c r="H105" s="25" t="s">
        <v>17</v>
      </c>
      <c r="I105" s="24">
        <v>43991</v>
      </c>
      <c r="J105" s="65">
        <v>593881</v>
      </c>
    </row>
    <row r="106" spans="1:10" ht="15.75" x14ac:dyDescent="0.25">
      <c r="A106" s="5">
        <v>11</v>
      </c>
      <c r="B106" s="22">
        <v>44882</v>
      </c>
      <c r="C106" s="23" t="s">
        <v>216</v>
      </c>
      <c r="D106" s="23" t="s">
        <v>20</v>
      </c>
      <c r="E106" s="23" t="s">
        <v>217</v>
      </c>
      <c r="F106" s="23">
        <v>51112</v>
      </c>
      <c r="G106" s="24">
        <v>602490</v>
      </c>
      <c r="H106" s="25" t="s">
        <v>17</v>
      </c>
      <c r="I106" s="24">
        <v>48199</v>
      </c>
      <c r="J106" s="65">
        <v>650689</v>
      </c>
    </row>
    <row r="107" spans="1:10" ht="15.75" x14ac:dyDescent="0.25">
      <c r="A107" s="5">
        <v>11</v>
      </c>
      <c r="B107" s="22">
        <v>44882</v>
      </c>
      <c r="C107" s="23" t="s">
        <v>218</v>
      </c>
      <c r="D107" s="23" t="s">
        <v>20</v>
      </c>
      <c r="E107" s="23" t="s">
        <v>219</v>
      </c>
      <c r="F107" s="23">
        <v>51113</v>
      </c>
      <c r="G107" s="24">
        <v>2827408</v>
      </c>
      <c r="H107" s="25" t="s">
        <v>17</v>
      </c>
      <c r="I107" s="24">
        <v>226193</v>
      </c>
      <c r="J107" s="65">
        <v>3053601</v>
      </c>
    </row>
    <row r="108" spans="1:10" ht="15.75" x14ac:dyDescent="0.25">
      <c r="A108" s="5">
        <v>11</v>
      </c>
      <c r="B108" s="22">
        <v>44882</v>
      </c>
      <c r="C108" s="23" t="s">
        <v>220</v>
      </c>
      <c r="D108" s="23" t="s">
        <v>20</v>
      </c>
      <c r="E108" s="23" t="s">
        <v>221</v>
      </c>
      <c r="F108" s="23">
        <v>51174</v>
      </c>
      <c r="G108" s="24">
        <v>1952158</v>
      </c>
      <c r="H108" s="25" t="s">
        <v>17</v>
      </c>
      <c r="I108" s="24">
        <v>156173</v>
      </c>
      <c r="J108" s="65">
        <v>2108331</v>
      </c>
    </row>
    <row r="109" spans="1:10" ht="15.75" x14ac:dyDescent="0.25">
      <c r="A109" s="5">
        <v>11</v>
      </c>
      <c r="B109" s="22">
        <v>44882</v>
      </c>
      <c r="C109" s="23" t="s">
        <v>222</v>
      </c>
      <c r="D109" s="23" t="s">
        <v>20</v>
      </c>
      <c r="E109" s="23" t="s">
        <v>223</v>
      </c>
      <c r="F109" s="23">
        <v>51175</v>
      </c>
      <c r="G109" s="24">
        <v>924437</v>
      </c>
      <c r="H109" s="25" t="s">
        <v>17</v>
      </c>
      <c r="I109" s="24">
        <v>73955</v>
      </c>
      <c r="J109" s="65">
        <v>998392</v>
      </c>
    </row>
    <row r="110" spans="1:10" ht="15.75" x14ac:dyDescent="0.25">
      <c r="A110" s="5">
        <v>11</v>
      </c>
      <c r="B110" s="22">
        <v>44882</v>
      </c>
      <c r="C110" s="23" t="s">
        <v>224</v>
      </c>
      <c r="D110" s="23" t="s">
        <v>20</v>
      </c>
      <c r="E110" s="23" t="s">
        <v>225</v>
      </c>
      <c r="F110" s="23">
        <v>51176</v>
      </c>
      <c r="G110" s="24">
        <v>5090545</v>
      </c>
      <c r="H110" s="25" t="s">
        <v>17</v>
      </c>
      <c r="I110" s="24">
        <v>407244</v>
      </c>
      <c r="J110" s="65">
        <v>5497789</v>
      </c>
    </row>
    <row r="111" spans="1:10" ht="15.75" x14ac:dyDescent="0.25">
      <c r="A111" s="5">
        <v>11</v>
      </c>
      <c r="B111" s="22">
        <v>44882</v>
      </c>
      <c r="C111" s="23" t="s">
        <v>226</v>
      </c>
      <c r="D111" s="23" t="s">
        <v>20</v>
      </c>
      <c r="E111" s="23" t="s">
        <v>227</v>
      </c>
      <c r="F111" s="23">
        <v>51180</v>
      </c>
      <c r="G111" s="24">
        <v>3181986</v>
      </c>
      <c r="H111" s="25" t="s">
        <v>17</v>
      </c>
      <c r="I111" s="24">
        <v>254559</v>
      </c>
      <c r="J111" s="65">
        <v>3436545</v>
      </c>
    </row>
    <row r="112" spans="1:10" ht="15.75" x14ac:dyDescent="0.25">
      <c r="A112" s="5">
        <v>11</v>
      </c>
      <c r="B112" s="22">
        <v>44883</v>
      </c>
      <c r="C112" s="23" t="s">
        <v>228</v>
      </c>
      <c r="D112" s="23" t="s">
        <v>20</v>
      </c>
      <c r="E112" s="23" t="s">
        <v>229</v>
      </c>
      <c r="F112" s="23">
        <v>51194</v>
      </c>
      <c r="G112" s="24">
        <v>1419063</v>
      </c>
      <c r="H112" s="25" t="s">
        <v>17</v>
      </c>
      <c r="I112" s="24">
        <v>113525</v>
      </c>
      <c r="J112" s="65">
        <v>1532588</v>
      </c>
    </row>
    <row r="113" spans="1:10" ht="15.75" x14ac:dyDescent="0.25">
      <c r="A113" s="5">
        <v>11</v>
      </c>
      <c r="B113" s="22">
        <v>44883</v>
      </c>
      <c r="C113" s="23" t="s">
        <v>230</v>
      </c>
      <c r="D113" s="23" t="s">
        <v>20</v>
      </c>
      <c r="E113" s="23" t="s">
        <v>231</v>
      </c>
      <c r="F113" s="23">
        <v>51400</v>
      </c>
      <c r="G113" s="24">
        <v>2212698</v>
      </c>
      <c r="H113" s="25" t="s">
        <v>17</v>
      </c>
      <c r="I113" s="24">
        <v>177016</v>
      </c>
      <c r="J113" s="65">
        <v>2389714</v>
      </c>
    </row>
    <row r="114" spans="1:10" ht="15.75" x14ac:dyDescent="0.25">
      <c r="A114" s="5">
        <v>11</v>
      </c>
      <c r="B114" s="22">
        <v>44883</v>
      </c>
      <c r="C114" s="23" t="s">
        <v>232</v>
      </c>
      <c r="D114" s="23" t="s">
        <v>20</v>
      </c>
      <c r="E114" s="23" t="s">
        <v>233</v>
      </c>
      <c r="F114" s="23">
        <v>51578</v>
      </c>
      <c r="G114" s="24">
        <v>1492976</v>
      </c>
      <c r="H114" s="25" t="s">
        <v>17</v>
      </c>
      <c r="I114" s="24">
        <v>119438</v>
      </c>
      <c r="J114" s="65">
        <v>1612414</v>
      </c>
    </row>
    <row r="115" spans="1:10" ht="15.75" x14ac:dyDescent="0.25">
      <c r="A115" s="5">
        <v>11</v>
      </c>
      <c r="B115" s="22">
        <v>44883</v>
      </c>
      <c r="C115" s="23" t="s">
        <v>234</v>
      </c>
      <c r="D115" s="23" t="s">
        <v>20</v>
      </c>
      <c r="E115" s="23" t="s">
        <v>235</v>
      </c>
      <c r="F115" s="23">
        <v>51579</v>
      </c>
      <c r="G115" s="24">
        <v>3505558</v>
      </c>
      <c r="H115" s="25" t="s">
        <v>17</v>
      </c>
      <c r="I115" s="24">
        <v>280445</v>
      </c>
      <c r="J115" s="65">
        <v>3786003</v>
      </c>
    </row>
    <row r="116" spans="1:10" ht="15.75" x14ac:dyDescent="0.25">
      <c r="A116" s="5">
        <v>11</v>
      </c>
      <c r="B116" s="22">
        <v>44884</v>
      </c>
      <c r="C116" s="23" t="s">
        <v>236</v>
      </c>
      <c r="D116" s="23" t="s">
        <v>20</v>
      </c>
      <c r="E116" s="23" t="s">
        <v>237</v>
      </c>
      <c r="F116" s="23">
        <v>51962</v>
      </c>
      <c r="G116" s="24">
        <v>1336380</v>
      </c>
      <c r="H116" s="25" t="s">
        <v>17</v>
      </c>
      <c r="I116" s="24">
        <v>106910</v>
      </c>
      <c r="J116" s="65">
        <v>1443290</v>
      </c>
    </row>
    <row r="117" spans="1:10" ht="15.75" x14ac:dyDescent="0.25">
      <c r="A117" s="5">
        <v>11</v>
      </c>
      <c r="B117" s="22">
        <v>44887</v>
      </c>
      <c r="C117" s="23" t="s">
        <v>238</v>
      </c>
      <c r="D117" s="23" t="s">
        <v>20</v>
      </c>
      <c r="E117" s="23" t="s">
        <v>239</v>
      </c>
      <c r="F117" s="23">
        <v>52018</v>
      </c>
      <c r="G117" s="24">
        <v>1022096</v>
      </c>
      <c r="H117" s="25" t="s">
        <v>17</v>
      </c>
      <c r="I117" s="24">
        <v>81768</v>
      </c>
      <c r="J117" s="65">
        <v>1103864</v>
      </c>
    </row>
    <row r="118" spans="1:10" ht="15.75" x14ac:dyDescent="0.25">
      <c r="A118" s="5">
        <v>11</v>
      </c>
      <c r="B118" s="22">
        <v>44887</v>
      </c>
      <c r="C118" s="23" t="s">
        <v>240</v>
      </c>
      <c r="D118" s="23" t="s">
        <v>20</v>
      </c>
      <c r="E118" s="23" t="s">
        <v>241</v>
      </c>
      <c r="F118" s="23">
        <v>52035</v>
      </c>
      <c r="G118" s="24">
        <v>3764972</v>
      </c>
      <c r="H118" s="25" t="s">
        <v>17</v>
      </c>
      <c r="I118" s="24">
        <v>301198</v>
      </c>
      <c r="J118" s="65">
        <v>4066170</v>
      </c>
    </row>
    <row r="119" spans="1:10" ht="15.75" x14ac:dyDescent="0.25">
      <c r="A119" s="5">
        <v>11</v>
      </c>
      <c r="B119" s="22">
        <v>44887</v>
      </c>
      <c r="C119" s="23" t="s">
        <v>242</v>
      </c>
      <c r="D119" s="23" t="s">
        <v>20</v>
      </c>
      <c r="E119" s="23" t="s">
        <v>243</v>
      </c>
      <c r="F119" s="23">
        <v>52055</v>
      </c>
      <c r="G119" s="24">
        <v>697594</v>
      </c>
      <c r="H119" s="25" t="s">
        <v>17</v>
      </c>
      <c r="I119" s="24">
        <v>55808</v>
      </c>
      <c r="J119" s="65">
        <v>753402</v>
      </c>
    </row>
    <row r="120" spans="1:10" ht="15.75" x14ac:dyDescent="0.25">
      <c r="A120" s="5">
        <v>11</v>
      </c>
      <c r="B120" s="22">
        <v>44887</v>
      </c>
      <c r="C120" s="23" t="s">
        <v>244</v>
      </c>
      <c r="D120" s="23" t="s">
        <v>20</v>
      </c>
      <c r="E120" s="23" t="s">
        <v>245</v>
      </c>
      <c r="F120" s="23">
        <v>52057</v>
      </c>
      <c r="G120" s="24">
        <v>1688082</v>
      </c>
      <c r="H120" s="25" t="s">
        <v>17</v>
      </c>
      <c r="I120" s="24">
        <v>135047</v>
      </c>
      <c r="J120" s="65">
        <v>1823129</v>
      </c>
    </row>
    <row r="121" spans="1:10" ht="15.75" x14ac:dyDescent="0.25">
      <c r="A121" s="5">
        <v>11</v>
      </c>
      <c r="B121" s="22">
        <v>44887</v>
      </c>
      <c r="C121" s="23" t="s">
        <v>246</v>
      </c>
      <c r="D121" s="23" t="s">
        <v>20</v>
      </c>
      <c r="E121" s="23" t="s">
        <v>247</v>
      </c>
      <c r="F121" s="23">
        <v>52059</v>
      </c>
      <c r="G121" s="24">
        <v>1588287</v>
      </c>
      <c r="H121" s="25" t="s">
        <v>17</v>
      </c>
      <c r="I121" s="24">
        <v>127063</v>
      </c>
      <c r="J121" s="65">
        <v>1715350</v>
      </c>
    </row>
    <row r="122" spans="1:10" ht="15.75" x14ac:dyDescent="0.25">
      <c r="A122" s="5">
        <v>11</v>
      </c>
      <c r="B122" s="22">
        <v>44888</v>
      </c>
      <c r="C122" s="23" t="s">
        <v>248</v>
      </c>
      <c r="D122" s="23" t="s">
        <v>20</v>
      </c>
      <c r="E122" s="23" t="s">
        <v>249</v>
      </c>
      <c r="F122" s="23">
        <v>52109</v>
      </c>
      <c r="G122" s="24">
        <v>1757634</v>
      </c>
      <c r="H122" s="25" t="s">
        <v>17</v>
      </c>
      <c r="I122" s="24">
        <v>140611</v>
      </c>
      <c r="J122" s="65">
        <v>1898245</v>
      </c>
    </row>
    <row r="123" spans="1:10" ht="15.75" x14ac:dyDescent="0.25">
      <c r="A123" s="5">
        <v>11</v>
      </c>
      <c r="B123" s="22">
        <v>44890</v>
      </c>
      <c r="C123" s="23" t="s">
        <v>250</v>
      </c>
      <c r="D123" s="23" t="s">
        <v>20</v>
      </c>
      <c r="E123" s="23" t="s">
        <v>251</v>
      </c>
      <c r="F123" s="23">
        <v>52735</v>
      </c>
      <c r="G123" s="24">
        <v>1009181</v>
      </c>
      <c r="H123" s="25" t="s">
        <v>17</v>
      </c>
      <c r="I123" s="24">
        <v>80734</v>
      </c>
      <c r="J123" s="65">
        <v>1089915</v>
      </c>
    </row>
    <row r="124" spans="1:10" ht="15.75" x14ac:dyDescent="0.25">
      <c r="A124" s="5">
        <v>11</v>
      </c>
      <c r="B124" s="22">
        <v>44890</v>
      </c>
      <c r="C124" s="23" t="s">
        <v>252</v>
      </c>
      <c r="D124" s="23" t="s">
        <v>20</v>
      </c>
      <c r="E124" s="23" t="s">
        <v>253</v>
      </c>
      <c r="F124" s="23">
        <v>52736</v>
      </c>
      <c r="G124" s="24">
        <v>770817</v>
      </c>
      <c r="H124" s="25" t="s">
        <v>17</v>
      </c>
      <c r="I124" s="24">
        <v>61665</v>
      </c>
      <c r="J124" s="65">
        <v>832482</v>
      </c>
    </row>
    <row r="125" spans="1:10" ht="15.75" x14ac:dyDescent="0.25">
      <c r="A125" s="5">
        <v>11</v>
      </c>
      <c r="B125" s="22">
        <v>44890</v>
      </c>
      <c r="C125" s="23" t="s">
        <v>254</v>
      </c>
      <c r="D125" s="23" t="s">
        <v>20</v>
      </c>
      <c r="E125" s="23" t="s">
        <v>255</v>
      </c>
      <c r="F125" s="23">
        <v>52786</v>
      </c>
      <c r="G125" s="24">
        <v>780309</v>
      </c>
      <c r="H125" s="25" t="s">
        <v>17</v>
      </c>
      <c r="I125" s="24">
        <v>62425</v>
      </c>
      <c r="J125" s="65">
        <v>842734</v>
      </c>
    </row>
    <row r="126" spans="1:10" ht="15.75" x14ac:dyDescent="0.25">
      <c r="A126" s="5">
        <v>11</v>
      </c>
      <c r="B126" s="22">
        <v>44894</v>
      </c>
      <c r="C126" s="23" t="s">
        <v>256</v>
      </c>
      <c r="D126" s="23" t="s">
        <v>20</v>
      </c>
      <c r="E126" s="23" t="s">
        <v>257</v>
      </c>
      <c r="F126" s="23">
        <v>53212</v>
      </c>
      <c r="G126" s="24">
        <v>676051</v>
      </c>
      <c r="H126" s="25" t="s">
        <v>17</v>
      </c>
      <c r="I126" s="24">
        <v>54084</v>
      </c>
      <c r="J126" s="65">
        <v>730135</v>
      </c>
    </row>
    <row r="127" spans="1:10" ht="15.75" x14ac:dyDescent="0.25">
      <c r="A127" s="5">
        <v>11</v>
      </c>
      <c r="B127" s="22">
        <v>44894</v>
      </c>
      <c r="C127" s="23" t="s">
        <v>258</v>
      </c>
      <c r="D127" s="23" t="s">
        <v>20</v>
      </c>
      <c r="E127" s="23" t="s">
        <v>259</v>
      </c>
      <c r="F127" s="23">
        <v>53213</v>
      </c>
      <c r="G127" s="24">
        <v>1500634</v>
      </c>
      <c r="H127" s="25" t="s">
        <v>17</v>
      </c>
      <c r="I127" s="24">
        <v>120051</v>
      </c>
      <c r="J127" s="65">
        <v>1620685</v>
      </c>
    </row>
    <row r="128" spans="1:10" ht="15.75" x14ac:dyDescent="0.25">
      <c r="A128" s="5">
        <v>11</v>
      </c>
      <c r="B128" s="22">
        <v>44894</v>
      </c>
      <c r="C128" s="23" t="s">
        <v>260</v>
      </c>
      <c r="D128" s="23" t="s">
        <v>20</v>
      </c>
      <c r="E128" s="23" t="s">
        <v>261</v>
      </c>
      <c r="F128" s="23">
        <v>53215</v>
      </c>
      <c r="G128" s="24">
        <v>1320040</v>
      </c>
      <c r="H128" s="25" t="s">
        <v>17</v>
      </c>
      <c r="I128" s="24">
        <v>105603</v>
      </c>
      <c r="J128" s="65">
        <v>1425643</v>
      </c>
    </row>
    <row r="129" spans="1:10" ht="15.75" x14ac:dyDescent="0.25">
      <c r="A129" s="5">
        <v>11</v>
      </c>
      <c r="B129" s="22">
        <v>44894</v>
      </c>
      <c r="C129" s="23" t="s">
        <v>262</v>
      </c>
      <c r="D129" s="23" t="s">
        <v>20</v>
      </c>
      <c r="E129" s="23" t="s">
        <v>263</v>
      </c>
      <c r="F129" s="23">
        <v>53216</v>
      </c>
      <c r="G129" s="24">
        <v>621879</v>
      </c>
      <c r="H129" s="25" t="s">
        <v>17</v>
      </c>
      <c r="I129" s="24">
        <v>49750</v>
      </c>
      <c r="J129" s="65">
        <v>671629</v>
      </c>
    </row>
    <row r="130" spans="1:10" ht="15.75" x14ac:dyDescent="0.25">
      <c r="A130" s="5"/>
      <c r="B130" s="22"/>
      <c r="C130" s="23"/>
      <c r="D130" s="23"/>
      <c r="E130" s="23" t="s">
        <v>934</v>
      </c>
      <c r="F130" s="23"/>
      <c r="G130" s="24"/>
      <c r="H130" s="25"/>
      <c r="I130" s="24"/>
      <c r="J130" s="70">
        <v>-7890669</v>
      </c>
    </row>
    <row r="131" spans="1:10" ht="15.75" x14ac:dyDescent="0.25">
      <c r="A131" s="5">
        <v>12</v>
      </c>
      <c r="B131" s="22">
        <v>44896</v>
      </c>
      <c r="C131" s="23" t="s">
        <v>264</v>
      </c>
      <c r="D131" s="23" t="s">
        <v>20</v>
      </c>
      <c r="E131" s="23" t="s">
        <v>265</v>
      </c>
      <c r="F131" s="23">
        <v>53335</v>
      </c>
      <c r="G131" s="24">
        <v>1381592</v>
      </c>
      <c r="H131" s="25" t="s">
        <v>17</v>
      </c>
      <c r="I131" s="24">
        <v>110527</v>
      </c>
      <c r="J131" s="65">
        <v>1492119</v>
      </c>
    </row>
    <row r="132" spans="1:10" ht="15.75" x14ac:dyDescent="0.25">
      <c r="A132" s="5">
        <v>12</v>
      </c>
      <c r="B132" s="22">
        <v>44896</v>
      </c>
      <c r="C132" s="23" t="s">
        <v>266</v>
      </c>
      <c r="D132" s="23" t="s">
        <v>20</v>
      </c>
      <c r="E132" s="23" t="s">
        <v>267</v>
      </c>
      <c r="F132" s="23">
        <v>53379</v>
      </c>
      <c r="G132" s="24">
        <v>2834188</v>
      </c>
      <c r="H132" s="25" t="s">
        <v>17</v>
      </c>
      <c r="I132" s="24">
        <v>226735</v>
      </c>
      <c r="J132" s="65">
        <v>3060923</v>
      </c>
    </row>
    <row r="133" spans="1:10" ht="15.75" x14ac:dyDescent="0.25">
      <c r="A133" s="5">
        <v>12</v>
      </c>
      <c r="B133" s="22">
        <v>44896</v>
      </c>
      <c r="C133" s="23" t="s">
        <v>268</v>
      </c>
      <c r="D133" s="23" t="s">
        <v>20</v>
      </c>
      <c r="E133" s="23" t="s">
        <v>269</v>
      </c>
      <c r="F133" s="23">
        <v>53459</v>
      </c>
      <c r="G133" s="24">
        <v>1227681</v>
      </c>
      <c r="H133" s="25" t="s">
        <v>17</v>
      </c>
      <c r="I133" s="24">
        <v>98214</v>
      </c>
      <c r="J133" s="65">
        <v>1325895</v>
      </c>
    </row>
    <row r="134" spans="1:10" ht="15.75" x14ac:dyDescent="0.25">
      <c r="A134" s="5">
        <v>12</v>
      </c>
      <c r="B134" s="22">
        <v>44896</v>
      </c>
      <c r="C134" s="23" t="s">
        <v>270</v>
      </c>
      <c r="D134" s="23" t="s">
        <v>20</v>
      </c>
      <c r="E134" s="23" t="s">
        <v>271</v>
      </c>
      <c r="F134" s="23">
        <v>53604</v>
      </c>
      <c r="G134" s="24">
        <v>491576</v>
      </c>
      <c r="H134" s="25" t="s">
        <v>17</v>
      </c>
      <c r="I134" s="24">
        <v>39326</v>
      </c>
      <c r="J134" s="65">
        <v>530902</v>
      </c>
    </row>
    <row r="135" spans="1:10" ht="15.75" x14ac:dyDescent="0.25">
      <c r="A135" s="5">
        <v>12</v>
      </c>
      <c r="B135" s="22">
        <v>44897</v>
      </c>
      <c r="C135" s="23" t="s">
        <v>272</v>
      </c>
      <c r="D135" s="23" t="s">
        <v>20</v>
      </c>
      <c r="E135" s="23" t="s">
        <v>273</v>
      </c>
      <c r="F135" s="23">
        <v>54127</v>
      </c>
      <c r="G135" s="24">
        <v>1664709</v>
      </c>
      <c r="H135" s="25" t="s">
        <v>17</v>
      </c>
      <c r="I135" s="24">
        <v>133177</v>
      </c>
      <c r="J135" s="65">
        <v>1797886</v>
      </c>
    </row>
    <row r="136" spans="1:10" ht="15.75" x14ac:dyDescent="0.25">
      <c r="A136" s="5">
        <v>12</v>
      </c>
      <c r="B136" s="22">
        <v>44897</v>
      </c>
      <c r="C136" s="23" t="s">
        <v>274</v>
      </c>
      <c r="D136" s="23" t="s">
        <v>20</v>
      </c>
      <c r="E136" s="23" t="s">
        <v>275</v>
      </c>
      <c r="F136" s="23">
        <v>54128</v>
      </c>
      <c r="G136" s="24">
        <v>929060</v>
      </c>
      <c r="H136" s="25" t="s">
        <v>17</v>
      </c>
      <c r="I136" s="24">
        <v>74325</v>
      </c>
      <c r="J136" s="65">
        <v>1003385</v>
      </c>
    </row>
    <row r="137" spans="1:10" ht="15.75" x14ac:dyDescent="0.25">
      <c r="A137" s="5">
        <v>12</v>
      </c>
      <c r="B137" s="22">
        <v>44897</v>
      </c>
      <c r="C137" s="23" t="s">
        <v>276</v>
      </c>
      <c r="D137" s="23" t="s">
        <v>20</v>
      </c>
      <c r="E137" s="23" t="s">
        <v>277</v>
      </c>
      <c r="F137" s="23">
        <v>54200</v>
      </c>
      <c r="G137" s="24">
        <v>3233952</v>
      </c>
      <c r="H137" s="25" t="s">
        <v>17</v>
      </c>
      <c r="I137" s="24">
        <v>258716</v>
      </c>
      <c r="J137" s="65">
        <v>3492668</v>
      </c>
    </row>
    <row r="138" spans="1:10" ht="15.75" x14ac:dyDescent="0.25">
      <c r="A138" s="5">
        <v>12</v>
      </c>
      <c r="B138" s="22">
        <v>44898</v>
      </c>
      <c r="C138" s="23" t="s">
        <v>278</v>
      </c>
      <c r="D138" s="23" t="s">
        <v>20</v>
      </c>
      <c r="E138" s="23" t="s">
        <v>279</v>
      </c>
      <c r="F138" s="23">
        <v>54227</v>
      </c>
      <c r="G138" s="24">
        <v>959334</v>
      </c>
      <c r="H138" s="25" t="s">
        <v>17</v>
      </c>
      <c r="I138" s="24">
        <v>76747</v>
      </c>
      <c r="J138" s="65">
        <v>1036081</v>
      </c>
    </row>
    <row r="139" spans="1:10" ht="15.75" x14ac:dyDescent="0.25">
      <c r="A139" s="5">
        <v>12</v>
      </c>
      <c r="B139" s="22">
        <v>44900</v>
      </c>
      <c r="C139" s="23" t="s">
        <v>280</v>
      </c>
      <c r="D139" s="23" t="s">
        <v>20</v>
      </c>
      <c r="E139" s="23" t="s">
        <v>281</v>
      </c>
      <c r="F139" s="23">
        <v>54343</v>
      </c>
      <c r="G139" s="24">
        <v>1304014</v>
      </c>
      <c r="H139" s="25" t="s">
        <v>17</v>
      </c>
      <c r="I139" s="24">
        <v>104321</v>
      </c>
      <c r="J139" s="65">
        <v>1408335</v>
      </c>
    </row>
    <row r="140" spans="1:10" ht="15.75" x14ac:dyDescent="0.25">
      <c r="A140" s="5">
        <v>12</v>
      </c>
      <c r="B140" s="22">
        <v>44900</v>
      </c>
      <c r="C140" s="23" t="s">
        <v>282</v>
      </c>
      <c r="D140" s="23" t="s">
        <v>20</v>
      </c>
      <c r="E140" s="23" t="s">
        <v>283</v>
      </c>
      <c r="F140" s="23">
        <v>54344</v>
      </c>
      <c r="G140" s="24">
        <v>1335967</v>
      </c>
      <c r="H140" s="25" t="s">
        <v>17</v>
      </c>
      <c r="I140" s="24">
        <v>106877</v>
      </c>
      <c r="J140" s="65">
        <v>1442844</v>
      </c>
    </row>
    <row r="141" spans="1:10" ht="15.75" x14ac:dyDescent="0.25">
      <c r="A141" s="5">
        <v>12</v>
      </c>
      <c r="B141" s="22">
        <v>44901</v>
      </c>
      <c r="C141" s="23" t="s">
        <v>284</v>
      </c>
      <c r="D141" s="23" t="s">
        <v>20</v>
      </c>
      <c r="E141" s="23" t="s">
        <v>285</v>
      </c>
      <c r="F141" s="23">
        <v>54423</v>
      </c>
      <c r="G141" s="24">
        <v>1333082</v>
      </c>
      <c r="H141" s="25" t="s">
        <v>17</v>
      </c>
      <c r="I141" s="24">
        <v>106647</v>
      </c>
      <c r="J141" s="65">
        <v>1439729</v>
      </c>
    </row>
    <row r="142" spans="1:10" ht="15.75" x14ac:dyDescent="0.25">
      <c r="A142" s="5">
        <v>12</v>
      </c>
      <c r="B142" s="22">
        <v>44901</v>
      </c>
      <c r="C142" s="23" t="s">
        <v>286</v>
      </c>
      <c r="D142" s="23" t="s">
        <v>20</v>
      </c>
      <c r="E142" s="23" t="s">
        <v>287</v>
      </c>
      <c r="F142" s="23">
        <v>54435</v>
      </c>
      <c r="G142" s="24">
        <v>2065583</v>
      </c>
      <c r="H142" s="25" t="s">
        <v>17</v>
      </c>
      <c r="I142" s="24">
        <v>165247</v>
      </c>
      <c r="J142" s="65">
        <v>2230830</v>
      </c>
    </row>
    <row r="143" spans="1:10" ht="15.75" x14ac:dyDescent="0.25">
      <c r="A143" s="5">
        <v>12</v>
      </c>
      <c r="B143" s="22">
        <v>44902</v>
      </c>
      <c r="C143" s="23" t="s">
        <v>288</v>
      </c>
      <c r="D143" s="23" t="s">
        <v>20</v>
      </c>
      <c r="E143" s="23" t="s">
        <v>289</v>
      </c>
      <c r="F143" s="23">
        <v>54505</v>
      </c>
      <c r="G143" s="24">
        <v>1694148</v>
      </c>
      <c r="H143" s="25" t="s">
        <v>17</v>
      </c>
      <c r="I143" s="24">
        <v>135532</v>
      </c>
      <c r="J143" s="65">
        <v>1829680</v>
      </c>
    </row>
    <row r="144" spans="1:10" ht="15.75" x14ac:dyDescent="0.25">
      <c r="A144" s="5">
        <v>12</v>
      </c>
      <c r="B144" s="22">
        <v>44902</v>
      </c>
      <c r="C144" s="23" t="s">
        <v>290</v>
      </c>
      <c r="D144" s="23" t="s">
        <v>20</v>
      </c>
      <c r="E144" s="23" t="s">
        <v>291</v>
      </c>
      <c r="F144" s="23">
        <v>54506</v>
      </c>
      <c r="G144" s="24">
        <v>1694148</v>
      </c>
      <c r="H144" s="25" t="s">
        <v>17</v>
      </c>
      <c r="I144" s="24">
        <v>135532</v>
      </c>
      <c r="J144" s="65">
        <v>1829680</v>
      </c>
    </row>
    <row r="145" spans="1:10" ht="15.75" x14ac:dyDescent="0.25">
      <c r="A145" s="5">
        <v>12</v>
      </c>
      <c r="B145" s="22">
        <v>44902</v>
      </c>
      <c r="C145" s="23" t="s">
        <v>292</v>
      </c>
      <c r="D145" s="23" t="s">
        <v>20</v>
      </c>
      <c r="E145" s="23" t="s">
        <v>293</v>
      </c>
      <c r="F145" s="23">
        <v>54507</v>
      </c>
      <c r="G145" s="24">
        <v>1694148</v>
      </c>
      <c r="H145" s="25" t="s">
        <v>17</v>
      </c>
      <c r="I145" s="24">
        <v>135532</v>
      </c>
      <c r="J145" s="65">
        <v>1829680</v>
      </c>
    </row>
    <row r="146" spans="1:10" ht="15.75" x14ac:dyDescent="0.25">
      <c r="A146" s="5">
        <v>12</v>
      </c>
      <c r="B146" s="22">
        <v>44902</v>
      </c>
      <c r="C146" s="23" t="s">
        <v>294</v>
      </c>
      <c r="D146" s="23" t="s">
        <v>20</v>
      </c>
      <c r="E146" s="23" t="s">
        <v>295</v>
      </c>
      <c r="F146" s="23">
        <v>54508</v>
      </c>
      <c r="G146" s="24">
        <v>1694148</v>
      </c>
      <c r="H146" s="25" t="s">
        <v>17</v>
      </c>
      <c r="I146" s="24">
        <v>135532</v>
      </c>
      <c r="J146" s="65">
        <v>1829680</v>
      </c>
    </row>
    <row r="147" spans="1:10" ht="15.75" x14ac:dyDescent="0.25">
      <c r="A147" s="5">
        <v>12</v>
      </c>
      <c r="B147" s="22">
        <v>44902</v>
      </c>
      <c r="C147" s="23" t="s">
        <v>296</v>
      </c>
      <c r="D147" s="23" t="s">
        <v>20</v>
      </c>
      <c r="E147" s="23" t="s">
        <v>297</v>
      </c>
      <c r="F147" s="23">
        <v>54509</v>
      </c>
      <c r="G147" s="24">
        <v>1694148</v>
      </c>
      <c r="H147" s="25" t="s">
        <v>17</v>
      </c>
      <c r="I147" s="24">
        <v>135532</v>
      </c>
      <c r="J147" s="65">
        <v>1829680</v>
      </c>
    </row>
    <row r="148" spans="1:10" ht="15.75" x14ac:dyDescent="0.25">
      <c r="A148" s="5">
        <v>12</v>
      </c>
      <c r="B148" s="22">
        <v>44902</v>
      </c>
      <c r="C148" s="23" t="s">
        <v>298</v>
      </c>
      <c r="D148" s="23" t="s">
        <v>20</v>
      </c>
      <c r="E148" s="23" t="s">
        <v>299</v>
      </c>
      <c r="F148" s="23">
        <v>54510</v>
      </c>
      <c r="G148" s="24">
        <v>1694148</v>
      </c>
      <c r="H148" s="25" t="s">
        <v>17</v>
      </c>
      <c r="I148" s="24">
        <v>135532</v>
      </c>
      <c r="J148" s="65">
        <v>1829680</v>
      </c>
    </row>
    <row r="149" spans="1:10" ht="15.75" x14ac:dyDescent="0.25">
      <c r="A149" s="5">
        <v>12</v>
      </c>
      <c r="B149" s="22">
        <v>44902</v>
      </c>
      <c r="C149" s="23" t="s">
        <v>300</v>
      </c>
      <c r="D149" s="23" t="s">
        <v>20</v>
      </c>
      <c r="E149" s="23" t="s">
        <v>301</v>
      </c>
      <c r="F149" s="23">
        <v>54511</v>
      </c>
      <c r="G149" s="24">
        <v>1694148</v>
      </c>
      <c r="H149" s="25" t="s">
        <v>17</v>
      </c>
      <c r="I149" s="24">
        <v>135532</v>
      </c>
      <c r="J149" s="65">
        <v>1829680</v>
      </c>
    </row>
    <row r="150" spans="1:10" ht="15.75" x14ac:dyDescent="0.25">
      <c r="A150" s="5">
        <v>12</v>
      </c>
      <c r="B150" s="22">
        <v>44902</v>
      </c>
      <c r="C150" s="23" t="s">
        <v>302</v>
      </c>
      <c r="D150" s="23" t="s">
        <v>20</v>
      </c>
      <c r="E150" s="23" t="s">
        <v>303</v>
      </c>
      <c r="F150" s="23">
        <v>54512</v>
      </c>
      <c r="G150" s="24">
        <v>1694148</v>
      </c>
      <c r="H150" s="25" t="s">
        <v>17</v>
      </c>
      <c r="I150" s="24">
        <v>135532</v>
      </c>
      <c r="J150" s="65">
        <v>1829680</v>
      </c>
    </row>
    <row r="151" spans="1:10" ht="15.75" x14ac:dyDescent="0.25">
      <c r="A151" s="5">
        <v>12</v>
      </c>
      <c r="B151" s="22">
        <v>44902</v>
      </c>
      <c r="C151" s="23" t="s">
        <v>304</v>
      </c>
      <c r="D151" s="23" t="s">
        <v>20</v>
      </c>
      <c r="E151" s="23" t="s">
        <v>305</v>
      </c>
      <c r="F151" s="23">
        <v>54513</v>
      </c>
      <c r="G151" s="24">
        <v>1694148</v>
      </c>
      <c r="H151" s="25" t="s">
        <v>17</v>
      </c>
      <c r="I151" s="24">
        <v>135532</v>
      </c>
      <c r="J151" s="65">
        <v>1829680</v>
      </c>
    </row>
    <row r="152" spans="1:10" ht="15.75" x14ac:dyDescent="0.25">
      <c r="A152" s="5">
        <v>12</v>
      </c>
      <c r="B152" s="22">
        <v>44902</v>
      </c>
      <c r="C152" s="23" t="s">
        <v>306</v>
      </c>
      <c r="D152" s="23" t="s">
        <v>20</v>
      </c>
      <c r="E152" s="23" t="s">
        <v>307</v>
      </c>
      <c r="F152" s="23">
        <v>54514</v>
      </c>
      <c r="G152" s="24">
        <v>1694148</v>
      </c>
      <c r="H152" s="25" t="s">
        <v>17</v>
      </c>
      <c r="I152" s="24">
        <v>135532</v>
      </c>
      <c r="J152" s="65">
        <v>1829680</v>
      </c>
    </row>
    <row r="153" spans="1:10" ht="15.75" x14ac:dyDescent="0.25">
      <c r="A153" s="5">
        <v>12</v>
      </c>
      <c r="B153" s="22">
        <v>44902</v>
      </c>
      <c r="C153" s="23" t="s">
        <v>308</v>
      </c>
      <c r="D153" s="23" t="s">
        <v>20</v>
      </c>
      <c r="E153" s="23" t="s">
        <v>309</v>
      </c>
      <c r="F153" s="23">
        <v>54515</v>
      </c>
      <c r="G153" s="24">
        <v>1694148</v>
      </c>
      <c r="H153" s="25" t="s">
        <v>17</v>
      </c>
      <c r="I153" s="24">
        <v>135532</v>
      </c>
      <c r="J153" s="65">
        <v>1829680</v>
      </c>
    </row>
    <row r="154" spans="1:10" ht="15.75" x14ac:dyDescent="0.25">
      <c r="A154" s="5">
        <v>12</v>
      </c>
      <c r="B154" s="22">
        <v>44902</v>
      </c>
      <c r="C154" s="23" t="s">
        <v>310</v>
      </c>
      <c r="D154" s="23" t="s">
        <v>20</v>
      </c>
      <c r="E154" s="23" t="s">
        <v>311</v>
      </c>
      <c r="F154" s="23">
        <v>54516</v>
      </c>
      <c r="G154" s="24">
        <v>1694148</v>
      </c>
      <c r="H154" s="25" t="s">
        <v>17</v>
      </c>
      <c r="I154" s="24">
        <v>135532</v>
      </c>
      <c r="J154" s="65">
        <v>1829680</v>
      </c>
    </row>
    <row r="155" spans="1:10" ht="15.75" x14ac:dyDescent="0.25">
      <c r="A155" s="5">
        <v>12</v>
      </c>
      <c r="B155" s="22">
        <v>44902</v>
      </c>
      <c r="C155" s="23" t="s">
        <v>312</v>
      </c>
      <c r="D155" s="23" t="s">
        <v>20</v>
      </c>
      <c r="E155" s="23" t="s">
        <v>313</v>
      </c>
      <c r="F155" s="23">
        <v>54517</v>
      </c>
      <c r="G155" s="24">
        <v>2225708</v>
      </c>
      <c r="H155" s="25" t="s">
        <v>17</v>
      </c>
      <c r="I155" s="24">
        <v>178057</v>
      </c>
      <c r="J155" s="65">
        <v>2403765</v>
      </c>
    </row>
    <row r="156" spans="1:10" ht="15.75" x14ac:dyDescent="0.25">
      <c r="A156" s="5">
        <v>12</v>
      </c>
      <c r="B156" s="22">
        <v>44902</v>
      </c>
      <c r="C156" s="23" t="s">
        <v>314</v>
      </c>
      <c r="D156" s="23" t="s">
        <v>20</v>
      </c>
      <c r="E156" s="23" t="s">
        <v>315</v>
      </c>
      <c r="F156" s="23">
        <v>54518</v>
      </c>
      <c r="G156" s="24">
        <v>1055633</v>
      </c>
      <c r="H156" s="25" t="s">
        <v>17</v>
      </c>
      <c r="I156" s="24">
        <v>84451</v>
      </c>
      <c r="J156" s="65">
        <v>1140084</v>
      </c>
    </row>
    <row r="157" spans="1:10" ht="15.75" x14ac:dyDescent="0.25">
      <c r="A157" s="5">
        <v>12</v>
      </c>
      <c r="B157" s="22">
        <v>44902</v>
      </c>
      <c r="C157" s="23" t="s">
        <v>316</v>
      </c>
      <c r="D157" s="23" t="s">
        <v>20</v>
      </c>
      <c r="E157" s="23" t="s">
        <v>317</v>
      </c>
      <c r="F157" s="23">
        <v>54519</v>
      </c>
      <c r="G157" s="24">
        <v>926076</v>
      </c>
      <c r="H157" s="25" t="s">
        <v>17</v>
      </c>
      <c r="I157" s="24">
        <v>74086</v>
      </c>
      <c r="J157" s="65">
        <v>1000162</v>
      </c>
    </row>
    <row r="158" spans="1:10" ht="15.75" x14ac:dyDescent="0.25">
      <c r="A158" s="5">
        <v>12</v>
      </c>
      <c r="B158" s="22">
        <v>44902</v>
      </c>
      <c r="C158" s="23" t="s">
        <v>318</v>
      </c>
      <c r="D158" s="23" t="s">
        <v>20</v>
      </c>
      <c r="E158" s="23" t="s">
        <v>319</v>
      </c>
      <c r="F158" s="23">
        <v>54520</v>
      </c>
      <c r="G158" s="24">
        <v>599213</v>
      </c>
      <c r="H158" s="25" t="s">
        <v>17</v>
      </c>
      <c r="I158" s="24">
        <v>47937</v>
      </c>
      <c r="J158" s="65">
        <v>647150</v>
      </c>
    </row>
    <row r="159" spans="1:10" ht="15.75" x14ac:dyDescent="0.25">
      <c r="A159" s="5">
        <v>12</v>
      </c>
      <c r="B159" s="22">
        <v>44902</v>
      </c>
      <c r="C159" s="23" t="s">
        <v>320</v>
      </c>
      <c r="D159" s="23" t="s">
        <v>20</v>
      </c>
      <c r="E159" s="23" t="s">
        <v>321</v>
      </c>
      <c r="F159" s="23">
        <v>54521</v>
      </c>
      <c r="G159" s="24">
        <v>1462511</v>
      </c>
      <c r="H159" s="25" t="s">
        <v>17</v>
      </c>
      <c r="I159" s="24">
        <v>117001</v>
      </c>
      <c r="J159" s="65">
        <v>1579512</v>
      </c>
    </row>
    <row r="160" spans="1:10" ht="15.75" x14ac:dyDescent="0.25">
      <c r="A160" s="5">
        <v>12</v>
      </c>
      <c r="B160" s="22">
        <v>44902</v>
      </c>
      <c r="C160" s="23" t="s">
        <v>322</v>
      </c>
      <c r="D160" s="23" t="s">
        <v>20</v>
      </c>
      <c r="E160" s="23" t="s">
        <v>323</v>
      </c>
      <c r="F160" s="23">
        <v>54536</v>
      </c>
      <c r="G160" s="24">
        <v>961509</v>
      </c>
      <c r="H160" s="25" t="s">
        <v>17</v>
      </c>
      <c r="I160" s="24">
        <v>76921</v>
      </c>
      <c r="J160" s="65">
        <v>1038430</v>
      </c>
    </row>
    <row r="161" spans="1:10" ht="15.75" x14ac:dyDescent="0.25">
      <c r="A161" s="5">
        <v>12</v>
      </c>
      <c r="B161" s="22">
        <v>44903</v>
      </c>
      <c r="C161" s="23" t="s">
        <v>324</v>
      </c>
      <c r="D161" s="23" t="s">
        <v>20</v>
      </c>
      <c r="E161" s="23" t="s">
        <v>325</v>
      </c>
      <c r="F161" s="23">
        <v>55037</v>
      </c>
      <c r="G161" s="24">
        <v>219295</v>
      </c>
      <c r="H161" s="25" t="s">
        <v>17</v>
      </c>
      <c r="I161" s="24">
        <v>17544</v>
      </c>
      <c r="J161" s="65">
        <v>236839</v>
      </c>
    </row>
    <row r="162" spans="1:10" ht="15.75" x14ac:dyDescent="0.25">
      <c r="A162" s="5">
        <v>12</v>
      </c>
      <c r="B162" s="22">
        <v>44903</v>
      </c>
      <c r="C162" s="23" t="s">
        <v>326</v>
      </c>
      <c r="D162" s="23" t="s">
        <v>20</v>
      </c>
      <c r="E162" s="23" t="s">
        <v>327</v>
      </c>
      <c r="F162" s="23">
        <v>55109</v>
      </c>
      <c r="G162" s="24">
        <v>1036932</v>
      </c>
      <c r="H162" s="25" t="s">
        <v>17</v>
      </c>
      <c r="I162" s="24">
        <v>82955</v>
      </c>
      <c r="J162" s="65">
        <v>1119887</v>
      </c>
    </row>
    <row r="163" spans="1:10" ht="15.75" x14ac:dyDescent="0.25">
      <c r="A163" s="5">
        <v>12</v>
      </c>
      <c r="B163" s="22">
        <v>44904</v>
      </c>
      <c r="C163" s="23" t="s">
        <v>328</v>
      </c>
      <c r="D163" s="23" t="s">
        <v>20</v>
      </c>
      <c r="E163" s="23" t="s">
        <v>329</v>
      </c>
      <c r="F163" s="23">
        <v>55198</v>
      </c>
      <c r="G163" s="24">
        <v>1345573</v>
      </c>
      <c r="H163" s="25" t="s">
        <v>17</v>
      </c>
      <c r="I163" s="24">
        <v>107646</v>
      </c>
      <c r="J163" s="65">
        <v>1453219</v>
      </c>
    </row>
    <row r="164" spans="1:10" s="16" customFormat="1" ht="15.75" x14ac:dyDescent="0.25">
      <c r="A164" s="17">
        <v>12</v>
      </c>
      <c r="B164" s="18">
        <v>44904</v>
      </c>
      <c r="C164" s="19" t="s">
        <v>330</v>
      </c>
      <c r="D164" s="19" t="s">
        <v>20</v>
      </c>
      <c r="E164" s="19" t="s">
        <v>331</v>
      </c>
      <c r="F164" s="19">
        <v>55224</v>
      </c>
      <c r="G164" s="20">
        <v>1097160</v>
      </c>
      <c r="H164" s="21" t="s">
        <v>17</v>
      </c>
      <c r="I164" s="20">
        <v>87773</v>
      </c>
      <c r="J164" s="66">
        <v>1184933</v>
      </c>
    </row>
    <row r="165" spans="1:10" ht="15.75" x14ac:dyDescent="0.25">
      <c r="A165" s="5">
        <v>12</v>
      </c>
      <c r="B165" s="22">
        <v>44907</v>
      </c>
      <c r="C165" s="23" t="s">
        <v>332</v>
      </c>
      <c r="D165" s="23" t="s">
        <v>20</v>
      </c>
      <c r="E165" s="23" t="s">
        <v>333</v>
      </c>
      <c r="F165" s="23">
        <v>55303</v>
      </c>
      <c r="G165" s="24">
        <v>750750</v>
      </c>
      <c r="H165" s="25" t="s">
        <v>17</v>
      </c>
      <c r="I165" s="24">
        <v>60060</v>
      </c>
      <c r="J165" s="65">
        <v>810810</v>
      </c>
    </row>
    <row r="166" spans="1:10" ht="15.75" x14ac:dyDescent="0.25">
      <c r="A166" s="5">
        <v>12</v>
      </c>
      <c r="B166" s="22">
        <v>44907</v>
      </c>
      <c r="C166" s="23" t="s">
        <v>334</v>
      </c>
      <c r="D166" s="23" t="s">
        <v>20</v>
      </c>
      <c r="E166" s="23" t="s">
        <v>335</v>
      </c>
      <c r="F166" s="23">
        <v>55304</v>
      </c>
      <c r="G166" s="24">
        <v>1555708</v>
      </c>
      <c r="H166" s="25" t="s">
        <v>17</v>
      </c>
      <c r="I166" s="24">
        <v>124457</v>
      </c>
      <c r="J166" s="65">
        <v>1680165</v>
      </c>
    </row>
    <row r="167" spans="1:10" ht="15.75" x14ac:dyDescent="0.25">
      <c r="A167" s="5">
        <v>12</v>
      </c>
      <c r="B167" s="22">
        <v>44907</v>
      </c>
      <c r="C167" s="23" t="s">
        <v>336</v>
      </c>
      <c r="D167" s="23" t="s">
        <v>20</v>
      </c>
      <c r="E167" s="23" t="s">
        <v>337</v>
      </c>
      <c r="F167" s="23">
        <v>55318</v>
      </c>
      <c r="G167" s="24">
        <v>1031771</v>
      </c>
      <c r="H167" s="25" t="s">
        <v>17</v>
      </c>
      <c r="I167" s="24">
        <v>82542</v>
      </c>
      <c r="J167" s="65">
        <v>1114313</v>
      </c>
    </row>
    <row r="168" spans="1:10" ht="15.75" x14ac:dyDescent="0.25">
      <c r="A168" s="5">
        <v>12</v>
      </c>
      <c r="B168" s="22">
        <v>44907</v>
      </c>
      <c r="C168" s="23" t="s">
        <v>338</v>
      </c>
      <c r="D168" s="23" t="s">
        <v>20</v>
      </c>
      <c r="E168" s="23" t="s">
        <v>339</v>
      </c>
      <c r="F168" s="23">
        <v>55319</v>
      </c>
      <c r="G168" s="24">
        <v>1253523</v>
      </c>
      <c r="H168" s="25" t="s">
        <v>17</v>
      </c>
      <c r="I168" s="24">
        <v>100282</v>
      </c>
      <c r="J168" s="65">
        <v>1353805</v>
      </c>
    </row>
    <row r="169" spans="1:10" ht="15.75" x14ac:dyDescent="0.25">
      <c r="A169" s="5">
        <v>12</v>
      </c>
      <c r="B169" s="22">
        <v>44909</v>
      </c>
      <c r="C169" s="23" t="s">
        <v>340</v>
      </c>
      <c r="D169" s="23" t="s">
        <v>20</v>
      </c>
      <c r="E169" s="23" t="s">
        <v>341</v>
      </c>
      <c r="F169" s="23">
        <v>55458</v>
      </c>
      <c r="G169" s="24">
        <v>1087834</v>
      </c>
      <c r="H169" s="25" t="s">
        <v>17</v>
      </c>
      <c r="I169" s="24">
        <v>87027</v>
      </c>
      <c r="J169" s="65">
        <v>1174861</v>
      </c>
    </row>
    <row r="170" spans="1:10" ht="15.75" x14ac:dyDescent="0.25">
      <c r="A170" s="5">
        <v>12</v>
      </c>
      <c r="B170" s="22">
        <v>44909</v>
      </c>
      <c r="C170" s="23" t="s">
        <v>342</v>
      </c>
      <c r="D170" s="23" t="s">
        <v>20</v>
      </c>
      <c r="E170" s="23" t="s">
        <v>343</v>
      </c>
      <c r="F170" s="23">
        <v>55459</v>
      </c>
      <c r="G170" s="24">
        <v>7197412</v>
      </c>
      <c r="H170" s="25" t="s">
        <v>17</v>
      </c>
      <c r="I170" s="24">
        <v>575793</v>
      </c>
      <c r="J170" s="65">
        <v>7773205</v>
      </c>
    </row>
    <row r="171" spans="1:10" ht="15.75" x14ac:dyDescent="0.25">
      <c r="A171" s="5">
        <v>12</v>
      </c>
      <c r="B171" s="22">
        <v>44909</v>
      </c>
      <c r="C171" s="23" t="s">
        <v>344</v>
      </c>
      <c r="D171" s="23" t="s">
        <v>20</v>
      </c>
      <c r="E171" s="23" t="s">
        <v>345</v>
      </c>
      <c r="F171" s="23">
        <v>55468</v>
      </c>
      <c r="G171" s="24">
        <v>253513</v>
      </c>
      <c r="H171" s="25" t="s">
        <v>17</v>
      </c>
      <c r="I171" s="24">
        <v>20281</v>
      </c>
      <c r="J171" s="65">
        <v>273794</v>
      </c>
    </row>
    <row r="172" spans="1:10" ht="15.75" x14ac:dyDescent="0.25">
      <c r="A172" s="5">
        <v>12</v>
      </c>
      <c r="B172" s="22">
        <v>44910</v>
      </c>
      <c r="C172" s="23" t="s">
        <v>346</v>
      </c>
      <c r="D172" s="23" t="s">
        <v>20</v>
      </c>
      <c r="E172" s="23" t="s">
        <v>347</v>
      </c>
      <c r="F172" s="23">
        <v>55864</v>
      </c>
      <c r="G172" s="24">
        <v>674473</v>
      </c>
      <c r="H172" s="25" t="s">
        <v>17</v>
      </c>
      <c r="I172" s="24">
        <v>53958</v>
      </c>
      <c r="J172" s="65">
        <v>728431</v>
      </c>
    </row>
    <row r="173" spans="1:10" ht="15.75" x14ac:dyDescent="0.25">
      <c r="A173" s="5">
        <v>12</v>
      </c>
      <c r="B173" s="22">
        <v>44910</v>
      </c>
      <c r="C173" s="23" t="s">
        <v>348</v>
      </c>
      <c r="D173" s="23" t="s">
        <v>20</v>
      </c>
      <c r="E173" s="23" t="s">
        <v>349</v>
      </c>
      <c r="F173" s="23">
        <v>55878</v>
      </c>
      <c r="G173" s="24">
        <v>982580</v>
      </c>
      <c r="H173" s="25" t="s">
        <v>17</v>
      </c>
      <c r="I173" s="24">
        <v>78606</v>
      </c>
      <c r="J173" s="65">
        <v>1061186</v>
      </c>
    </row>
    <row r="174" spans="1:10" ht="15.75" x14ac:dyDescent="0.25">
      <c r="A174" s="5">
        <v>12</v>
      </c>
      <c r="B174" s="22">
        <v>44911</v>
      </c>
      <c r="C174" s="23" t="s">
        <v>350</v>
      </c>
      <c r="D174" s="23" t="s">
        <v>20</v>
      </c>
      <c r="E174" s="23" t="s">
        <v>351</v>
      </c>
      <c r="F174" s="23">
        <v>55882</v>
      </c>
      <c r="G174" s="24">
        <v>1349907</v>
      </c>
      <c r="H174" s="25" t="s">
        <v>17</v>
      </c>
      <c r="I174" s="24">
        <v>107993</v>
      </c>
      <c r="J174" s="65">
        <v>1457900</v>
      </c>
    </row>
    <row r="175" spans="1:10" ht="15.75" x14ac:dyDescent="0.25">
      <c r="A175" s="5">
        <v>12</v>
      </c>
      <c r="B175" s="22">
        <v>44911</v>
      </c>
      <c r="C175" s="23" t="s">
        <v>352</v>
      </c>
      <c r="D175" s="23" t="s">
        <v>20</v>
      </c>
      <c r="E175" s="23" t="s">
        <v>353</v>
      </c>
      <c r="F175" s="23">
        <v>55883</v>
      </c>
      <c r="G175" s="24">
        <v>1919268</v>
      </c>
      <c r="H175" s="25" t="s">
        <v>17</v>
      </c>
      <c r="I175" s="24">
        <v>153541</v>
      </c>
      <c r="J175" s="65">
        <v>2072809</v>
      </c>
    </row>
    <row r="176" spans="1:10" ht="15.75" x14ac:dyDescent="0.25">
      <c r="A176" s="5">
        <v>12</v>
      </c>
      <c r="B176" s="22">
        <v>44912</v>
      </c>
      <c r="C176" s="23" t="s">
        <v>354</v>
      </c>
      <c r="D176" s="23" t="s">
        <v>20</v>
      </c>
      <c r="E176" s="23" t="s">
        <v>355</v>
      </c>
      <c r="F176" s="23">
        <v>56012</v>
      </c>
      <c r="G176" s="24">
        <v>1017501</v>
      </c>
      <c r="H176" s="25" t="s">
        <v>17</v>
      </c>
      <c r="I176" s="24">
        <v>81400</v>
      </c>
      <c r="J176" s="65">
        <v>1098901</v>
      </c>
    </row>
    <row r="177" spans="1:10" ht="15.75" x14ac:dyDescent="0.25">
      <c r="A177" s="5">
        <v>12</v>
      </c>
      <c r="B177" s="22">
        <v>44916</v>
      </c>
      <c r="C177" s="23" t="s">
        <v>356</v>
      </c>
      <c r="D177" s="23" t="s">
        <v>20</v>
      </c>
      <c r="E177" s="23" t="s">
        <v>357</v>
      </c>
      <c r="F177" s="23">
        <v>56226</v>
      </c>
      <c r="G177" s="24">
        <v>1838333</v>
      </c>
      <c r="H177" s="25" t="s">
        <v>17</v>
      </c>
      <c r="I177" s="24">
        <v>147067</v>
      </c>
      <c r="J177" s="65">
        <v>1985400</v>
      </c>
    </row>
    <row r="178" spans="1:10" ht="15.75" x14ac:dyDescent="0.25">
      <c r="A178" s="5">
        <v>12</v>
      </c>
      <c r="B178" s="22">
        <v>44916</v>
      </c>
      <c r="C178" s="23" t="s">
        <v>358</v>
      </c>
      <c r="D178" s="23" t="s">
        <v>20</v>
      </c>
      <c r="E178" s="23" t="s">
        <v>359</v>
      </c>
      <c r="F178" s="23">
        <v>56239</v>
      </c>
      <c r="G178" s="24">
        <v>1262123</v>
      </c>
      <c r="H178" s="25" t="s">
        <v>17</v>
      </c>
      <c r="I178" s="24">
        <v>100970</v>
      </c>
      <c r="J178" s="65">
        <v>1363093</v>
      </c>
    </row>
    <row r="179" spans="1:10" ht="15.75" x14ac:dyDescent="0.25">
      <c r="A179" s="5">
        <v>12</v>
      </c>
      <c r="B179" s="22">
        <v>44917</v>
      </c>
      <c r="C179" s="23" t="s">
        <v>360</v>
      </c>
      <c r="D179" s="23" t="s">
        <v>20</v>
      </c>
      <c r="E179" s="23" t="s">
        <v>361</v>
      </c>
      <c r="F179" s="23">
        <v>56289</v>
      </c>
      <c r="G179" s="24">
        <v>1534813</v>
      </c>
      <c r="H179" s="25" t="s">
        <v>17</v>
      </c>
      <c r="I179" s="24">
        <v>122785</v>
      </c>
      <c r="J179" s="65">
        <v>1657598</v>
      </c>
    </row>
    <row r="180" spans="1:10" s="16" customFormat="1" ht="15.75" x14ac:dyDescent="0.25">
      <c r="A180" s="17">
        <v>12</v>
      </c>
      <c r="B180" s="18">
        <v>44918</v>
      </c>
      <c r="C180" s="19" t="s">
        <v>362</v>
      </c>
      <c r="D180" s="19" t="s">
        <v>20</v>
      </c>
      <c r="E180" s="19" t="s">
        <v>363</v>
      </c>
      <c r="F180" s="19">
        <v>56691</v>
      </c>
      <c r="G180" s="20">
        <v>985188</v>
      </c>
      <c r="H180" s="21" t="s">
        <v>17</v>
      </c>
      <c r="I180" s="20">
        <v>78815</v>
      </c>
      <c r="J180" s="66">
        <v>1064003</v>
      </c>
    </row>
    <row r="181" spans="1:10" s="16" customFormat="1" ht="15.75" x14ac:dyDescent="0.25">
      <c r="A181" s="17">
        <v>12</v>
      </c>
      <c r="B181" s="18">
        <v>44919</v>
      </c>
      <c r="C181" s="19" t="s">
        <v>364</v>
      </c>
      <c r="D181" s="19" t="s">
        <v>20</v>
      </c>
      <c r="E181" s="19" t="s">
        <v>365</v>
      </c>
      <c r="F181" s="19">
        <v>56822</v>
      </c>
      <c r="G181" s="20">
        <v>653657</v>
      </c>
      <c r="H181" s="21" t="s">
        <v>17</v>
      </c>
      <c r="I181" s="20">
        <v>52293</v>
      </c>
      <c r="J181" s="66">
        <v>705950</v>
      </c>
    </row>
    <row r="182" spans="1:10" ht="15.75" x14ac:dyDescent="0.25">
      <c r="A182" s="5">
        <v>12</v>
      </c>
      <c r="B182" s="22">
        <v>44921</v>
      </c>
      <c r="C182" s="23" t="s">
        <v>366</v>
      </c>
      <c r="D182" s="23" t="s">
        <v>20</v>
      </c>
      <c r="E182" s="23" t="s">
        <v>367</v>
      </c>
      <c r="F182" s="23">
        <v>56885</v>
      </c>
      <c r="G182" s="24">
        <v>1019385</v>
      </c>
      <c r="H182" s="25" t="s">
        <v>17</v>
      </c>
      <c r="I182" s="24">
        <v>81551</v>
      </c>
      <c r="J182" s="65">
        <v>1100936</v>
      </c>
    </row>
    <row r="183" spans="1:10" ht="15.75" x14ac:dyDescent="0.25">
      <c r="A183" s="5">
        <v>12</v>
      </c>
      <c r="B183" s="22">
        <v>44921</v>
      </c>
      <c r="C183" s="23" t="s">
        <v>368</v>
      </c>
      <c r="D183" s="23" t="s">
        <v>20</v>
      </c>
      <c r="E183" s="23" t="s">
        <v>369</v>
      </c>
      <c r="F183" s="23">
        <v>56906</v>
      </c>
      <c r="G183" s="24">
        <v>3012677</v>
      </c>
      <c r="H183" s="25" t="s">
        <v>17</v>
      </c>
      <c r="I183" s="24">
        <v>241014</v>
      </c>
      <c r="J183" s="65">
        <v>3253691</v>
      </c>
    </row>
    <row r="184" spans="1:10" ht="15.75" x14ac:dyDescent="0.25">
      <c r="A184" s="5">
        <v>12</v>
      </c>
      <c r="B184" s="22">
        <v>44921</v>
      </c>
      <c r="C184" s="23" t="s">
        <v>370</v>
      </c>
      <c r="D184" s="23" t="s">
        <v>20</v>
      </c>
      <c r="E184" s="23" t="s">
        <v>371</v>
      </c>
      <c r="F184" s="23">
        <v>56948</v>
      </c>
      <c r="G184" s="24">
        <v>704830</v>
      </c>
      <c r="H184" s="25" t="s">
        <v>17</v>
      </c>
      <c r="I184" s="24">
        <v>56386</v>
      </c>
      <c r="J184" s="65">
        <v>761216</v>
      </c>
    </row>
    <row r="185" spans="1:10" ht="15.75" x14ac:dyDescent="0.25">
      <c r="A185" s="5">
        <v>12</v>
      </c>
      <c r="B185" s="22">
        <v>44922</v>
      </c>
      <c r="C185" s="23" t="s">
        <v>372</v>
      </c>
      <c r="D185" s="23" t="s">
        <v>20</v>
      </c>
      <c r="E185" s="23" t="s">
        <v>373</v>
      </c>
      <c r="F185" s="23">
        <v>56970</v>
      </c>
      <c r="G185" s="24">
        <v>1398437</v>
      </c>
      <c r="H185" s="25" t="s">
        <v>17</v>
      </c>
      <c r="I185" s="24">
        <v>111875</v>
      </c>
      <c r="J185" s="65">
        <v>1510312</v>
      </c>
    </row>
    <row r="186" spans="1:10" ht="15.75" x14ac:dyDescent="0.25">
      <c r="A186" s="5">
        <v>12</v>
      </c>
      <c r="B186" s="22">
        <v>44922</v>
      </c>
      <c r="C186" s="23" t="s">
        <v>374</v>
      </c>
      <c r="D186" s="23" t="s">
        <v>20</v>
      </c>
      <c r="E186" s="23" t="s">
        <v>375</v>
      </c>
      <c r="F186" s="23">
        <v>56996</v>
      </c>
      <c r="G186" s="24">
        <v>591711</v>
      </c>
      <c r="H186" s="25" t="s">
        <v>17</v>
      </c>
      <c r="I186" s="24">
        <v>47337</v>
      </c>
      <c r="J186" s="65">
        <v>639048</v>
      </c>
    </row>
    <row r="187" spans="1:10" ht="15.75" x14ac:dyDescent="0.25">
      <c r="A187" s="5">
        <v>12</v>
      </c>
      <c r="B187" s="22">
        <v>44922</v>
      </c>
      <c r="C187" s="23" t="s">
        <v>376</v>
      </c>
      <c r="D187" s="23" t="s">
        <v>20</v>
      </c>
      <c r="E187" s="23" t="s">
        <v>377</v>
      </c>
      <c r="F187" s="23">
        <v>56998</v>
      </c>
      <c r="G187" s="24">
        <v>690605</v>
      </c>
      <c r="H187" s="25" t="s">
        <v>17</v>
      </c>
      <c r="I187" s="24">
        <v>55248</v>
      </c>
      <c r="J187" s="65">
        <v>745853</v>
      </c>
    </row>
    <row r="188" spans="1:10" ht="15.75" x14ac:dyDescent="0.25">
      <c r="A188" s="5">
        <v>12</v>
      </c>
      <c r="B188" s="22">
        <v>44922</v>
      </c>
      <c r="C188" s="23" t="s">
        <v>378</v>
      </c>
      <c r="D188" s="23" t="s">
        <v>20</v>
      </c>
      <c r="E188" s="23" t="s">
        <v>379</v>
      </c>
      <c r="F188" s="23">
        <v>57019</v>
      </c>
      <c r="G188" s="24">
        <v>1278275</v>
      </c>
      <c r="H188" s="25" t="s">
        <v>17</v>
      </c>
      <c r="I188" s="24">
        <v>102262</v>
      </c>
      <c r="J188" s="65">
        <v>1380537</v>
      </c>
    </row>
    <row r="189" spans="1:10" ht="15.75" x14ac:dyDescent="0.25">
      <c r="A189" s="5">
        <v>12</v>
      </c>
      <c r="B189" s="22">
        <v>44922</v>
      </c>
      <c r="C189" s="23" t="s">
        <v>380</v>
      </c>
      <c r="D189" s="23" t="s">
        <v>20</v>
      </c>
      <c r="E189" s="23" t="s">
        <v>381</v>
      </c>
      <c r="F189" s="23">
        <v>57020</v>
      </c>
      <c r="G189" s="24">
        <v>632003</v>
      </c>
      <c r="H189" s="25" t="s">
        <v>17</v>
      </c>
      <c r="I189" s="24">
        <v>50560</v>
      </c>
      <c r="J189" s="65">
        <v>682563</v>
      </c>
    </row>
    <row r="190" spans="1:10" ht="15.75" x14ac:dyDescent="0.25">
      <c r="A190" s="5">
        <v>12</v>
      </c>
      <c r="B190" s="22">
        <v>44923</v>
      </c>
      <c r="C190" s="23" t="s">
        <v>382</v>
      </c>
      <c r="D190" s="23" t="s">
        <v>20</v>
      </c>
      <c r="E190" s="23" t="s">
        <v>383</v>
      </c>
      <c r="F190" s="23">
        <v>57078</v>
      </c>
      <c r="G190" s="24">
        <v>822326</v>
      </c>
      <c r="H190" s="25" t="s">
        <v>17</v>
      </c>
      <c r="I190" s="24">
        <v>65786</v>
      </c>
      <c r="J190" s="65">
        <v>888112</v>
      </c>
    </row>
    <row r="191" spans="1:10" ht="15.75" x14ac:dyDescent="0.25">
      <c r="E191" s="68" t="s">
        <v>935</v>
      </c>
      <c r="J191" s="69">
        <v>-6631999</v>
      </c>
    </row>
  </sheetData>
  <autoFilter ref="A4:N190" xr:uid="{3F166542-DF60-402C-ADBF-90A5AEDA88E2}"/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4BB2-8784-4222-B0AF-5C76E22D0D75}">
  <dimension ref="A1:J452"/>
  <sheetViews>
    <sheetView workbookViewId="0">
      <selection activeCell="G14" sqref="G14"/>
    </sheetView>
  </sheetViews>
  <sheetFormatPr defaultColWidth="9.140625" defaultRowHeight="15.75" outlineLevelRow="1" x14ac:dyDescent="0.25"/>
  <cols>
    <col min="1" max="1" width="4.140625" style="5" customWidth="1"/>
    <col min="2" max="2" width="14.28515625" style="59" customWidth="1"/>
    <col min="3" max="3" width="11.42578125" style="5" customWidth="1"/>
    <col min="4" max="4" width="9.7109375" style="5" customWidth="1"/>
    <col min="5" max="5" width="70.140625" style="5" customWidth="1"/>
    <col min="6" max="6" width="16" style="5" customWidth="1"/>
    <col min="7" max="7" width="25.28515625" style="62" customWidth="1"/>
    <col min="8" max="8" width="11.42578125" style="5" customWidth="1"/>
    <col min="9" max="10" width="15.7109375" style="62" customWidth="1"/>
    <col min="11" max="16384" width="9.140625" style="5"/>
  </cols>
  <sheetData>
    <row r="1" spans="1:10" x14ac:dyDescent="0.25">
      <c r="A1" s="55" t="s">
        <v>432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25">
      <c r="A3" s="56"/>
      <c r="B3" s="56"/>
      <c r="C3" s="56"/>
      <c r="D3" s="56"/>
      <c r="E3" s="56"/>
      <c r="F3" s="56"/>
      <c r="G3" s="56"/>
      <c r="H3" s="56"/>
      <c r="I3" s="56"/>
      <c r="J3" s="57">
        <f>+SUBTOTAL(9,J6:J452)</f>
        <v>912563408</v>
      </c>
    </row>
    <row r="4" spans="1:10" ht="35.25" customHeight="1" x14ac:dyDescent="0.25">
      <c r="B4" s="6" t="s">
        <v>2</v>
      </c>
      <c r="C4" s="7" t="s">
        <v>3</v>
      </c>
      <c r="D4" s="7" t="s">
        <v>4</v>
      </c>
      <c r="E4" s="7" t="s">
        <v>5</v>
      </c>
      <c r="F4" s="8"/>
      <c r="G4" s="9" t="s">
        <v>6</v>
      </c>
      <c r="H4" s="7" t="s">
        <v>7</v>
      </c>
      <c r="I4" s="9" t="s">
        <v>8</v>
      </c>
      <c r="J4" s="9" t="s">
        <v>9</v>
      </c>
    </row>
    <row r="5" spans="1:10" x14ac:dyDescent="0.25">
      <c r="A5" s="58" t="s">
        <v>433</v>
      </c>
      <c r="G5" s="60">
        <v>815803267</v>
      </c>
      <c r="I5" s="60">
        <v>68545130</v>
      </c>
      <c r="J5" s="61">
        <f>+SUM(J6:J452)</f>
        <v>912563408</v>
      </c>
    </row>
    <row r="6" spans="1:10" outlineLevel="1" x14ac:dyDescent="0.25">
      <c r="A6" s="5">
        <f>+MONTH(B6)</f>
        <v>1</v>
      </c>
      <c r="B6" s="22">
        <v>44564</v>
      </c>
      <c r="C6" s="23" t="s">
        <v>434</v>
      </c>
      <c r="D6" s="23" t="s">
        <v>11</v>
      </c>
      <c r="E6" s="23" t="s">
        <v>435</v>
      </c>
      <c r="F6" s="23">
        <f>+C6*1</f>
        <v>6255</v>
      </c>
      <c r="G6" s="24">
        <v>1623910</v>
      </c>
      <c r="H6" s="25" t="s">
        <v>13</v>
      </c>
      <c r="I6" s="24">
        <v>162391</v>
      </c>
      <c r="J6" s="24">
        <f>+I6+G6</f>
        <v>1786301</v>
      </c>
    </row>
    <row r="7" spans="1:10" outlineLevel="1" x14ac:dyDescent="0.25">
      <c r="A7" s="5">
        <f t="shared" ref="A7:A70" si="0">+MONTH(B7)</f>
        <v>1</v>
      </c>
      <c r="B7" s="22">
        <v>44564</v>
      </c>
      <c r="C7" s="23" t="s">
        <v>436</v>
      </c>
      <c r="D7" s="23" t="s">
        <v>11</v>
      </c>
      <c r="E7" s="23" t="s">
        <v>437</v>
      </c>
      <c r="F7" s="23">
        <f t="shared" ref="F7:F70" si="1">+C7*1</f>
        <v>6256</v>
      </c>
      <c r="G7" s="24">
        <v>1038266</v>
      </c>
      <c r="H7" s="25" t="s">
        <v>13</v>
      </c>
      <c r="I7" s="24">
        <v>103827</v>
      </c>
      <c r="J7" s="24">
        <f t="shared" ref="J7:J70" si="2">+I7+G7</f>
        <v>1142093</v>
      </c>
    </row>
    <row r="8" spans="1:10" outlineLevel="1" x14ac:dyDescent="0.25">
      <c r="A8" s="5">
        <f t="shared" si="0"/>
        <v>1</v>
      </c>
      <c r="B8" s="22">
        <v>44564</v>
      </c>
      <c r="C8" s="23" t="s">
        <v>438</v>
      </c>
      <c r="D8" s="23" t="s">
        <v>11</v>
      </c>
      <c r="E8" s="23" t="s">
        <v>439</v>
      </c>
      <c r="F8" s="23">
        <f t="shared" si="1"/>
        <v>6265</v>
      </c>
      <c r="G8" s="24">
        <v>2122180</v>
      </c>
      <c r="H8" s="25" t="s">
        <v>13</v>
      </c>
      <c r="I8" s="24">
        <v>212218</v>
      </c>
      <c r="J8" s="24">
        <f t="shared" si="2"/>
        <v>2334398</v>
      </c>
    </row>
    <row r="9" spans="1:10" outlineLevel="1" x14ac:dyDescent="0.25">
      <c r="A9" s="5">
        <f t="shared" si="0"/>
        <v>1</v>
      </c>
      <c r="B9" s="22">
        <v>44564</v>
      </c>
      <c r="C9" s="23" t="s">
        <v>440</v>
      </c>
      <c r="D9" s="23" t="s">
        <v>11</v>
      </c>
      <c r="E9" s="23" t="s">
        <v>441</v>
      </c>
      <c r="F9" s="23">
        <f t="shared" si="1"/>
        <v>6267</v>
      </c>
      <c r="G9" s="24">
        <v>2264299</v>
      </c>
      <c r="H9" s="25" t="s">
        <v>13</v>
      </c>
      <c r="I9" s="24">
        <v>226430</v>
      </c>
      <c r="J9" s="24">
        <f t="shared" si="2"/>
        <v>2490729</v>
      </c>
    </row>
    <row r="10" spans="1:10" outlineLevel="1" x14ac:dyDescent="0.25">
      <c r="A10" s="5">
        <f t="shared" si="0"/>
        <v>1</v>
      </c>
      <c r="B10" s="22">
        <v>44566</v>
      </c>
      <c r="C10" s="23" t="s">
        <v>442</v>
      </c>
      <c r="D10" s="23" t="s">
        <v>11</v>
      </c>
      <c r="E10" s="23" t="s">
        <v>443</v>
      </c>
      <c r="F10" s="23">
        <f t="shared" si="1"/>
        <v>6555</v>
      </c>
      <c r="G10" s="24">
        <v>4508285</v>
      </c>
      <c r="H10" s="25" t="s">
        <v>13</v>
      </c>
      <c r="I10" s="24">
        <v>450829</v>
      </c>
      <c r="J10" s="24">
        <f t="shared" si="2"/>
        <v>4959114</v>
      </c>
    </row>
    <row r="11" spans="1:10" outlineLevel="1" x14ac:dyDescent="0.25">
      <c r="A11" s="5">
        <f t="shared" si="0"/>
        <v>1</v>
      </c>
      <c r="B11" s="22">
        <v>44566</v>
      </c>
      <c r="C11" s="23" t="s">
        <v>444</v>
      </c>
      <c r="D11" s="23" t="s">
        <v>11</v>
      </c>
      <c r="E11" s="23" t="s">
        <v>445</v>
      </c>
      <c r="F11" s="23">
        <f t="shared" si="1"/>
        <v>6573</v>
      </c>
      <c r="G11" s="24">
        <v>1795750</v>
      </c>
      <c r="H11" s="25" t="s">
        <v>13</v>
      </c>
      <c r="I11" s="24">
        <v>179575</v>
      </c>
      <c r="J11" s="24">
        <f t="shared" si="2"/>
        <v>1975325</v>
      </c>
    </row>
    <row r="12" spans="1:10" outlineLevel="1" x14ac:dyDescent="0.25">
      <c r="A12" s="5">
        <f t="shared" si="0"/>
        <v>1</v>
      </c>
      <c r="B12" s="22">
        <v>44567</v>
      </c>
      <c r="C12" s="23" t="s">
        <v>446</v>
      </c>
      <c r="D12" s="23" t="s">
        <v>11</v>
      </c>
      <c r="E12" s="23" t="s">
        <v>447</v>
      </c>
      <c r="F12" s="23">
        <f t="shared" si="1"/>
        <v>6822</v>
      </c>
      <c r="G12" s="24">
        <v>1637910</v>
      </c>
      <c r="H12" s="25" t="s">
        <v>13</v>
      </c>
      <c r="I12" s="24">
        <v>163791</v>
      </c>
      <c r="J12" s="24">
        <f t="shared" si="2"/>
        <v>1801701</v>
      </c>
    </row>
    <row r="13" spans="1:10" outlineLevel="1" x14ac:dyDescent="0.25">
      <c r="A13" s="5">
        <f t="shared" si="0"/>
        <v>1</v>
      </c>
      <c r="B13" s="22">
        <v>44567</v>
      </c>
      <c r="C13" s="23" t="s">
        <v>448</v>
      </c>
      <c r="D13" s="23" t="s">
        <v>11</v>
      </c>
      <c r="E13" s="23" t="s">
        <v>449</v>
      </c>
      <c r="F13" s="23">
        <f t="shared" si="1"/>
        <v>6825</v>
      </c>
      <c r="G13" s="24">
        <v>633030</v>
      </c>
      <c r="H13" s="25" t="s">
        <v>13</v>
      </c>
      <c r="I13" s="24">
        <v>63303</v>
      </c>
      <c r="J13" s="24">
        <f t="shared" si="2"/>
        <v>696333</v>
      </c>
    </row>
    <row r="14" spans="1:10" outlineLevel="1" x14ac:dyDescent="0.25">
      <c r="A14" s="5">
        <f t="shared" si="0"/>
        <v>1</v>
      </c>
      <c r="B14" s="22">
        <v>44568</v>
      </c>
      <c r="C14" s="23" t="s">
        <v>450</v>
      </c>
      <c r="D14" s="23" t="s">
        <v>11</v>
      </c>
      <c r="E14" s="23" t="s">
        <v>451</v>
      </c>
      <c r="F14" s="23">
        <f t="shared" si="1"/>
        <v>6894</v>
      </c>
      <c r="G14" s="24">
        <v>1673410</v>
      </c>
      <c r="H14" s="25" t="s">
        <v>13</v>
      </c>
      <c r="I14" s="24">
        <v>167341</v>
      </c>
      <c r="J14" s="24">
        <f t="shared" si="2"/>
        <v>1840751</v>
      </c>
    </row>
    <row r="15" spans="1:10" outlineLevel="1" x14ac:dyDescent="0.25">
      <c r="A15" s="5">
        <f t="shared" si="0"/>
        <v>1</v>
      </c>
      <c r="B15" s="22">
        <v>44571</v>
      </c>
      <c r="C15" s="23" t="s">
        <v>452</v>
      </c>
      <c r="D15" s="23" t="s">
        <v>11</v>
      </c>
      <c r="E15" s="23" t="s">
        <v>453</v>
      </c>
      <c r="F15" s="23">
        <f t="shared" si="1"/>
        <v>7013</v>
      </c>
      <c r="G15" s="24">
        <v>3204063</v>
      </c>
      <c r="H15" s="25" t="s">
        <v>13</v>
      </c>
      <c r="I15" s="24">
        <v>320406</v>
      </c>
      <c r="J15" s="24">
        <f t="shared" si="2"/>
        <v>3524469</v>
      </c>
    </row>
    <row r="16" spans="1:10" outlineLevel="1" x14ac:dyDescent="0.25">
      <c r="A16" s="5">
        <f t="shared" si="0"/>
        <v>1</v>
      </c>
      <c r="B16" s="22">
        <v>44571</v>
      </c>
      <c r="C16" s="23" t="s">
        <v>454</v>
      </c>
      <c r="D16" s="23" t="s">
        <v>11</v>
      </c>
      <c r="E16" s="23" t="s">
        <v>455</v>
      </c>
      <c r="F16" s="23">
        <f t="shared" si="1"/>
        <v>7035</v>
      </c>
      <c r="G16" s="24">
        <v>3417783</v>
      </c>
      <c r="H16" s="25" t="s">
        <v>13</v>
      </c>
      <c r="I16" s="24">
        <v>341778</v>
      </c>
      <c r="J16" s="24">
        <f t="shared" si="2"/>
        <v>3759561</v>
      </c>
    </row>
    <row r="17" spans="1:10" outlineLevel="1" x14ac:dyDescent="0.25">
      <c r="A17" s="5">
        <f t="shared" si="0"/>
        <v>1</v>
      </c>
      <c r="B17" s="22">
        <v>44572</v>
      </c>
      <c r="C17" s="23" t="s">
        <v>456</v>
      </c>
      <c r="D17" s="23" t="s">
        <v>11</v>
      </c>
      <c r="E17" s="23" t="s">
        <v>457</v>
      </c>
      <c r="F17" s="23">
        <f t="shared" si="1"/>
        <v>7180</v>
      </c>
      <c r="G17" s="24">
        <v>846355</v>
      </c>
      <c r="H17" s="25" t="s">
        <v>13</v>
      </c>
      <c r="I17" s="24">
        <v>84636</v>
      </c>
      <c r="J17" s="24">
        <f t="shared" si="2"/>
        <v>930991</v>
      </c>
    </row>
    <row r="18" spans="1:10" outlineLevel="1" x14ac:dyDescent="0.25">
      <c r="A18" s="5">
        <f t="shared" si="0"/>
        <v>1</v>
      </c>
      <c r="B18" s="22">
        <v>44572</v>
      </c>
      <c r="C18" s="23" t="s">
        <v>458</v>
      </c>
      <c r="D18" s="23" t="s">
        <v>11</v>
      </c>
      <c r="E18" s="23" t="s">
        <v>459</v>
      </c>
      <c r="F18" s="23">
        <f t="shared" si="1"/>
        <v>7428</v>
      </c>
      <c r="G18" s="24">
        <v>1833060</v>
      </c>
      <c r="H18" s="25" t="s">
        <v>13</v>
      </c>
      <c r="I18" s="24">
        <v>183306</v>
      </c>
      <c r="J18" s="24">
        <f t="shared" si="2"/>
        <v>2016366</v>
      </c>
    </row>
    <row r="19" spans="1:10" outlineLevel="1" x14ac:dyDescent="0.25">
      <c r="A19" s="5">
        <f t="shared" si="0"/>
        <v>1</v>
      </c>
      <c r="B19" s="22">
        <v>44573</v>
      </c>
      <c r="C19" s="23" t="s">
        <v>460</v>
      </c>
      <c r="D19" s="23" t="s">
        <v>11</v>
      </c>
      <c r="E19" s="23" t="s">
        <v>461</v>
      </c>
      <c r="F19" s="23">
        <f t="shared" si="1"/>
        <v>7477</v>
      </c>
      <c r="G19" s="24">
        <v>3300900</v>
      </c>
      <c r="H19" s="25" t="s">
        <v>13</v>
      </c>
      <c r="I19" s="24">
        <v>330090</v>
      </c>
      <c r="J19" s="24">
        <f t="shared" si="2"/>
        <v>3630990</v>
      </c>
    </row>
    <row r="20" spans="1:10" outlineLevel="1" x14ac:dyDescent="0.25">
      <c r="A20" s="5">
        <f t="shared" si="0"/>
        <v>1</v>
      </c>
      <c r="B20" s="22">
        <v>44574</v>
      </c>
      <c r="C20" s="23" t="s">
        <v>462</v>
      </c>
      <c r="D20" s="23" t="s">
        <v>11</v>
      </c>
      <c r="E20" s="23" t="s">
        <v>463</v>
      </c>
      <c r="F20" s="23">
        <f t="shared" si="1"/>
        <v>7624</v>
      </c>
      <c r="G20" s="24">
        <v>1846952</v>
      </c>
      <c r="H20" s="25" t="s">
        <v>13</v>
      </c>
      <c r="I20" s="24">
        <v>184695</v>
      </c>
      <c r="J20" s="24">
        <f t="shared" si="2"/>
        <v>2031647</v>
      </c>
    </row>
    <row r="21" spans="1:10" outlineLevel="1" x14ac:dyDescent="0.25">
      <c r="A21" s="5">
        <f t="shared" si="0"/>
        <v>1</v>
      </c>
      <c r="B21" s="22">
        <v>44574</v>
      </c>
      <c r="C21" s="23" t="s">
        <v>464</v>
      </c>
      <c r="D21" s="23" t="s">
        <v>11</v>
      </c>
      <c r="E21" s="23" t="s">
        <v>465</v>
      </c>
      <c r="F21" s="23">
        <f t="shared" si="1"/>
        <v>7638</v>
      </c>
      <c r="G21" s="24">
        <v>935955</v>
      </c>
      <c r="H21" s="25" t="s">
        <v>13</v>
      </c>
      <c r="I21" s="24">
        <v>93596</v>
      </c>
      <c r="J21" s="24">
        <f t="shared" si="2"/>
        <v>1029551</v>
      </c>
    </row>
    <row r="22" spans="1:10" outlineLevel="1" x14ac:dyDescent="0.25">
      <c r="A22" s="5">
        <f t="shared" si="0"/>
        <v>1</v>
      </c>
      <c r="B22" s="22">
        <v>44574</v>
      </c>
      <c r="C22" s="23" t="s">
        <v>466</v>
      </c>
      <c r="D22" s="23" t="s">
        <v>11</v>
      </c>
      <c r="E22" s="23" t="s">
        <v>467</v>
      </c>
      <c r="F22" s="23">
        <f t="shared" si="1"/>
        <v>7659</v>
      </c>
      <c r="G22" s="24">
        <v>1934165</v>
      </c>
      <c r="H22" s="25" t="s">
        <v>13</v>
      </c>
      <c r="I22" s="24">
        <v>193417</v>
      </c>
      <c r="J22" s="24">
        <f t="shared" si="2"/>
        <v>2127582</v>
      </c>
    </row>
    <row r="23" spans="1:10" outlineLevel="1" x14ac:dyDescent="0.25">
      <c r="A23" s="5">
        <f t="shared" si="0"/>
        <v>1</v>
      </c>
      <c r="B23" s="22">
        <v>44574</v>
      </c>
      <c r="C23" s="23" t="s">
        <v>468</v>
      </c>
      <c r="D23" s="23" t="s">
        <v>11</v>
      </c>
      <c r="E23" s="23" t="s">
        <v>469</v>
      </c>
      <c r="F23" s="23">
        <f t="shared" si="1"/>
        <v>7678</v>
      </c>
      <c r="G23" s="24">
        <v>2049515</v>
      </c>
      <c r="H23" s="25" t="s">
        <v>13</v>
      </c>
      <c r="I23" s="24">
        <v>204952</v>
      </c>
      <c r="J23" s="24">
        <f t="shared" si="2"/>
        <v>2254467</v>
      </c>
    </row>
    <row r="24" spans="1:10" outlineLevel="1" x14ac:dyDescent="0.25">
      <c r="A24" s="5">
        <f t="shared" si="0"/>
        <v>1</v>
      </c>
      <c r="B24" s="22">
        <v>44576</v>
      </c>
      <c r="C24" s="23" t="s">
        <v>470</v>
      </c>
      <c r="D24" s="23" t="s">
        <v>11</v>
      </c>
      <c r="E24" s="23" t="s">
        <v>471</v>
      </c>
      <c r="F24" s="23">
        <f t="shared" si="1"/>
        <v>7706</v>
      </c>
      <c r="G24" s="24">
        <v>6022514</v>
      </c>
      <c r="H24" s="25" t="s">
        <v>13</v>
      </c>
      <c r="I24" s="24">
        <v>602251</v>
      </c>
      <c r="J24" s="24">
        <f t="shared" si="2"/>
        <v>6624765</v>
      </c>
    </row>
    <row r="25" spans="1:10" outlineLevel="1" x14ac:dyDescent="0.25">
      <c r="A25" s="5">
        <f t="shared" si="0"/>
        <v>1</v>
      </c>
      <c r="B25" s="22">
        <v>44578</v>
      </c>
      <c r="C25" s="23" t="s">
        <v>472</v>
      </c>
      <c r="D25" s="23" t="s">
        <v>11</v>
      </c>
      <c r="E25" s="23" t="s">
        <v>473</v>
      </c>
      <c r="F25" s="23">
        <f t="shared" si="1"/>
        <v>8023</v>
      </c>
      <c r="G25" s="24">
        <v>11846895</v>
      </c>
      <c r="H25" s="25" t="s">
        <v>13</v>
      </c>
      <c r="I25" s="24">
        <v>1184690</v>
      </c>
      <c r="J25" s="24">
        <f t="shared" si="2"/>
        <v>13031585</v>
      </c>
    </row>
    <row r="26" spans="1:10" outlineLevel="1" x14ac:dyDescent="0.25">
      <c r="A26" s="5">
        <f t="shared" si="0"/>
        <v>1</v>
      </c>
      <c r="B26" s="22">
        <v>44578</v>
      </c>
      <c r="C26" s="23" t="s">
        <v>474</v>
      </c>
      <c r="D26" s="23" t="s">
        <v>11</v>
      </c>
      <c r="E26" s="23" t="s">
        <v>475</v>
      </c>
      <c r="F26" s="23">
        <f t="shared" si="1"/>
        <v>8025</v>
      </c>
      <c r="G26" s="24">
        <v>8837160</v>
      </c>
      <c r="H26" s="25" t="s">
        <v>13</v>
      </c>
      <c r="I26" s="24">
        <v>883716</v>
      </c>
      <c r="J26" s="24">
        <f t="shared" si="2"/>
        <v>9720876</v>
      </c>
    </row>
    <row r="27" spans="1:10" outlineLevel="1" x14ac:dyDescent="0.25">
      <c r="A27" s="5">
        <f t="shared" si="0"/>
        <v>1</v>
      </c>
      <c r="B27" s="22">
        <v>44578</v>
      </c>
      <c r="C27" s="23" t="s">
        <v>476</v>
      </c>
      <c r="D27" s="23" t="s">
        <v>11</v>
      </c>
      <c r="E27" s="23" t="s">
        <v>477</v>
      </c>
      <c r="F27" s="23">
        <f t="shared" si="1"/>
        <v>8059</v>
      </c>
      <c r="G27" s="24">
        <v>2375045</v>
      </c>
      <c r="H27" s="25" t="s">
        <v>13</v>
      </c>
      <c r="I27" s="24">
        <v>237505</v>
      </c>
      <c r="J27" s="24">
        <f t="shared" si="2"/>
        <v>2612550</v>
      </c>
    </row>
    <row r="28" spans="1:10" outlineLevel="1" x14ac:dyDescent="0.25">
      <c r="A28" s="5">
        <f t="shared" si="0"/>
        <v>1</v>
      </c>
      <c r="B28" s="22">
        <v>44581</v>
      </c>
      <c r="C28" s="23" t="s">
        <v>478</v>
      </c>
      <c r="D28" s="23" t="s">
        <v>11</v>
      </c>
      <c r="E28" s="23" t="s">
        <v>479</v>
      </c>
      <c r="F28" s="23">
        <f t="shared" si="1"/>
        <v>8874</v>
      </c>
      <c r="G28" s="24">
        <v>896790</v>
      </c>
      <c r="H28" s="25" t="s">
        <v>13</v>
      </c>
      <c r="I28" s="24">
        <v>89679</v>
      </c>
      <c r="J28" s="24">
        <f t="shared" si="2"/>
        <v>986469</v>
      </c>
    </row>
    <row r="29" spans="1:10" outlineLevel="1" x14ac:dyDescent="0.25">
      <c r="A29" s="5">
        <f t="shared" si="0"/>
        <v>1</v>
      </c>
      <c r="B29" s="22">
        <v>44581</v>
      </c>
      <c r="C29" s="23" t="s">
        <v>480</v>
      </c>
      <c r="D29" s="23" t="s">
        <v>11</v>
      </c>
      <c r="E29" s="23" t="s">
        <v>481</v>
      </c>
      <c r="F29" s="23">
        <f t="shared" si="1"/>
        <v>8905</v>
      </c>
      <c r="G29" s="24">
        <v>1794525</v>
      </c>
      <c r="H29" s="25" t="s">
        <v>13</v>
      </c>
      <c r="I29" s="24">
        <v>179453</v>
      </c>
      <c r="J29" s="24">
        <f t="shared" si="2"/>
        <v>1973978</v>
      </c>
    </row>
    <row r="30" spans="1:10" outlineLevel="1" x14ac:dyDescent="0.25">
      <c r="A30" s="5">
        <f t="shared" si="0"/>
        <v>1</v>
      </c>
      <c r="B30" s="22">
        <v>44581</v>
      </c>
      <c r="C30" s="23" t="s">
        <v>482</v>
      </c>
      <c r="D30" s="23" t="s">
        <v>11</v>
      </c>
      <c r="E30" s="23" t="s">
        <v>483</v>
      </c>
      <c r="F30" s="23">
        <f t="shared" si="1"/>
        <v>8906</v>
      </c>
      <c r="G30" s="24">
        <v>5313105</v>
      </c>
      <c r="H30" s="25" t="s">
        <v>13</v>
      </c>
      <c r="I30" s="24">
        <v>531311</v>
      </c>
      <c r="J30" s="24">
        <f t="shared" si="2"/>
        <v>5844416</v>
      </c>
    </row>
    <row r="31" spans="1:10" outlineLevel="1" x14ac:dyDescent="0.25">
      <c r="A31" s="5">
        <f t="shared" si="0"/>
        <v>1</v>
      </c>
      <c r="B31" s="22">
        <v>44582</v>
      </c>
      <c r="C31" s="23" t="s">
        <v>484</v>
      </c>
      <c r="D31" s="23" t="s">
        <v>11</v>
      </c>
      <c r="E31" s="23" t="s">
        <v>485</v>
      </c>
      <c r="F31" s="23">
        <f t="shared" si="1"/>
        <v>8931</v>
      </c>
      <c r="G31" s="24">
        <v>1141002</v>
      </c>
      <c r="H31" s="25" t="s">
        <v>13</v>
      </c>
      <c r="I31" s="24">
        <v>114100</v>
      </c>
      <c r="J31" s="24">
        <f t="shared" si="2"/>
        <v>1255102</v>
      </c>
    </row>
    <row r="32" spans="1:10" outlineLevel="1" x14ac:dyDescent="0.25">
      <c r="A32" s="5">
        <f t="shared" si="0"/>
        <v>1</v>
      </c>
      <c r="B32" s="22">
        <v>44582</v>
      </c>
      <c r="C32" s="23" t="s">
        <v>486</v>
      </c>
      <c r="D32" s="23" t="s">
        <v>11</v>
      </c>
      <c r="E32" s="23" t="s">
        <v>487</v>
      </c>
      <c r="F32" s="23">
        <f t="shared" si="1"/>
        <v>9166</v>
      </c>
      <c r="G32" s="24">
        <v>1793580</v>
      </c>
      <c r="H32" s="25" t="s">
        <v>13</v>
      </c>
      <c r="I32" s="24">
        <v>179358</v>
      </c>
      <c r="J32" s="24">
        <f t="shared" si="2"/>
        <v>1972938</v>
      </c>
    </row>
    <row r="33" spans="1:10" outlineLevel="1" x14ac:dyDescent="0.25">
      <c r="A33" s="5">
        <f t="shared" si="0"/>
        <v>1</v>
      </c>
      <c r="B33" s="22">
        <v>44582</v>
      </c>
      <c r="C33" s="23" t="s">
        <v>488</v>
      </c>
      <c r="D33" s="23" t="s">
        <v>11</v>
      </c>
      <c r="E33" s="23" t="s">
        <v>489</v>
      </c>
      <c r="F33" s="23">
        <f t="shared" si="1"/>
        <v>9169</v>
      </c>
      <c r="G33" s="24">
        <v>3858343</v>
      </c>
      <c r="H33" s="25" t="s">
        <v>13</v>
      </c>
      <c r="I33" s="24">
        <v>385834</v>
      </c>
      <c r="J33" s="24">
        <f t="shared" si="2"/>
        <v>4244177</v>
      </c>
    </row>
    <row r="34" spans="1:10" outlineLevel="1" x14ac:dyDescent="0.25">
      <c r="A34" s="5">
        <f t="shared" si="0"/>
        <v>1</v>
      </c>
      <c r="B34" s="22">
        <v>44582</v>
      </c>
      <c r="C34" s="23" t="s">
        <v>490</v>
      </c>
      <c r="D34" s="23" t="s">
        <v>11</v>
      </c>
      <c r="E34" s="23" t="s">
        <v>491</v>
      </c>
      <c r="F34" s="23">
        <f t="shared" si="1"/>
        <v>9170</v>
      </c>
      <c r="G34" s="24">
        <v>2956510</v>
      </c>
      <c r="H34" s="25" t="s">
        <v>13</v>
      </c>
      <c r="I34" s="24">
        <v>295651</v>
      </c>
      <c r="J34" s="24">
        <f t="shared" si="2"/>
        <v>3252161</v>
      </c>
    </row>
    <row r="35" spans="1:10" outlineLevel="1" x14ac:dyDescent="0.25">
      <c r="A35" s="5">
        <f t="shared" si="0"/>
        <v>1</v>
      </c>
      <c r="B35" s="22">
        <v>44582</v>
      </c>
      <c r="C35" s="23" t="s">
        <v>492</v>
      </c>
      <c r="D35" s="23" t="s">
        <v>11</v>
      </c>
      <c r="E35" s="23" t="s">
        <v>493</v>
      </c>
      <c r="F35" s="23">
        <f t="shared" si="1"/>
        <v>9282</v>
      </c>
      <c r="G35" s="24">
        <v>5268806</v>
      </c>
      <c r="H35" s="25" t="s">
        <v>13</v>
      </c>
      <c r="I35" s="24">
        <v>526881</v>
      </c>
      <c r="J35" s="24">
        <f t="shared" si="2"/>
        <v>5795687</v>
      </c>
    </row>
    <row r="36" spans="1:10" outlineLevel="1" x14ac:dyDescent="0.25">
      <c r="A36" s="5">
        <f t="shared" si="0"/>
        <v>1</v>
      </c>
      <c r="B36" s="22">
        <v>44582</v>
      </c>
      <c r="C36" s="23" t="s">
        <v>494</v>
      </c>
      <c r="D36" s="23" t="s">
        <v>11</v>
      </c>
      <c r="E36" s="23" t="s">
        <v>495</v>
      </c>
      <c r="F36" s="23">
        <f t="shared" si="1"/>
        <v>9283</v>
      </c>
      <c r="G36" s="24">
        <v>2378400</v>
      </c>
      <c r="H36" s="25" t="s">
        <v>13</v>
      </c>
      <c r="I36" s="24">
        <v>237840</v>
      </c>
      <c r="J36" s="24">
        <f t="shared" si="2"/>
        <v>2616240</v>
      </c>
    </row>
    <row r="37" spans="1:10" outlineLevel="1" x14ac:dyDescent="0.25">
      <c r="A37" s="5">
        <f t="shared" si="0"/>
        <v>1</v>
      </c>
      <c r="B37" s="22">
        <v>44582</v>
      </c>
      <c r="C37" s="23" t="s">
        <v>496</v>
      </c>
      <c r="D37" s="23" t="s">
        <v>11</v>
      </c>
      <c r="E37" s="23" t="s">
        <v>497</v>
      </c>
      <c r="F37" s="23">
        <f t="shared" si="1"/>
        <v>9285</v>
      </c>
      <c r="G37" s="24">
        <v>39254250</v>
      </c>
      <c r="H37" s="25" t="s">
        <v>13</v>
      </c>
      <c r="I37" s="24">
        <v>3925425</v>
      </c>
      <c r="J37" s="24">
        <f t="shared" si="2"/>
        <v>43179675</v>
      </c>
    </row>
    <row r="38" spans="1:10" outlineLevel="1" x14ac:dyDescent="0.25">
      <c r="A38" s="5">
        <f t="shared" si="0"/>
        <v>1</v>
      </c>
      <c r="B38" s="22">
        <v>44583</v>
      </c>
      <c r="C38" s="23" t="s">
        <v>498</v>
      </c>
      <c r="D38" s="23" t="s">
        <v>11</v>
      </c>
      <c r="E38" s="23" t="s">
        <v>499</v>
      </c>
      <c r="F38" s="23">
        <f t="shared" si="1"/>
        <v>9286</v>
      </c>
      <c r="G38" s="24">
        <v>2383650</v>
      </c>
      <c r="H38" s="25" t="s">
        <v>13</v>
      </c>
      <c r="I38" s="24">
        <v>238365</v>
      </c>
      <c r="J38" s="24">
        <f t="shared" si="2"/>
        <v>2622015</v>
      </c>
    </row>
    <row r="39" spans="1:10" outlineLevel="1" x14ac:dyDescent="0.25">
      <c r="A39" s="5">
        <f t="shared" si="0"/>
        <v>1</v>
      </c>
      <c r="B39" s="22">
        <v>44583</v>
      </c>
      <c r="C39" s="23" t="s">
        <v>500</v>
      </c>
      <c r="D39" s="23" t="s">
        <v>11</v>
      </c>
      <c r="E39" s="23" t="s">
        <v>501</v>
      </c>
      <c r="F39" s="23">
        <f t="shared" si="1"/>
        <v>9319</v>
      </c>
      <c r="G39" s="24">
        <v>1285749</v>
      </c>
      <c r="H39" s="25" t="s">
        <v>13</v>
      </c>
      <c r="I39" s="24">
        <v>128575</v>
      </c>
      <c r="J39" s="24">
        <f t="shared" si="2"/>
        <v>1414324</v>
      </c>
    </row>
    <row r="40" spans="1:10" outlineLevel="1" x14ac:dyDescent="0.25">
      <c r="A40" s="5">
        <f t="shared" si="0"/>
        <v>1</v>
      </c>
      <c r="B40" s="22">
        <v>44583</v>
      </c>
      <c r="C40" s="23" t="s">
        <v>502</v>
      </c>
      <c r="D40" s="23" t="s">
        <v>11</v>
      </c>
      <c r="E40" s="23" t="s">
        <v>503</v>
      </c>
      <c r="F40" s="23">
        <f t="shared" si="1"/>
        <v>9526</v>
      </c>
      <c r="G40" s="24">
        <v>1221695</v>
      </c>
      <c r="H40" s="25" t="s">
        <v>13</v>
      </c>
      <c r="I40" s="24">
        <v>122170</v>
      </c>
      <c r="J40" s="24">
        <f t="shared" si="2"/>
        <v>1343865</v>
      </c>
    </row>
    <row r="41" spans="1:10" outlineLevel="1" x14ac:dyDescent="0.25">
      <c r="A41" s="5">
        <f t="shared" si="0"/>
        <v>1</v>
      </c>
      <c r="B41" s="22">
        <v>44585</v>
      </c>
      <c r="C41" s="23" t="s">
        <v>504</v>
      </c>
      <c r="D41" s="23" t="s">
        <v>11</v>
      </c>
      <c r="E41" s="23" t="s">
        <v>505</v>
      </c>
      <c r="F41" s="23">
        <f t="shared" si="1"/>
        <v>9706</v>
      </c>
      <c r="G41" s="24">
        <v>4483950</v>
      </c>
      <c r="H41" s="25" t="s">
        <v>13</v>
      </c>
      <c r="I41" s="24">
        <v>448395</v>
      </c>
      <c r="J41" s="24">
        <f t="shared" si="2"/>
        <v>4932345</v>
      </c>
    </row>
    <row r="42" spans="1:10" outlineLevel="1" x14ac:dyDescent="0.25">
      <c r="A42" s="5">
        <f t="shared" si="0"/>
        <v>1</v>
      </c>
      <c r="B42" s="22">
        <v>44585</v>
      </c>
      <c r="C42" s="23" t="s">
        <v>506</v>
      </c>
      <c r="D42" s="23" t="s">
        <v>11</v>
      </c>
      <c r="E42" s="23" t="s">
        <v>507</v>
      </c>
      <c r="F42" s="23">
        <f t="shared" si="1"/>
        <v>9710</v>
      </c>
      <c r="G42" s="24">
        <v>1066227</v>
      </c>
      <c r="H42" s="25" t="s">
        <v>13</v>
      </c>
      <c r="I42" s="24">
        <v>106623</v>
      </c>
      <c r="J42" s="24">
        <f t="shared" si="2"/>
        <v>1172850</v>
      </c>
    </row>
    <row r="43" spans="1:10" outlineLevel="1" x14ac:dyDescent="0.25">
      <c r="A43" s="5">
        <f t="shared" si="0"/>
        <v>1</v>
      </c>
      <c r="B43" s="22">
        <v>44586</v>
      </c>
      <c r="C43" s="23" t="s">
        <v>508</v>
      </c>
      <c r="D43" s="23" t="s">
        <v>11</v>
      </c>
      <c r="E43" s="23" t="s">
        <v>509</v>
      </c>
      <c r="F43" s="23">
        <f t="shared" si="1"/>
        <v>10229</v>
      </c>
      <c r="G43" s="24">
        <v>3800910</v>
      </c>
      <c r="H43" s="25" t="s">
        <v>13</v>
      </c>
      <c r="I43" s="24">
        <v>380091</v>
      </c>
      <c r="J43" s="24">
        <f t="shared" si="2"/>
        <v>4181001</v>
      </c>
    </row>
    <row r="44" spans="1:10" outlineLevel="1" x14ac:dyDescent="0.25">
      <c r="A44" s="5">
        <f t="shared" si="0"/>
        <v>1</v>
      </c>
      <c r="B44" s="22">
        <v>44586</v>
      </c>
      <c r="C44" s="23" t="s">
        <v>510</v>
      </c>
      <c r="D44" s="23" t="s">
        <v>11</v>
      </c>
      <c r="E44" s="23" t="s">
        <v>511</v>
      </c>
      <c r="F44" s="23">
        <f t="shared" si="1"/>
        <v>10239</v>
      </c>
      <c r="G44" s="24">
        <v>1442513</v>
      </c>
      <c r="H44" s="25" t="s">
        <v>13</v>
      </c>
      <c r="I44" s="24">
        <v>144251</v>
      </c>
      <c r="J44" s="24">
        <f t="shared" si="2"/>
        <v>1586764</v>
      </c>
    </row>
    <row r="45" spans="1:10" outlineLevel="1" x14ac:dyDescent="0.25">
      <c r="A45" s="5">
        <f t="shared" si="0"/>
        <v>1</v>
      </c>
      <c r="B45" s="22">
        <v>44586</v>
      </c>
      <c r="C45" s="23" t="s">
        <v>512</v>
      </c>
      <c r="D45" s="23" t="s">
        <v>11</v>
      </c>
      <c r="E45" s="23" t="s">
        <v>513</v>
      </c>
      <c r="F45" s="23">
        <f t="shared" si="1"/>
        <v>10315</v>
      </c>
      <c r="G45" s="24">
        <v>3405465</v>
      </c>
      <c r="H45" s="25" t="s">
        <v>13</v>
      </c>
      <c r="I45" s="24">
        <v>340547</v>
      </c>
      <c r="J45" s="24">
        <f t="shared" si="2"/>
        <v>3746012</v>
      </c>
    </row>
    <row r="46" spans="1:10" outlineLevel="1" x14ac:dyDescent="0.25">
      <c r="A46" s="5">
        <f t="shared" si="0"/>
        <v>1</v>
      </c>
      <c r="B46" s="22">
        <v>44587</v>
      </c>
      <c r="C46" s="23" t="s">
        <v>514</v>
      </c>
      <c r="D46" s="23" t="s">
        <v>11</v>
      </c>
      <c r="E46" s="23" t="s">
        <v>515</v>
      </c>
      <c r="F46" s="23">
        <f t="shared" si="1"/>
        <v>10329</v>
      </c>
      <c r="G46" s="24">
        <v>686760</v>
      </c>
      <c r="H46" s="25" t="s">
        <v>13</v>
      </c>
      <c r="I46" s="24">
        <v>68676</v>
      </c>
      <c r="J46" s="24">
        <f t="shared" si="2"/>
        <v>755436</v>
      </c>
    </row>
    <row r="47" spans="1:10" outlineLevel="1" x14ac:dyDescent="0.25">
      <c r="A47" s="5">
        <f t="shared" si="0"/>
        <v>1</v>
      </c>
      <c r="B47" s="22">
        <v>44587</v>
      </c>
      <c r="C47" s="23" t="s">
        <v>516</v>
      </c>
      <c r="D47" s="23" t="s">
        <v>11</v>
      </c>
      <c r="E47" s="23" t="s">
        <v>517</v>
      </c>
      <c r="F47" s="23">
        <f t="shared" si="1"/>
        <v>10344</v>
      </c>
      <c r="G47" s="24">
        <v>2275445</v>
      </c>
      <c r="H47" s="25" t="s">
        <v>13</v>
      </c>
      <c r="I47" s="24">
        <v>227545</v>
      </c>
      <c r="J47" s="24">
        <f t="shared" si="2"/>
        <v>2502990</v>
      </c>
    </row>
    <row r="48" spans="1:10" outlineLevel="1" x14ac:dyDescent="0.25">
      <c r="A48" s="5">
        <f t="shared" si="0"/>
        <v>1</v>
      </c>
      <c r="B48" s="22">
        <v>44587</v>
      </c>
      <c r="C48" s="23" t="s">
        <v>518</v>
      </c>
      <c r="D48" s="23" t="s">
        <v>11</v>
      </c>
      <c r="E48" s="23" t="s">
        <v>519</v>
      </c>
      <c r="F48" s="23">
        <f t="shared" si="1"/>
        <v>10345</v>
      </c>
      <c r="G48" s="24">
        <v>1026099</v>
      </c>
      <c r="H48" s="25" t="s">
        <v>13</v>
      </c>
      <c r="I48" s="24">
        <v>102610</v>
      </c>
      <c r="J48" s="24">
        <f t="shared" si="2"/>
        <v>1128709</v>
      </c>
    </row>
    <row r="49" spans="1:10" outlineLevel="1" x14ac:dyDescent="0.25">
      <c r="A49" s="5">
        <f t="shared" si="0"/>
        <v>1</v>
      </c>
      <c r="B49" s="22">
        <v>44588</v>
      </c>
      <c r="C49" s="23" t="s">
        <v>520</v>
      </c>
      <c r="D49" s="23" t="s">
        <v>11</v>
      </c>
      <c r="E49" s="23" t="s">
        <v>521</v>
      </c>
      <c r="F49" s="23">
        <f t="shared" si="1"/>
        <v>10379</v>
      </c>
      <c r="G49" s="24">
        <v>11870879</v>
      </c>
      <c r="H49" s="25" t="s">
        <v>13</v>
      </c>
      <c r="I49" s="24">
        <v>1187088</v>
      </c>
      <c r="J49" s="24">
        <f t="shared" si="2"/>
        <v>13057967</v>
      </c>
    </row>
    <row r="50" spans="1:10" outlineLevel="1" x14ac:dyDescent="0.25">
      <c r="A50" s="5">
        <f t="shared" si="0"/>
        <v>2</v>
      </c>
      <c r="B50" s="22">
        <v>44600</v>
      </c>
      <c r="C50" s="23" t="s">
        <v>522</v>
      </c>
      <c r="D50" s="23" t="s">
        <v>11</v>
      </c>
      <c r="E50" s="23" t="s">
        <v>523</v>
      </c>
      <c r="F50" s="23">
        <f t="shared" si="1"/>
        <v>10715</v>
      </c>
      <c r="G50" s="24">
        <v>1154664</v>
      </c>
      <c r="H50" s="25" t="s">
        <v>17</v>
      </c>
      <c r="I50" s="24">
        <v>92373</v>
      </c>
      <c r="J50" s="24">
        <f t="shared" si="2"/>
        <v>1247037</v>
      </c>
    </row>
    <row r="51" spans="1:10" outlineLevel="1" x14ac:dyDescent="0.25">
      <c r="A51" s="5">
        <f t="shared" si="0"/>
        <v>2</v>
      </c>
      <c r="B51" s="22">
        <v>44600</v>
      </c>
      <c r="C51" s="23" t="s">
        <v>524</v>
      </c>
      <c r="D51" s="23" t="s">
        <v>11</v>
      </c>
      <c r="E51" s="23" t="s">
        <v>525</v>
      </c>
      <c r="F51" s="23">
        <f t="shared" si="1"/>
        <v>10716</v>
      </c>
      <c r="G51" s="24">
        <v>4132821</v>
      </c>
      <c r="H51" s="25" t="s">
        <v>17</v>
      </c>
      <c r="I51" s="24">
        <v>330626</v>
      </c>
      <c r="J51" s="24">
        <f t="shared" si="2"/>
        <v>4463447</v>
      </c>
    </row>
    <row r="52" spans="1:10" outlineLevel="1" x14ac:dyDescent="0.25">
      <c r="A52" s="5">
        <f t="shared" si="0"/>
        <v>2</v>
      </c>
      <c r="B52" s="22">
        <v>44600</v>
      </c>
      <c r="C52" s="23" t="s">
        <v>526</v>
      </c>
      <c r="D52" s="23" t="s">
        <v>11</v>
      </c>
      <c r="E52" s="23" t="s">
        <v>527</v>
      </c>
      <c r="F52" s="23">
        <f t="shared" si="1"/>
        <v>10717</v>
      </c>
      <c r="G52" s="24">
        <v>1311284</v>
      </c>
      <c r="H52" s="25" t="s">
        <v>17</v>
      </c>
      <c r="I52" s="24">
        <v>104903</v>
      </c>
      <c r="J52" s="24">
        <f t="shared" si="2"/>
        <v>1416187</v>
      </c>
    </row>
    <row r="53" spans="1:10" outlineLevel="1" x14ac:dyDescent="0.25">
      <c r="A53" s="5">
        <f t="shared" si="0"/>
        <v>2</v>
      </c>
      <c r="B53" s="22">
        <v>44600</v>
      </c>
      <c r="C53" s="23" t="s">
        <v>528</v>
      </c>
      <c r="D53" s="23" t="s">
        <v>11</v>
      </c>
      <c r="E53" s="23" t="s">
        <v>529</v>
      </c>
      <c r="F53" s="23">
        <f t="shared" si="1"/>
        <v>10718</v>
      </c>
      <c r="G53" s="24">
        <v>1114685</v>
      </c>
      <c r="H53" s="25" t="s">
        <v>17</v>
      </c>
      <c r="I53" s="24">
        <v>89175</v>
      </c>
      <c r="J53" s="24">
        <f t="shared" si="2"/>
        <v>1203860</v>
      </c>
    </row>
    <row r="54" spans="1:10" outlineLevel="1" x14ac:dyDescent="0.25">
      <c r="A54" s="5">
        <f t="shared" si="0"/>
        <v>2</v>
      </c>
      <c r="B54" s="22">
        <v>44600</v>
      </c>
      <c r="C54" s="23" t="s">
        <v>530</v>
      </c>
      <c r="D54" s="23" t="s">
        <v>11</v>
      </c>
      <c r="E54" s="23" t="s">
        <v>531</v>
      </c>
      <c r="F54" s="23">
        <f t="shared" si="1"/>
        <v>10719</v>
      </c>
      <c r="G54" s="24">
        <v>666142</v>
      </c>
      <c r="H54" s="25" t="s">
        <v>17</v>
      </c>
      <c r="I54" s="24">
        <v>53291</v>
      </c>
      <c r="J54" s="24">
        <f t="shared" si="2"/>
        <v>719433</v>
      </c>
    </row>
    <row r="55" spans="1:10" outlineLevel="1" x14ac:dyDescent="0.25">
      <c r="A55" s="5">
        <f t="shared" si="0"/>
        <v>2</v>
      </c>
      <c r="B55" s="22">
        <v>44600</v>
      </c>
      <c r="C55" s="23" t="s">
        <v>532</v>
      </c>
      <c r="D55" s="23" t="s">
        <v>11</v>
      </c>
      <c r="E55" s="23" t="s">
        <v>533</v>
      </c>
      <c r="F55" s="23">
        <f t="shared" si="1"/>
        <v>10721</v>
      </c>
      <c r="G55" s="24">
        <v>1354781</v>
      </c>
      <c r="H55" s="25" t="s">
        <v>17</v>
      </c>
      <c r="I55" s="24">
        <v>108382</v>
      </c>
      <c r="J55" s="24">
        <f t="shared" si="2"/>
        <v>1463163</v>
      </c>
    </row>
    <row r="56" spans="1:10" outlineLevel="1" x14ac:dyDescent="0.25">
      <c r="A56" s="5">
        <f t="shared" si="0"/>
        <v>2</v>
      </c>
      <c r="B56" s="22">
        <v>44600</v>
      </c>
      <c r="C56" s="23" t="s">
        <v>534</v>
      </c>
      <c r="D56" s="23" t="s">
        <v>11</v>
      </c>
      <c r="E56" s="23" t="s">
        <v>535</v>
      </c>
      <c r="F56" s="23">
        <f t="shared" si="1"/>
        <v>10725</v>
      </c>
      <c r="G56" s="24">
        <v>896790</v>
      </c>
      <c r="H56" s="25" t="s">
        <v>17</v>
      </c>
      <c r="I56" s="24">
        <v>71743</v>
      </c>
      <c r="J56" s="24">
        <f t="shared" si="2"/>
        <v>968533</v>
      </c>
    </row>
    <row r="57" spans="1:10" outlineLevel="1" x14ac:dyDescent="0.25">
      <c r="A57" s="5">
        <f t="shared" si="0"/>
        <v>2</v>
      </c>
      <c r="B57" s="22">
        <v>44601</v>
      </c>
      <c r="C57" s="23" t="s">
        <v>536</v>
      </c>
      <c r="D57" s="23" t="s">
        <v>11</v>
      </c>
      <c r="E57" s="23" t="s">
        <v>537</v>
      </c>
      <c r="F57" s="23">
        <f t="shared" si="1"/>
        <v>10768</v>
      </c>
      <c r="G57" s="24">
        <v>1906285</v>
      </c>
      <c r="H57" s="25" t="s">
        <v>17</v>
      </c>
      <c r="I57" s="24">
        <v>152503</v>
      </c>
      <c r="J57" s="24">
        <f t="shared" si="2"/>
        <v>2058788</v>
      </c>
    </row>
    <row r="58" spans="1:10" outlineLevel="1" x14ac:dyDescent="0.25">
      <c r="A58" s="5">
        <f t="shared" si="0"/>
        <v>2</v>
      </c>
      <c r="B58" s="22">
        <v>44601</v>
      </c>
      <c r="C58" s="23" t="s">
        <v>538</v>
      </c>
      <c r="D58" s="23" t="s">
        <v>11</v>
      </c>
      <c r="E58" s="23" t="s">
        <v>539</v>
      </c>
      <c r="F58" s="23">
        <f t="shared" si="1"/>
        <v>10769</v>
      </c>
      <c r="G58" s="24">
        <v>1797840</v>
      </c>
      <c r="H58" s="25" t="s">
        <v>17</v>
      </c>
      <c r="I58" s="24">
        <v>143827</v>
      </c>
      <c r="J58" s="24">
        <f t="shared" si="2"/>
        <v>1941667</v>
      </c>
    </row>
    <row r="59" spans="1:10" outlineLevel="1" x14ac:dyDescent="0.25">
      <c r="A59" s="5">
        <f t="shared" si="0"/>
        <v>2</v>
      </c>
      <c r="B59" s="22">
        <v>44601</v>
      </c>
      <c r="C59" s="23" t="s">
        <v>540</v>
      </c>
      <c r="D59" s="23" t="s">
        <v>11</v>
      </c>
      <c r="E59" s="23" t="s">
        <v>541</v>
      </c>
      <c r="F59" s="23">
        <f t="shared" si="1"/>
        <v>10770</v>
      </c>
      <c r="G59" s="24">
        <v>2369300</v>
      </c>
      <c r="H59" s="25" t="s">
        <v>17</v>
      </c>
      <c r="I59" s="24">
        <v>189544</v>
      </c>
      <c r="J59" s="24">
        <f t="shared" si="2"/>
        <v>2558844</v>
      </c>
    </row>
    <row r="60" spans="1:10" outlineLevel="1" x14ac:dyDescent="0.25">
      <c r="A60" s="5">
        <f t="shared" si="0"/>
        <v>2</v>
      </c>
      <c r="B60" s="22">
        <v>44601</v>
      </c>
      <c r="C60" s="23" t="s">
        <v>542</v>
      </c>
      <c r="D60" s="23" t="s">
        <v>11</v>
      </c>
      <c r="E60" s="23" t="s">
        <v>543</v>
      </c>
      <c r="F60" s="23">
        <f t="shared" si="1"/>
        <v>11239</v>
      </c>
      <c r="G60" s="24">
        <v>1012654</v>
      </c>
      <c r="H60" s="25" t="s">
        <v>17</v>
      </c>
      <c r="I60" s="24">
        <v>81012</v>
      </c>
      <c r="J60" s="24">
        <f t="shared" si="2"/>
        <v>1093666</v>
      </c>
    </row>
    <row r="61" spans="1:10" outlineLevel="1" x14ac:dyDescent="0.25">
      <c r="A61" s="5">
        <f t="shared" si="0"/>
        <v>2</v>
      </c>
      <c r="B61" s="22">
        <v>44603</v>
      </c>
      <c r="C61" s="23" t="s">
        <v>544</v>
      </c>
      <c r="D61" s="23" t="s">
        <v>11</v>
      </c>
      <c r="E61" s="23" t="s">
        <v>545</v>
      </c>
      <c r="F61" s="23">
        <f t="shared" si="1"/>
        <v>11475</v>
      </c>
      <c r="G61" s="24">
        <v>957318</v>
      </c>
      <c r="H61" s="25" t="s">
        <v>17</v>
      </c>
      <c r="I61" s="24">
        <v>76585</v>
      </c>
      <c r="J61" s="24">
        <f t="shared" si="2"/>
        <v>1033903</v>
      </c>
    </row>
    <row r="62" spans="1:10" outlineLevel="1" x14ac:dyDescent="0.25">
      <c r="A62" s="5">
        <f t="shared" si="0"/>
        <v>2</v>
      </c>
      <c r="B62" s="22">
        <v>44603</v>
      </c>
      <c r="C62" s="23" t="s">
        <v>546</v>
      </c>
      <c r="D62" s="23" t="s">
        <v>11</v>
      </c>
      <c r="E62" s="23" t="s">
        <v>547</v>
      </c>
      <c r="F62" s="23">
        <f t="shared" si="1"/>
        <v>11476</v>
      </c>
      <c r="G62" s="24">
        <v>1244964</v>
      </c>
      <c r="H62" s="25" t="s">
        <v>17</v>
      </c>
      <c r="I62" s="24">
        <v>99597</v>
      </c>
      <c r="J62" s="24">
        <f t="shared" si="2"/>
        <v>1344561</v>
      </c>
    </row>
    <row r="63" spans="1:10" outlineLevel="1" x14ac:dyDescent="0.25">
      <c r="A63" s="5">
        <f t="shared" si="0"/>
        <v>2</v>
      </c>
      <c r="B63" s="22">
        <v>44607</v>
      </c>
      <c r="C63" s="23" t="s">
        <v>548</v>
      </c>
      <c r="D63" s="23" t="s">
        <v>11</v>
      </c>
      <c r="E63" s="23" t="s">
        <v>549</v>
      </c>
      <c r="F63" s="23">
        <f t="shared" si="1"/>
        <v>12716</v>
      </c>
      <c r="G63" s="24">
        <v>1123076</v>
      </c>
      <c r="H63" s="25" t="s">
        <v>17</v>
      </c>
      <c r="I63" s="24">
        <v>89846</v>
      </c>
      <c r="J63" s="24">
        <f t="shared" si="2"/>
        <v>1212922</v>
      </c>
    </row>
    <row r="64" spans="1:10" outlineLevel="1" x14ac:dyDescent="0.25">
      <c r="A64" s="5">
        <f t="shared" si="0"/>
        <v>2</v>
      </c>
      <c r="B64" s="22">
        <v>44607</v>
      </c>
      <c r="C64" s="23" t="s">
        <v>550</v>
      </c>
      <c r="D64" s="23" t="s">
        <v>11</v>
      </c>
      <c r="E64" s="23" t="s">
        <v>551</v>
      </c>
      <c r="F64" s="23">
        <f t="shared" si="1"/>
        <v>12760</v>
      </c>
      <c r="G64" s="24">
        <v>3794170</v>
      </c>
      <c r="H64" s="25" t="s">
        <v>17</v>
      </c>
      <c r="I64" s="24">
        <v>303534</v>
      </c>
      <c r="J64" s="24">
        <f t="shared" si="2"/>
        <v>4097704</v>
      </c>
    </row>
    <row r="65" spans="1:10" outlineLevel="1" x14ac:dyDescent="0.25">
      <c r="A65" s="5">
        <f t="shared" si="0"/>
        <v>2</v>
      </c>
      <c r="B65" s="22">
        <v>44608</v>
      </c>
      <c r="C65" s="23" t="s">
        <v>552</v>
      </c>
      <c r="D65" s="23" t="s">
        <v>11</v>
      </c>
      <c r="E65" s="23" t="s">
        <v>553</v>
      </c>
      <c r="F65" s="23">
        <f t="shared" si="1"/>
        <v>12799</v>
      </c>
      <c r="G65" s="24">
        <v>3968076</v>
      </c>
      <c r="H65" s="25" t="s">
        <v>17</v>
      </c>
      <c r="I65" s="24">
        <v>317446</v>
      </c>
      <c r="J65" s="24">
        <f t="shared" si="2"/>
        <v>4285522</v>
      </c>
    </row>
    <row r="66" spans="1:10" outlineLevel="1" x14ac:dyDescent="0.25">
      <c r="A66" s="5">
        <f t="shared" si="0"/>
        <v>2</v>
      </c>
      <c r="B66" s="22">
        <v>44613</v>
      </c>
      <c r="C66" s="23" t="s">
        <v>554</v>
      </c>
      <c r="D66" s="23" t="s">
        <v>11</v>
      </c>
      <c r="E66" s="23" t="s">
        <v>555</v>
      </c>
      <c r="F66" s="23">
        <f t="shared" si="1"/>
        <v>13235</v>
      </c>
      <c r="G66" s="24">
        <v>3179280</v>
      </c>
      <c r="H66" s="25" t="s">
        <v>17</v>
      </c>
      <c r="I66" s="24">
        <v>254342</v>
      </c>
      <c r="J66" s="24">
        <f t="shared" si="2"/>
        <v>3433622</v>
      </c>
    </row>
    <row r="67" spans="1:10" outlineLevel="1" x14ac:dyDescent="0.25">
      <c r="A67" s="5">
        <f t="shared" si="0"/>
        <v>2</v>
      </c>
      <c r="B67" s="22">
        <v>44613</v>
      </c>
      <c r="C67" s="23" t="s">
        <v>556</v>
      </c>
      <c r="D67" s="23" t="s">
        <v>11</v>
      </c>
      <c r="E67" s="23" t="s">
        <v>557</v>
      </c>
      <c r="F67" s="23">
        <f t="shared" si="1"/>
        <v>13236</v>
      </c>
      <c r="G67" s="24">
        <v>4114505</v>
      </c>
      <c r="H67" s="25" t="s">
        <v>17</v>
      </c>
      <c r="I67" s="24">
        <v>329160</v>
      </c>
      <c r="J67" s="24">
        <f t="shared" si="2"/>
        <v>4443665</v>
      </c>
    </row>
    <row r="68" spans="1:10" outlineLevel="1" x14ac:dyDescent="0.25">
      <c r="A68" s="5">
        <f t="shared" si="0"/>
        <v>2</v>
      </c>
      <c r="B68" s="22">
        <v>44613</v>
      </c>
      <c r="C68" s="23" t="s">
        <v>558</v>
      </c>
      <c r="D68" s="23" t="s">
        <v>11</v>
      </c>
      <c r="E68" s="23" t="s">
        <v>559</v>
      </c>
      <c r="F68" s="23">
        <f t="shared" si="1"/>
        <v>13275</v>
      </c>
      <c r="G68" s="24">
        <v>1160930</v>
      </c>
      <c r="H68" s="25" t="s">
        <v>17</v>
      </c>
      <c r="I68" s="24">
        <v>92874</v>
      </c>
      <c r="J68" s="24">
        <f t="shared" si="2"/>
        <v>1253804</v>
      </c>
    </row>
    <row r="69" spans="1:10" outlineLevel="1" x14ac:dyDescent="0.25">
      <c r="A69" s="5">
        <f t="shared" si="0"/>
        <v>2</v>
      </c>
      <c r="B69" s="22">
        <v>44616</v>
      </c>
      <c r="C69" s="23" t="s">
        <v>560</v>
      </c>
      <c r="D69" s="23" t="s">
        <v>11</v>
      </c>
      <c r="E69" s="23" t="s">
        <v>561</v>
      </c>
      <c r="F69" s="23">
        <f t="shared" si="1"/>
        <v>13874</v>
      </c>
      <c r="G69" s="24">
        <v>2688419</v>
      </c>
      <c r="H69" s="25" t="s">
        <v>17</v>
      </c>
      <c r="I69" s="24">
        <v>215074</v>
      </c>
      <c r="J69" s="24">
        <f t="shared" si="2"/>
        <v>2903493</v>
      </c>
    </row>
    <row r="70" spans="1:10" outlineLevel="1" x14ac:dyDescent="0.25">
      <c r="A70" s="5">
        <f t="shared" si="0"/>
        <v>3</v>
      </c>
      <c r="B70" s="22">
        <v>44621</v>
      </c>
      <c r="C70" s="23" t="s">
        <v>562</v>
      </c>
      <c r="D70" s="23" t="s">
        <v>11</v>
      </c>
      <c r="E70" s="23" t="s">
        <v>563</v>
      </c>
      <c r="F70" s="23">
        <f t="shared" si="1"/>
        <v>14437</v>
      </c>
      <c r="G70" s="24">
        <v>525792</v>
      </c>
      <c r="H70" s="25" t="s">
        <v>17</v>
      </c>
      <c r="I70" s="24">
        <v>42063</v>
      </c>
      <c r="J70" s="24">
        <f t="shared" si="2"/>
        <v>567855</v>
      </c>
    </row>
    <row r="71" spans="1:10" outlineLevel="1" x14ac:dyDescent="0.25">
      <c r="A71" s="5">
        <f t="shared" ref="A71:A134" si="3">+MONTH(B71)</f>
        <v>3</v>
      </c>
      <c r="B71" s="22">
        <v>44621</v>
      </c>
      <c r="C71" s="23" t="s">
        <v>564</v>
      </c>
      <c r="D71" s="23" t="s">
        <v>11</v>
      </c>
      <c r="E71" s="23" t="s">
        <v>565</v>
      </c>
      <c r="F71" s="23">
        <f t="shared" ref="F71:F134" si="4">+C71*1</f>
        <v>14446</v>
      </c>
      <c r="G71" s="24">
        <v>1319125</v>
      </c>
      <c r="H71" s="25" t="s">
        <v>17</v>
      </c>
      <c r="I71" s="24">
        <v>105530</v>
      </c>
      <c r="J71" s="24">
        <f t="shared" ref="J71:J134" si="5">+I71+G71</f>
        <v>1424655</v>
      </c>
    </row>
    <row r="72" spans="1:10" outlineLevel="1" x14ac:dyDescent="0.25">
      <c r="A72" s="5">
        <f t="shared" si="3"/>
        <v>3</v>
      </c>
      <c r="B72" s="22">
        <v>44623</v>
      </c>
      <c r="C72" s="23" t="s">
        <v>566</v>
      </c>
      <c r="D72" s="23" t="s">
        <v>20</v>
      </c>
      <c r="E72" s="23" t="s">
        <v>567</v>
      </c>
      <c r="F72" s="23">
        <f t="shared" si="4"/>
        <v>23</v>
      </c>
      <c r="G72" s="24">
        <v>1357119</v>
      </c>
      <c r="H72" s="25" t="s">
        <v>17</v>
      </c>
      <c r="I72" s="24">
        <v>108570</v>
      </c>
      <c r="J72" s="24">
        <f t="shared" si="5"/>
        <v>1465689</v>
      </c>
    </row>
    <row r="73" spans="1:10" outlineLevel="1" x14ac:dyDescent="0.25">
      <c r="A73" s="5">
        <f t="shared" si="3"/>
        <v>3</v>
      </c>
      <c r="B73" s="22">
        <v>44624</v>
      </c>
      <c r="C73" s="23" t="s">
        <v>568</v>
      </c>
      <c r="D73" s="23" t="s">
        <v>20</v>
      </c>
      <c r="E73" s="23" t="s">
        <v>569</v>
      </c>
      <c r="F73" s="23">
        <f t="shared" si="4"/>
        <v>231</v>
      </c>
      <c r="G73" s="24">
        <v>3575680</v>
      </c>
      <c r="H73" s="25" t="s">
        <v>17</v>
      </c>
      <c r="I73" s="24">
        <v>286054</v>
      </c>
      <c r="J73" s="24">
        <f t="shared" si="5"/>
        <v>3861734</v>
      </c>
    </row>
    <row r="74" spans="1:10" outlineLevel="1" x14ac:dyDescent="0.25">
      <c r="A74" s="5">
        <f t="shared" si="3"/>
        <v>3</v>
      </c>
      <c r="B74" s="22">
        <v>44625</v>
      </c>
      <c r="C74" s="23" t="s">
        <v>570</v>
      </c>
      <c r="D74" s="23" t="s">
        <v>20</v>
      </c>
      <c r="E74" s="23" t="s">
        <v>571</v>
      </c>
      <c r="F74" s="23">
        <f t="shared" si="4"/>
        <v>263</v>
      </c>
      <c r="G74" s="24">
        <v>1273550</v>
      </c>
      <c r="H74" s="25" t="s">
        <v>17</v>
      </c>
      <c r="I74" s="24">
        <v>101884</v>
      </c>
      <c r="J74" s="24">
        <f t="shared" si="5"/>
        <v>1375434</v>
      </c>
    </row>
    <row r="75" spans="1:10" outlineLevel="1" x14ac:dyDescent="0.25">
      <c r="A75" s="5">
        <f t="shared" si="3"/>
        <v>3</v>
      </c>
      <c r="B75" s="22">
        <v>44627</v>
      </c>
      <c r="C75" s="23" t="s">
        <v>572</v>
      </c>
      <c r="D75" s="23" t="s">
        <v>20</v>
      </c>
      <c r="E75" s="23" t="s">
        <v>573</v>
      </c>
      <c r="F75" s="23">
        <f t="shared" si="4"/>
        <v>448</v>
      </c>
      <c r="G75" s="24">
        <v>2110725</v>
      </c>
      <c r="H75" s="25" t="s">
        <v>17</v>
      </c>
      <c r="I75" s="24">
        <v>168858</v>
      </c>
      <c r="J75" s="24">
        <f t="shared" si="5"/>
        <v>2279583</v>
      </c>
    </row>
    <row r="76" spans="1:10" outlineLevel="1" x14ac:dyDescent="0.25">
      <c r="A76" s="5">
        <f t="shared" si="3"/>
        <v>3</v>
      </c>
      <c r="B76" s="22">
        <v>44627</v>
      </c>
      <c r="C76" s="23" t="s">
        <v>574</v>
      </c>
      <c r="D76" s="23" t="s">
        <v>20</v>
      </c>
      <c r="E76" s="23" t="s">
        <v>575</v>
      </c>
      <c r="F76" s="23">
        <f t="shared" si="4"/>
        <v>449</v>
      </c>
      <c r="G76" s="24">
        <v>5674130</v>
      </c>
      <c r="H76" s="25" t="s">
        <v>17</v>
      </c>
      <c r="I76" s="24">
        <v>453930</v>
      </c>
      <c r="J76" s="24">
        <f t="shared" si="5"/>
        <v>6128060</v>
      </c>
    </row>
    <row r="77" spans="1:10" outlineLevel="1" x14ac:dyDescent="0.25">
      <c r="A77" s="5">
        <f t="shared" si="3"/>
        <v>3</v>
      </c>
      <c r="B77" s="22">
        <v>44627</v>
      </c>
      <c r="C77" s="23" t="s">
        <v>576</v>
      </c>
      <c r="D77" s="23" t="s">
        <v>20</v>
      </c>
      <c r="E77" s="23" t="s">
        <v>577</v>
      </c>
      <c r="F77" s="23">
        <f t="shared" si="4"/>
        <v>450</v>
      </c>
      <c r="G77" s="24">
        <v>1801306</v>
      </c>
      <c r="H77" s="25" t="s">
        <v>17</v>
      </c>
      <c r="I77" s="24">
        <v>144104</v>
      </c>
      <c r="J77" s="24">
        <f t="shared" si="5"/>
        <v>1945410</v>
      </c>
    </row>
    <row r="78" spans="1:10" outlineLevel="1" x14ac:dyDescent="0.25">
      <c r="A78" s="5">
        <f t="shared" si="3"/>
        <v>3</v>
      </c>
      <c r="B78" s="22">
        <v>44628</v>
      </c>
      <c r="C78" s="23" t="s">
        <v>578</v>
      </c>
      <c r="D78" s="23" t="s">
        <v>20</v>
      </c>
      <c r="E78" s="23" t="s">
        <v>579</v>
      </c>
      <c r="F78" s="23">
        <f t="shared" si="4"/>
        <v>689</v>
      </c>
      <c r="G78" s="24">
        <v>934431</v>
      </c>
      <c r="H78" s="25" t="s">
        <v>17</v>
      </c>
      <c r="I78" s="24">
        <v>74754</v>
      </c>
      <c r="J78" s="24">
        <f t="shared" si="5"/>
        <v>1009185</v>
      </c>
    </row>
    <row r="79" spans="1:10" outlineLevel="1" x14ac:dyDescent="0.25">
      <c r="A79" s="5">
        <f t="shared" si="3"/>
        <v>3</v>
      </c>
      <c r="B79" s="22">
        <v>44629</v>
      </c>
      <c r="C79" s="23" t="s">
        <v>580</v>
      </c>
      <c r="D79" s="23" t="s">
        <v>20</v>
      </c>
      <c r="E79" s="23" t="s">
        <v>581</v>
      </c>
      <c r="F79" s="23">
        <f t="shared" si="4"/>
        <v>939</v>
      </c>
      <c r="G79" s="24">
        <v>1317250</v>
      </c>
      <c r="H79" s="25" t="s">
        <v>17</v>
      </c>
      <c r="I79" s="24">
        <v>105380</v>
      </c>
      <c r="J79" s="24">
        <f t="shared" si="5"/>
        <v>1422630</v>
      </c>
    </row>
    <row r="80" spans="1:10" outlineLevel="1" x14ac:dyDescent="0.25">
      <c r="A80" s="5">
        <f t="shared" si="3"/>
        <v>3</v>
      </c>
      <c r="B80" s="22">
        <v>44630</v>
      </c>
      <c r="C80" s="23" t="s">
        <v>582</v>
      </c>
      <c r="D80" s="23" t="s">
        <v>20</v>
      </c>
      <c r="E80" s="23" t="s">
        <v>583</v>
      </c>
      <c r="F80" s="23">
        <f t="shared" si="4"/>
        <v>1115</v>
      </c>
      <c r="G80" s="24">
        <v>2204017</v>
      </c>
      <c r="H80" s="25" t="s">
        <v>17</v>
      </c>
      <c r="I80" s="24">
        <v>176321</v>
      </c>
      <c r="J80" s="24">
        <f t="shared" si="5"/>
        <v>2380338</v>
      </c>
    </row>
    <row r="81" spans="1:10" outlineLevel="1" x14ac:dyDescent="0.25">
      <c r="A81" s="5">
        <f t="shared" si="3"/>
        <v>3</v>
      </c>
      <c r="B81" s="22">
        <v>44631</v>
      </c>
      <c r="C81" s="23" t="s">
        <v>584</v>
      </c>
      <c r="D81" s="23" t="s">
        <v>20</v>
      </c>
      <c r="E81" s="23" t="s">
        <v>585</v>
      </c>
      <c r="F81" s="23">
        <f t="shared" si="4"/>
        <v>1461</v>
      </c>
      <c r="G81" s="24">
        <v>999054</v>
      </c>
      <c r="H81" s="25" t="s">
        <v>17</v>
      </c>
      <c r="I81" s="24">
        <v>79924</v>
      </c>
      <c r="J81" s="24">
        <f t="shared" si="5"/>
        <v>1078978</v>
      </c>
    </row>
    <row r="82" spans="1:10" outlineLevel="1" x14ac:dyDescent="0.25">
      <c r="A82" s="5">
        <f t="shared" si="3"/>
        <v>3</v>
      </c>
      <c r="B82" s="22">
        <v>44631</v>
      </c>
      <c r="C82" s="23" t="s">
        <v>586</v>
      </c>
      <c r="D82" s="23" t="s">
        <v>20</v>
      </c>
      <c r="E82" s="23" t="s">
        <v>587</v>
      </c>
      <c r="F82" s="23">
        <f t="shared" si="4"/>
        <v>1645</v>
      </c>
      <c r="G82" s="24">
        <v>3396853</v>
      </c>
      <c r="H82" s="25" t="s">
        <v>17</v>
      </c>
      <c r="I82" s="24">
        <v>271748</v>
      </c>
      <c r="J82" s="24">
        <f t="shared" si="5"/>
        <v>3668601</v>
      </c>
    </row>
    <row r="83" spans="1:10" outlineLevel="1" x14ac:dyDescent="0.25">
      <c r="A83" s="5">
        <f t="shared" si="3"/>
        <v>3</v>
      </c>
      <c r="B83" s="22">
        <v>44632</v>
      </c>
      <c r="C83" s="23" t="s">
        <v>588</v>
      </c>
      <c r="D83" s="23" t="s">
        <v>20</v>
      </c>
      <c r="E83" s="23" t="s">
        <v>589</v>
      </c>
      <c r="F83" s="23">
        <f t="shared" si="4"/>
        <v>1767</v>
      </c>
      <c r="G83" s="24">
        <v>1193667</v>
      </c>
      <c r="H83" s="25" t="s">
        <v>17</v>
      </c>
      <c r="I83" s="24">
        <v>95493</v>
      </c>
      <c r="J83" s="24">
        <f t="shared" si="5"/>
        <v>1289160</v>
      </c>
    </row>
    <row r="84" spans="1:10" outlineLevel="1" x14ac:dyDescent="0.25">
      <c r="A84" s="5">
        <f t="shared" si="3"/>
        <v>3</v>
      </c>
      <c r="B84" s="22">
        <v>44634</v>
      </c>
      <c r="C84" s="23" t="s">
        <v>590</v>
      </c>
      <c r="D84" s="23" t="s">
        <v>20</v>
      </c>
      <c r="E84" s="23" t="s">
        <v>591</v>
      </c>
      <c r="F84" s="23">
        <f t="shared" si="4"/>
        <v>1794</v>
      </c>
      <c r="G84" s="24">
        <v>1002485</v>
      </c>
      <c r="H84" s="25" t="s">
        <v>17</v>
      </c>
      <c r="I84" s="24">
        <v>80199</v>
      </c>
      <c r="J84" s="24">
        <f t="shared" si="5"/>
        <v>1082684</v>
      </c>
    </row>
    <row r="85" spans="1:10" outlineLevel="1" x14ac:dyDescent="0.25">
      <c r="A85" s="5">
        <f t="shared" si="3"/>
        <v>3</v>
      </c>
      <c r="B85" s="22">
        <v>44634</v>
      </c>
      <c r="C85" s="23" t="s">
        <v>592</v>
      </c>
      <c r="D85" s="23" t="s">
        <v>20</v>
      </c>
      <c r="E85" s="23" t="s">
        <v>593</v>
      </c>
      <c r="F85" s="23">
        <f t="shared" si="4"/>
        <v>1806</v>
      </c>
      <c r="G85" s="24">
        <v>1419006</v>
      </c>
      <c r="H85" s="25" t="s">
        <v>17</v>
      </c>
      <c r="I85" s="24">
        <v>113520</v>
      </c>
      <c r="J85" s="24">
        <f t="shared" si="5"/>
        <v>1532526</v>
      </c>
    </row>
    <row r="86" spans="1:10" outlineLevel="1" x14ac:dyDescent="0.25">
      <c r="A86" s="5">
        <f t="shared" si="3"/>
        <v>3</v>
      </c>
      <c r="B86" s="22">
        <v>44636</v>
      </c>
      <c r="C86" s="23" t="s">
        <v>594</v>
      </c>
      <c r="D86" s="23" t="s">
        <v>20</v>
      </c>
      <c r="E86" s="23" t="s">
        <v>595</v>
      </c>
      <c r="F86" s="23">
        <f t="shared" si="4"/>
        <v>2176</v>
      </c>
      <c r="G86" s="24">
        <v>942753</v>
      </c>
      <c r="H86" s="25" t="s">
        <v>17</v>
      </c>
      <c r="I86" s="24">
        <v>75420</v>
      </c>
      <c r="J86" s="24">
        <f t="shared" si="5"/>
        <v>1018173</v>
      </c>
    </row>
    <row r="87" spans="1:10" outlineLevel="1" x14ac:dyDescent="0.25">
      <c r="A87" s="5">
        <f t="shared" si="3"/>
        <v>3</v>
      </c>
      <c r="B87" s="22">
        <v>44636</v>
      </c>
      <c r="C87" s="23" t="s">
        <v>596</v>
      </c>
      <c r="D87" s="23" t="s">
        <v>20</v>
      </c>
      <c r="E87" s="23" t="s">
        <v>597</v>
      </c>
      <c r="F87" s="23">
        <f t="shared" si="4"/>
        <v>2177</v>
      </c>
      <c r="G87" s="24">
        <v>1317250</v>
      </c>
      <c r="H87" s="25" t="s">
        <v>17</v>
      </c>
      <c r="I87" s="24">
        <v>105380</v>
      </c>
      <c r="J87" s="24">
        <f t="shared" si="5"/>
        <v>1422630</v>
      </c>
    </row>
    <row r="88" spans="1:10" outlineLevel="1" x14ac:dyDescent="0.25">
      <c r="A88" s="5">
        <f t="shared" si="3"/>
        <v>3</v>
      </c>
      <c r="B88" s="22">
        <v>44637</v>
      </c>
      <c r="C88" s="23" t="s">
        <v>598</v>
      </c>
      <c r="D88" s="23" t="s">
        <v>20</v>
      </c>
      <c r="E88" s="23" t="s">
        <v>599</v>
      </c>
      <c r="F88" s="23">
        <f t="shared" si="4"/>
        <v>2622</v>
      </c>
      <c r="G88" s="24">
        <v>2014250</v>
      </c>
      <c r="H88" s="25" t="s">
        <v>17</v>
      </c>
      <c r="I88" s="24">
        <v>161140</v>
      </c>
      <c r="J88" s="24">
        <f t="shared" si="5"/>
        <v>2175390</v>
      </c>
    </row>
    <row r="89" spans="1:10" outlineLevel="1" x14ac:dyDescent="0.25">
      <c r="A89" s="5">
        <f t="shared" si="3"/>
        <v>3</v>
      </c>
      <c r="B89" s="22">
        <v>44638</v>
      </c>
      <c r="C89" s="23" t="s">
        <v>600</v>
      </c>
      <c r="D89" s="23" t="s">
        <v>20</v>
      </c>
      <c r="E89" s="23" t="s">
        <v>601</v>
      </c>
      <c r="F89" s="23">
        <f t="shared" si="4"/>
        <v>2822</v>
      </c>
      <c r="G89" s="24">
        <v>1240675</v>
      </c>
      <c r="H89" s="25" t="s">
        <v>17</v>
      </c>
      <c r="I89" s="24">
        <v>99254</v>
      </c>
      <c r="J89" s="24">
        <f t="shared" si="5"/>
        <v>1339929</v>
      </c>
    </row>
    <row r="90" spans="1:10" outlineLevel="1" x14ac:dyDescent="0.25">
      <c r="A90" s="5">
        <f t="shared" si="3"/>
        <v>3</v>
      </c>
      <c r="B90" s="22">
        <v>44638</v>
      </c>
      <c r="C90" s="23" t="s">
        <v>602</v>
      </c>
      <c r="D90" s="23" t="s">
        <v>20</v>
      </c>
      <c r="E90" s="23" t="s">
        <v>603</v>
      </c>
      <c r="F90" s="23">
        <f t="shared" si="4"/>
        <v>2828</v>
      </c>
      <c r="G90" s="24">
        <v>2015817</v>
      </c>
      <c r="H90" s="25" t="s">
        <v>17</v>
      </c>
      <c r="I90" s="24">
        <v>161265</v>
      </c>
      <c r="J90" s="24">
        <f t="shared" si="5"/>
        <v>2177082</v>
      </c>
    </row>
    <row r="91" spans="1:10" outlineLevel="1" x14ac:dyDescent="0.25">
      <c r="A91" s="5">
        <f t="shared" si="3"/>
        <v>3</v>
      </c>
      <c r="B91" s="22">
        <v>44638</v>
      </c>
      <c r="C91" s="23" t="s">
        <v>604</v>
      </c>
      <c r="D91" s="23" t="s">
        <v>20</v>
      </c>
      <c r="E91" s="23" t="s">
        <v>605</v>
      </c>
      <c r="F91" s="23">
        <f t="shared" si="4"/>
        <v>2830</v>
      </c>
      <c r="G91" s="24">
        <v>929310</v>
      </c>
      <c r="H91" s="25" t="s">
        <v>17</v>
      </c>
      <c r="I91" s="24">
        <v>74345</v>
      </c>
      <c r="J91" s="24">
        <f t="shared" si="5"/>
        <v>1003655</v>
      </c>
    </row>
    <row r="92" spans="1:10" outlineLevel="1" x14ac:dyDescent="0.25">
      <c r="A92" s="5">
        <f t="shared" si="3"/>
        <v>3</v>
      </c>
      <c r="B92" s="22">
        <v>44639</v>
      </c>
      <c r="C92" s="23" t="s">
        <v>606</v>
      </c>
      <c r="D92" s="23" t="s">
        <v>20</v>
      </c>
      <c r="E92" s="23" t="s">
        <v>607</v>
      </c>
      <c r="F92" s="23">
        <f t="shared" si="4"/>
        <v>3021</v>
      </c>
      <c r="G92" s="24">
        <v>3026190</v>
      </c>
      <c r="H92" s="25" t="s">
        <v>17</v>
      </c>
      <c r="I92" s="24">
        <v>242095</v>
      </c>
      <c r="J92" s="24">
        <f t="shared" si="5"/>
        <v>3268285</v>
      </c>
    </row>
    <row r="93" spans="1:10" outlineLevel="1" x14ac:dyDescent="0.25">
      <c r="A93" s="5">
        <f t="shared" si="3"/>
        <v>3</v>
      </c>
      <c r="B93" s="22">
        <v>44639</v>
      </c>
      <c r="C93" s="23" t="s">
        <v>608</v>
      </c>
      <c r="D93" s="23" t="s">
        <v>20</v>
      </c>
      <c r="E93" s="23" t="s">
        <v>609</v>
      </c>
      <c r="F93" s="23">
        <f t="shared" si="4"/>
        <v>3046</v>
      </c>
      <c r="G93" s="24">
        <v>1055050</v>
      </c>
      <c r="H93" s="25" t="s">
        <v>17</v>
      </c>
      <c r="I93" s="24">
        <v>84404</v>
      </c>
      <c r="J93" s="24">
        <f t="shared" si="5"/>
        <v>1139454</v>
      </c>
    </row>
    <row r="94" spans="1:10" outlineLevel="1" x14ac:dyDescent="0.25">
      <c r="A94" s="5">
        <f t="shared" si="3"/>
        <v>3</v>
      </c>
      <c r="B94" s="22">
        <v>44641</v>
      </c>
      <c r="C94" s="23" t="s">
        <v>610</v>
      </c>
      <c r="D94" s="23" t="s">
        <v>20</v>
      </c>
      <c r="E94" s="23" t="s">
        <v>611</v>
      </c>
      <c r="F94" s="23">
        <f t="shared" si="4"/>
        <v>3060</v>
      </c>
      <c r="G94" s="24">
        <v>1667920</v>
      </c>
      <c r="H94" s="25" t="s">
        <v>17</v>
      </c>
      <c r="I94" s="24">
        <v>133434</v>
      </c>
      <c r="J94" s="24">
        <f t="shared" si="5"/>
        <v>1801354</v>
      </c>
    </row>
    <row r="95" spans="1:10" outlineLevel="1" x14ac:dyDescent="0.25">
      <c r="A95" s="5">
        <f t="shared" si="3"/>
        <v>3</v>
      </c>
      <c r="B95" s="22">
        <v>44641</v>
      </c>
      <c r="C95" s="23" t="s">
        <v>612</v>
      </c>
      <c r="D95" s="23" t="s">
        <v>20</v>
      </c>
      <c r="E95" s="23" t="s">
        <v>613</v>
      </c>
      <c r="F95" s="23">
        <f t="shared" si="4"/>
        <v>3218</v>
      </c>
      <c r="G95" s="24">
        <v>3014045</v>
      </c>
      <c r="H95" s="25" t="s">
        <v>17</v>
      </c>
      <c r="I95" s="24">
        <v>241124</v>
      </c>
      <c r="J95" s="24">
        <f t="shared" si="5"/>
        <v>3255169</v>
      </c>
    </row>
    <row r="96" spans="1:10" outlineLevel="1" x14ac:dyDescent="0.25">
      <c r="A96" s="5">
        <f t="shared" si="3"/>
        <v>3</v>
      </c>
      <c r="B96" s="22">
        <v>44643</v>
      </c>
      <c r="C96" s="23" t="s">
        <v>614</v>
      </c>
      <c r="D96" s="23" t="s">
        <v>20</v>
      </c>
      <c r="E96" s="23" t="s">
        <v>615</v>
      </c>
      <c r="F96" s="23">
        <f t="shared" si="4"/>
        <v>3423</v>
      </c>
      <c r="G96" s="24">
        <v>2374800</v>
      </c>
      <c r="H96" s="25" t="s">
        <v>17</v>
      </c>
      <c r="I96" s="24">
        <v>189984</v>
      </c>
      <c r="J96" s="24">
        <f t="shared" si="5"/>
        <v>2564784</v>
      </c>
    </row>
    <row r="97" spans="1:10" outlineLevel="1" x14ac:dyDescent="0.25">
      <c r="A97" s="5">
        <f t="shared" si="3"/>
        <v>3</v>
      </c>
      <c r="B97" s="22">
        <v>44643</v>
      </c>
      <c r="C97" s="23" t="s">
        <v>616</v>
      </c>
      <c r="D97" s="23" t="s">
        <v>20</v>
      </c>
      <c r="E97" s="23" t="s">
        <v>617</v>
      </c>
      <c r="F97" s="23">
        <f t="shared" si="4"/>
        <v>3427</v>
      </c>
      <c r="G97" s="24">
        <v>1176585</v>
      </c>
      <c r="H97" s="25" t="s">
        <v>17</v>
      </c>
      <c r="I97" s="24">
        <v>94127</v>
      </c>
      <c r="J97" s="24">
        <f t="shared" si="5"/>
        <v>1270712</v>
      </c>
    </row>
    <row r="98" spans="1:10" outlineLevel="1" x14ac:dyDescent="0.25">
      <c r="A98" s="5">
        <f t="shared" si="3"/>
        <v>3</v>
      </c>
      <c r="B98" s="22">
        <v>44643</v>
      </c>
      <c r="C98" s="23" t="s">
        <v>618</v>
      </c>
      <c r="D98" s="23" t="s">
        <v>20</v>
      </c>
      <c r="E98" s="23" t="s">
        <v>619</v>
      </c>
      <c r="F98" s="23">
        <f t="shared" si="4"/>
        <v>3495</v>
      </c>
      <c r="G98" s="24">
        <v>1592105</v>
      </c>
      <c r="H98" s="25" t="s">
        <v>17</v>
      </c>
      <c r="I98" s="24">
        <v>127368</v>
      </c>
      <c r="J98" s="24">
        <f t="shared" si="5"/>
        <v>1719473</v>
      </c>
    </row>
    <row r="99" spans="1:10" outlineLevel="1" x14ac:dyDescent="0.25">
      <c r="A99" s="5">
        <f t="shared" si="3"/>
        <v>3</v>
      </c>
      <c r="B99" s="22">
        <v>44648</v>
      </c>
      <c r="C99" s="23" t="s">
        <v>620</v>
      </c>
      <c r="D99" s="23" t="s">
        <v>20</v>
      </c>
      <c r="E99" s="23" t="s">
        <v>621</v>
      </c>
      <c r="F99" s="23">
        <f t="shared" si="4"/>
        <v>4352</v>
      </c>
      <c r="G99" s="24">
        <v>2383480</v>
      </c>
      <c r="H99" s="25" t="s">
        <v>17</v>
      </c>
      <c r="I99" s="24">
        <v>190678</v>
      </c>
      <c r="J99" s="24">
        <f t="shared" si="5"/>
        <v>2574158</v>
      </c>
    </row>
    <row r="100" spans="1:10" outlineLevel="1" x14ac:dyDescent="0.25">
      <c r="A100" s="5">
        <f t="shared" si="3"/>
        <v>3</v>
      </c>
      <c r="B100" s="22">
        <v>44648</v>
      </c>
      <c r="C100" s="23" t="s">
        <v>622</v>
      </c>
      <c r="D100" s="23" t="s">
        <v>20</v>
      </c>
      <c r="E100" s="23" t="s">
        <v>623</v>
      </c>
      <c r="F100" s="23">
        <f t="shared" si="4"/>
        <v>4465</v>
      </c>
      <c r="G100" s="24">
        <v>2376930</v>
      </c>
      <c r="H100" s="25" t="s">
        <v>17</v>
      </c>
      <c r="I100" s="24">
        <v>190153</v>
      </c>
      <c r="J100" s="24">
        <f t="shared" si="5"/>
        <v>2567083</v>
      </c>
    </row>
    <row r="101" spans="1:10" outlineLevel="1" x14ac:dyDescent="0.25">
      <c r="A101" s="5">
        <f t="shared" si="3"/>
        <v>3</v>
      </c>
      <c r="B101" s="22">
        <v>44649</v>
      </c>
      <c r="C101" s="23" t="s">
        <v>624</v>
      </c>
      <c r="D101" s="23" t="s">
        <v>20</v>
      </c>
      <c r="E101" s="23" t="s">
        <v>625</v>
      </c>
      <c r="F101" s="23">
        <f t="shared" si="4"/>
        <v>4650</v>
      </c>
      <c r="G101" s="24">
        <v>502440</v>
      </c>
      <c r="H101" s="25" t="s">
        <v>17</v>
      </c>
      <c r="I101" s="24">
        <v>40195</v>
      </c>
      <c r="J101" s="24">
        <f t="shared" si="5"/>
        <v>542635</v>
      </c>
    </row>
    <row r="102" spans="1:10" outlineLevel="1" x14ac:dyDescent="0.25">
      <c r="A102" s="5">
        <f t="shared" si="3"/>
        <v>3</v>
      </c>
      <c r="B102" s="22">
        <v>44650</v>
      </c>
      <c r="C102" s="23" t="s">
        <v>626</v>
      </c>
      <c r="D102" s="23" t="s">
        <v>20</v>
      </c>
      <c r="E102" s="23" t="s">
        <v>627</v>
      </c>
      <c r="F102" s="23">
        <f t="shared" si="4"/>
        <v>4666</v>
      </c>
      <c r="G102" s="24">
        <v>2154900</v>
      </c>
      <c r="H102" s="25" t="s">
        <v>17</v>
      </c>
      <c r="I102" s="24">
        <v>172392</v>
      </c>
      <c r="J102" s="24">
        <f t="shared" si="5"/>
        <v>2327292</v>
      </c>
    </row>
    <row r="103" spans="1:10" outlineLevel="1" x14ac:dyDescent="0.25">
      <c r="A103" s="5">
        <f t="shared" si="3"/>
        <v>4</v>
      </c>
      <c r="B103" s="22">
        <v>44653</v>
      </c>
      <c r="C103" s="23" t="s">
        <v>628</v>
      </c>
      <c r="D103" s="23" t="s">
        <v>20</v>
      </c>
      <c r="E103" s="23" t="s">
        <v>629</v>
      </c>
      <c r="F103" s="23">
        <f t="shared" si="4"/>
        <v>5092</v>
      </c>
      <c r="G103" s="24">
        <v>665310</v>
      </c>
      <c r="H103" s="25" t="s">
        <v>17</v>
      </c>
      <c r="I103" s="24">
        <v>53225</v>
      </c>
      <c r="J103" s="24">
        <f t="shared" si="5"/>
        <v>718535</v>
      </c>
    </row>
    <row r="104" spans="1:10" outlineLevel="1" x14ac:dyDescent="0.25">
      <c r="A104" s="5">
        <f t="shared" si="3"/>
        <v>4</v>
      </c>
      <c r="B104" s="22">
        <v>44656</v>
      </c>
      <c r="C104" s="23" t="s">
        <v>630</v>
      </c>
      <c r="D104" s="23" t="s">
        <v>20</v>
      </c>
      <c r="E104" s="23" t="s">
        <v>631</v>
      </c>
      <c r="F104" s="23">
        <f t="shared" si="4"/>
        <v>5414</v>
      </c>
      <c r="G104" s="24">
        <v>1092170</v>
      </c>
      <c r="H104" s="25" t="s">
        <v>17</v>
      </c>
      <c r="I104" s="24">
        <v>87374</v>
      </c>
      <c r="J104" s="24">
        <f t="shared" si="5"/>
        <v>1179544</v>
      </c>
    </row>
    <row r="105" spans="1:10" outlineLevel="1" x14ac:dyDescent="0.25">
      <c r="A105" s="5">
        <f t="shared" si="3"/>
        <v>4</v>
      </c>
      <c r="B105" s="22">
        <v>44656</v>
      </c>
      <c r="C105" s="23" t="s">
        <v>632</v>
      </c>
      <c r="D105" s="23" t="s">
        <v>20</v>
      </c>
      <c r="E105" s="23" t="s">
        <v>633</v>
      </c>
      <c r="F105" s="23">
        <f t="shared" si="4"/>
        <v>5439</v>
      </c>
      <c r="G105" s="24">
        <v>1447515</v>
      </c>
      <c r="H105" s="25" t="s">
        <v>17</v>
      </c>
      <c r="I105" s="24">
        <v>115801</v>
      </c>
      <c r="J105" s="24">
        <f t="shared" si="5"/>
        <v>1563316</v>
      </c>
    </row>
    <row r="106" spans="1:10" outlineLevel="1" x14ac:dyDescent="0.25">
      <c r="A106" s="5">
        <f t="shared" si="3"/>
        <v>4</v>
      </c>
      <c r="B106" s="22">
        <v>44656</v>
      </c>
      <c r="C106" s="23" t="s">
        <v>634</v>
      </c>
      <c r="D106" s="23" t="s">
        <v>20</v>
      </c>
      <c r="E106" s="23" t="s">
        <v>635</v>
      </c>
      <c r="F106" s="23">
        <f t="shared" si="4"/>
        <v>5442</v>
      </c>
      <c r="G106" s="24">
        <v>844415</v>
      </c>
      <c r="H106" s="25" t="s">
        <v>17</v>
      </c>
      <c r="I106" s="24">
        <v>67553</v>
      </c>
      <c r="J106" s="24">
        <f t="shared" si="5"/>
        <v>911968</v>
      </c>
    </row>
    <row r="107" spans="1:10" outlineLevel="1" x14ac:dyDescent="0.25">
      <c r="A107" s="5">
        <f t="shared" si="3"/>
        <v>4</v>
      </c>
      <c r="B107" s="22">
        <v>44656</v>
      </c>
      <c r="C107" s="23" t="s">
        <v>636</v>
      </c>
      <c r="D107" s="23" t="s">
        <v>20</v>
      </c>
      <c r="E107" s="23" t="s">
        <v>637</v>
      </c>
      <c r="F107" s="23">
        <f t="shared" si="4"/>
        <v>5443</v>
      </c>
      <c r="G107" s="24">
        <v>851235</v>
      </c>
      <c r="H107" s="25" t="s">
        <v>17</v>
      </c>
      <c r="I107" s="24">
        <v>68099</v>
      </c>
      <c r="J107" s="24">
        <f t="shared" si="5"/>
        <v>919334</v>
      </c>
    </row>
    <row r="108" spans="1:10" outlineLevel="1" x14ac:dyDescent="0.25">
      <c r="A108" s="5">
        <f t="shared" si="3"/>
        <v>4</v>
      </c>
      <c r="B108" s="22">
        <v>44656</v>
      </c>
      <c r="C108" s="23" t="s">
        <v>638</v>
      </c>
      <c r="D108" s="23" t="s">
        <v>20</v>
      </c>
      <c r="E108" s="23" t="s">
        <v>639</v>
      </c>
      <c r="F108" s="23">
        <f t="shared" si="4"/>
        <v>5554</v>
      </c>
      <c r="G108" s="24">
        <v>1145379</v>
      </c>
      <c r="H108" s="25" t="s">
        <v>17</v>
      </c>
      <c r="I108" s="24">
        <v>91630</v>
      </c>
      <c r="J108" s="24">
        <f t="shared" si="5"/>
        <v>1237009</v>
      </c>
    </row>
    <row r="109" spans="1:10" outlineLevel="1" x14ac:dyDescent="0.25">
      <c r="A109" s="5">
        <f t="shared" si="3"/>
        <v>4</v>
      </c>
      <c r="B109" s="22">
        <v>44657</v>
      </c>
      <c r="C109" s="23" t="s">
        <v>640</v>
      </c>
      <c r="D109" s="23" t="s">
        <v>20</v>
      </c>
      <c r="E109" s="23" t="s">
        <v>641</v>
      </c>
      <c r="F109" s="23">
        <f t="shared" si="4"/>
        <v>5638</v>
      </c>
      <c r="G109" s="24">
        <v>2568191</v>
      </c>
      <c r="H109" s="25" t="s">
        <v>17</v>
      </c>
      <c r="I109" s="24">
        <v>205455</v>
      </c>
      <c r="J109" s="24">
        <f t="shared" si="5"/>
        <v>2773646</v>
      </c>
    </row>
    <row r="110" spans="1:10" outlineLevel="1" x14ac:dyDescent="0.25">
      <c r="A110" s="5">
        <f t="shared" si="3"/>
        <v>4</v>
      </c>
      <c r="B110" s="22">
        <v>44660</v>
      </c>
      <c r="C110" s="23" t="s">
        <v>642</v>
      </c>
      <c r="D110" s="23" t="s">
        <v>20</v>
      </c>
      <c r="E110" s="23" t="s">
        <v>643</v>
      </c>
      <c r="F110" s="23">
        <f t="shared" si="4"/>
        <v>6271</v>
      </c>
      <c r="G110" s="24">
        <v>1094820</v>
      </c>
      <c r="H110" s="25" t="s">
        <v>17</v>
      </c>
      <c r="I110" s="24">
        <v>87586</v>
      </c>
      <c r="J110" s="24">
        <f t="shared" si="5"/>
        <v>1182406</v>
      </c>
    </row>
    <row r="111" spans="1:10" outlineLevel="1" x14ac:dyDescent="0.25">
      <c r="A111" s="5">
        <f t="shared" si="3"/>
        <v>4</v>
      </c>
      <c r="B111" s="22">
        <v>44663</v>
      </c>
      <c r="C111" s="23" t="s">
        <v>644</v>
      </c>
      <c r="D111" s="23" t="s">
        <v>20</v>
      </c>
      <c r="E111" s="23" t="s">
        <v>645</v>
      </c>
      <c r="F111" s="23">
        <f t="shared" si="4"/>
        <v>6728</v>
      </c>
      <c r="G111" s="24">
        <v>916336</v>
      </c>
      <c r="H111" s="25" t="s">
        <v>17</v>
      </c>
      <c r="I111" s="24">
        <v>73307</v>
      </c>
      <c r="J111" s="24">
        <f t="shared" si="5"/>
        <v>989643</v>
      </c>
    </row>
    <row r="112" spans="1:10" outlineLevel="1" x14ac:dyDescent="0.25">
      <c r="A112" s="5">
        <f t="shared" si="3"/>
        <v>4</v>
      </c>
      <c r="B112" s="22">
        <v>44663</v>
      </c>
      <c r="C112" s="23" t="s">
        <v>646</v>
      </c>
      <c r="D112" s="23" t="s">
        <v>20</v>
      </c>
      <c r="E112" s="23" t="s">
        <v>647</v>
      </c>
      <c r="F112" s="23">
        <f t="shared" si="4"/>
        <v>6802</v>
      </c>
      <c r="G112" s="24">
        <v>1583200</v>
      </c>
      <c r="H112" s="25" t="s">
        <v>17</v>
      </c>
      <c r="I112" s="24">
        <v>126656</v>
      </c>
      <c r="J112" s="24">
        <f t="shared" si="5"/>
        <v>1709856</v>
      </c>
    </row>
    <row r="113" spans="1:10" outlineLevel="1" x14ac:dyDescent="0.25">
      <c r="A113" s="5">
        <f t="shared" si="3"/>
        <v>4</v>
      </c>
      <c r="B113" s="22">
        <v>44663</v>
      </c>
      <c r="C113" s="23" t="s">
        <v>648</v>
      </c>
      <c r="D113" s="23" t="s">
        <v>20</v>
      </c>
      <c r="E113" s="23" t="s">
        <v>649</v>
      </c>
      <c r="F113" s="23">
        <f t="shared" si="4"/>
        <v>7032</v>
      </c>
      <c r="G113" s="24">
        <v>6571144</v>
      </c>
      <c r="H113" s="25" t="s">
        <v>17</v>
      </c>
      <c r="I113" s="24">
        <v>525692</v>
      </c>
      <c r="J113" s="24">
        <f t="shared" si="5"/>
        <v>7096836</v>
      </c>
    </row>
    <row r="114" spans="1:10" outlineLevel="1" x14ac:dyDescent="0.25">
      <c r="A114" s="5">
        <f t="shared" si="3"/>
        <v>4</v>
      </c>
      <c r="B114" s="22">
        <v>44669</v>
      </c>
      <c r="C114" s="23" t="s">
        <v>650</v>
      </c>
      <c r="D114" s="23" t="s">
        <v>20</v>
      </c>
      <c r="E114" s="23" t="s">
        <v>651</v>
      </c>
      <c r="F114" s="23">
        <f t="shared" si="4"/>
        <v>8226</v>
      </c>
      <c r="G114" s="24">
        <v>2142960</v>
      </c>
      <c r="H114" s="25" t="s">
        <v>17</v>
      </c>
      <c r="I114" s="24">
        <v>171437</v>
      </c>
      <c r="J114" s="24">
        <f t="shared" si="5"/>
        <v>2314397</v>
      </c>
    </row>
    <row r="115" spans="1:10" outlineLevel="1" x14ac:dyDescent="0.25">
      <c r="A115" s="5">
        <f t="shared" si="3"/>
        <v>4</v>
      </c>
      <c r="B115" s="22">
        <v>44669</v>
      </c>
      <c r="C115" s="23" t="s">
        <v>652</v>
      </c>
      <c r="D115" s="23" t="s">
        <v>20</v>
      </c>
      <c r="E115" s="23" t="s">
        <v>653</v>
      </c>
      <c r="F115" s="23">
        <f t="shared" si="4"/>
        <v>8227</v>
      </c>
      <c r="G115" s="24">
        <v>1378760</v>
      </c>
      <c r="H115" s="25" t="s">
        <v>17</v>
      </c>
      <c r="I115" s="24">
        <v>110301</v>
      </c>
      <c r="J115" s="24">
        <f t="shared" si="5"/>
        <v>1489061</v>
      </c>
    </row>
    <row r="116" spans="1:10" outlineLevel="1" x14ac:dyDescent="0.25">
      <c r="A116" s="5">
        <f t="shared" si="3"/>
        <v>4</v>
      </c>
      <c r="B116" s="22">
        <v>44670</v>
      </c>
      <c r="C116" s="23" t="s">
        <v>654</v>
      </c>
      <c r="D116" s="23" t="s">
        <v>20</v>
      </c>
      <c r="E116" s="23" t="s">
        <v>655</v>
      </c>
      <c r="F116" s="23">
        <f t="shared" si="4"/>
        <v>8429</v>
      </c>
      <c r="G116" s="24">
        <v>1662654</v>
      </c>
      <c r="H116" s="25" t="s">
        <v>17</v>
      </c>
      <c r="I116" s="24">
        <v>133012</v>
      </c>
      <c r="J116" s="24">
        <f t="shared" si="5"/>
        <v>1795666</v>
      </c>
    </row>
    <row r="117" spans="1:10" outlineLevel="1" x14ac:dyDescent="0.25">
      <c r="A117" s="5">
        <f t="shared" si="3"/>
        <v>4</v>
      </c>
      <c r="B117" s="22">
        <v>44670</v>
      </c>
      <c r="C117" s="23" t="s">
        <v>656</v>
      </c>
      <c r="D117" s="23" t="s">
        <v>20</v>
      </c>
      <c r="E117" s="23" t="s">
        <v>657</v>
      </c>
      <c r="F117" s="23">
        <f t="shared" si="4"/>
        <v>8430</v>
      </c>
      <c r="G117" s="24">
        <v>1022867</v>
      </c>
      <c r="H117" s="25" t="s">
        <v>17</v>
      </c>
      <c r="I117" s="24">
        <v>81829</v>
      </c>
      <c r="J117" s="24">
        <f t="shared" si="5"/>
        <v>1104696</v>
      </c>
    </row>
    <row r="118" spans="1:10" outlineLevel="1" x14ac:dyDescent="0.25">
      <c r="A118" s="5">
        <f t="shared" si="3"/>
        <v>4</v>
      </c>
      <c r="B118" s="22">
        <v>44670</v>
      </c>
      <c r="C118" s="23" t="s">
        <v>658</v>
      </c>
      <c r="D118" s="23" t="s">
        <v>20</v>
      </c>
      <c r="E118" s="23" t="s">
        <v>659</v>
      </c>
      <c r="F118" s="23">
        <f t="shared" si="4"/>
        <v>8431</v>
      </c>
      <c r="G118" s="24">
        <v>4259680</v>
      </c>
      <c r="H118" s="25" t="s">
        <v>17</v>
      </c>
      <c r="I118" s="24">
        <v>340774</v>
      </c>
      <c r="J118" s="24">
        <f t="shared" si="5"/>
        <v>4600454</v>
      </c>
    </row>
    <row r="119" spans="1:10" outlineLevel="1" x14ac:dyDescent="0.25">
      <c r="A119" s="5">
        <f t="shared" si="3"/>
        <v>4</v>
      </c>
      <c r="B119" s="22">
        <v>44670</v>
      </c>
      <c r="C119" s="23" t="s">
        <v>660</v>
      </c>
      <c r="D119" s="23" t="s">
        <v>20</v>
      </c>
      <c r="E119" s="23" t="s">
        <v>661</v>
      </c>
      <c r="F119" s="23">
        <f t="shared" si="4"/>
        <v>8493</v>
      </c>
      <c r="G119" s="24">
        <v>1395587</v>
      </c>
      <c r="H119" s="25" t="s">
        <v>17</v>
      </c>
      <c r="I119" s="24">
        <v>111647</v>
      </c>
      <c r="J119" s="24">
        <f t="shared" si="5"/>
        <v>1507234</v>
      </c>
    </row>
    <row r="120" spans="1:10" outlineLevel="1" x14ac:dyDescent="0.25">
      <c r="A120" s="5">
        <f t="shared" si="3"/>
        <v>4</v>
      </c>
      <c r="B120" s="22">
        <v>44672</v>
      </c>
      <c r="C120" s="23" t="s">
        <v>662</v>
      </c>
      <c r="D120" s="23" t="s">
        <v>20</v>
      </c>
      <c r="E120" s="23" t="s">
        <v>663</v>
      </c>
      <c r="F120" s="23">
        <f t="shared" si="4"/>
        <v>9179</v>
      </c>
      <c r="G120" s="24">
        <v>2087113</v>
      </c>
      <c r="H120" s="25" t="s">
        <v>17</v>
      </c>
      <c r="I120" s="24">
        <v>166969</v>
      </c>
      <c r="J120" s="24">
        <f t="shared" si="5"/>
        <v>2254082</v>
      </c>
    </row>
    <row r="121" spans="1:10" outlineLevel="1" x14ac:dyDescent="0.25">
      <c r="A121" s="5">
        <f t="shared" si="3"/>
        <v>4</v>
      </c>
      <c r="B121" s="22">
        <v>44673</v>
      </c>
      <c r="C121" s="23" t="s">
        <v>664</v>
      </c>
      <c r="D121" s="23" t="s">
        <v>20</v>
      </c>
      <c r="E121" s="23" t="s">
        <v>665</v>
      </c>
      <c r="F121" s="23">
        <f t="shared" si="4"/>
        <v>9464</v>
      </c>
      <c r="G121" s="24">
        <v>5275250</v>
      </c>
      <c r="H121" s="25" t="s">
        <v>17</v>
      </c>
      <c r="I121" s="24">
        <v>422020</v>
      </c>
      <c r="J121" s="24">
        <f t="shared" si="5"/>
        <v>5697270</v>
      </c>
    </row>
    <row r="122" spans="1:10" outlineLevel="1" x14ac:dyDescent="0.25">
      <c r="A122" s="5">
        <f t="shared" si="3"/>
        <v>4</v>
      </c>
      <c r="B122" s="22">
        <v>44676</v>
      </c>
      <c r="C122" s="23" t="s">
        <v>666</v>
      </c>
      <c r="D122" s="23" t="s">
        <v>20</v>
      </c>
      <c r="E122" s="23" t="s">
        <v>667</v>
      </c>
      <c r="F122" s="23">
        <f t="shared" si="4"/>
        <v>9487</v>
      </c>
      <c r="G122" s="24">
        <v>5493330</v>
      </c>
      <c r="H122" s="25" t="s">
        <v>17</v>
      </c>
      <c r="I122" s="24">
        <v>439466</v>
      </c>
      <c r="J122" s="24">
        <f t="shared" si="5"/>
        <v>5932796</v>
      </c>
    </row>
    <row r="123" spans="1:10" outlineLevel="1" x14ac:dyDescent="0.25">
      <c r="A123" s="5">
        <f t="shared" si="3"/>
        <v>4</v>
      </c>
      <c r="B123" s="22">
        <v>44676</v>
      </c>
      <c r="C123" s="23" t="s">
        <v>668</v>
      </c>
      <c r="D123" s="23" t="s">
        <v>20</v>
      </c>
      <c r="E123" s="23" t="s">
        <v>669</v>
      </c>
      <c r="F123" s="23">
        <f t="shared" si="4"/>
        <v>9626</v>
      </c>
      <c r="G123" s="24">
        <v>1055050</v>
      </c>
      <c r="H123" s="25" t="s">
        <v>17</v>
      </c>
      <c r="I123" s="24">
        <v>84404</v>
      </c>
      <c r="J123" s="24">
        <f t="shared" si="5"/>
        <v>1139454</v>
      </c>
    </row>
    <row r="124" spans="1:10" outlineLevel="1" x14ac:dyDescent="0.25">
      <c r="A124" s="5">
        <f t="shared" si="3"/>
        <v>4</v>
      </c>
      <c r="B124" s="22">
        <v>44677</v>
      </c>
      <c r="C124" s="23" t="s">
        <v>670</v>
      </c>
      <c r="D124" s="23" t="s">
        <v>20</v>
      </c>
      <c r="E124" s="23" t="s">
        <v>671</v>
      </c>
      <c r="F124" s="23">
        <f t="shared" si="4"/>
        <v>9915</v>
      </c>
      <c r="G124" s="24">
        <v>1167750</v>
      </c>
      <c r="H124" s="25" t="s">
        <v>17</v>
      </c>
      <c r="I124" s="24">
        <v>93420</v>
      </c>
      <c r="J124" s="24">
        <f t="shared" si="5"/>
        <v>1261170</v>
      </c>
    </row>
    <row r="125" spans="1:10" outlineLevel="1" x14ac:dyDescent="0.25">
      <c r="A125" s="5">
        <f t="shared" si="3"/>
        <v>4</v>
      </c>
      <c r="B125" s="22">
        <v>44678</v>
      </c>
      <c r="C125" s="23" t="s">
        <v>672</v>
      </c>
      <c r="D125" s="23" t="s">
        <v>20</v>
      </c>
      <c r="E125" s="23" t="s">
        <v>673</v>
      </c>
      <c r="F125" s="23">
        <f t="shared" si="4"/>
        <v>10391</v>
      </c>
      <c r="G125" s="24">
        <v>1973992</v>
      </c>
      <c r="H125" s="25" t="s">
        <v>17</v>
      </c>
      <c r="I125" s="24">
        <v>157919</v>
      </c>
      <c r="J125" s="24">
        <f t="shared" si="5"/>
        <v>2131911</v>
      </c>
    </row>
    <row r="126" spans="1:10" outlineLevel="1" x14ac:dyDescent="0.25">
      <c r="A126" s="5">
        <f t="shared" si="3"/>
        <v>5</v>
      </c>
      <c r="B126" s="22">
        <v>44683</v>
      </c>
      <c r="C126" s="23" t="s">
        <v>674</v>
      </c>
      <c r="D126" s="23" t="s">
        <v>20</v>
      </c>
      <c r="E126" s="23" t="s">
        <v>675</v>
      </c>
      <c r="F126" s="23">
        <f t="shared" si="4"/>
        <v>10551</v>
      </c>
      <c r="G126" s="24">
        <v>881160</v>
      </c>
      <c r="H126" s="25" t="s">
        <v>17</v>
      </c>
      <c r="I126" s="24">
        <v>70493</v>
      </c>
      <c r="J126" s="24">
        <f t="shared" si="5"/>
        <v>951653</v>
      </c>
    </row>
    <row r="127" spans="1:10" outlineLevel="1" x14ac:dyDescent="0.25">
      <c r="A127" s="5">
        <f t="shared" si="3"/>
        <v>5</v>
      </c>
      <c r="B127" s="22">
        <v>44684</v>
      </c>
      <c r="C127" s="23" t="s">
        <v>676</v>
      </c>
      <c r="D127" s="23" t="s">
        <v>20</v>
      </c>
      <c r="E127" s="23" t="s">
        <v>677</v>
      </c>
      <c r="F127" s="23">
        <f t="shared" si="4"/>
        <v>11224</v>
      </c>
      <c r="G127" s="24">
        <v>1055050</v>
      </c>
      <c r="H127" s="25" t="s">
        <v>17</v>
      </c>
      <c r="I127" s="24">
        <v>84404</v>
      </c>
      <c r="J127" s="24">
        <f t="shared" si="5"/>
        <v>1139454</v>
      </c>
    </row>
    <row r="128" spans="1:10" outlineLevel="1" x14ac:dyDescent="0.25">
      <c r="A128" s="5">
        <f t="shared" si="3"/>
        <v>5</v>
      </c>
      <c r="B128" s="22">
        <v>44685</v>
      </c>
      <c r="C128" s="23" t="s">
        <v>678</v>
      </c>
      <c r="D128" s="23" t="s">
        <v>20</v>
      </c>
      <c r="E128" s="23" t="s">
        <v>679</v>
      </c>
      <c r="F128" s="23">
        <f t="shared" si="4"/>
        <v>11362</v>
      </c>
      <c r="G128" s="24">
        <v>563306</v>
      </c>
      <c r="H128" s="25" t="s">
        <v>17</v>
      </c>
      <c r="I128" s="24">
        <v>45064</v>
      </c>
      <c r="J128" s="24">
        <f t="shared" si="5"/>
        <v>608370</v>
      </c>
    </row>
    <row r="129" spans="1:10" outlineLevel="1" x14ac:dyDescent="0.25">
      <c r="A129" s="5">
        <f t="shared" si="3"/>
        <v>5</v>
      </c>
      <c r="B129" s="22">
        <v>44685</v>
      </c>
      <c r="C129" s="23" t="s">
        <v>680</v>
      </c>
      <c r="D129" s="23" t="s">
        <v>20</v>
      </c>
      <c r="E129" s="23" t="s">
        <v>681</v>
      </c>
      <c r="F129" s="23">
        <f t="shared" si="4"/>
        <v>11379</v>
      </c>
      <c r="G129" s="24">
        <v>844040</v>
      </c>
      <c r="H129" s="25" t="s">
        <v>17</v>
      </c>
      <c r="I129" s="24">
        <v>67523</v>
      </c>
      <c r="J129" s="24">
        <f t="shared" si="5"/>
        <v>911563</v>
      </c>
    </row>
    <row r="130" spans="1:10" outlineLevel="1" x14ac:dyDescent="0.25">
      <c r="A130" s="5">
        <f t="shared" si="3"/>
        <v>5</v>
      </c>
      <c r="B130" s="22">
        <v>44686</v>
      </c>
      <c r="C130" s="23" t="s">
        <v>682</v>
      </c>
      <c r="D130" s="23" t="s">
        <v>20</v>
      </c>
      <c r="E130" s="23" t="s">
        <v>683</v>
      </c>
      <c r="F130" s="23">
        <f t="shared" si="4"/>
        <v>11476</v>
      </c>
      <c r="G130" s="24">
        <v>502440</v>
      </c>
      <c r="H130" s="25" t="s">
        <v>17</v>
      </c>
      <c r="I130" s="24">
        <v>40195</v>
      </c>
      <c r="J130" s="24">
        <f t="shared" si="5"/>
        <v>542635</v>
      </c>
    </row>
    <row r="131" spans="1:10" outlineLevel="1" x14ac:dyDescent="0.25">
      <c r="A131" s="5">
        <f t="shared" si="3"/>
        <v>5</v>
      </c>
      <c r="B131" s="22">
        <v>44687</v>
      </c>
      <c r="C131" s="23" t="s">
        <v>684</v>
      </c>
      <c r="D131" s="23" t="s">
        <v>20</v>
      </c>
      <c r="E131" s="23" t="s">
        <v>685</v>
      </c>
      <c r="F131" s="23">
        <f t="shared" si="4"/>
        <v>11641</v>
      </c>
      <c r="G131" s="24">
        <v>1359833</v>
      </c>
      <c r="H131" s="25" t="s">
        <v>17</v>
      </c>
      <c r="I131" s="24">
        <v>108787</v>
      </c>
      <c r="J131" s="24">
        <f t="shared" si="5"/>
        <v>1468620</v>
      </c>
    </row>
    <row r="132" spans="1:10" outlineLevel="1" x14ac:dyDescent="0.25">
      <c r="A132" s="5">
        <f t="shared" si="3"/>
        <v>5</v>
      </c>
      <c r="B132" s="22">
        <v>44688</v>
      </c>
      <c r="C132" s="23" t="s">
        <v>686</v>
      </c>
      <c r="D132" s="23" t="s">
        <v>20</v>
      </c>
      <c r="E132" s="23" t="s">
        <v>687</v>
      </c>
      <c r="F132" s="23">
        <f t="shared" si="4"/>
        <v>11650</v>
      </c>
      <c r="G132" s="24">
        <v>1198595</v>
      </c>
      <c r="H132" s="25" t="s">
        <v>17</v>
      </c>
      <c r="I132" s="24">
        <v>95888</v>
      </c>
      <c r="J132" s="24">
        <f t="shared" si="5"/>
        <v>1294483</v>
      </c>
    </row>
    <row r="133" spans="1:10" outlineLevel="1" x14ac:dyDescent="0.25">
      <c r="A133" s="5">
        <f t="shared" si="3"/>
        <v>5</v>
      </c>
      <c r="B133" s="22">
        <v>44688</v>
      </c>
      <c r="C133" s="23" t="s">
        <v>688</v>
      </c>
      <c r="D133" s="23" t="s">
        <v>20</v>
      </c>
      <c r="E133" s="23" t="s">
        <v>689</v>
      </c>
      <c r="F133" s="23">
        <f t="shared" si="4"/>
        <v>11691</v>
      </c>
      <c r="G133" s="24">
        <v>664236</v>
      </c>
      <c r="H133" s="25" t="s">
        <v>17</v>
      </c>
      <c r="I133" s="24">
        <v>53139</v>
      </c>
      <c r="J133" s="24">
        <f t="shared" si="5"/>
        <v>717375</v>
      </c>
    </row>
    <row r="134" spans="1:10" outlineLevel="1" x14ac:dyDescent="0.25">
      <c r="A134" s="5">
        <f t="shared" si="3"/>
        <v>5</v>
      </c>
      <c r="B134" s="22">
        <v>44688</v>
      </c>
      <c r="C134" s="23" t="s">
        <v>690</v>
      </c>
      <c r="D134" s="23" t="s">
        <v>20</v>
      </c>
      <c r="E134" s="23" t="s">
        <v>691</v>
      </c>
      <c r="F134" s="23">
        <f t="shared" si="4"/>
        <v>11818</v>
      </c>
      <c r="G134" s="24">
        <v>2124785</v>
      </c>
      <c r="H134" s="25" t="s">
        <v>17</v>
      </c>
      <c r="I134" s="24">
        <v>169983</v>
      </c>
      <c r="J134" s="24">
        <f t="shared" si="5"/>
        <v>2294768</v>
      </c>
    </row>
    <row r="135" spans="1:10" outlineLevel="1" x14ac:dyDescent="0.25">
      <c r="A135" s="5">
        <f t="shared" ref="A135:A198" si="6">+MONTH(B135)</f>
        <v>5</v>
      </c>
      <c r="B135" s="22">
        <v>44688</v>
      </c>
      <c r="C135" s="23" t="s">
        <v>692</v>
      </c>
      <c r="D135" s="23" t="s">
        <v>20</v>
      </c>
      <c r="E135" s="23" t="s">
        <v>693</v>
      </c>
      <c r="F135" s="23">
        <f t="shared" ref="F135:F198" si="7">+C135*1</f>
        <v>11938</v>
      </c>
      <c r="G135" s="24">
        <v>4235110</v>
      </c>
      <c r="H135" s="25" t="s">
        <v>17</v>
      </c>
      <c r="I135" s="24">
        <v>338809</v>
      </c>
      <c r="J135" s="24">
        <f t="shared" ref="J135:J198" si="8">+I135+G135</f>
        <v>4573919</v>
      </c>
    </row>
    <row r="136" spans="1:10" outlineLevel="1" x14ac:dyDescent="0.25">
      <c r="A136" s="5">
        <f t="shared" si="6"/>
        <v>5</v>
      </c>
      <c r="B136" s="22">
        <v>44690</v>
      </c>
      <c r="C136" s="23" t="s">
        <v>694</v>
      </c>
      <c r="D136" s="23" t="s">
        <v>20</v>
      </c>
      <c r="E136" s="23" t="s">
        <v>695</v>
      </c>
      <c r="F136" s="23">
        <f t="shared" si="7"/>
        <v>11941</v>
      </c>
      <c r="G136" s="24">
        <v>1987237</v>
      </c>
      <c r="H136" s="25" t="s">
        <v>17</v>
      </c>
      <c r="I136" s="24">
        <v>158979</v>
      </c>
      <c r="J136" s="24">
        <f t="shared" si="8"/>
        <v>2146216</v>
      </c>
    </row>
    <row r="137" spans="1:10" outlineLevel="1" x14ac:dyDescent="0.25">
      <c r="A137" s="5">
        <f t="shared" si="6"/>
        <v>5</v>
      </c>
      <c r="B137" s="22">
        <v>44692</v>
      </c>
      <c r="C137" s="23" t="s">
        <v>696</v>
      </c>
      <c r="D137" s="23" t="s">
        <v>20</v>
      </c>
      <c r="E137" s="23" t="s">
        <v>697</v>
      </c>
      <c r="F137" s="23">
        <f t="shared" si="7"/>
        <v>12431</v>
      </c>
      <c r="G137" s="24">
        <v>1489795</v>
      </c>
      <c r="H137" s="25" t="s">
        <v>17</v>
      </c>
      <c r="I137" s="24">
        <v>119184</v>
      </c>
      <c r="J137" s="24">
        <f t="shared" si="8"/>
        <v>1608979</v>
      </c>
    </row>
    <row r="138" spans="1:10" outlineLevel="1" x14ac:dyDescent="0.25">
      <c r="A138" s="5">
        <f t="shared" si="6"/>
        <v>5</v>
      </c>
      <c r="B138" s="22">
        <v>44692</v>
      </c>
      <c r="C138" s="23" t="s">
        <v>698</v>
      </c>
      <c r="D138" s="23" t="s">
        <v>20</v>
      </c>
      <c r="E138" s="23" t="s">
        <v>699</v>
      </c>
      <c r="F138" s="23">
        <f t="shared" si="7"/>
        <v>12432</v>
      </c>
      <c r="G138" s="24">
        <v>2177695</v>
      </c>
      <c r="H138" s="25" t="s">
        <v>17</v>
      </c>
      <c r="I138" s="24">
        <v>174216</v>
      </c>
      <c r="J138" s="24">
        <f t="shared" si="8"/>
        <v>2351911</v>
      </c>
    </row>
    <row r="139" spans="1:10" outlineLevel="1" x14ac:dyDescent="0.25">
      <c r="A139" s="5">
        <f t="shared" si="6"/>
        <v>5</v>
      </c>
      <c r="B139" s="22">
        <v>44693</v>
      </c>
      <c r="C139" s="23" t="s">
        <v>700</v>
      </c>
      <c r="D139" s="23" t="s">
        <v>20</v>
      </c>
      <c r="E139" s="23" t="s">
        <v>701</v>
      </c>
      <c r="F139" s="23">
        <f t="shared" si="7"/>
        <v>12744</v>
      </c>
      <c r="G139" s="24">
        <v>1372369</v>
      </c>
      <c r="H139" s="25" t="s">
        <v>17</v>
      </c>
      <c r="I139" s="24">
        <v>109790</v>
      </c>
      <c r="J139" s="24">
        <f t="shared" si="8"/>
        <v>1482159</v>
      </c>
    </row>
    <row r="140" spans="1:10" outlineLevel="1" x14ac:dyDescent="0.25">
      <c r="A140" s="5">
        <f t="shared" si="6"/>
        <v>5</v>
      </c>
      <c r="B140" s="22">
        <v>44694</v>
      </c>
      <c r="C140" s="23" t="s">
        <v>702</v>
      </c>
      <c r="D140" s="23" t="s">
        <v>20</v>
      </c>
      <c r="E140" s="23" t="s">
        <v>703</v>
      </c>
      <c r="F140" s="23">
        <f t="shared" si="7"/>
        <v>12918</v>
      </c>
      <c r="G140" s="24">
        <v>339339</v>
      </c>
      <c r="H140" s="25" t="s">
        <v>17</v>
      </c>
      <c r="I140" s="24">
        <v>27147</v>
      </c>
      <c r="J140" s="24">
        <f t="shared" si="8"/>
        <v>366486</v>
      </c>
    </row>
    <row r="141" spans="1:10" outlineLevel="1" x14ac:dyDescent="0.25">
      <c r="A141" s="5">
        <f t="shared" si="6"/>
        <v>5</v>
      </c>
      <c r="B141" s="22">
        <v>44694</v>
      </c>
      <c r="C141" s="23" t="s">
        <v>704</v>
      </c>
      <c r="D141" s="23" t="s">
        <v>20</v>
      </c>
      <c r="E141" s="23" t="s">
        <v>705</v>
      </c>
      <c r="F141" s="23">
        <f t="shared" si="7"/>
        <v>12932</v>
      </c>
      <c r="G141" s="24">
        <v>1464062</v>
      </c>
      <c r="H141" s="25" t="s">
        <v>17</v>
      </c>
      <c r="I141" s="24">
        <v>117125</v>
      </c>
      <c r="J141" s="24">
        <f t="shared" si="8"/>
        <v>1581187</v>
      </c>
    </row>
    <row r="142" spans="1:10" outlineLevel="1" x14ac:dyDescent="0.25">
      <c r="A142" s="5">
        <f t="shared" si="6"/>
        <v>5</v>
      </c>
      <c r="B142" s="22">
        <v>44694</v>
      </c>
      <c r="C142" s="23" t="s">
        <v>706</v>
      </c>
      <c r="D142" s="23" t="s">
        <v>20</v>
      </c>
      <c r="E142" s="23" t="s">
        <v>707</v>
      </c>
      <c r="F142" s="23">
        <f t="shared" si="7"/>
        <v>12944</v>
      </c>
      <c r="G142" s="24">
        <v>1692104</v>
      </c>
      <c r="H142" s="25" t="s">
        <v>17</v>
      </c>
      <c r="I142" s="24">
        <v>135368</v>
      </c>
      <c r="J142" s="24">
        <f t="shared" si="8"/>
        <v>1827472</v>
      </c>
    </row>
    <row r="143" spans="1:10" outlineLevel="1" x14ac:dyDescent="0.25">
      <c r="A143" s="5">
        <f t="shared" si="6"/>
        <v>5</v>
      </c>
      <c r="B143" s="22">
        <v>44698</v>
      </c>
      <c r="C143" s="23" t="s">
        <v>708</v>
      </c>
      <c r="D143" s="23" t="s">
        <v>20</v>
      </c>
      <c r="E143" s="23" t="s">
        <v>709</v>
      </c>
      <c r="F143" s="23">
        <f t="shared" si="7"/>
        <v>13250</v>
      </c>
      <c r="G143" s="24">
        <v>2328146</v>
      </c>
      <c r="H143" s="25" t="s">
        <v>17</v>
      </c>
      <c r="I143" s="24">
        <v>186252</v>
      </c>
      <c r="J143" s="24">
        <f t="shared" si="8"/>
        <v>2514398</v>
      </c>
    </row>
    <row r="144" spans="1:10" outlineLevel="1" x14ac:dyDescent="0.25">
      <c r="A144" s="5">
        <f t="shared" si="6"/>
        <v>5</v>
      </c>
      <c r="B144" s="22">
        <v>44698</v>
      </c>
      <c r="C144" s="23" t="s">
        <v>710</v>
      </c>
      <c r="D144" s="23" t="s">
        <v>20</v>
      </c>
      <c r="E144" s="23" t="s">
        <v>711</v>
      </c>
      <c r="F144" s="23">
        <f t="shared" si="7"/>
        <v>13284</v>
      </c>
      <c r="G144" s="24">
        <v>4175170</v>
      </c>
      <c r="H144" s="25" t="s">
        <v>17</v>
      </c>
      <c r="I144" s="24">
        <v>334014</v>
      </c>
      <c r="J144" s="24">
        <f t="shared" si="8"/>
        <v>4509184</v>
      </c>
    </row>
    <row r="145" spans="1:10" outlineLevel="1" x14ac:dyDescent="0.25">
      <c r="A145" s="5">
        <f t="shared" si="6"/>
        <v>5</v>
      </c>
      <c r="B145" s="22">
        <v>44698</v>
      </c>
      <c r="C145" s="23" t="s">
        <v>712</v>
      </c>
      <c r="D145" s="23" t="s">
        <v>20</v>
      </c>
      <c r="E145" s="23" t="s">
        <v>713</v>
      </c>
      <c r="F145" s="23">
        <f t="shared" si="7"/>
        <v>13287</v>
      </c>
      <c r="G145" s="24">
        <v>844415</v>
      </c>
      <c r="H145" s="25" t="s">
        <v>17</v>
      </c>
      <c r="I145" s="24">
        <v>67553</v>
      </c>
      <c r="J145" s="24">
        <f t="shared" si="8"/>
        <v>911968</v>
      </c>
    </row>
    <row r="146" spans="1:10" outlineLevel="1" x14ac:dyDescent="0.25">
      <c r="A146" s="5">
        <f t="shared" si="6"/>
        <v>5</v>
      </c>
      <c r="B146" s="22">
        <v>44699</v>
      </c>
      <c r="C146" s="23" t="s">
        <v>714</v>
      </c>
      <c r="D146" s="23" t="s">
        <v>20</v>
      </c>
      <c r="E146" s="23" t="s">
        <v>715</v>
      </c>
      <c r="F146" s="23">
        <f t="shared" si="7"/>
        <v>13421</v>
      </c>
      <c r="G146" s="24">
        <v>1383011</v>
      </c>
      <c r="H146" s="25" t="s">
        <v>17</v>
      </c>
      <c r="I146" s="24">
        <v>110641</v>
      </c>
      <c r="J146" s="24">
        <f t="shared" si="8"/>
        <v>1493652</v>
      </c>
    </row>
    <row r="147" spans="1:10" outlineLevel="1" x14ac:dyDescent="0.25">
      <c r="A147" s="5">
        <f t="shared" si="6"/>
        <v>5</v>
      </c>
      <c r="B147" s="22">
        <v>44701</v>
      </c>
      <c r="C147" s="23" t="s">
        <v>716</v>
      </c>
      <c r="D147" s="23" t="s">
        <v>20</v>
      </c>
      <c r="E147" s="23" t="s">
        <v>717</v>
      </c>
      <c r="F147" s="23">
        <f t="shared" si="7"/>
        <v>13529</v>
      </c>
      <c r="G147" s="24">
        <v>1055050</v>
      </c>
      <c r="H147" s="25" t="s">
        <v>17</v>
      </c>
      <c r="I147" s="24">
        <v>84404</v>
      </c>
      <c r="J147" s="24">
        <f t="shared" si="8"/>
        <v>1139454</v>
      </c>
    </row>
    <row r="148" spans="1:10" outlineLevel="1" x14ac:dyDescent="0.25">
      <c r="A148" s="5">
        <f t="shared" si="6"/>
        <v>5</v>
      </c>
      <c r="B148" s="22">
        <v>44701</v>
      </c>
      <c r="C148" s="23" t="s">
        <v>718</v>
      </c>
      <c r="D148" s="23" t="s">
        <v>20</v>
      </c>
      <c r="E148" s="23" t="s">
        <v>719</v>
      </c>
      <c r="F148" s="23">
        <f t="shared" si="7"/>
        <v>13531</v>
      </c>
      <c r="G148" s="24">
        <v>723609</v>
      </c>
      <c r="H148" s="25" t="s">
        <v>17</v>
      </c>
      <c r="I148" s="24">
        <v>57889</v>
      </c>
      <c r="J148" s="24">
        <f t="shared" si="8"/>
        <v>781498</v>
      </c>
    </row>
    <row r="149" spans="1:10" outlineLevel="1" x14ac:dyDescent="0.25">
      <c r="A149" s="5">
        <f t="shared" si="6"/>
        <v>5</v>
      </c>
      <c r="B149" s="22">
        <v>44702</v>
      </c>
      <c r="C149" s="23" t="s">
        <v>720</v>
      </c>
      <c r="D149" s="23" t="s">
        <v>20</v>
      </c>
      <c r="E149" s="23" t="s">
        <v>721</v>
      </c>
      <c r="F149" s="23">
        <f t="shared" si="7"/>
        <v>13549</v>
      </c>
      <c r="G149" s="24">
        <v>1752640</v>
      </c>
      <c r="H149" s="25" t="s">
        <v>17</v>
      </c>
      <c r="I149" s="24">
        <v>140211</v>
      </c>
      <c r="J149" s="24">
        <f t="shared" si="8"/>
        <v>1892851</v>
      </c>
    </row>
    <row r="150" spans="1:10" outlineLevel="1" x14ac:dyDescent="0.25">
      <c r="A150" s="5">
        <f t="shared" si="6"/>
        <v>5</v>
      </c>
      <c r="B150" s="22">
        <v>44702</v>
      </c>
      <c r="C150" s="23" t="s">
        <v>722</v>
      </c>
      <c r="D150" s="23" t="s">
        <v>20</v>
      </c>
      <c r="E150" s="23" t="s">
        <v>723</v>
      </c>
      <c r="F150" s="23">
        <f t="shared" si="7"/>
        <v>13616</v>
      </c>
      <c r="G150" s="24">
        <v>1105446</v>
      </c>
      <c r="H150" s="25" t="s">
        <v>17</v>
      </c>
      <c r="I150" s="24">
        <v>88436</v>
      </c>
      <c r="J150" s="24">
        <f t="shared" si="8"/>
        <v>1193882</v>
      </c>
    </row>
    <row r="151" spans="1:10" outlineLevel="1" x14ac:dyDescent="0.25">
      <c r="A151" s="5">
        <f t="shared" si="6"/>
        <v>5</v>
      </c>
      <c r="B151" s="22">
        <v>44704</v>
      </c>
      <c r="C151" s="23" t="s">
        <v>724</v>
      </c>
      <c r="D151" s="23" t="s">
        <v>20</v>
      </c>
      <c r="E151" s="23" t="s">
        <v>725</v>
      </c>
      <c r="F151" s="23">
        <f t="shared" si="7"/>
        <v>13783</v>
      </c>
      <c r="G151" s="24">
        <v>1200667</v>
      </c>
      <c r="H151" s="25" t="s">
        <v>17</v>
      </c>
      <c r="I151" s="24">
        <v>96053</v>
      </c>
      <c r="J151" s="24">
        <f t="shared" si="8"/>
        <v>1296720</v>
      </c>
    </row>
    <row r="152" spans="1:10" outlineLevel="1" x14ac:dyDescent="0.25">
      <c r="A152" s="5">
        <f t="shared" si="6"/>
        <v>5</v>
      </c>
      <c r="B152" s="22">
        <v>44705</v>
      </c>
      <c r="C152" s="23" t="s">
        <v>726</v>
      </c>
      <c r="D152" s="23" t="s">
        <v>20</v>
      </c>
      <c r="E152" s="23" t="s">
        <v>715</v>
      </c>
      <c r="F152" s="23">
        <f t="shared" si="7"/>
        <v>14016</v>
      </c>
      <c r="G152" s="24">
        <v>3689047</v>
      </c>
      <c r="H152" s="25" t="s">
        <v>17</v>
      </c>
      <c r="I152" s="24">
        <v>295124</v>
      </c>
      <c r="J152" s="24">
        <f t="shared" si="8"/>
        <v>3984171</v>
      </c>
    </row>
    <row r="153" spans="1:10" outlineLevel="1" x14ac:dyDescent="0.25">
      <c r="A153" s="5">
        <f t="shared" si="6"/>
        <v>5</v>
      </c>
      <c r="B153" s="22">
        <v>44706</v>
      </c>
      <c r="C153" s="23" t="s">
        <v>727</v>
      </c>
      <c r="D153" s="23" t="s">
        <v>20</v>
      </c>
      <c r="E153" s="23" t="s">
        <v>728</v>
      </c>
      <c r="F153" s="23">
        <f t="shared" si="7"/>
        <v>14237</v>
      </c>
      <c r="G153" s="24">
        <v>1792688</v>
      </c>
      <c r="H153" s="25" t="s">
        <v>17</v>
      </c>
      <c r="I153" s="24">
        <v>143415</v>
      </c>
      <c r="J153" s="24">
        <f t="shared" si="8"/>
        <v>1936103</v>
      </c>
    </row>
    <row r="154" spans="1:10" outlineLevel="1" x14ac:dyDescent="0.25">
      <c r="A154" s="5">
        <f t="shared" si="6"/>
        <v>5</v>
      </c>
      <c r="B154" s="22">
        <v>44707</v>
      </c>
      <c r="C154" s="23" t="s">
        <v>729</v>
      </c>
      <c r="D154" s="23" t="s">
        <v>20</v>
      </c>
      <c r="E154" s="23" t="s">
        <v>730</v>
      </c>
      <c r="F154" s="23">
        <f t="shared" si="7"/>
        <v>14448</v>
      </c>
      <c r="G154" s="24">
        <v>1768270</v>
      </c>
      <c r="H154" s="25" t="s">
        <v>17</v>
      </c>
      <c r="I154" s="24">
        <v>141462</v>
      </c>
      <c r="J154" s="24">
        <f t="shared" si="8"/>
        <v>1909732</v>
      </c>
    </row>
    <row r="155" spans="1:10" outlineLevel="1" x14ac:dyDescent="0.25">
      <c r="A155" s="5">
        <f t="shared" si="6"/>
        <v>5</v>
      </c>
      <c r="B155" s="22">
        <v>44708</v>
      </c>
      <c r="C155" s="23" t="s">
        <v>731</v>
      </c>
      <c r="D155" s="23" t="s">
        <v>20</v>
      </c>
      <c r="E155" s="23" t="s">
        <v>732</v>
      </c>
      <c r="F155" s="23">
        <f t="shared" si="7"/>
        <v>14663</v>
      </c>
      <c r="G155" s="24">
        <v>947937</v>
      </c>
      <c r="H155" s="25" t="s">
        <v>17</v>
      </c>
      <c r="I155" s="24">
        <v>75835</v>
      </c>
      <c r="J155" s="24">
        <f t="shared" si="8"/>
        <v>1023772</v>
      </c>
    </row>
    <row r="156" spans="1:10" outlineLevel="1" x14ac:dyDescent="0.25">
      <c r="A156" s="5">
        <f t="shared" si="6"/>
        <v>5</v>
      </c>
      <c r="B156" s="22">
        <v>44709</v>
      </c>
      <c r="C156" s="23" t="s">
        <v>733</v>
      </c>
      <c r="D156" s="23" t="s">
        <v>20</v>
      </c>
      <c r="E156" s="23" t="s">
        <v>734</v>
      </c>
      <c r="F156" s="23">
        <f t="shared" si="7"/>
        <v>14740</v>
      </c>
      <c r="G156" s="24">
        <v>1736115</v>
      </c>
      <c r="H156" s="25" t="s">
        <v>17</v>
      </c>
      <c r="I156" s="24">
        <v>138889</v>
      </c>
      <c r="J156" s="24">
        <f t="shared" si="8"/>
        <v>1875004</v>
      </c>
    </row>
    <row r="157" spans="1:10" outlineLevel="1" x14ac:dyDescent="0.25">
      <c r="A157" s="5">
        <f t="shared" si="6"/>
        <v>5</v>
      </c>
      <c r="B157" s="22">
        <v>44709</v>
      </c>
      <c r="C157" s="23" t="s">
        <v>735</v>
      </c>
      <c r="D157" s="23" t="s">
        <v>20</v>
      </c>
      <c r="E157" s="23" t="s">
        <v>736</v>
      </c>
      <c r="F157" s="23">
        <f t="shared" si="7"/>
        <v>14770</v>
      </c>
      <c r="G157" s="24">
        <v>1846953</v>
      </c>
      <c r="H157" s="25" t="s">
        <v>17</v>
      </c>
      <c r="I157" s="24">
        <v>147756</v>
      </c>
      <c r="J157" s="24">
        <f t="shared" si="8"/>
        <v>1994709</v>
      </c>
    </row>
    <row r="158" spans="1:10" outlineLevel="1" x14ac:dyDescent="0.25">
      <c r="A158" s="5">
        <f t="shared" si="6"/>
        <v>5</v>
      </c>
      <c r="B158" s="22">
        <v>44711</v>
      </c>
      <c r="C158" s="23" t="s">
        <v>737</v>
      </c>
      <c r="D158" s="23" t="s">
        <v>20</v>
      </c>
      <c r="E158" s="23" t="s">
        <v>738</v>
      </c>
      <c r="F158" s="23">
        <f t="shared" si="7"/>
        <v>14775</v>
      </c>
      <c r="G158" s="24">
        <v>1858875</v>
      </c>
      <c r="H158" s="25" t="s">
        <v>17</v>
      </c>
      <c r="I158" s="24">
        <v>148710</v>
      </c>
      <c r="J158" s="24">
        <f t="shared" si="8"/>
        <v>2007585</v>
      </c>
    </row>
    <row r="159" spans="1:10" outlineLevel="1" x14ac:dyDescent="0.25">
      <c r="A159" s="5">
        <f t="shared" si="6"/>
        <v>6</v>
      </c>
      <c r="B159" s="22">
        <v>44713</v>
      </c>
      <c r="C159" s="23" t="s">
        <v>739</v>
      </c>
      <c r="D159" s="23" t="s">
        <v>20</v>
      </c>
      <c r="E159" s="23" t="s">
        <v>740</v>
      </c>
      <c r="F159" s="23">
        <f t="shared" si="7"/>
        <v>15210</v>
      </c>
      <c r="G159" s="24">
        <v>833060</v>
      </c>
      <c r="H159" s="25" t="s">
        <v>17</v>
      </c>
      <c r="I159" s="24">
        <v>66645</v>
      </c>
      <c r="J159" s="24">
        <f t="shared" si="8"/>
        <v>899705</v>
      </c>
    </row>
    <row r="160" spans="1:10" outlineLevel="1" x14ac:dyDescent="0.25">
      <c r="A160" s="5">
        <f t="shared" si="6"/>
        <v>6</v>
      </c>
      <c r="B160" s="22">
        <v>44713</v>
      </c>
      <c r="C160" s="23" t="s">
        <v>741</v>
      </c>
      <c r="D160" s="23" t="s">
        <v>20</v>
      </c>
      <c r="E160" s="23" t="s">
        <v>742</v>
      </c>
      <c r="F160" s="23">
        <f t="shared" si="7"/>
        <v>15211</v>
      </c>
      <c r="G160" s="24">
        <v>4484990</v>
      </c>
      <c r="H160" s="25" t="s">
        <v>17</v>
      </c>
      <c r="I160" s="24">
        <v>358799</v>
      </c>
      <c r="J160" s="24">
        <f t="shared" si="8"/>
        <v>4843789</v>
      </c>
    </row>
    <row r="161" spans="1:10" outlineLevel="1" x14ac:dyDescent="0.25">
      <c r="A161" s="5">
        <f t="shared" si="6"/>
        <v>6</v>
      </c>
      <c r="B161" s="22">
        <v>44716</v>
      </c>
      <c r="C161" s="23" t="s">
        <v>743</v>
      </c>
      <c r="D161" s="23" t="s">
        <v>20</v>
      </c>
      <c r="E161" s="23" t="s">
        <v>744</v>
      </c>
      <c r="F161" s="23">
        <f t="shared" si="7"/>
        <v>16299</v>
      </c>
      <c r="G161" s="24">
        <v>1720597</v>
      </c>
      <c r="H161" s="25" t="s">
        <v>17</v>
      </c>
      <c r="I161" s="24">
        <v>137648</v>
      </c>
      <c r="J161" s="24">
        <f t="shared" si="8"/>
        <v>1858245</v>
      </c>
    </row>
    <row r="162" spans="1:10" outlineLevel="1" x14ac:dyDescent="0.25">
      <c r="A162" s="5">
        <f t="shared" si="6"/>
        <v>6</v>
      </c>
      <c r="B162" s="22">
        <v>44716</v>
      </c>
      <c r="C162" s="23" t="s">
        <v>745</v>
      </c>
      <c r="D162" s="23" t="s">
        <v>20</v>
      </c>
      <c r="E162" s="23" t="s">
        <v>746</v>
      </c>
      <c r="F162" s="23">
        <f t="shared" si="7"/>
        <v>16304</v>
      </c>
      <c r="G162" s="24">
        <v>1222671</v>
      </c>
      <c r="H162" s="25" t="s">
        <v>17</v>
      </c>
      <c r="I162" s="24">
        <v>97814</v>
      </c>
      <c r="J162" s="24">
        <f t="shared" si="8"/>
        <v>1320485</v>
      </c>
    </row>
    <row r="163" spans="1:10" outlineLevel="1" x14ac:dyDescent="0.25">
      <c r="A163" s="5">
        <f t="shared" si="6"/>
        <v>6</v>
      </c>
      <c r="B163" s="22">
        <v>44716</v>
      </c>
      <c r="C163" s="23" t="s">
        <v>747</v>
      </c>
      <c r="D163" s="23" t="s">
        <v>20</v>
      </c>
      <c r="E163" s="23" t="s">
        <v>738</v>
      </c>
      <c r="F163" s="23">
        <f t="shared" si="7"/>
        <v>16466</v>
      </c>
      <c r="G163" s="24">
        <v>1094820</v>
      </c>
      <c r="H163" s="25" t="s">
        <v>17</v>
      </c>
      <c r="I163" s="24">
        <v>87586</v>
      </c>
      <c r="J163" s="24">
        <f t="shared" si="8"/>
        <v>1182406</v>
      </c>
    </row>
    <row r="164" spans="1:10" outlineLevel="1" x14ac:dyDescent="0.25">
      <c r="A164" s="5">
        <f t="shared" si="6"/>
        <v>6</v>
      </c>
      <c r="B164" s="22">
        <v>44718</v>
      </c>
      <c r="C164" s="23" t="s">
        <v>748</v>
      </c>
      <c r="D164" s="23" t="s">
        <v>20</v>
      </c>
      <c r="E164" s="23" t="s">
        <v>749</v>
      </c>
      <c r="F164" s="23">
        <f t="shared" si="7"/>
        <v>16484</v>
      </c>
      <c r="G164" s="24">
        <v>1055435</v>
      </c>
      <c r="H164" s="25" t="s">
        <v>17</v>
      </c>
      <c r="I164" s="24">
        <v>84435</v>
      </c>
      <c r="J164" s="24">
        <f t="shared" si="8"/>
        <v>1139870</v>
      </c>
    </row>
    <row r="165" spans="1:10" outlineLevel="1" x14ac:dyDescent="0.25">
      <c r="A165" s="5">
        <f t="shared" si="6"/>
        <v>6</v>
      </c>
      <c r="B165" s="22">
        <v>44719</v>
      </c>
      <c r="C165" s="23" t="s">
        <v>750</v>
      </c>
      <c r="D165" s="23" t="s">
        <v>20</v>
      </c>
      <c r="E165" s="23" t="s">
        <v>715</v>
      </c>
      <c r="F165" s="23">
        <f t="shared" si="7"/>
        <v>16541</v>
      </c>
      <c r="G165" s="24">
        <v>3409358</v>
      </c>
      <c r="H165" s="25" t="s">
        <v>17</v>
      </c>
      <c r="I165" s="24">
        <v>272749</v>
      </c>
      <c r="J165" s="24">
        <f t="shared" si="8"/>
        <v>3682107</v>
      </c>
    </row>
    <row r="166" spans="1:10" outlineLevel="1" x14ac:dyDescent="0.25">
      <c r="A166" s="5">
        <f t="shared" si="6"/>
        <v>6</v>
      </c>
      <c r="B166" s="22">
        <v>44720</v>
      </c>
      <c r="C166" s="23" t="s">
        <v>751</v>
      </c>
      <c r="D166" s="23" t="s">
        <v>20</v>
      </c>
      <c r="E166" s="23" t="s">
        <v>725</v>
      </c>
      <c r="F166" s="23">
        <f t="shared" si="7"/>
        <v>16675</v>
      </c>
      <c r="G166" s="24">
        <v>1690378</v>
      </c>
      <c r="H166" s="25" t="s">
        <v>17</v>
      </c>
      <c r="I166" s="24">
        <v>135230</v>
      </c>
      <c r="J166" s="24">
        <f t="shared" si="8"/>
        <v>1825608</v>
      </c>
    </row>
    <row r="167" spans="1:10" outlineLevel="1" x14ac:dyDescent="0.25">
      <c r="A167" s="5">
        <f t="shared" si="6"/>
        <v>6</v>
      </c>
      <c r="B167" s="22">
        <v>44721</v>
      </c>
      <c r="C167" s="23" t="s">
        <v>752</v>
      </c>
      <c r="D167" s="23" t="s">
        <v>20</v>
      </c>
      <c r="E167" s="23" t="s">
        <v>753</v>
      </c>
      <c r="F167" s="23">
        <f t="shared" si="7"/>
        <v>17345</v>
      </c>
      <c r="G167" s="24">
        <v>1473604</v>
      </c>
      <c r="H167" s="25" t="s">
        <v>17</v>
      </c>
      <c r="I167" s="24">
        <v>117888</v>
      </c>
      <c r="J167" s="24">
        <f t="shared" si="8"/>
        <v>1591492</v>
      </c>
    </row>
    <row r="168" spans="1:10" outlineLevel="1" x14ac:dyDescent="0.25">
      <c r="A168" s="5">
        <f t="shared" si="6"/>
        <v>6</v>
      </c>
      <c r="B168" s="22">
        <v>44722</v>
      </c>
      <c r="C168" s="23" t="s">
        <v>754</v>
      </c>
      <c r="D168" s="23" t="s">
        <v>20</v>
      </c>
      <c r="E168" s="23" t="s">
        <v>738</v>
      </c>
      <c r="F168" s="23">
        <f t="shared" si="7"/>
        <v>17490</v>
      </c>
      <c r="G168" s="24">
        <v>1795750</v>
      </c>
      <c r="H168" s="25" t="s">
        <v>17</v>
      </c>
      <c r="I168" s="24">
        <v>143660</v>
      </c>
      <c r="J168" s="24">
        <f t="shared" si="8"/>
        <v>1939410</v>
      </c>
    </row>
    <row r="169" spans="1:10" outlineLevel="1" x14ac:dyDescent="0.25">
      <c r="A169" s="5">
        <f t="shared" si="6"/>
        <v>6</v>
      </c>
      <c r="B169" s="22">
        <v>44722</v>
      </c>
      <c r="C169" s="23" t="s">
        <v>755</v>
      </c>
      <c r="D169" s="23" t="s">
        <v>20</v>
      </c>
      <c r="E169" s="23" t="s">
        <v>756</v>
      </c>
      <c r="F169" s="23">
        <f t="shared" si="7"/>
        <v>17549</v>
      </c>
      <c r="G169" s="24">
        <v>473352</v>
      </c>
      <c r="H169" s="25" t="s">
        <v>17</v>
      </c>
      <c r="I169" s="24">
        <v>37868</v>
      </c>
      <c r="J169" s="24">
        <f t="shared" si="8"/>
        <v>511220</v>
      </c>
    </row>
    <row r="170" spans="1:10" outlineLevel="1" x14ac:dyDescent="0.25">
      <c r="A170" s="5">
        <f t="shared" si="6"/>
        <v>6</v>
      </c>
      <c r="B170" s="22">
        <v>44723</v>
      </c>
      <c r="C170" s="23" t="s">
        <v>757</v>
      </c>
      <c r="D170" s="23" t="s">
        <v>20</v>
      </c>
      <c r="E170" s="23" t="s">
        <v>758</v>
      </c>
      <c r="F170" s="23">
        <f t="shared" si="7"/>
        <v>17647</v>
      </c>
      <c r="G170" s="24">
        <v>1911331</v>
      </c>
      <c r="H170" s="25" t="s">
        <v>17</v>
      </c>
      <c r="I170" s="24">
        <v>152906</v>
      </c>
      <c r="J170" s="24">
        <f t="shared" si="8"/>
        <v>2064237</v>
      </c>
    </row>
    <row r="171" spans="1:10" outlineLevel="1" x14ac:dyDescent="0.25">
      <c r="A171" s="5">
        <f t="shared" si="6"/>
        <v>6</v>
      </c>
      <c r="B171" s="22">
        <v>44723</v>
      </c>
      <c r="C171" s="23" t="s">
        <v>759</v>
      </c>
      <c r="D171" s="23" t="s">
        <v>20</v>
      </c>
      <c r="E171" s="23" t="s">
        <v>760</v>
      </c>
      <c r="F171" s="23">
        <f t="shared" si="7"/>
        <v>17781</v>
      </c>
      <c r="G171" s="24">
        <v>986996</v>
      </c>
      <c r="H171" s="25" t="s">
        <v>17</v>
      </c>
      <c r="I171" s="24">
        <v>78960</v>
      </c>
      <c r="J171" s="24">
        <f t="shared" si="8"/>
        <v>1065956</v>
      </c>
    </row>
    <row r="172" spans="1:10" outlineLevel="1" x14ac:dyDescent="0.25">
      <c r="A172" s="5">
        <f t="shared" si="6"/>
        <v>6</v>
      </c>
      <c r="B172" s="22">
        <v>44723</v>
      </c>
      <c r="C172" s="23" t="s">
        <v>761</v>
      </c>
      <c r="D172" s="23" t="s">
        <v>20</v>
      </c>
      <c r="E172" s="23" t="s">
        <v>762</v>
      </c>
      <c r="F172" s="23">
        <f t="shared" si="7"/>
        <v>17859</v>
      </c>
      <c r="G172" s="24">
        <v>2565361</v>
      </c>
      <c r="H172" s="25" t="s">
        <v>17</v>
      </c>
      <c r="I172" s="24">
        <v>205229</v>
      </c>
      <c r="J172" s="24">
        <f t="shared" si="8"/>
        <v>2770590</v>
      </c>
    </row>
    <row r="173" spans="1:10" outlineLevel="1" x14ac:dyDescent="0.25">
      <c r="A173" s="5">
        <f t="shared" si="6"/>
        <v>6</v>
      </c>
      <c r="B173" s="22">
        <v>44725</v>
      </c>
      <c r="C173" s="23" t="s">
        <v>763</v>
      </c>
      <c r="D173" s="23" t="s">
        <v>20</v>
      </c>
      <c r="E173" s="23" t="s">
        <v>742</v>
      </c>
      <c r="F173" s="23">
        <f t="shared" si="7"/>
        <v>17925</v>
      </c>
      <c r="G173" s="24">
        <v>2722970</v>
      </c>
      <c r="H173" s="25" t="s">
        <v>17</v>
      </c>
      <c r="I173" s="24">
        <v>217838</v>
      </c>
      <c r="J173" s="24">
        <f t="shared" si="8"/>
        <v>2940808</v>
      </c>
    </row>
    <row r="174" spans="1:10" outlineLevel="1" x14ac:dyDescent="0.25">
      <c r="A174" s="5">
        <f t="shared" si="6"/>
        <v>6</v>
      </c>
      <c r="B174" s="22">
        <v>44726</v>
      </c>
      <c r="C174" s="23" t="s">
        <v>764</v>
      </c>
      <c r="D174" s="23" t="s">
        <v>20</v>
      </c>
      <c r="E174" s="23" t="s">
        <v>765</v>
      </c>
      <c r="F174" s="23">
        <f t="shared" si="7"/>
        <v>18060</v>
      </c>
      <c r="G174" s="24">
        <v>1046969</v>
      </c>
      <c r="H174" s="25" t="s">
        <v>17</v>
      </c>
      <c r="I174" s="24">
        <v>83758</v>
      </c>
      <c r="J174" s="24">
        <f t="shared" si="8"/>
        <v>1130727</v>
      </c>
    </row>
    <row r="175" spans="1:10" outlineLevel="1" x14ac:dyDescent="0.25">
      <c r="A175" s="5">
        <f t="shared" si="6"/>
        <v>6</v>
      </c>
      <c r="B175" s="22">
        <v>44726</v>
      </c>
      <c r="C175" s="23" t="s">
        <v>766</v>
      </c>
      <c r="D175" s="23" t="s">
        <v>20</v>
      </c>
      <c r="E175" s="23" t="s">
        <v>740</v>
      </c>
      <c r="F175" s="23">
        <f t="shared" si="7"/>
        <v>18061</v>
      </c>
      <c r="G175" s="24">
        <v>507240</v>
      </c>
      <c r="H175" s="25" t="s">
        <v>17</v>
      </c>
      <c r="I175" s="24">
        <v>40579</v>
      </c>
      <c r="J175" s="24">
        <f t="shared" si="8"/>
        <v>547819</v>
      </c>
    </row>
    <row r="176" spans="1:10" outlineLevel="1" x14ac:dyDescent="0.25">
      <c r="A176" s="5">
        <f t="shared" si="6"/>
        <v>6</v>
      </c>
      <c r="B176" s="22">
        <v>44726</v>
      </c>
      <c r="C176" s="23" t="s">
        <v>767</v>
      </c>
      <c r="D176" s="23" t="s">
        <v>20</v>
      </c>
      <c r="E176" s="23" t="s">
        <v>768</v>
      </c>
      <c r="F176" s="23">
        <f t="shared" si="7"/>
        <v>18062</v>
      </c>
      <c r="G176" s="24">
        <v>1434159</v>
      </c>
      <c r="H176" s="25" t="s">
        <v>17</v>
      </c>
      <c r="I176" s="24">
        <v>114733</v>
      </c>
      <c r="J176" s="24">
        <f t="shared" si="8"/>
        <v>1548892</v>
      </c>
    </row>
    <row r="177" spans="1:10" outlineLevel="1" x14ac:dyDescent="0.25">
      <c r="A177" s="5">
        <f t="shared" si="6"/>
        <v>6</v>
      </c>
      <c r="B177" s="22">
        <v>44727</v>
      </c>
      <c r="C177" s="23" t="s">
        <v>769</v>
      </c>
      <c r="D177" s="23" t="s">
        <v>20</v>
      </c>
      <c r="E177" s="23" t="s">
        <v>770</v>
      </c>
      <c r="F177" s="23">
        <f t="shared" si="7"/>
        <v>18094</v>
      </c>
      <c r="G177" s="24">
        <v>1506960</v>
      </c>
      <c r="H177" s="25" t="s">
        <v>17</v>
      </c>
      <c r="I177" s="24">
        <v>120557</v>
      </c>
      <c r="J177" s="24">
        <f t="shared" si="8"/>
        <v>1627517</v>
      </c>
    </row>
    <row r="178" spans="1:10" outlineLevel="1" x14ac:dyDescent="0.25">
      <c r="A178" s="5">
        <f t="shared" si="6"/>
        <v>6</v>
      </c>
      <c r="B178" s="22">
        <v>44727</v>
      </c>
      <c r="C178" s="23" t="s">
        <v>771</v>
      </c>
      <c r="D178" s="23" t="s">
        <v>20</v>
      </c>
      <c r="E178" s="23" t="s">
        <v>738</v>
      </c>
      <c r="F178" s="23">
        <f t="shared" si="7"/>
        <v>18099</v>
      </c>
      <c r="G178" s="24">
        <v>2478635</v>
      </c>
      <c r="H178" s="25" t="s">
        <v>17</v>
      </c>
      <c r="I178" s="24">
        <v>198291</v>
      </c>
      <c r="J178" s="24">
        <f t="shared" si="8"/>
        <v>2676926</v>
      </c>
    </row>
    <row r="179" spans="1:10" outlineLevel="1" x14ac:dyDescent="0.25">
      <c r="A179" s="5">
        <f t="shared" si="6"/>
        <v>6</v>
      </c>
      <c r="B179" s="22">
        <v>44727</v>
      </c>
      <c r="C179" s="23" t="s">
        <v>772</v>
      </c>
      <c r="D179" s="23" t="s">
        <v>20</v>
      </c>
      <c r="E179" s="23" t="s">
        <v>773</v>
      </c>
      <c r="F179" s="23">
        <f t="shared" si="7"/>
        <v>18100</v>
      </c>
      <c r="G179" s="24">
        <v>1839381</v>
      </c>
      <c r="H179" s="25" t="s">
        <v>17</v>
      </c>
      <c r="I179" s="24">
        <v>147150</v>
      </c>
      <c r="J179" s="24">
        <f t="shared" si="8"/>
        <v>1986531</v>
      </c>
    </row>
    <row r="180" spans="1:10" outlineLevel="1" x14ac:dyDescent="0.25">
      <c r="A180" s="5">
        <f t="shared" si="6"/>
        <v>6</v>
      </c>
      <c r="B180" s="22">
        <v>44728</v>
      </c>
      <c r="C180" s="23" t="s">
        <v>774</v>
      </c>
      <c r="D180" s="23" t="s">
        <v>20</v>
      </c>
      <c r="E180" s="23" t="s">
        <v>775</v>
      </c>
      <c r="F180" s="23">
        <f t="shared" si="7"/>
        <v>18119</v>
      </c>
      <c r="G180" s="24">
        <v>926436</v>
      </c>
      <c r="H180" s="25" t="s">
        <v>17</v>
      </c>
      <c r="I180" s="24">
        <v>74115</v>
      </c>
      <c r="J180" s="24">
        <f t="shared" si="8"/>
        <v>1000551</v>
      </c>
    </row>
    <row r="181" spans="1:10" outlineLevel="1" x14ac:dyDescent="0.25">
      <c r="A181" s="5">
        <f t="shared" si="6"/>
        <v>6</v>
      </c>
      <c r="B181" s="22">
        <v>44728</v>
      </c>
      <c r="C181" s="23" t="s">
        <v>776</v>
      </c>
      <c r="D181" s="23" t="s">
        <v>20</v>
      </c>
      <c r="E181" s="23" t="s">
        <v>723</v>
      </c>
      <c r="F181" s="23">
        <f t="shared" si="7"/>
        <v>18134</v>
      </c>
      <c r="G181" s="24">
        <v>1672346</v>
      </c>
      <c r="H181" s="25" t="s">
        <v>17</v>
      </c>
      <c r="I181" s="24">
        <v>133788</v>
      </c>
      <c r="J181" s="24">
        <f t="shared" si="8"/>
        <v>1806134</v>
      </c>
    </row>
    <row r="182" spans="1:10" outlineLevel="1" x14ac:dyDescent="0.25">
      <c r="A182" s="5">
        <f t="shared" si="6"/>
        <v>6</v>
      </c>
      <c r="B182" s="22">
        <v>44730</v>
      </c>
      <c r="C182" s="23" t="s">
        <v>777</v>
      </c>
      <c r="D182" s="23" t="s">
        <v>20</v>
      </c>
      <c r="E182" s="23" t="s">
        <v>778</v>
      </c>
      <c r="F182" s="23">
        <f t="shared" si="7"/>
        <v>18547</v>
      </c>
      <c r="G182" s="24">
        <v>709662</v>
      </c>
      <c r="H182" s="25" t="s">
        <v>17</v>
      </c>
      <c r="I182" s="24">
        <v>56773</v>
      </c>
      <c r="J182" s="24">
        <f t="shared" si="8"/>
        <v>766435</v>
      </c>
    </row>
    <row r="183" spans="1:10" outlineLevel="1" x14ac:dyDescent="0.25">
      <c r="A183" s="5">
        <f t="shared" si="6"/>
        <v>6</v>
      </c>
      <c r="B183" s="22">
        <v>44732</v>
      </c>
      <c r="C183" s="23" t="s">
        <v>779</v>
      </c>
      <c r="D183" s="23" t="s">
        <v>20</v>
      </c>
      <c r="E183" s="23" t="s">
        <v>780</v>
      </c>
      <c r="F183" s="23">
        <f t="shared" si="7"/>
        <v>19123</v>
      </c>
      <c r="G183" s="24">
        <v>3215822</v>
      </c>
      <c r="H183" s="25" t="s">
        <v>17</v>
      </c>
      <c r="I183" s="24">
        <v>257266</v>
      </c>
      <c r="J183" s="24">
        <f t="shared" si="8"/>
        <v>3473088</v>
      </c>
    </row>
    <row r="184" spans="1:10" outlineLevel="1" x14ac:dyDescent="0.25">
      <c r="A184" s="5">
        <f t="shared" si="6"/>
        <v>6</v>
      </c>
      <c r="B184" s="22">
        <v>44733</v>
      </c>
      <c r="C184" s="23" t="s">
        <v>781</v>
      </c>
      <c r="D184" s="23" t="s">
        <v>20</v>
      </c>
      <c r="E184" s="23" t="s">
        <v>717</v>
      </c>
      <c r="F184" s="23">
        <f t="shared" si="7"/>
        <v>19421</v>
      </c>
      <c r="G184" s="24">
        <v>1055050</v>
      </c>
      <c r="H184" s="25" t="s">
        <v>17</v>
      </c>
      <c r="I184" s="24">
        <v>84404</v>
      </c>
      <c r="J184" s="24">
        <f t="shared" si="8"/>
        <v>1139454</v>
      </c>
    </row>
    <row r="185" spans="1:10" outlineLevel="1" x14ac:dyDescent="0.25">
      <c r="A185" s="5">
        <f t="shared" si="6"/>
        <v>6</v>
      </c>
      <c r="B185" s="22">
        <v>44733</v>
      </c>
      <c r="C185" s="23" t="s">
        <v>782</v>
      </c>
      <c r="D185" s="23" t="s">
        <v>20</v>
      </c>
      <c r="E185" s="23" t="s">
        <v>717</v>
      </c>
      <c r="F185" s="23">
        <f t="shared" si="7"/>
        <v>19422</v>
      </c>
      <c r="G185" s="24">
        <v>640803</v>
      </c>
      <c r="H185" s="25" t="s">
        <v>17</v>
      </c>
      <c r="I185" s="24">
        <v>51264</v>
      </c>
      <c r="J185" s="24">
        <f t="shared" si="8"/>
        <v>692067</v>
      </c>
    </row>
    <row r="186" spans="1:10" outlineLevel="1" x14ac:dyDescent="0.25">
      <c r="A186" s="5">
        <f t="shared" si="6"/>
        <v>6</v>
      </c>
      <c r="B186" s="22">
        <v>44734</v>
      </c>
      <c r="C186" s="23" t="s">
        <v>783</v>
      </c>
      <c r="D186" s="23" t="s">
        <v>20</v>
      </c>
      <c r="E186" s="23" t="s">
        <v>784</v>
      </c>
      <c r="F186" s="23">
        <f t="shared" si="7"/>
        <v>19699</v>
      </c>
      <c r="G186" s="24">
        <v>4484990</v>
      </c>
      <c r="H186" s="25" t="s">
        <v>17</v>
      </c>
      <c r="I186" s="24">
        <v>358799</v>
      </c>
      <c r="J186" s="24">
        <f t="shared" si="8"/>
        <v>4843789</v>
      </c>
    </row>
    <row r="187" spans="1:10" outlineLevel="1" x14ac:dyDescent="0.25">
      <c r="A187" s="5">
        <f t="shared" si="6"/>
        <v>6</v>
      </c>
      <c r="B187" s="22">
        <v>44734</v>
      </c>
      <c r="C187" s="23" t="s">
        <v>785</v>
      </c>
      <c r="D187" s="23" t="s">
        <v>20</v>
      </c>
      <c r="E187" s="23" t="s">
        <v>786</v>
      </c>
      <c r="F187" s="23">
        <f t="shared" si="7"/>
        <v>19771</v>
      </c>
      <c r="G187" s="24">
        <v>4190904</v>
      </c>
      <c r="H187" s="25" t="s">
        <v>17</v>
      </c>
      <c r="I187" s="24">
        <v>335272</v>
      </c>
      <c r="J187" s="24">
        <f t="shared" si="8"/>
        <v>4526176</v>
      </c>
    </row>
    <row r="188" spans="1:10" outlineLevel="1" x14ac:dyDescent="0.25">
      <c r="A188" s="5">
        <f t="shared" si="6"/>
        <v>6</v>
      </c>
      <c r="B188" s="22">
        <v>44735</v>
      </c>
      <c r="C188" s="23" t="s">
        <v>787</v>
      </c>
      <c r="D188" s="23" t="s">
        <v>20</v>
      </c>
      <c r="E188" s="23" t="s">
        <v>788</v>
      </c>
      <c r="F188" s="23">
        <f t="shared" si="7"/>
        <v>19879</v>
      </c>
      <c r="G188" s="24">
        <v>1959066</v>
      </c>
      <c r="H188" s="25" t="s">
        <v>17</v>
      </c>
      <c r="I188" s="24">
        <v>156725</v>
      </c>
      <c r="J188" s="24">
        <f t="shared" si="8"/>
        <v>2115791</v>
      </c>
    </row>
    <row r="189" spans="1:10" outlineLevel="1" x14ac:dyDescent="0.25">
      <c r="A189" s="5">
        <f t="shared" si="6"/>
        <v>6</v>
      </c>
      <c r="B189" s="22">
        <v>44735</v>
      </c>
      <c r="C189" s="23" t="s">
        <v>789</v>
      </c>
      <c r="D189" s="23" t="s">
        <v>20</v>
      </c>
      <c r="E189" s="23" t="s">
        <v>788</v>
      </c>
      <c r="F189" s="23">
        <f t="shared" si="7"/>
        <v>19880</v>
      </c>
      <c r="G189" s="24">
        <v>1319316</v>
      </c>
      <c r="H189" s="25" t="s">
        <v>17</v>
      </c>
      <c r="I189" s="24">
        <v>105545</v>
      </c>
      <c r="J189" s="24">
        <f t="shared" si="8"/>
        <v>1424861</v>
      </c>
    </row>
    <row r="190" spans="1:10" outlineLevel="1" x14ac:dyDescent="0.25">
      <c r="A190" s="5">
        <f t="shared" si="6"/>
        <v>6</v>
      </c>
      <c r="B190" s="22">
        <v>44739</v>
      </c>
      <c r="C190" s="23" t="s">
        <v>790</v>
      </c>
      <c r="D190" s="23" t="s">
        <v>20</v>
      </c>
      <c r="E190" s="23" t="s">
        <v>791</v>
      </c>
      <c r="F190" s="23">
        <f t="shared" si="7"/>
        <v>20610</v>
      </c>
      <c r="G190" s="24">
        <v>1668508</v>
      </c>
      <c r="H190" s="25" t="s">
        <v>17</v>
      </c>
      <c r="I190" s="24">
        <v>133481</v>
      </c>
      <c r="J190" s="24">
        <f t="shared" si="8"/>
        <v>1801989</v>
      </c>
    </row>
    <row r="191" spans="1:10" outlineLevel="1" x14ac:dyDescent="0.25">
      <c r="A191" s="5">
        <f t="shared" si="6"/>
        <v>6</v>
      </c>
      <c r="B191" s="22">
        <v>44740</v>
      </c>
      <c r="C191" s="23" t="s">
        <v>792</v>
      </c>
      <c r="D191" s="23" t="s">
        <v>20</v>
      </c>
      <c r="E191" s="23" t="s">
        <v>793</v>
      </c>
      <c r="F191" s="23">
        <f t="shared" si="7"/>
        <v>20911</v>
      </c>
      <c r="G191" s="24">
        <v>502440</v>
      </c>
      <c r="H191" s="25" t="s">
        <v>17</v>
      </c>
      <c r="I191" s="24">
        <v>40195</v>
      </c>
      <c r="J191" s="24">
        <f t="shared" si="8"/>
        <v>542635</v>
      </c>
    </row>
    <row r="192" spans="1:10" outlineLevel="1" x14ac:dyDescent="0.25">
      <c r="A192" s="5">
        <f t="shared" si="6"/>
        <v>6</v>
      </c>
      <c r="B192" s="22">
        <v>44740</v>
      </c>
      <c r="C192" s="23" t="s">
        <v>794</v>
      </c>
      <c r="D192" s="23" t="s">
        <v>20</v>
      </c>
      <c r="E192" s="23" t="s">
        <v>795</v>
      </c>
      <c r="F192" s="23">
        <f t="shared" si="7"/>
        <v>21126</v>
      </c>
      <c r="G192" s="24">
        <v>1847275</v>
      </c>
      <c r="H192" s="25" t="s">
        <v>17</v>
      </c>
      <c r="I192" s="24">
        <v>147782</v>
      </c>
      <c r="J192" s="24">
        <f t="shared" si="8"/>
        <v>1995057</v>
      </c>
    </row>
    <row r="193" spans="1:10" outlineLevel="1" x14ac:dyDescent="0.25">
      <c r="A193" s="5">
        <f t="shared" si="6"/>
        <v>6</v>
      </c>
      <c r="B193" s="22">
        <v>44740</v>
      </c>
      <c r="C193" s="23" t="s">
        <v>796</v>
      </c>
      <c r="D193" s="23" t="s">
        <v>20</v>
      </c>
      <c r="E193" s="23" t="s">
        <v>795</v>
      </c>
      <c r="F193" s="23">
        <f t="shared" si="7"/>
        <v>21128</v>
      </c>
      <c r="G193" s="24">
        <v>527525</v>
      </c>
      <c r="H193" s="25" t="s">
        <v>17</v>
      </c>
      <c r="I193" s="24">
        <v>42202</v>
      </c>
      <c r="J193" s="24">
        <f t="shared" si="8"/>
        <v>569727</v>
      </c>
    </row>
    <row r="194" spans="1:10" outlineLevel="1" x14ac:dyDescent="0.25">
      <c r="A194" s="5">
        <f t="shared" si="6"/>
        <v>7</v>
      </c>
      <c r="B194" s="22">
        <v>44743</v>
      </c>
      <c r="C194" s="23" t="s">
        <v>797</v>
      </c>
      <c r="D194" s="23" t="s">
        <v>20</v>
      </c>
      <c r="E194" s="23" t="s">
        <v>798</v>
      </c>
      <c r="F194" s="23">
        <f t="shared" si="7"/>
        <v>21917</v>
      </c>
      <c r="G194" s="24">
        <v>1312083</v>
      </c>
      <c r="H194" s="25" t="s">
        <v>17</v>
      </c>
      <c r="I194" s="24">
        <v>104967</v>
      </c>
      <c r="J194" s="24">
        <f t="shared" si="8"/>
        <v>1417050</v>
      </c>
    </row>
    <row r="195" spans="1:10" outlineLevel="1" x14ac:dyDescent="0.25">
      <c r="A195" s="5">
        <f t="shared" si="6"/>
        <v>7</v>
      </c>
      <c r="B195" s="22">
        <v>44743</v>
      </c>
      <c r="C195" s="23" t="s">
        <v>799</v>
      </c>
      <c r="D195" s="23" t="s">
        <v>20</v>
      </c>
      <c r="E195" s="23" t="s">
        <v>800</v>
      </c>
      <c r="F195" s="23">
        <f t="shared" si="7"/>
        <v>21918</v>
      </c>
      <c r="G195" s="24">
        <v>1555438</v>
      </c>
      <c r="H195" s="25" t="s">
        <v>17</v>
      </c>
      <c r="I195" s="24">
        <v>124435</v>
      </c>
      <c r="J195" s="24">
        <f t="shared" si="8"/>
        <v>1679873</v>
      </c>
    </row>
    <row r="196" spans="1:10" outlineLevel="1" x14ac:dyDescent="0.25">
      <c r="A196" s="5">
        <f t="shared" si="6"/>
        <v>7</v>
      </c>
      <c r="B196" s="22">
        <v>44743</v>
      </c>
      <c r="C196" s="23" t="s">
        <v>801</v>
      </c>
      <c r="D196" s="23" t="s">
        <v>20</v>
      </c>
      <c r="E196" s="23" t="s">
        <v>802</v>
      </c>
      <c r="F196" s="23">
        <f t="shared" si="7"/>
        <v>21921</v>
      </c>
      <c r="G196" s="24">
        <v>1124969</v>
      </c>
      <c r="H196" s="25" t="s">
        <v>17</v>
      </c>
      <c r="I196" s="24">
        <v>89998</v>
      </c>
      <c r="J196" s="24">
        <f t="shared" si="8"/>
        <v>1214967</v>
      </c>
    </row>
    <row r="197" spans="1:10" outlineLevel="1" x14ac:dyDescent="0.25">
      <c r="A197" s="5">
        <f t="shared" si="6"/>
        <v>7</v>
      </c>
      <c r="B197" s="22">
        <v>44743</v>
      </c>
      <c r="C197" s="23" t="s">
        <v>803</v>
      </c>
      <c r="D197" s="23" t="s">
        <v>20</v>
      </c>
      <c r="E197" s="23" t="s">
        <v>804</v>
      </c>
      <c r="F197" s="23">
        <f t="shared" si="7"/>
        <v>21941</v>
      </c>
      <c r="G197" s="24">
        <v>761478</v>
      </c>
      <c r="H197" s="25" t="s">
        <v>17</v>
      </c>
      <c r="I197" s="24">
        <v>60918</v>
      </c>
      <c r="J197" s="24">
        <f t="shared" si="8"/>
        <v>822396</v>
      </c>
    </row>
    <row r="198" spans="1:10" outlineLevel="1" x14ac:dyDescent="0.25">
      <c r="A198" s="5">
        <f t="shared" si="6"/>
        <v>7</v>
      </c>
      <c r="B198" s="22">
        <v>44743</v>
      </c>
      <c r="C198" s="23" t="s">
        <v>805</v>
      </c>
      <c r="D198" s="23" t="s">
        <v>20</v>
      </c>
      <c r="E198" s="23" t="s">
        <v>760</v>
      </c>
      <c r="F198" s="23">
        <f t="shared" si="7"/>
        <v>21944</v>
      </c>
      <c r="G198" s="24">
        <v>1055050</v>
      </c>
      <c r="H198" s="25" t="s">
        <v>17</v>
      </c>
      <c r="I198" s="24">
        <v>84404</v>
      </c>
      <c r="J198" s="24">
        <f t="shared" si="8"/>
        <v>1139454</v>
      </c>
    </row>
    <row r="199" spans="1:10" outlineLevel="1" x14ac:dyDescent="0.25">
      <c r="A199" s="5">
        <f t="shared" ref="A199:A262" si="9">+MONTH(B199)</f>
        <v>7</v>
      </c>
      <c r="B199" s="22">
        <v>44746</v>
      </c>
      <c r="C199" s="23" t="s">
        <v>806</v>
      </c>
      <c r="D199" s="23" t="s">
        <v>20</v>
      </c>
      <c r="E199" s="23" t="s">
        <v>738</v>
      </c>
      <c r="F199" s="23">
        <f t="shared" ref="F199:F262" si="10">+C199*1</f>
        <v>22101</v>
      </c>
      <c r="G199" s="24">
        <v>1403845</v>
      </c>
      <c r="H199" s="25" t="s">
        <v>17</v>
      </c>
      <c r="I199" s="24">
        <v>112308</v>
      </c>
      <c r="J199" s="24">
        <f t="shared" ref="J199:J262" si="11">+I199+G199</f>
        <v>1516153</v>
      </c>
    </row>
    <row r="200" spans="1:10" outlineLevel="1" x14ac:dyDescent="0.25">
      <c r="A200" s="5">
        <f t="shared" si="9"/>
        <v>7</v>
      </c>
      <c r="B200" s="22">
        <v>44746</v>
      </c>
      <c r="C200" s="23" t="s">
        <v>807</v>
      </c>
      <c r="D200" s="23" t="s">
        <v>20</v>
      </c>
      <c r="E200" s="23" t="s">
        <v>715</v>
      </c>
      <c r="F200" s="23">
        <f t="shared" si="10"/>
        <v>22104</v>
      </c>
      <c r="G200" s="24">
        <v>2365222</v>
      </c>
      <c r="H200" s="25" t="s">
        <v>17</v>
      </c>
      <c r="I200" s="24">
        <v>189218</v>
      </c>
      <c r="J200" s="24">
        <f t="shared" si="11"/>
        <v>2554440</v>
      </c>
    </row>
    <row r="201" spans="1:10" outlineLevel="1" x14ac:dyDescent="0.25">
      <c r="A201" s="5">
        <f t="shared" si="9"/>
        <v>7</v>
      </c>
      <c r="B201" s="22">
        <v>44746</v>
      </c>
      <c r="C201" s="23" t="s">
        <v>808</v>
      </c>
      <c r="D201" s="23" t="s">
        <v>20</v>
      </c>
      <c r="E201" s="23" t="s">
        <v>809</v>
      </c>
      <c r="F201" s="23">
        <f t="shared" si="10"/>
        <v>22265</v>
      </c>
      <c r="G201" s="24">
        <v>1107990</v>
      </c>
      <c r="H201" s="25" t="s">
        <v>17</v>
      </c>
      <c r="I201" s="24">
        <v>88639</v>
      </c>
      <c r="J201" s="24">
        <f t="shared" si="11"/>
        <v>1196629</v>
      </c>
    </row>
    <row r="202" spans="1:10" outlineLevel="1" x14ac:dyDescent="0.25">
      <c r="A202" s="5">
        <f t="shared" si="9"/>
        <v>7</v>
      </c>
      <c r="B202" s="22">
        <v>44748</v>
      </c>
      <c r="C202" s="23" t="s">
        <v>810</v>
      </c>
      <c r="D202" s="23" t="s">
        <v>20</v>
      </c>
      <c r="E202" s="23" t="s">
        <v>811</v>
      </c>
      <c r="F202" s="23">
        <f t="shared" si="10"/>
        <v>23375</v>
      </c>
      <c r="G202" s="24">
        <v>889044</v>
      </c>
      <c r="H202" s="25" t="s">
        <v>17</v>
      </c>
      <c r="I202" s="24">
        <v>71124</v>
      </c>
      <c r="J202" s="24">
        <f t="shared" si="11"/>
        <v>960168</v>
      </c>
    </row>
    <row r="203" spans="1:10" outlineLevel="1" x14ac:dyDescent="0.25">
      <c r="A203" s="5">
        <f t="shared" si="9"/>
        <v>7</v>
      </c>
      <c r="B203" s="22">
        <v>44748</v>
      </c>
      <c r="C203" s="23" t="s">
        <v>812</v>
      </c>
      <c r="D203" s="23" t="s">
        <v>20</v>
      </c>
      <c r="E203" s="23" t="s">
        <v>768</v>
      </c>
      <c r="F203" s="23">
        <f t="shared" si="10"/>
        <v>23391</v>
      </c>
      <c r="G203" s="24">
        <v>846579</v>
      </c>
      <c r="H203" s="25" t="s">
        <v>17</v>
      </c>
      <c r="I203" s="24">
        <v>67726</v>
      </c>
      <c r="J203" s="24">
        <f t="shared" si="11"/>
        <v>914305</v>
      </c>
    </row>
    <row r="204" spans="1:10" outlineLevel="1" x14ac:dyDescent="0.25">
      <c r="A204" s="5">
        <f t="shared" si="9"/>
        <v>7</v>
      </c>
      <c r="B204" s="22">
        <v>44748</v>
      </c>
      <c r="C204" s="23" t="s">
        <v>813</v>
      </c>
      <c r="D204" s="23" t="s">
        <v>20</v>
      </c>
      <c r="E204" s="23" t="s">
        <v>814</v>
      </c>
      <c r="F204" s="23">
        <f t="shared" si="10"/>
        <v>23392</v>
      </c>
      <c r="G204" s="24">
        <v>1434159</v>
      </c>
      <c r="H204" s="25" t="s">
        <v>17</v>
      </c>
      <c r="I204" s="24">
        <v>114733</v>
      </c>
      <c r="J204" s="24">
        <f t="shared" si="11"/>
        <v>1548892</v>
      </c>
    </row>
    <row r="205" spans="1:10" outlineLevel="1" x14ac:dyDescent="0.25">
      <c r="A205" s="5">
        <f t="shared" si="9"/>
        <v>7</v>
      </c>
      <c r="B205" s="22">
        <v>44749</v>
      </c>
      <c r="C205" s="23" t="s">
        <v>815</v>
      </c>
      <c r="D205" s="23" t="s">
        <v>20</v>
      </c>
      <c r="E205" s="23" t="s">
        <v>749</v>
      </c>
      <c r="F205" s="23">
        <f t="shared" si="10"/>
        <v>23619</v>
      </c>
      <c r="G205" s="24">
        <v>1050105</v>
      </c>
      <c r="H205" s="25" t="s">
        <v>17</v>
      </c>
      <c r="I205" s="24">
        <v>84008</v>
      </c>
      <c r="J205" s="24">
        <f t="shared" si="11"/>
        <v>1134113</v>
      </c>
    </row>
    <row r="206" spans="1:10" outlineLevel="1" x14ac:dyDescent="0.25">
      <c r="A206" s="5">
        <f t="shared" si="9"/>
        <v>7</v>
      </c>
      <c r="B206" s="22">
        <v>44750</v>
      </c>
      <c r="C206" s="23" t="s">
        <v>816</v>
      </c>
      <c r="D206" s="23" t="s">
        <v>20</v>
      </c>
      <c r="E206" s="23" t="s">
        <v>795</v>
      </c>
      <c r="F206" s="23">
        <f t="shared" si="10"/>
        <v>23718</v>
      </c>
      <c r="G206" s="24">
        <v>2110100</v>
      </c>
      <c r="H206" s="25" t="s">
        <v>17</v>
      </c>
      <c r="I206" s="24">
        <v>168808</v>
      </c>
      <c r="J206" s="24">
        <f t="shared" si="11"/>
        <v>2278908</v>
      </c>
    </row>
    <row r="207" spans="1:10" outlineLevel="1" x14ac:dyDescent="0.25">
      <c r="A207" s="5">
        <f t="shared" si="9"/>
        <v>7</v>
      </c>
      <c r="B207" s="22">
        <v>44750</v>
      </c>
      <c r="C207" s="23" t="s">
        <v>817</v>
      </c>
      <c r="D207" s="23" t="s">
        <v>20</v>
      </c>
      <c r="E207" s="23" t="s">
        <v>717</v>
      </c>
      <c r="F207" s="23">
        <f t="shared" si="10"/>
        <v>23719</v>
      </c>
      <c r="G207" s="24">
        <v>1394389</v>
      </c>
      <c r="H207" s="25" t="s">
        <v>17</v>
      </c>
      <c r="I207" s="24">
        <v>111551</v>
      </c>
      <c r="J207" s="24">
        <f t="shared" si="11"/>
        <v>1505940</v>
      </c>
    </row>
    <row r="208" spans="1:10" outlineLevel="1" x14ac:dyDescent="0.25">
      <c r="A208" s="5">
        <f t="shared" si="9"/>
        <v>7</v>
      </c>
      <c r="B208" s="22">
        <v>44750</v>
      </c>
      <c r="C208" s="23" t="s">
        <v>818</v>
      </c>
      <c r="D208" s="23" t="s">
        <v>20</v>
      </c>
      <c r="E208" s="23" t="s">
        <v>819</v>
      </c>
      <c r="F208" s="23">
        <f t="shared" si="10"/>
        <v>23857</v>
      </c>
      <c r="G208" s="24">
        <v>852766</v>
      </c>
      <c r="H208" s="25" t="s">
        <v>17</v>
      </c>
      <c r="I208" s="24">
        <v>68221</v>
      </c>
      <c r="J208" s="24">
        <f t="shared" si="11"/>
        <v>920987</v>
      </c>
    </row>
    <row r="209" spans="1:10" outlineLevel="1" x14ac:dyDescent="0.25">
      <c r="A209" s="5">
        <f t="shared" si="9"/>
        <v>7</v>
      </c>
      <c r="B209" s="22">
        <v>44750</v>
      </c>
      <c r="C209" s="23" t="s">
        <v>820</v>
      </c>
      <c r="D209" s="23" t="s">
        <v>20</v>
      </c>
      <c r="E209" s="23" t="s">
        <v>775</v>
      </c>
      <c r="F209" s="23">
        <f t="shared" si="10"/>
        <v>23939</v>
      </c>
      <c r="G209" s="24">
        <v>674078</v>
      </c>
      <c r="H209" s="25" t="s">
        <v>17</v>
      </c>
      <c r="I209" s="24">
        <v>53926</v>
      </c>
      <c r="J209" s="24">
        <f t="shared" si="11"/>
        <v>728004</v>
      </c>
    </row>
    <row r="210" spans="1:10" outlineLevel="1" x14ac:dyDescent="0.25">
      <c r="A210" s="5">
        <f t="shared" si="9"/>
        <v>7</v>
      </c>
      <c r="B210" s="22">
        <v>44751</v>
      </c>
      <c r="C210" s="23" t="s">
        <v>821</v>
      </c>
      <c r="D210" s="23" t="s">
        <v>20</v>
      </c>
      <c r="E210" s="23" t="s">
        <v>822</v>
      </c>
      <c r="F210" s="23">
        <f t="shared" si="10"/>
        <v>24106</v>
      </c>
      <c r="G210" s="24">
        <v>1476486</v>
      </c>
      <c r="H210" s="25" t="s">
        <v>17</v>
      </c>
      <c r="I210" s="24">
        <v>118119</v>
      </c>
      <c r="J210" s="24">
        <f t="shared" si="11"/>
        <v>1594605</v>
      </c>
    </row>
    <row r="211" spans="1:10" outlineLevel="1" x14ac:dyDescent="0.25">
      <c r="A211" s="5">
        <f t="shared" si="9"/>
        <v>7</v>
      </c>
      <c r="B211" s="22">
        <v>44751</v>
      </c>
      <c r="C211" s="23" t="s">
        <v>823</v>
      </c>
      <c r="D211" s="23" t="s">
        <v>20</v>
      </c>
      <c r="E211" s="23" t="s">
        <v>740</v>
      </c>
      <c r="F211" s="23">
        <f t="shared" si="10"/>
        <v>24175</v>
      </c>
      <c r="G211" s="24">
        <v>968234</v>
      </c>
      <c r="H211" s="25" t="s">
        <v>17</v>
      </c>
      <c r="I211" s="24">
        <v>77459</v>
      </c>
      <c r="J211" s="24">
        <f t="shared" si="11"/>
        <v>1045693</v>
      </c>
    </row>
    <row r="212" spans="1:10" outlineLevel="1" x14ac:dyDescent="0.25">
      <c r="A212" s="5">
        <f t="shared" si="9"/>
        <v>7</v>
      </c>
      <c r="B212" s="22">
        <v>44753</v>
      </c>
      <c r="C212" s="23" t="s">
        <v>824</v>
      </c>
      <c r="D212" s="23" t="s">
        <v>20</v>
      </c>
      <c r="E212" s="23" t="s">
        <v>825</v>
      </c>
      <c r="F212" s="23">
        <f t="shared" si="10"/>
        <v>24235</v>
      </c>
      <c r="G212" s="24">
        <v>1753265</v>
      </c>
      <c r="H212" s="25" t="s">
        <v>17</v>
      </c>
      <c r="I212" s="24">
        <v>140261</v>
      </c>
      <c r="J212" s="24">
        <f t="shared" si="11"/>
        <v>1893526</v>
      </c>
    </row>
    <row r="213" spans="1:10" outlineLevel="1" x14ac:dyDescent="0.25">
      <c r="A213" s="5">
        <f t="shared" si="9"/>
        <v>7</v>
      </c>
      <c r="B213" s="22">
        <v>44753</v>
      </c>
      <c r="C213" s="23" t="s">
        <v>826</v>
      </c>
      <c r="D213" s="23" t="s">
        <v>20</v>
      </c>
      <c r="E213" s="23" t="s">
        <v>827</v>
      </c>
      <c r="F213" s="23">
        <f t="shared" si="10"/>
        <v>24236</v>
      </c>
      <c r="G213" s="24">
        <v>4636755</v>
      </c>
      <c r="H213" s="25" t="s">
        <v>17</v>
      </c>
      <c r="I213" s="24">
        <v>370940</v>
      </c>
      <c r="J213" s="24">
        <f t="shared" si="11"/>
        <v>5007695</v>
      </c>
    </row>
    <row r="214" spans="1:10" outlineLevel="1" x14ac:dyDescent="0.25">
      <c r="A214" s="5">
        <f t="shared" si="9"/>
        <v>7</v>
      </c>
      <c r="B214" s="22">
        <v>44753</v>
      </c>
      <c r="C214" s="23" t="s">
        <v>828</v>
      </c>
      <c r="D214" s="23" t="s">
        <v>20</v>
      </c>
      <c r="E214" s="23" t="s">
        <v>773</v>
      </c>
      <c r="F214" s="23">
        <f t="shared" si="10"/>
        <v>24237</v>
      </c>
      <c r="G214" s="24">
        <v>1378760</v>
      </c>
      <c r="H214" s="25" t="s">
        <v>17</v>
      </c>
      <c r="I214" s="24">
        <v>110301</v>
      </c>
      <c r="J214" s="24">
        <f t="shared" si="11"/>
        <v>1489061</v>
      </c>
    </row>
    <row r="215" spans="1:10" outlineLevel="1" x14ac:dyDescent="0.25">
      <c r="A215" s="5">
        <f t="shared" si="9"/>
        <v>7</v>
      </c>
      <c r="B215" s="22">
        <v>44754</v>
      </c>
      <c r="C215" s="23" t="s">
        <v>829</v>
      </c>
      <c r="D215" s="23" t="s">
        <v>20</v>
      </c>
      <c r="E215" s="23" t="s">
        <v>715</v>
      </c>
      <c r="F215" s="23">
        <f t="shared" si="10"/>
        <v>24295</v>
      </c>
      <c r="G215" s="24">
        <v>2941742</v>
      </c>
      <c r="H215" s="25" t="s">
        <v>17</v>
      </c>
      <c r="I215" s="24">
        <v>235339</v>
      </c>
      <c r="J215" s="24">
        <f t="shared" si="11"/>
        <v>3177081</v>
      </c>
    </row>
    <row r="216" spans="1:10" outlineLevel="1" x14ac:dyDescent="0.25">
      <c r="A216" s="5">
        <f t="shared" si="9"/>
        <v>7</v>
      </c>
      <c r="B216" s="22">
        <v>44754</v>
      </c>
      <c r="C216" s="23" t="s">
        <v>830</v>
      </c>
      <c r="D216" s="23" t="s">
        <v>20</v>
      </c>
      <c r="E216" s="23" t="s">
        <v>831</v>
      </c>
      <c r="F216" s="23">
        <f t="shared" si="10"/>
        <v>24298</v>
      </c>
      <c r="G216" s="24">
        <v>1705960</v>
      </c>
      <c r="H216" s="25" t="s">
        <v>17</v>
      </c>
      <c r="I216" s="24">
        <v>136477</v>
      </c>
      <c r="J216" s="24">
        <f t="shared" si="11"/>
        <v>1842437</v>
      </c>
    </row>
    <row r="217" spans="1:10" outlineLevel="1" x14ac:dyDescent="0.25">
      <c r="A217" s="5">
        <f t="shared" si="9"/>
        <v>7</v>
      </c>
      <c r="B217" s="22">
        <v>44756</v>
      </c>
      <c r="C217" s="23" t="s">
        <v>832</v>
      </c>
      <c r="D217" s="23" t="s">
        <v>20</v>
      </c>
      <c r="E217" s="23" t="s">
        <v>723</v>
      </c>
      <c r="F217" s="23">
        <f t="shared" si="10"/>
        <v>24719</v>
      </c>
      <c r="G217" s="24">
        <v>1210005</v>
      </c>
      <c r="H217" s="25" t="s">
        <v>17</v>
      </c>
      <c r="I217" s="24">
        <v>96800</v>
      </c>
      <c r="J217" s="24">
        <f t="shared" si="11"/>
        <v>1306805</v>
      </c>
    </row>
    <row r="218" spans="1:10" outlineLevel="1" x14ac:dyDescent="0.25">
      <c r="A218" s="5">
        <f t="shared" si="9"/>
        <v>7</v>
      </c>
      <c r="B218" s="22">
        <v>44756</v>
      </c>
      <c r="C218" s="23" t="s">
        <v>833</v>
      </c>
      <c r="D218" s="23" t="s">
        <v>20</v>
      </c>
      <c r="E218" s="23" t="s">
        <v>738</v>
      </c>
      <c r="F218" s="23">
        <f t="shared" si="10"/>
        <v>24795</v>
      </c>
      <c r="G218" s="24">
        <v>1680250</v>
      </c>
      <c r="H218" s="25" t="s">
        <v>17</v>
      </c>
      <c r="I218" s="24">
        <v>134420</v>
      </c>
      <c r="J218" s="24">
        <f t="shared" si="11"/>
        <v>1814670</v>
      </c>
    </row>
    <row r="219" spans="1:10" outlineLevel="1" x14ac:dyDescent="0.25">
      <c r="A219" s="5">
        <f t="shared" si="9"/>
        <v>7</v>
      </c>
      <c r="B219" s="22">
        <v>44760</v>
      </c>
      <c r="C219" s="23" t="s">
        <v>834</v>
      </c>
      <c r="D219" s="23" t="s">
        <v>20</v>
      </c>
      <c r="E219" s="23" t="s">
        <v>742</v>
      </c>
      <c r="F219" s="23">
        <f t="shared" si="10"/>
        <v>26003</v>
      </c>
      <c r="G219" s="24">
        <v>6308607</v>
      </c>
      <c r="H219" s="25" t="s">
        <v>17</v>
      </c>
      <c r="I219" s="24">
        <v>504689</v>
      </c>
      <c r="J219" s="24">
        <f t="shared" si="11"/>
        <v>6813296</v>
      </c>
    </row>
    <row r="220" spans="1:10" outlineLevel="1" x14ac:dyDescent="0.25">
      <c r="A220" s="5">
        <f t="shared" si="9"/>
        <v>7</v>
      </c>
      <c r="B220" s="22">
        <v>44760</v>
      </c>
      <c r="C220" s="23" t="s">
        <v>835</v>
      </c>
      <c r="D220" s="23" t="s">
        <v>20</v>
      </c>
      <c r="E220" s="23" t="s">
        <v>715</v>
      </c>
      <c r="F220" s="23">
        <f t="shared" si="10"/>
        <v>26011</v>
      </c>
      <c r="G220" s="24">
        <v>2676596</v>
      </c>
      <c r="H220" s="25" t="s">
        <v>17</v>
      </c>
      <c r="I220" s="24">
        <v>214128</v>
      </c>
      <c r="J220" s="24">
        <f t="shared" si="11"/>
        <v>2890724</v>
      </c>
    </row>
    <row r="221" spans="1:10" outlineLevel="1" x14ac:dyDescent="0.25">
      <c r="A221" s="5">
        <f t="shared" si="9"/>
        <v>7</v>
      </c>
      <c r="B221" s="22">
        <v>44760</v>
      </c>
      <c r="C221" s="23" t="s">
        <v>836</v>
      </c>
      <c r="D221" s="23" t="s">
        <v>20</v>
      </c>
      <c r="E221" s="23" t="s">
        <v>780</v>
      </c>
      <c r="F221" s="23">
        <f t="shared" si="10"/>
        <v>26012</v>
      </c>
      <c r="G221" s="24">
        <v>2070769</v>
      </c>
      <c r="H221" s="25" t="s">
        <v>17</v>
      </c>
      <c r="I221" s="24">
        <v>165662</v>
      </c>
      <c r="J221" s="24">
        <f t="shared" si="11"/>
        <v>2236431</v>
      </c>
    </row>
    <row r="222" spans="1:10" outlineLevel="1" x14ac:dyDescent="0.25">
      <c r="A222" s="5">
        <f t="shared" si="9"/>
        <v>7</v>
      </c>
      <c r="B222" s="22">
        <v>44761</v>
      </c>
      <c r="C222" s="23" t="s">
        <v>837</v>
      </c>
      <c r="D222" s="23" t="s">
        <v>20</v>
      </c>
      <c r="E222" s="23" t="s">
        <v>838</v>
      </c>
      <c r="F222" s="23">
        <f t="shared" si="10"/>
        <v>26033</v>
      </c>
      <c r="G222" s="24">
        <v>2313163</v>
      </c>
      <c r="H222" s="25" t="s">
        <v>17</v>
      </c>
      <c r="I222" s="24">
        <v>185053</v>
      </c>
      <c r="J222" s="24">
        <f t="shared" si="11"/>
        <v>2498216</v>
      </c>
    </row>
    <row r="223" spans="1:10" outlineLevel="1" x14ac:dyDescent="0.25">
      <c r="A223" s="5">
        <f t="shared" si="9"/>
        <v>7</v>
      </c>
      <c r="B223" s="22">
        <v>44762</v>
      </c>
      <c r="C223" s="23" t="s">
        <v>839</v>
      </c>
      <c r="D223" s="23" t="s">
        <v>20</v>
      </c>
      <c r="E223" s="23" t="s">
        <v>773</v>
      </c>
      <c r="F223" s="23">
        <f t="shared" si="10"/>
        <v>26138</v>
      </c>
      <c r="G223" s="24">
        <v>939701</v>
      </c>
      <c r="H223" s="25" t="s">
        <v>17</v>
      </c>
      <c r="I223" s="24">
        <v>75176</v>
      </c>
      <c r="J223" s="24">
        <f t="shared" si="11"/>
        <v>1014877</v>
      </c>
    </row>
    <row r="224" spans="1:10" outlineLevel="1" x14ac:dyDescent="0.25">
      <c r="A224" s="5">
        <f t="shared" si="9"/>
        <v>7</v>
      </c>
      <c r="B224" s="22">
        <v>44763</v>
      </c>
      <c r="C224" s="23" t="s">
        <v>840</v>
      </c>
      <c r="D224" s="23" t="s">
        <v>20</v>
      </c>
      <c r="E224" s="23" t="s">
        <v>738</v>
      </c>
      <c r="F224" s="23">
        <f t="shared" si="10"/>
        <v>26169</v>
      </c>
      <c r="G224" s="24">
        <v>1341088</v>
      </c>
      <c r="H224" s="25" t="s">
        <v>17</v>
      </c>
      <c r="I224" s="24">
        <v>107287</v>
      </c>
      <c r="J224" s="24">
        <f t="shared" si="11"/>
        <v>1448375</v>
      </c>
    </row>
    <row r="225" spans="1:10" outlineLevel="1" x14ac:dyDescent="0.25">
      <c r="A225" s="5">
        <f t="shared" si="9"/>
        <v>7</v>
      </c>
      <c r="B225" s="22">
        <v>44764</v>
      </c>
      <c r="C225" s="23" t="s">
        <v>841</v>
      </c>
      <c r="D225" s="23" t="s">
        <v>20</v>
      </c>
      <c r="E225" s="23" t="s">
        <v>768</v>
      </c>
      <c r="F225" s="23">
        <f t="shared" si="10"/>
        <v>26853</v>
      </c>
      <c r="G225" s="24">
        <v>668812</v>
      </c>
      <c r="H225" s="25" t="s">
        <v>17</v>
      </c>
      <c r="I225" s="24">
        <v>53505</v>
      </c>
      <c r="J225" s="24">
        <f t="shared" si="11"/>
        <v>722317</v>
      </c>
    </row>
    <row r="226" spans="1:10" outlineLevel="1" x14ac:dyDescent="0.25">
      <c r="A226" s="5">
        <f t="shared" si="9"/>
        <v>7</v>
      </c>
      <c r="B226" s="22">
        <v>44767</v>
      </c>
      <c r="C226" s="23" t="s">
        <v>842</v>
      </c>
      <c r="D226" s="23" t="s">
        <v>20</v>
      </c>
      <c r="E226" s="23" t="s">
        <v>798</v>
      </c>
      <c r="F226" s="23">
        <f t="shared" si="10"/>
        <v>27318</v>
      </c>
      <c r="G226" s="24">
        <v>1316864</v>
      </c>
      <c r="H226" s="25" t="s">
        <v>17</v>
      </c>
      <c r="I226" s="24">
        <v>105349</v>
      </c>
      <c r="J226" s="24">
        <f t="shared" si="11"/>
        <v>1422213</v>
      </c>
    </row>
    <row r="227" spans="1:10" outlineLevel="1" x14ac:dyDescent="0.25">
      <c r="A227" s="5">
        <f t="shared" si="9"/>
        <v>7</v>
      </c>
      <c r="B227" s="22">
        <v>44767</v>
      </c>
      <c r="C227" s="23" t="s">
        <v>843</v>
      </c>
      <c r="D227" s="23" t="s">
        <v>20</v>
      </c>
      <c r="E227" s="23" t="s">
        <v>715</v>
      </c>
      <c r="F227" s="23">
        <f t="shared" si="10"/>
        <v>27319</v>
      </c>
      <c r="G227" s="24">
        <v>3146509</v>
      </c>
      <c r="H227" s="25" t="s">
        <v>17</v>
      </c>
      <c r="I227" s="24">
        <v>251721</v>
      </c>
      <c r="J227" s="24">
        <f t="shared" si="11"/>
        <v>3398230</v>
      </c>
    </row>
    <row r="228" spans="1:10" outlineLevel="1" x14ac:dyDescent="0.25">
      <c r="A228" s="5">
        <f t="shared" si="9"/>
        <v>8</v>
      </c>
      <c r="B228" s="22">
        <v>44774</v>
      </c>
      <c r="C228" s="23" t="s">
        <v>844</v>
      </c>
      <c r="D228" s="23" t="s">
        <v>20</v>
      </c>
      <c r="E228" s="23" t="s">
        <v>738</v>
      </c>
      <c r="F228" s="23">
        <f t="shared" si="10"/>
        <v>29022</v>
      </c>
      <c r="G228" s="24">
        <v>2346080</v>
      </c>
      <c r="H228" s="25" t="s">
        <v>17</v>
      </c>
      <c r="I228" s="24">
        <v>187686</v>
      </c>
      <c r="J228" s="24">
        <f t="shared" si="11"/>
        <v>2533766</v>
      </c>
    </row>
    <row r="229" spans="1:10" outlineLevel="1" x14ac:dyDescent="0.25">
      <c r="A229" s="5">
        <f t="shared" si="9"/>
        <v>8</v>
      </c>
      <c r="B229" s="22">
        <v>44774</v>
      </c>
      <c r="C229" s="23" t="s">
        <v>845</v>
      </c>
      <c r="D229" s="23" t="s">
        <v>20</v>
      </c>
      <c r="E229" s="23" t="s">
        <v>765</v>
      </c>
      <c r="F229" s="23">
        <f t="shared" si="10"/>
        <v>29023</v>
      </c>
      <c r="G229" s="24">
        <v>841371</v>
      </c>
      <c r="H229" s="25" t="s">
        <v>17</v>
      </c>
      <c r="I229" s="24">
        <v>67310</v>
      </c>
      <c r="J229" s="24">
        <f t="shared" si="11"/>
        <v>908681</v>
      </c>
    </row>
    <row r="230" spans="1:10" outlineLevel="1" x14ac:dyDescent="0.25">
      <c r="A230" s="5">
        <f t="shared" si="9"/>
        <v>8</v>
      </c>
      <c r="B230" s="22">
        <v>44774</v>
      </c>
      <c r="C230" s="23" t="s">
        <v>846</v>
      </c>
      <c r="D230" s="23" t="s">
        <v>20</v>
      </c>
      <c r="E230" s="23" t="s">
        <v>760</v>
      </c>
      <c r="F230" s="23">
        <f t="shared" si="10"/>
        <v>29029</v>
      </c>
      <c r="G230" s="24">
        <v>1055051</v>
      </c>
      <c r="H230" s="25" t="s">
        <v>17</v>
      </c>
      <c r="I230" s="24">
        <v>84404</v>
      </c>
      <c r="J230" s="24">
        <f t="shared" si="11"/>
        <v>1139455</v>
      </c>
    </row>
    <row r="231" spans="1:10" outlineLevel="1" x14ac:dyDescent="0.25">
      <c r="A231" s="5">
        <f t="shared" si="9"/>
        <v>8</v>
      </c>
      <c r="B231" s="22">
        <v>44774</v>
      </c>
      <c r="C231" s="23" t="s">
        <v>847</v>
      </c>
      <c r="D231" s="23" t="s">
        <v>20</v>
      </c>
      <c r="E231" s="23" t="s">
        <v>721</v>
      </c>
      <c r="F231" s="23">
        <f t="shared" si="10"/>
        <v>29030</v>
      </c>
      <c r="G231" s="24">
        <v>1463483</v>
      </c>
      <c r="H231" s="25" t="s">
        <v>17</v>
      </c>
      <c r="I231" s="24">
        <v>117079</v>
      </c>
      <c r="J231" s="24">
        <f t="shared" si="11"/>
        <v>1580562</v>
      </c>
    </row>
    <row r="232" spans="1:10" outlineLevel="1" x14ac:dyDescent="0.25">
      <c r="A232" s="5">
        <f t="shared" si="9"/>
        <v>8</v>
      </c>
      <c r="B232" s="22">
        <v>44775</v>
      </c>
      <c r="C232" s="23" t="s">
        <v>848</v>
      </c>
      <c r="D232" s="23" t="s">
        <v>20</v>
      </c>
      <c r="E232" s="23" t="s">
        <v>849</v>
      </c>
      <c r="F232" s="23">
        <f t="shared" si="10"/>
        <v>29083</v>
      </c>
      <c r="G232" s="24">
        <v>422145</v>
      </c>
      <c r="H232" s="25" t="s">
        <v>17</v>
      </c>
      <c r="I232" s="24">
        <v>33772</v>
      </c>
      <c r="J232" s="24">
        <f t="shared" si="11"/>
        <v>455917</v>
      </c>
    </row>
    <row r="233" spans="1:10" outlineLevel="1" x14ac:dyDescent="0.25">
      <c r="A233" s="5">
        <f t="shared" si="9"/>
        <v>8</v>
      </c>
      <c r="B233" s="22">
        <v>44776</v>
      </c>
      <c r="C233" s="23" t="s">
        <v>850</v>
      </c>
      <c r="D233" s="23" t="s">
        <v>20</v>
      </c>
      <c r="E233" s="23" t="s">
        <v>851</v>
      </c>
      <c r="F233" s="23">
        <f t="shared" si="10"/>
        <v>29287</v>
      </c>
      <c r="G233" s="24">
        <v>1378762</v>
      </c>
      <c r="H233" s="25" t="s">
        <v>17</v>
      </c>
      <c r="I233" s="24">
        <v>110301</v>
      </c>
      <c r="J233" s="24">
        <f t="shared" si="11"/>
        <v>1489063</v>
      </c>
    </row>
    <row r="234" spans="1:10" outlineLevel="1" x14ac:dyDescent="0.25">
      <c r="A234" s="5">
        <f t="shared" si="9"/>
        <v>8</v>
      </c>
      <c r="B234" s="22">
        <v>44776</v>
      </c>
      <c r="C234" s="23" t="s">
        <v>852</v>
      </c>
      <c r="D234" s="23" t="s">
        <v>20</v>
      </c>
      <c r="E234" s="23" t="s">
        <v>853</v>
      </c>
      <c r="F234" s="23">
        <f t="shared" si="10"/>
        <v>29292</v>
      </c>
      <c r="G234" s="24">
        <v>1024510</v>
      </c>
      <c r="H234" s="25" t="s">
        <v>17</v>
      </c>
      <c r="I234" s="24">
        <v>81961</v>
      </c>
      <c r="J234" s="24">
        <f t="shared" si="11"/>
        <v>1106471</v>
      </c>
    </row>
    <row r="235" spans="1:10" outlineLevel="1" x14ac:dyDescent="0.25">
      <c r="A235" s="5">
        <f t="shared" si="9"/>
        <v>8</v>
      </c>
      <c r="B235" s="22">
        <v>44776</v>
      </c>
      <c r="C235" s="23" t="s">
        <v>854</v>
      </c>
      <c r="D235" s="23" t="s">
        <v>20</v>
      </c>
      <c r="E235" s="23" t="s">
        <v>855</v>
      </c>
      <c r="F235" s="23">
        <f t="shared" si="10"/>
        <v>29293</v>
      </c>
      <c r="G235" s="24">
        <v>1915294</v>
      </c>
      <c r="H235" s="25" t="s">
        <v>17</v>
      </c>
      <c r="I235" s="24">
        <v>153224</v>
      </c>
      <c r="J235" s="24">
        <f t="shared" si="11"/>
        <v>2068518</v>
      </c>
    </row>
    <row r="236" spans="1:10" outlineLevel="1" x14ac:dyDescent="0.25">
      <c r="A236" s="5">
        <f t="shared" si="9"/>
        <v>8</v>
      </c>
      <c r="B236" s="22">
        <v>44776</v>
      </c>
      <c r="C236" s="23" t="s">
        <v>856</v>
      </c>
      <c r="D236" s="23" t="s">
        <v>20</v>
      </c>
      <c r="E236" s="23" t="s">
        <v>857</v>
      </c>
      <c r="F236" s="23">
        <f t="shared" si="10"/>
        <v>29296</v>
      </c>
      <c r="G236" s="24">
        <v>1884690</v>
      </c>
      <c r="H236" s="25" t="s">
        <v>17</v>
      </c>
      <c r="I236" s="24">
        <v>150775</v>
      </c>
      <c r="J236" s="24">
        <f t="shared" si="11"/>
        <v>2035465</v>
      </c>
    </row>
    <row r="237" spans="1:10" outlineLevel="1" x14ac:dyDescent="0.25">
      <c r="A237" s="5">
        <f t="shared" si="9"/>
        <v>8</v>
      </c>
      <c r="B237" s="22">
        <v>44777</v>
      </c>
      <c r="C237" s="23" t="s">
        <v>858</v>
      </c>
      <c r="D237" s="23" t="s">
        <v>20</v>
      </c>
      <c r="E237" s="23" t="s">
        <v>859</v>
      </c>
      <c r="F237" s="23">
        <f t="shared" si="10"/>
        <v>29393</v>
      </c>
      <c r="G237" s="24">
        <v>1208179</v>
      </c>
      <c r="H237" s="25" t="s">
        <v>17</v>
      </c>
      <c r="I237" s="24">
        <v>96654</v>
      </c>
      <c r="J237" s="24">
        <f t="shared" si="11"/>
        <v>1304833</v>
      </c>
    </row>
    <row r="238" spans="1:10" outlineLevel="1" x14ac:dyDescent="0.25">
      <c r="A238" s="5">
        <f t="shared" si="9"/>
        <v>8</v>
      </c>
      <c r="B238" s="22">
        <v>44778</v>
      </c>
      <c r="C238" s="23" t="s">
        <v>860</v>
      </c>
      <c r="D238" s="23" t="s">
        <v>20</v>
      </c>
      <c r="E238" s="23" t="s">
        <v>861</v>
      </c>
      <c r="F238" s="23">
        <f t="shared" si="10"/>
        <v>29445</v>
      </c>
      <c r="G238" s="24">
        <v>2224857</v>
      </c>
      <c r="H238" s="25" t="s">
        <v>17</v>
      </c>
      <c r="I238" s="24">
        <v>177989</v>
      </c>
      <c r="J238" s="24">
        <f t="shared" si="11"/>
        <v>2402846</v>
      </c>
    </row>
    <row r="239" spans="1:10" outlineLevel="1" x14ac:dyDescent="0.25">
      <c r="A239" s="5">
        <f t="shared" si="9"/>
        <v>8</v>
      </c>
      <c r="B239" s="22">
        <v>44778</v>
      </c>
      <c r="C239" s="23" t="s">
        <v>862</v>
      </c>
      <c r="D239" s="23" t="s">
        <v>20</v>
      </c>
      <c r="E239" s="23" t="s">
        <v>863</v>
      </c>
      <c r="F239" s="23">
        <f t="shared" si="10"/>
        <v>29455</v>
      </c>
      <c r="G239" s="24">
        <v>2310470</v>
      </c>
      <c r="H239" s="25" t="s">
        <v>17</v>
      </c>
      <c r="I239" s="24">
        <v>184838</v>
      </c>
      <c r="J239" s="24">
        <f t="shared" si="11"/>
        <v>2495308</v>
      </c>
    </row>
    <row r="240" spans="1:10" outlineLevel="1" x14ac:dyDescent="0.25">
      <c r="A240" s="5">
        <f t="shared" si="9"/>
        <v>8</v>
      </c>
      <c r="B240" s="22">
        <v>44778</v>
      </c>
      <c r="C240" s="23" t="s">
        <v>864</v>
      </c>
      <c r="D240" s="23" t="s">
        <v>20</v>
      </c>
      <c r="E240" s="23" t="s">
        <v>865</v>
      </c>
      <c r="F240" s="23">
        <f t="shared" si="10"/>
        <v>29458</v>
      </c>
      <c r="G240" s="24">
        <v>1582576</v>
      </c>
      <c r="H240" s="25" t="s">
        <v>17</v>
      </c>
      <c r="I240" s="24">
        <v>126606</v>
      </c>
      <c r="J240" s="24">
        <f t="shared" si="11"/>
        <v>1709182</v>
      </c>
    </row>
    <row r="241" spans="1:10" outlineLevel="1" x14ac:dyDescent="0.25">
      <c r="A241" s="5">
        <f t="shared" si="9"/>
        <v>8</v>
      </c>
      <c r="B241" s="22">
        <v>44778</v>
      </c>
      <c r="C241" s="23" t="s">
        <v>866</v>
      </c>
      <c r="D241" s="23" t="s">
        <v>20</v>
      </c>
      <c r="E241" s="23" t="s">
        <v>867</v>
      </c>
      <c r="F241" s="23">
        <f t="shared" si="10"/>
        <v>29465</v>
      </c>
      <c r="G241" s="24">
        <v>793774</v>
      </c>
      <c r="H241" s="25" t="s">
        <v>17</v>
      </c>
      <c r="I241" s="24">
        <v>63502</v>
      </c>
      <c r="J241" s="24">
        <f t="shared" si="11"/>
        <v>857276</v>
      </c>
    </row>
    <row r="242" spans="1:10" outlineLevel="1" x14ac:dyDescent="0.25">
      <c r="A242" s="5">
        <f t="shared" si="9"/>
        <v>8</v>
      </c>
      <c r="B242" s="22">
        <v>44781</v>
      </c>
      <c r="C242" s="23" t="s">
        <v>868</v>
      </c>
      <c r="D242" s="23" t="s">
        <v>20</v>
      </c>
      <c r="E242" s="23" t="s">
        <v>869</v>
      </c>
      <c r="F242" s="23">
        <f t="shared" si="10"/>
        <v>29524</v>
      </c>
      <c r="G242" s="24">
        <v>1413289</v>
      </c>
      <c r="H242" s="25" t="s">
        <v>17</v>
      </c>
      <c r="I242" s="24">
        <v>113063</v>
      </c>
      <c r="J242" s="24">
        <f t="shared" si="11"/>
        <v>1526352</v>
      </c>
    </row>
    <row r="243" spans="1:10" outlineLevel="1" x14ac:dyDescent="0.25">
      <c r="A243" s="5">
        <f t="shared" si="9"/>
        <v>8</v>
      </c>
      <c r="B243" s="22">
        <v>44781</v>
      </c>
      <c r="C243" s="23" t="s">
        <v>870</v>
      </c>
      <c r="D243" s="23" t="s">
        <v>20</v>
      </c>
      <c r="E243" s="23" t="s">
        <v>871</v>
      </c>
      <c r="F243" s="23">
        <f t="shared" si="10"/>
        <v>29534</v>
      </c>
      <c r="G243" s="24">
        <v>681064</v>
      </c>
      <c r="H243" s="25" t="s">
        <v>17</v>
      </c>
      <c r="I243" s="24">
        <v>54485</v>
      </c>
      <c r="J243" s="24">
        <f t="shared" si="11"/>
        <v>735549</v>
      </c>
    </row>
    <row r="244" spans="1:10" outlineLevel="1" x14ac:dyDescent="0.25">
      <c r="A244" s="5">
        <f t="shared" si="9"/>
        <v>8</v>
      </c>
      <c r="B244" s="22">
        <v>44781</v>
      </c>
      <c r="C244" s="23" t="s">
        <v>872</v>
      </c>
      <c r="D244" s="23" t="s">
        <v>20</v>
      </c>
      <c r="E244" s="23" t="s">
        <v>873</v>
      </c>
      <c r="F244" s="23">
        <f t="shared" si="10"/>
        <v>29539</v>
      </c>
      <c r="G244" s="24">
        <v>2110102</v>
      </c>
      <c r="H244" s="25" t="s">
        <v>17</v>
      </c>
      <c r="I244" s="24">
        <v>168808</v>
      </c>
      <c r="J244" s="24">
        <f t="shared" si="11"/>
        <v>2278910</v>
      </c>
    </row>
    <row r="245" spans="1:10" outlineLevel="1" x14ac:dyDescent="0.25">
      <c r="A245" s="5">
        <f t="shared" si="9"/>
        <v>8</v>
      </c>
      <c r="B245" s="22">
        <v>44781</v>
      </c>
      <c r="C245" s="23" t="s">
        <v>874</v>
      </c>
      <c r="D245" s="23" t="s">
        <v>20</v>
      </c>
      <c r="E245" s="23" t="s">
        <v>875</v>
      </c>
      <c r="F245" s="23">
        <f t="shared" si="10"/>
        <v>29573</v>
      </c>
      <c r="G245" s="24">
        <v>3698093</v>
      </c>
      <c r="H245" s="25" t="s">
        <v>17</v>
      </c>
      <c r="I245" s="24">
        <v>295847</v>
      </c>
      <c r="J245" s="24">
        <f t="shared" si="11"/>
        <v>3993940</v>
      </c>
    </row>
    <row r="246" spans="1:10" outlineLevel="1" x14ac:dyDescent="0.25">
      <c r="A246" s="5">
        <f t="shared" si="9"/>
        <v>8</v>
      </c>
      <c r="B246" s="22">
        <v>44781</v>
      </c>
      <c r="C246" s="23" t="s">
        <v>876</v>
      </c>
      <c r="D246" s="23" t="s">
        <v>20</v>
      </c>
      <c r="E246" s="23" t="s">
        <v>877</v>
      </c>
      <c r="F246" s="23">
        <f t="shared" si="10"/>
        <v>29574</v>
      </c>
      <c r="G246" s="24">
        <v>1113485</v>
      </c>
      <c r="H246" s="25" t="s">
        <v>17</v>
      </c>
      <c r="I246" s="24">
        <v>89079</v>
      </c>
      <c r="J246" s="24">
        <f t="shared" si="11"/>
        <v>1202564</v>
      </c>
    </row>
    <row r="247" spans="1:10" outlineLevel="1" x14ac:dyDescent="0.25">
      <c r="A247" s="5">
        <f t="shared" si="9"/>
        <v>8</v>
      </c>
      <c r="B247" s="22">
        <v>44783</v>
      </c>
      <c r="C247" s="23" t="s">
        <v>878</v>
      </c>
      <c r="D247" s="23" t="s">
        <v>20</v>
      </c>
      <c r="E247" s="23" t="s">
        <v>879</v>
      </c>
      <c r="F247" s="23">
        <f t="shared" si="10"/>
        <v>29681</v>
      </c>
      <c r="G247" s="24">
        <v>1654041</v>
      </c>
      <c r="H247" s="25" t="s">
        <v>17</v>
      </c>
      <c r="I247" s="24">
        <v>132323</v>
      </c>
      <c r="J247" s="24">
        <f t="shared" si="11"/>
        <v>1786364</v>
      </c>
    </row>
    <row r="248" spans="1:10" outlineLevel="1" x14ac:dyDescent="0.25">
      <c r="A248" s="5">
        <f t="shared" si="9"/>
        <v>8</v>
      </c>
      <c r="B248" s="22">
        <v>44783</v>
      </c>
      <c r="C248" s="23" t="s">
        <v>880</v>
      </c>
      <c r="D248" s="23" t="s">
        <v>20</v>
      </c>
      <c r="E248" s="23" t="s">
        <v>881</v>
      </c>
      <c r="F248" s="23">
        <f t="shared" si="10"/>
        <v>29708</v>
      </c>
      <c r="G248" s="24">
        <v>961670</v>
      </c>
      <c r="H248" s="25" t="s">
        <v>17</v>
      </c>
      <c r="I248" s="24">
        <v>76934</v>
      </c>
      <c r="J248" s="24">
        <f t="shared" si="11"/>
        <v>1038604</v>
      </c>
    </row>
    <row r="249" spans="1:10" outlineLevel="1" x14ac:dyDescent="0.25">
      <c r="A249" s="5">
        <f t="shared" si="9"/>
        <v>8</v>
      </c>
      <c r="B249" s="22">
        <v>44784</v>
      </c>
      <c r="C249" s="23" t="s">
        <v>882</v>
      </c>
      <c r="D249" s="23" t="s">
        <v>20</v>
      </c>
      <c r="E249" s="23" t="s">
        <v>883</v>
      </c>
      <c r="F249" s="23">
        <f t="shared" si="10"/>
        <v>29726</v>
      </c>
      <c r="G249" s="24">
        <v>1180165</v>
      </c>
      <c r="H249" s="25" t="s">
        <v>17</v>
      </c>
      <c r="I249" s="24">
        <v>94413</v>
      </c>
      <c r="J249" s="24">
        <f t="shared" si="11"/>
        <v>1274578</v>
      </c>
    </row>
    <row r="250" spans="1:10" outlineLevel="1" x14ac:dyDescent="0.25">
      <c r="A250" s="5">
        <f t="shared" si="9"/>
        <v>8</v>
      </c>
      <c r="B250" s="22">
        <v>44785</v>
      </c>
      <c r="C250" s="23" t="s">
        <v>884</v>
      </c>
      <c r="D250" s="23" t="s">
        <v>20</v>
      </c>
      <c r="E250" s="23" t="s">
        <v>885</v>
      </c>
      <c r="F250" s="23">
        <f t="shared" si="10"/>
        <v>30145</v>
      </c>
      <c r="G250" s="24">
        <v>1423563</v>
      </c>
      <c r="H250" s="25" t="s">
        <v>17</v>
      </c>
      <c r="I250" s="24">
        <v>113885</v>
      </c>
      <c r="J250" s="24">
        <f t="shared" si="11"/>
        <v>1537448</v>
      </c>
    </row>
    <row r="251" spans="1:10" outlineLevel="1" x14ac:dyDescent="0.25">
      <c r="A251" s="5">
        <f t="shared" si="9"/>
        <v>8</v>
      </c>
      <c r="B251" s="22">
        <v>44786</v>
      </c>
      <c r="C251" s="23" t="s">
        <v>886</v>
      </c>
      <c r="D251" s="23" t="s">
        <v>20</v>
      </c>
      <c r="E251" s="23" t="s">
        <v>887</v>
      </c>
      <c r="F251" s="23">
        <f t="shared" si="10"/>
        <v>31139</v>
      </c>
      <c r="G251" s="24">
        <v>3118577</v>
      </c>
      <c r="H251" s="25" t="s">
        <v>17</v>
      </c>
      <c r="I251" s="24">
        <v>249486</v>
      </c>
      <c r="J251" s="24">
        <f t="shared" si="11"/>
        <v>3368063</v>
      </c>
    </row>
    <row r="252" spans="1:10" outlineLevel="1" x14ac:dyDescent="0.25">
      <c r="A252" s="5">
        <f t="shared" si="9"/>
        <v>8</v>
      </c>
      <c r="B252" s="22">
        <v>44788</v>
      </c>
      <c r="C252" s="23" t="s">
        <v>888</v>
      </c>
      <c r="D252" s="23" t="s">
        <v>20</v>
      </c>
      <c r="E252" s="23" t="s">
        <v>889</v>
      </c>
      <c r="F252" s="23">
        <f t="shared" si="10"/>
        <v>31536</v>
      </c>
      <c r="G252" s="24">
        <v>1386252</v>
      </c>
      <c r="H252" s="25" t="s">
        <v>17</v>
      </c>
      <c r="I252" s="24">
        <v>110900</v>
      </c>
      <c r="J252" s="24">
        <f t="shared" si="11"/>
        <v>1497152</v>
      </c>
    </row>
    <row r="253" spans="1:10" outlineLevel="1" x14ac:dyDescent="0.25">
      <c r="A253" s="5">
        <f t="shared" si="9"/>
        <v>8</v>
      </c>
      <c r="B253" s="22">
        <v>44788</v>
      </c>
      <c r="C253" s="23" t="s">
        <v>890</v>
      </c>
      <c r="D253" s="23" t="s">
        <v>20</v>
      </c>
      <c r="E253" s="23" t="s">
        <v>891</v>
      </c>
      <c r="F253" s="23">
        <f t="shared" si="10"/>
        <v>31538</v>
      </c>
      <c r="G253" s="24">
        <v>765889</v>
      </c>
      <c r="H253" s="25" t="s">
        <v>17</v>
      </c>
      <c r="I253" s="24">
        <v>61271</v>
      </c>
      <c r="J253" s="24">
        <f t="shared" si="11"/>
        <v>827160</v>
      </c>
    </row>
    <row r="254" spans="1:10" outlineLevel="1" x14ac:dyDescent="0.25">
      <c r="A254" s="5">
        <f t="shared" si="9"/>
        <v>8</v>
      </c>
      <c r="B254" s="22">
        <v>44788</v>
      </c>
      <c r="C254" s="23" t="s">
        <v>892</v>
      </c>
      <c r="D254" s="23" t="s">
        <v>20</v>
      </c>
      <c r="E254" s="23" t="s">
        <v>893</v>
      </c>
      <c r="F254" s="23">
        <f t="shared" si="10"/>
        <v>31542</v>
      </c>
      <c r="G254" s="24">
        <v>1116772</v>
      </c>
      <c r="H254" s="25" t="s">
        <v>17</v>
      </c>
      <c r="I254" s="24">
        <v>89342</v>
      </c>
      <c r="J254" s="24">
        <f t="shared" si="11"/>
        <v>1206114</v>
      </c>
    </row>
    <row r="255" spans="1:10" outlineLevel="1" x14ac:dyDescent="0.25">
      <c r="A255" s="5">
        <f t="shared" si="9"/>
        <v>8</v>
      </c>
      <c r="B255" s="22">
        <v>44788</v>
      </c>
      <c r="C255" s="23" t="s">
        <v>894</v>
      </c>
      <c r="D255" s="23" t="s">
        <v>20</v>
      </c>
      <c r="E255" s="23" t="s">
        <v>895</v>
      </c>
      <c r="F255" s="23">
        <f t="shared" si="10"/>
        <v>31544</v>
      </c>
      <c r="G255" s="24">
        <v>2888597</v>
      </c>
      <c r="H255" s="25" t="s">
        <v>17</v>
      </c>
      <c r="I255" s="24">
        <v>231088</v>
      </c>
      <c r="J255" s="24">
        <f t="shared" si="11"/>
        <v>3119685</v>
      </c>
    </row>
    <row r="256" spans="1:10" outlineLevel="1" x14ac:dyDescent="0.25">
      <c r="A256" s="5">
        <f t="shared" si="9"/>
        <v>8</v>
      </c>
      <c r="B256" s="22">
        <v>44788</v>
      </c>
      <c r="C256" s="23" t="s">
        <v>896</v>
      </c>
      <c r="D256" s="23" t="s">
        <v>20</v>
      </c>
      <c r="E256" s="23" t="s">
        <v>897</v>
      </c>
      <c r="F256" s="23">
        <f t="shared" si="10"/>
        <v>31556</v>
      </c>
      <c r="G256" s="24">
        <v>852969</v>
      </c>
      <c r="H256" s="25" t="s">
        <v>17</v>
      </c>
      <c r="I256" s="24">
        <v>68238</v>
      </c>
      <c r="J256" s="24">
        <f t="shared" si="11"/>
        <v>921207</v>
      </c>
    </row>
    <row r="257" spans="1:10" outlineLevel="1" x14ac:dyDescent="0.25">
      <c r="A257" s="5">
        <f t="shared" si="9"/>
        <v>8</v>
      </c>
      <c r="B257" s="22">
        <v>44788</v>
      </c>
      <c r="C257" s="23" t="s">
        <v>898</v>
      </c>
      <c r="D257" s="23" t="s">
        <v>20</v>
      </c>
      <c r="E257" s="23" t="s">
        <v>899</v>
      </c>
      <c r="F257" s="23">
        <f t="shared" si="10"/>
        <v>31595</v>
      </c>
      <c r="G257" s="24">
        <v>1496109</v>
      </c>
      <c r="H257" s="25" t="s">
        <v>17</v>
      </c>
      <c r="I257" s="24">
        <v>119689</v>
      </c>
      <c r="J257" s="24">
        <f t="shared" si="11"/>
        <v>1615798</v>
      </c>
    </row>
    <row r="258" spans="1:10" outlineLevel="1" x14ac:dyDescent="0.25">
      <c r="A258" s="5">
        <f t="shared" si="9"/>
        <v>8</v>
      </c>
      <c r="B258" s="22">
        <v>44789</v>
      </c>
      <c r="C258" s="23" t="s">
        <v>900</v>
      </c>
      <c r="D258" s="23" t="s">
        <v>20</v>
      </c>
      <c r="E258" s="23" t="s">
        <v>901</v>
      </c>
      <c r="F258" s="23">
        <f t="shared" si="10"/>
        <v>31623</v>
      </c>
      <c r="G258" s="24">
        <v>1557150</v>
      </c>
      <c r="H258" s="25" t="s">
        <v>17</v>
      </c>
      <c r="I258" s="24">
        <v>124572</v>
      </c>
      <c r="J258" s="24">
        <f t="shared" si="11"/>
        <v>1681722</v>
      </c>
    </row>
    <row r="259" spans="1:10" outlineLevel="1" x14ac:dyDescent="0.25">
      <c r="A259" s="5">
        <f t="shared" si="9"/>
        <v>8</v>
      </c>
      <c r="B259" s="22">
        <v>44789</v>
      </c>
      <c r="C259" s="23" t="s">
        <v>902</v>
      </c>
      <c r="D259" s="23" t="s">
        <v>20</v>
      </c>
      <c r="E259" s="23" t="s">
        <v>903</v>
      </c>
      <c r="F259" s="23">
        <f t="shared" si="10"/>
        <v>31629</v>
      </c>
      <c r="G259" s="24">
        <v>3628480</v>
      </c>
      <c r="H259" s="25" t="s">
        <v>17</v>
      </c>
      <c r="I259" s="24">
        <v>290278</v>
      </c>
      <c r="J259" s="24">
        <f t="shared" si="11"/>
        <v>3918758</v>
      </c>
    </row>
    <row r="260" spans="1:10" outlineLevel="1" x14ac:dyDescent="0.25">
      <c r="A260" s="5">
        <f t="shared" si="9"/>
        <v>8</v>
      </c>
      <c r="B260" s="22">
        <v>44789</v>
      </c>
      <c r="C260" s="23" t="s">
        <v>904</v>
      </c>
      <c r="D260" s="23" t="s">
        <v>20</v>
      </c>
      <c r="E260" s="23" t="s">
        <v>905</v>
      </c>
      <c r="F260" s="23">
        <f t="shared" si="10"/>
        <v>31671</v>
      </c>
      <c r="G260" s="24">
        <v>1815987</v>
      </c>
      <c r="H260" s="25" t="s">
        <v>17</v>
      </c>
      <c r="I260" s="24">
        <v>145279</v>
      </c>
      <c r="J260" s="24">
        <f t="shared" si="11"/>
        <v>1961266</v>
      </c>
    </row>
    <row r="261" spans="1:10" outlineLevel="1" x14ac:dyDescent="0.25">
      <c r="A261" s="5">
        <f t="shared" si="9"/>
        <v>8</v>
      </c>
      <c r="B261" s="22">
        <v>44790</v>
      </c>
      <c r="C261" s="23" t="s">
        <v>906</v>
      </c>
      <c r="D261" s="23" t="s">
        <v>20</v>
      </c>
      <c r="E261" s="23" t="s">
        <v>907</v>
      </c>
      <c r="F261" s="23">
        <f t="shared" si="10"/>
        <v>31719</v>
      </c>
      <c r="G261" s="24">
        <v>3031908</v>
      </c>
      <c r="H261" s="25" t="s">
        <v>17</v>
      </c>
      <c r="I261" s="24">
        <v>242553</v>
      </c>
      <c r="J261" s="24">
        <f t="shared" si="11"/>
        <v>3274461</v>
      </c>
    </row>
    <row r="262" spans="1:10" outlineLevel="1" x14ac:dyDescent="0.25">
      <c r="A262" s="5">
        <f t="shared" si="9"/>
        <v>8</v>
      </c>
      <c r="B262" s="22">
        <v>44791</v>
      </c>
      <c r="C262" s="23" t="s">
        <v>908</v>
      </c>
      <c r="D262" s="23" t="s">
        <v>20</v>
      </c>
      <c r="E262" s="23" t="s">
        <v>909</v>
      </c>
      <c r="F262" s="23">
        <f t="shared" si="10"/>
        <v>31778</v>
      </c>
      <c r="G262" s="24">
        <v>1450976</v>
      </c>
      <c r="H262" s="25" t="s">
        <v>17</v>
      </c>
      <c r="I262" s="24">
        <v>116078</v>
      </c>
      <c r="J262" s="24">
        <f t="shared" si="11"/>
        <v>1567054</v>
      </c>
    </row>
    <row r="263" spans="1:10" outlineLevel="1" x14ac:dyDescent="0.25">
      <c r="A263" s="5">
        <f t="shared" ref="A263:A326" si="12">+MONTH(B263)</f>
        <v>8</v>
      </c>
      <c r="B263" s="22">
        <v>44792</v>
      </c>
      <c r="C263" s="23" t="s">
        <v>910</v>
      </c>
      <c r="D263" s="23" t="s">
        <v>20</v>
      </c>
      <c r="E263" s="23" t="s">
        <v>911</v>
      </c>
      <c r="F263" s="23">
        <f t="shared" ref="F263:F326" si="13">+C263*1</f>
        <v>33909</v>
      </c>
      <c r="G263" s="24">
        <v>1470277</v>
      </c>
      <c r="H263" s="25" t="s">
        <v>17</v>
      </c>
      <c r="I263" s="24">
        <v>117622</v>
      </c>
      <c r="J263" s="24">
        <f t="shared" ref="J263:J326" si="14">+I263+G263</f>
        <v>1587899</v>
      </c>
    </row>
    <row r="264" spans="1:10" outlineLevel="1" x14ac:dyDescent="0.25">
      <c r="A264" s="5">
        <f t="shared" si="12"/>
        <v>8</v>
      </c>
      <c r="B264" s="22">
        <v>44793</v>
      </c>
      <c r="C264" s="23" t="s">
        <v>912</v>
      </c>
      <c r="D264" s="23" t="s">
        <v>20</v>
      </c>
      <c r="E264" s="23" t="s">
        <v>913</v>
      </c>
      <c r="F264" s="23">
        <f t="shared" si="13"/>
        <v>33973</v>
      </c>
      <c r="G264" s="24">
        <v>805661</v>
      </c>
      <c r="H264" s="25" t="s">
        <v>17</v>
      </c>
      <c r="I264" s="24">
        <v>64453</v>
      </c>
      <c r="J264" s="24">
        <f t="shared" si="14"/>
        <v>870114</v>
      </c>
    </row>
    <row r="265" spans="1:10" outlineLevel="1" x14ac:dyDescent="0.25">
      <c r="A265" s="5">
        <f t="shared" si="12"/>
        <v>8</v>
      </c>
      <c r="B265" s="22">
        <v>44793</v>
      </c>
      <c r="C265" s="23" t="s">
        <v>914</v>
      </c>
      <c r="D265" s="23" t="s">
        <v>20</v>
      </c>
      <c r="E265" s="23" t="s">
        <v>915</v>
      </c>
      <c r="F265" s="23">
        <f t="shared" si="13"/>
        <v>34144</v>
      </c>
      <c r="G265" s="24">
        <v>987544</v>
      </c>
      <c r="H265" s="25" t="s">
        <v>17</v>
      </c>
      <c r="I265" s="24">
        <v>79004</v>
      </c>
      <c r="J265" s="24">
        <f t="shared" si="14"/>
        <v>1066548</v>
      </c>
    </row>
    <row r="266" spans="1:10" outlineLevel="1" x14ac:dyDescent="0.25">
      <c r="A266" s="5">
        <f t="shared" si="12"/>
        <v>8</v>
      </c>
      <c r="B266" s="22">
        <v>44795</v>
      </c>
      <c r="C266" s="23" t="s">
        <v>916</v>
      </c>
      <c r="D266" s="23" t="s">
        <v>20</v>
      </c>
      <c r="E266" s="23" t="s">
        <v>917</v>
      </c>
      <c r="F266" s="23">
        <f t="shared" si="13"/>
        <v>34176</v>
      </c>
      <c r="G266" s="24">
        <v>1027077</v>
      </c>
      <c r="H266" s="25" t="s">
        <v>17</v>
      </c>
      <c r="I266" s="24">
        <v>82166</v>
      </c>
      <c r="J266" s="24">
        <f t="shared" si="14"/>
        <v>1109243</v>
      </c>
    </row>
    <row r="267" spans="1:10" outlineLevel="1" x14ac:dyDescent="0.25">
      <c r="A267" s="5">
        <f t="shared" si="12"/>
        <v>8</v>
      </c>
      <c r="B267" s="22">
        <v>44796</v>
      </c>
      <c r="C267" s="23" t="s">
        <v>918</v>
      </c>
      <c r="D267" s="23" t="s">
        <v>20</v>
      </c>
      <c r="E267" s="23" t="s">
        <v>919</v>
      </c>
      <c r="F267" s="23">
        <f t="shared" si="13"/>
        <v>34261</v>
      </c>
      <c r="G267" s="24">
        <v>1189254</v>
      </c>
      <c r="H267" s="25" t="s">
        <v>17</v>
      </c>
      <c r="I267" s="24">
        <v>95140</v>
      </c>
      <c r="J267" s="24">
        <f t="shared" si="14"/>
        <v>1284394</v>
      </c>
    </row>
    <row r="268" spans="1:10" outlineLevel="1" x14ac:dyDescent="0.25">
      <c r="A268" s="5">
        <f t="shared" si="12"/>
        <v>8</v>
      </c>
      <c r="B268" s="22">
        <v>44796</v>
      </c>
      <c r="C268" s="23" t="s">
        <v>920</v>
      </c>
      <c r="D268" s="23" t="s">
        <v>20</v>
      </c>
      <c r="E268" s="23" t="s">
        <v>921</v>
      </c>
      <c r="F268" s="23">
        <f t="shared" si="13"/>
        <v>34264</v>
      </c>
      <c r="G268" s="24">
        <v>4028319</v>
      </c>
      <c r="H268" s="25" t="s">
        <v>17</v>
      </c>
      <c r="I268" s="24">
        <v>322266</v>
      </c>
      <c r="J268" s="24">
        <f t="shared" si="14"/>
        <v>4350585</v>
      </c>
    </row>
    <row r="269" spans="1:10" outlineLevel="1" x14ac:dyDescent="0.25">
      <c r="A269" s="5">
        <f t="shared" si="12"/>
        <v>8</v>
      </c>
      <c r="B269" s="22">
        <v>44796</v>
      </c>
      <c r="C269" s="23" t="s">
        <v>922</v>
      </c>
      <c r="D269" s="23" t="s">
        <v>20</v>
      </c>
      <c r="E269" s="23" t="s">
        <v>923</v>
      </c>
      <c r="F269" s="23">
        <f t="shared" si="13"/>
        <v>34286</v>
      </c>
      <c r="G269" s="24">
        <v>4484988</v>
      </c>
      <c r="H269" s="25" t="s">
        <v>17</v>
      </c>
      <c r="I269" s="24">
        <v>358799</v>
      </c>
      <c r="J269" s="24">
        <f t="shared" si="14"/>
        <v>4843787</v>
      </c>
    </row>
    <row r="270" spans="1:10" outlineLevel="1" x14ac:dyDescent="0.25">
      <c r="A270" s="5">
        <f t="shared" si="12"/>
        <v>8</v>
      </c>
      <c r="B270" s="22">
        <v>44796</v>
      </c>
      <c r="C270" s="23" t="s">
        <v>924</v>
      </c>
      <c r="D270" s="23" t="s">
        <v>20</v>
      </c>
      <c r="E270" s="23" t="s">
        <v>925</v>
      </c>
      <c r="F270" s="23">
        <f t="shared" si="13"/>
        <v>34287</v>
      </c>
      <c r="G270" s="24">
        <v>2083880</v>
      </c>
      <c r="H270" s="25" t="s">
        <v>17</v>
      </c>
      <c r="I270" s="24">
        <v>166710</v>
      </c>
      <c r="J270" s="24">
        <f t="shared" si="14"/>
        <v>2250590</v>
      </c>
    </row>
    <row r="271" spans="1:10" outlineLevel="1" x14ac:dyDescent="0.25">
      <c r="A271" s="5">
        <f t="shared" si="12"/>
        <v>8</v>
      </c>
      <c r="B271" s="22">
        <v>44802</v>
      </c>
      <c r="C271" s="23" t="s">
        <v>26</v>
      </c>
      <c r="D271" s="23" t="s">
        <v>20</v>
      </c>
      <c r="E271" s="23" t="s">
        <v>27</v>
      </c>
      <c r="F271" s="23">
        <f t="shared" si="13"/>
        <v>36327</v>
      </c>
      <c r="G271" s="24">
        <v>1229336</v>
      </c>
      <c r="H271" s="25" t="s">
        <v>17</v>
      </c>
      <c r="I271" s="24">
        <v>98347</v>
      </c>
      <c r="J271" s="24">
        <f t="shared" si="14"/>
        <v>1327683</v>
      </c>
    </row>
    <row r="272" spans="1:10" outlineLevel="1" x14ac:dyDescent="0.25">
      <c r="A272" s="5">
        <f t="shared" si="12"/>
        <v>8</v>
      </c>
      <c r="B272" s="22">
        <v>44802</v>
      </c>
      <c r="C272" s="23" t="s">
        <v>926</v>
      </c>
      <c r="D272" s="23" t="s">
        <v>20</v>
      </c>
      <c r="E272" s="23" t="s">
        <v>927</v>
      </c>
      <c r="F272" s="23">
        <f t="shared" si="13"/>
        <v>36328</v>
      </c>
      <c r="G272" s="24">
        <v>954858</v>
      </c>
      <c r="H272" s="25" t="s">
        <v>17</v>
      </c>
      <c r="I272" s="24">
        <v>76389</v>
      </c>
      <c r="J272" s="24">
        <f t="shared" si="14"/>
        <v>1031247</v>
      </c>
    </row>
    <row r="273" spans="1:10" outlineLevel="1" x14ac:dyDescent="0.25">
      <c r="A273" s="5">
        <f t="shared" si="12"/>
        <v>8</v>
      </c>
      <c r="B273" s="22">
        <v>44802</v>
      </c>
      <c r="C273" s="23" t="s">
        <v>928</v>
      </c>
      <c r="D273" s="23" t="s">
        <v>20</v>
      </c>
      <c r="E273" s="23" t="s">
        <v>929</v>
      </c>
      <c r="F273" s="23">
        <f t="shared" si="13"/>
        <v>36380</v>
      </c>
      <c r="G273" s="24">
        <v>1460106</v>
      </c>
      <c r="H273" s="25" t="s">
        <v>17</v>
      </c>
      <c r="I273" s="24">
        <v>116808</v>
      </c>
      <c r="J273" s="24">
        <f t="shared" si="14"/>
        <v>1576914</v>
      </c>
    </row>
    <row r="274" spans="1:10" outlineLevel="1" x14ac:dyDescent="0.25">
      <c r="A274" s="5">
        <f t="shared" si="12"/>
        <v>8</v>
      </c>
      <c r="B274" s="22">
        <v>44804</v>
      </c>
      <c r="C274" s="23" t="s">
        <v>930</v>
      </c>
      <c r="D274" s="23" t="s">
        <v>20</v>
      </c>
      <c r="E274" s="23" t="s">
        <v>931</v>
      </c>
      <c r="F274" s="23">
        <f t="shared" si="13"/>
        <v>36449</v>
      </c>
      <c r="G274" s="24">
        <v>2713703</v>
      </c>
      <c r="H274" s="25" t="s">
        <v>17</v>
      </c>
      <c r="I274" s="24">
        <v>217096</v>
      </c>
      <c r="J274" s="24">
        <f t="shared" si="14"/>
        <v>2930799</v>
      </c>
    </row>
    <row r="275" spans="1:10" outlineLevel="1" x14ac:dyDescent="0.25">
      <c r="A275" s="5">
        <f t="shared" si="12"/>
        <v>9</v>
      </c>
      <c r="B275" s="22">
        <v>44805</v>
      </c>
      <c r="C275" s="23" t="s">
        <v>28</v>
      </c>
      <c r="D275" s="23" t="s">
        <v>20</v>
      </c>
      <c r="E275" s="23" t="s">
        <v>29</v>
      </c>
      <c r="F275" s="23">
        <f t="shared" si="13"/>
        <v>37111</v>
      </c>
      <c r="G275" s="24">
        <v>1502335</v>
      </c>
      <c r="H275" s="25" t="s">
        <v>17</v>
      </c>
      <c r="I275" s="24">
        <v>120187</v>
      </c>
      <c r="J275" s="24">
        <f t="shared" si="14"/>
        <v>1622522</v>
      </c>
    </row>
    <row r="276" spans="1:10" outlineLevel="1" x14ac:dyDescent="0.25">
      <c r="A276" s="5">
        <f t="shared" si="12"/>
        <v>9</v>
      </c>
      <c r="B276" s="22">
        <v>44805</v>
      </c>
      <c r="C276" s="23" t="s">
        <v>30</v>
      </c>
      <c r="D276" s="23" t="s">
        <v>20</v>
      </c>
      <c r="E276" s="23" t="s">
        <v>31</v>
      </c>
      <c r="F276" s="23">
        <f t="shared" si="13"/>
        <v>37134</v>
      </c>
      <c r="G276" s="24">
        <v>697594</v>
      </c>
      <c r="H276" s="25" t="s">
        <v>17</v>
      </c>
      <c r="I276" s="24">
        <v>55808</v>
      </c>
      <c r="J276" s="24">
        <f t="shared" si="14"/>
        <v>753402</v>
      </c>
    </row>
    <row r="277" spans="1:10" outlineLevel="1" x14ac:dyDescent="0.25">
      <c r="A277" s="5">
        <f t="shared" si="12"/>
        <v>9</v>
      </c>
      <c r="B277" s="22">
        <v>44809</v>
      </c>
      <c r="C277" s="23" t="s">
        <v>32</v>
      </c>
      <c r="D277" s="23" t="s">
        <v>20</v>
      </c>
      <c r="E277" s="23" t="s">
        <v>33</v>
      </c>
      <c r="F277" s="23">
        <f t="shared" si="13"/>
        <v>37216</v>
      </c>
      <c r="G277" s="24">
        <v>2755212</v>
      </c>
      <c r="H277" s="25" t="s">
        <v>17</v>
      </c>
      <c r="I277" s="24">
        <v>220417</v>
      </c>
      <c r="J277" s="24">
        <f t="shared" si="14"/>
        <v>2975629</v>
      </c>
    </row>
    <row r="278" spans="1:10" outlineLevel="1" x14ac:dyDescent="0.25">
      <c r="A278" s="5">
        <f t="shared" si="12"/>
        <v>9</v>
      </c>
      <c r="B278" s="22">
        <v>44811</v>
      </c>
      <c r="C278" s="23" t="s">
        <v>34</v>
      </c>
      <c r="D278" s="23" t="s">
        <v>20</v>
      </c>
      <c r="E278" s="23" t="s">
        <v>35</v>
      </c>
      <c r="F278" s="23">
        <f t="shared" si="13"/>
        <v>37467</v>
      </c>
      <c r="G278" s="24">
        <v>1717419</v>
      </c>
      <c r="H278" s="25" t="s">
        <v>17</v>
      </c>
      <c r="I278" s="24">
        <v>137394</v>
      </c>
      <c r="J278" s="24">
        <f t="shared" si="14"/>
        <v>1854813</v>
      </c>
    </row>
    <row r="279" spans="1:10" outlineLevel="1" x14ac:dyDescent="0.25">
      <c r="A279" s="5">
        <f t="shared" si="12"/>
        <v>9</v>
      </c>
      <c r="B279" s="22">
        <v>44814</v>
      </c>
      <c r="C279" s="23" t="s">
        <v>36</v>
      </c>
      <c r="D279" s="23" t="s">
        <v>20</v>
      </c>
      <c r="E279" s="23" t="s">
        <v>37</v>
      </c>
      <c r="F279" s="23">
        <f t="shared" si="13"/>
        <v>39890</v>
      </c>
      <c r="G279" s="24">
        <v>2237027</v>
      </c>
      <c r="H279" s="25" t="s">
        <v>17</v>
      </c>
      <c r="I279" s="24">
        <v>178962</v>
      </c>
      <c r="J279" s="24">
        <f t="shared" si="14"/>
        <v>2415989</v>
      </c>
    </row>
    <row r="280" spans="1:10" outlineLevel="1" x14ac:dyDescent="0.25">
      <c r="A280" s="5">
        <f t="shared" si="12"/>
        <v>9</v>
      </c>
      <c r="B280" s="22">
        <v>44814</v>
      </c>
      <c r="C280" s="23" t="s">
        <v>38</v>
      </c>
      <c r="D280" s="23" t="s">
        <v>20</v>
      </c>
      <c r="E280" s="23" t="s">
        <v>39</v>
      </c>
      <c r="F280" s="23">
        <f t="shared" si="13"/>
        <v>40105</v>
      </c>
      <c r="G280" s="24">
        <v>1163415</v>
      </c>
      <c r="H280" s="25" t="s">
        <v>17</v>
      </c>
      <c r="I280" s="24">
        <v>93073</v>
      </c>
      <c r="J280" s="24">
        <f t="shared" si="14"/>
        <v>1256488</v>
      </c>
    </row>
    <row r="281" spans="1:10" outlineLevel="1" x14ac:dyDescent="0.25">
      <c r="A281" s="5">
        <f t="shared" si="12"/>
        <v>9</v>
      </c>
      <c r="B281" s="22">
        <v>44816</v>
      </c>
      <c r="C281" s="23" t="s">
        <v>40</v>
      </c>
      <c r="D281" s="23" t="s">
        <v>20</v>
      </c>
      <c r="E281" s="23" t="s">
        <v>41</v>
      </c>
      <c r="F281" s="23">
        <f t="shared" si="13"/>
        <v>40115</v>
      </c>
      <c r="G281" s="24">
        <v>1057320</v>
      </c>
      <c r="H281" s="25" t="s">
        <v>17</v>
      </c>
      <c r="I281" s="24">
        <v>84586</v>
      </c>
      <c r="J281" s="24">
        <f t="shared" si="14"/>
        <v>1141906</v>
      </c>
    </row>
    <row r="282" spans="1:10" outlineLevel="1" x14ac:dyDescent="0.25">
      <c r="A282" s="5">
        <f t="shared" si="12"/>
        <v>9</v>
      </c>
      <c r="B282" s="22">
        <v>44816</v>
      </c>
      <c r="C282" s="23" t="s">
        <v>42</v>
      </c>
      <c r="D282" s="23" t="s">
        <v>20</v>
      </c>
      <c r="E282" s="23" t="s">
        <v>43</v>
      </c>
      <c r="F282" s="23">
        <f t="shared" si="13"/>
        <v>40120</v>
      </c>
      <c r="G282" s="24">
        <v>844667</v>
      </c>
      <c r="H282" s="25" t="s">
        <v>17</v>
      </c>
      <c r="I282" s="24">
        <v>67573</v>
      </c>
      <c r="J282" s="24">
        <f t="shared" si="14"/>
        <v>912240</v>
      </c>
    </row>
    <row r="283" spans="1:10" outlineLevel="1" x14ac:dyDescent="0.25">
      <c r="A283" s="5">
        <f t="shared" si="12"/>
        <v>9</v>
      </c>
      <c r="B283" s="22">
        <v>44817</v>
      </c>
      <c r="C283" s="23" t="s">
        <v>44</v>
      </c>
      <c r="D283" s="23" t="s">
        <v>20</v>
      </c>
      <c r="E283" s="23" t="s">
        <v>45</v>
      </c>
      <c r="F283" s="23">
        <f t="shared" si="13"/>
        <v>40190</v>
      </c>
      <c r="G283" s="24">
        <v>844667</v>
      </c>
      <c r="H283" s="25" t="s">
        <v>17</v>
      </c>
      <c r="I283" s="24">
        <v>67573</v>
      </c>
      <c r="J283" s="24">
        <f t="shared" si="14"/>
        <v>912240</v>
      </c>
    </row>
    <row r="284" spans="1:10" outlineLevel="1" x14ac:dyDescent="0.25">
      <c r="A284" s="5">
        <f t="shared" si="12"/>
        <v>9</v>
      </c>
      <c r="B284" s="22">
        <v>44817</v>
      </c>
      <c r="C284" s="23" t="s">
        <v>46</v>
      </c>
      <c r="D284" s="23" t="s">
        <v>20</v>
      </c>
      <c r="E284" s="23" t="s">
        <v>47</v>
      </c>
      <c r="F284" s="23">
        <f t="shared" si="13"/>
        <v>40213</v>
      </c>
      <c r="G284" s="24">
        <v>2037388</v>
      </c>
      <c r="H284" s="25" t="s">
        <v>17</v>
      </c>
      <c r="I284" s="24">
        <v>162991</v>
      </c>
      <c r="J284" s="24">
        <f t="shared" si="14"/>
        <v>2200379</v>
      </c>
    </row>
    <row r="285" spans="1:10" outlineLevel="1" x14ac:dyDescent="0.25">
      <c r="A285" s="5">
        <f t="shared" si="12"/>
        <v>9</v>
      </c>
      <c r="B285" s="22">
        <v>44820</v>
      </c>
      <c r="C285" s="23" t="s">
        <v>48</v>
      </c>
      <c r="D285" s="23" t="s">
        <v>20</v>
      </c>
      <c r="E285" s="23" t="s">
        <v>49</v>
      </c>
      <c r="F285" s="23">
        <f t="shared" si="13"/>
        <v>41698</v>
      </c>
      <c r="G285" s="24">
        <v>1636445</v>
      </c>
      <c r="H285" s="25" t="s">
        <v>17</v>
      </c>
      <c r="I285" s="24">
        <v>130916</v>
      </c>
      <c r="J285" s="24">
        <f t="shared" si="14"/>
        <v>1767361</v>
      </c>
    </row>
    <row r="286" spans="1:10" outlineLevel="1" x14ac:dyDescent="0.25">
      <c r="A286" s="5">
        <f t="shared" si="12"/>
        <v>9</v>
      </c>
      <c r="B286" s="22">
        <v>44820</v>
      </c>
      <c r="C286" s="23" t="s">
        <v>50</v>
      </c>
      <c r="D286" s="23" t="s">
        <v>20</v>
      </c>
      <c r="E286" s="23" t="s">
        <v>51</v>
      </c>
      <c r="F286" s="23">
        <f t="shared" si="13"/>
        <v>41699</v>
      </c>
      <c r="G286" s="24">
        <v>1069737</v>
      </c>
      <c r="H286" s="25" t="s">
        <v>17</v>
      </c>
      <c r="I286" s="24">
        <v>85579</v>
      </c>
      <c r="J286" s="24">
        <f t="shared" si="14"/>
        <v>1155316</v>
      </c>
    </row>
    <row r="287" spans="1:10" outlineLevel="1" x14ac:dyDescent="0.25">
      <c r="A287" s="5">
        <f t="shared" si="12"/>
        <v>9</v>
      </c>
      <c r="B287" s="22">
        <v>44820</v>
      </c>
      <c r="C287" s="23" t="s">
        <v>52</v>
      </c>
      <c r="D287" s="23" t="s">
        <v>20</v>
      </c>
      <c r="E287" s="23" t="s">
        <v>53</v>
      </c>
      <c r="F287" s="23">
        <f t="shared" si="13"/>
        <v>41715</v>
      </c>
      <c r="G287" s="24">
        <v>798218</v>
      </c>
      <c r="H287" s="25" t="s">
        <v>17</v>
      </c>
      <c r="I287" s="24">
        <v>63857</v>
      </c>
      <c r="J287" s="24">
        <f t="shared" si="14"/>
        <v>862075</v>
      </c>
    </row>
    <row r="288" spans="1:10" outlineLevel="1" x14ac:dyDescent="0.25">
      <c r="A288" s="5">
        <f t="shared" si="12"/>
        <v>9</v>
      </c>
      <c r="B288" s="22">
        <v>44820</v>
      </c>
      <c r="C288" s="23" t="s">
        <v>54</v>
      </c>
      <c r="D288" s="23" t="s">
        <v>20</v>
      </c>
      <c r="E288" s="23" t="s">
        <v>55</v>
      </c>
      <c r="F288" s="23">
        <f t="shared" si="13"/>
        <v>41887</v>
      </c>
      <c r="G288" s="24">
        <v>1554313</v>
      </c>
      <c r="H288" s="25" t="s">
        <v>17</v>
      </c>
      <c r="I288" s="24">
        <v>124345</v>
      </c>
      <c r="J288" s="24">
        <f t="shared" si="14"/>
        <v>1678658</v>
      </c>
    </row>
    <row r="289" spans="1:10" outlineLevel="1" x14ac:dyDescent="0.25">
      <c r="A289" s="5">
        <f t="shared" si="12"/>
        <v>9</v>
      </c>
      <c r="B289" s="22">
        <v>44821</v>
      </c>
      <c r="C289" s="23" t="s">
        <v>56</v>
      </c>
      <c r="D289" s="23" t="s">
        <v>20</v>
      </c>
      <c r="E289" s="23" t="s">
        <v>57</v>
      </c>
      <c r="F289" s="23">
        <f t="shared" si="13"/>
        <v>42054</v>
      </c>
      <c r="G289" s="24">
        <v>1737531</v>
      </c>
      <c r="H289" s="25" t="s">
        <v>17</v>
      </c>
      <c r="I289" s="24">
        <v>139002</v>
      </c>
      <c r="J289" s="24">
        <f t="shared" si="14"/>
        <v>1876533</v>
      </c>
    </row>
    <row r="290" spans="1:10" outlineLevel="1" x14ac:dyDescent="0.25">
      <c r="A290" s="5">
        <f t="shared" si="12"/>
        <v>9</v>
      </c>
      <c r="B290" s="22">
        <v>44821</v>
      </c>
      <c r="C290" s="23" t="s">
        <v>58</v>
      </c>
      <c r="D290" s="23" t="s">
        <v>20</v>
      </c>
      <c r="E290" s="23" t="s">
        <v>59</v>
      </c>
      <c r="F290" s="23">
        <f t="shared" si="13"/>
        <v>42068</v>
      </c>
      <c r="G290" s="24">
        <v>958358</v>
      </c>
      <c r="H290" s="25" t="s">
        <v>17</v>
      </c>
      <c r="I290" s="24">
        <v>76669</v>
      </c>
      <c r="J290" s="24">
        <f t="shared" si="14"/>
        <v>1035027</v>
      </c>
    </row>
    <row r="291" spans="1:10" outlineLevel="1" x14ac:dyDescent="0.25">
      <c r="A291" s="5">
        <f t="shared" si="12"/>
        <v>9</v>
      </c>
      <c r="B291" s="22">
        <v>44821</v>
      </c>
      <c r="C291" s="23" t="s">
        <v>60</v>
      </c>
      <c r="D291" s="23" t="s">
        <v>20</v>
      </c>
      <c r="E291" s="23" t="s">
        <v>61</v>
      </c>
      <c r="F291" s="23">
        <f t="shared" si="13"/>
        <v>42281</v>
      </c>
      <c r="G291" s="24">
        <v>2124788</v>
      </c>
      <c r="H291" s="25" t="s">
        <v>17</v>
      </c>
      <c r="I291" s="24">
        <v>169983</v>
      </c>
      <c r="J291" s="24">
        <f t="shared" si="14"/>
        <v>2294771</v>
      </c>
    </row>
    <row r="292" spans="1:10" outlineLevel="1" x14ac:dyDescent="0.25">
      <c r="A292" s="5">
        <f t="shared" si="12"/>
        <v>9</v>
      </c>
      <c r="B292" s="22">
        <v>44821</v>
      </c>
      <c r="C292" s="23" t="s">
        <v>62</v>
      </c>
      <c r="D292" s="23" t="s">
        <v>20</v>
      </c>
      <c r="E292" s="23" t="s">
        <v>63</v>
      </c>
      <c r="F292" s="23">
        <f t="shared" si="13"/>
        <v>42296</v>
      </c>
      <c r="G292" s="24">
        <v>1300825</v>
      </c>
      <c r="H292" s="25" t="s">
        <v>17</v>
      </c>
      <c r="I292" s="24">
        <v>104066</v>
      </c>
      <c r="J292" s="24">
        <f t="shared" si="14"/>
        <v>1404891</v>
      </c>
    </row>
    <row r="293" spans="1:10" outlineLevel="1" x14ac:dyDescent="0.25">
      <c r="A293" s="5">
        <f t="shared" si="12"/>
        <v>9</v>
      </c>
      <c r="B293" s="22">
        <v>44821</v>
      </c>
      <c r="C293" s="23" t="s">
        <v>64</v>
      </c>
      <c r="D293" s="23" t="s">
        <v>20</v>
      </c>
      <c r="E293" s="23" t="s">
        <v>65</v>
      </c>
      <c r="F293" s="23">
        <f t="shared" si="13"/>
        <v>42297</v>
      </c>
      <c r="G293" s="24">
        <v>447642</v>
      </c>
      <c r="H293" s="25" t="s">
        <v>17</v>
      </c>
      <c r="I293" s="24">
        <v>35811</v>
      </c>
      <c r="J293" s="24">
        <f t="shared" si="14"/>
        <v>483453</v>
      </c>
    </row>
    <row r="294" spans="1:10" outlineLevel="1" x14ac:dyDescent="0.25">
      <c r="A294" s="5">
        <f t="shared" si="12"/>
        <v>9</v>
      </c>
      <c r="B294" s="22">
        <v>44823</v>
      </c>
      <c r="C294" s="23" t="s">
        <v>66</v>
      </c>
      <c r="D294" s="23" t="s">
        <v>20</v>
      </c>
      <c r="E294" s="23" t="s">
        <v>67</v>
      </c>
      <c r="F294" s="23">
        <f t="shared" si="13"/>
        <v>42298</v>
      </c>
      <c r="G294" s="24">
        <v>3152266</v>
      </c>
      <c r="H294" s="25" t="s">
        <v>17</v>
      </c>
      <c r="I294" s="24">
        <v>252181</v>
      </c>
      <c r="J294" s="24">
        <f t="shared" si="14"/>
        <v>3404447</v>
      </c>
    </row>
    <row r="295" spans="1:10" outlineLevel="1" x14ac:dyDescent="0.25">
      <c r="A295" s="5">
        <f t="shared" si="12"/>
        <v>9</v>
      </c>
      <c r="B295" s="22">
        <v>44823</v>
      </c>
      <c r="C295" s="23" t="s">
        <v>68</v>
      </c>
      <c r="D295" s="23" t="s">
        <v>20</v>
      </c>
      <c r="E295" s="23" t="s">
        <v>69</v>
      </c>
      <c r="F295" s="23">
        <f t="shared" si="13"/>
        <v>42310</v>
      </c>
      <c r="G295" s="24">
        <v>736803</v>
      </c>
      <c r="H295" s="25" t="s">
        <v>17</v>
      </c>
      <c r="I295" s="24">
        <v>58944</v>
      </c>
      <c r="J295" s="24">
        <f t="shared" si="14"/>
        <v>795747</v>
      </c>
    </row>
    <row r="296" spans="1:10" outlineLevel="1" x14ac:dyDescent="0.25">
      <c r="A296" s="5">
        <f t="shared" si="12"/>
        <v>9</v>
      </c>
      <c r="B296" s="22">
        <v>44823</v>
      </c>
      <c r="C296" s="23" t="s">
        <v>70</v>
      </c>
      <c r="D296" s="23" t="s">
        <v>20</v>
      </c>
      <c r="E296" s="23" t="s">
        <v>71</v>
      </c>
      <c r="F296" s="23">
        <f t="shared" si="13"/>
        <v>42346</v>
      </c>
      <c r="G296" s="24">
        <v>736803</v>
      </c>
      <c r="H296" s="25" t="s">
        <v>17</v>
      </c>
      <c r="I296" s="24">
        <v>58944</v>
      </c>
      <c r="J296" s="24">
        <f t="shared" si="14"/>
        <v>795747</v>
      </c>
    </row>
    <row r="297" spans="1:10" outlineLevel="1" x14ac:dyDescent="0.25">
      <c r="A297" s="5">
        <f t="shared" si="12"/>
        <v>9</v>
      </c>
      <c r="B297" s="22">
        <v>44824</v>
      </c>
      <c r="C297" s="23" t="s">
        <v>72</v>
      </c>
      <c r="D297" s="23" t="s">
        <v>20</v>
      </c>
      <c r="E297" s="23" t="s">
        <v>73</v>
      </c>
      <c r="F297" s="23">
        <f t="shared" si="13"/>
        <v>42413</v>
      </c>
      <c r="G297" s="24">
        <v>2538967</v>
      </c>
      <c r="H297" s="25" t="s">
        <v>17</v>
      </c>
      <c r="I297" s="24">
        <v>203117</v>
      </c>
      <c r="J297" s="24">
        <f t="shared" si="14"/>
        <v>2742084</v>
      </c>
    </row>
    <row r="298" spans="1:10" outlineLevel="1" x14ac:dyDescent="0.25">
      <c r="A298" s="5">
        <f t="shared" si="12"/>
        <v>9</v>
      </c>
      <c r="B298" s="22">
        <v>44824</v>
      </c>
      <c r="C298" s="23" t="s">
        <v>74</v>
      </c>
      <c r="D298" s="23" t="s">
        <v>20</v>
      </c>
      <c r="E298" s="23" t="s">
        <v>75</v>
      </c>
      <c r="F298" s="23">
        <f t="shared" si="13"/>
        <v>42415</v>
      </c>
      <c r="G298" s="24">
        <v>1205496</v>
      </c>
      <c r="H298" s="25" t="s">
        <v>17</v>
      </c>
      <c r="I298" s="24">
        <v>96440</v>
      </c>
      <c r="J298" s="24">
        <f t="shared" si="14"/>
        <v>1301936</v>
      </c>
    </row>
    <row r="299" spans="1:10" outlineLevel="1" x14ac:dyDescent="0.25">
      <c r="A299" s="5">
        <f t="shared" si="12"/>
        <v>9</v>
      </c>
      <c r="B299" s="22">
        <v>44830</v>
      </c>
      <c r="C299" s="23" t="s">
        <v>76</v>
      </c>
      <c r="D299" s="23" t="s">
        <v>20</v>
      </c>
      <c r="E299" s="23" t="s">
        <v>77</v>
      </c>
      <c r="F299" s="23">
        <f t="shared" si="13"/>
        <v>44133</v>
      </c>
      <c r="G299" s="24">
        <v>3184734</v>
      </c>
      <c r="H299" s="25" t="s">
        <v>17</v>
      </c>
      <c r="I299" s="24">
        <v>254779</v>
      </c>
      <c r="J299" s="24">
        <f t="shared" si="14"/>
        <v>3439513</v>
      </c>
    </row>
    <row r="300" spans="1:10" outlineLevel="1" x14ac:dyDescent="0.25">
      <c r="A300" s="5">
        <f t="shared" si="12"/>
        <v>9</v>
      </c>
      <c r="B300" s="22">
        <v>44830</v>
      </c>
      <c r="C300" s="23" t="s">
        <v>78</v>
      </c>
      <c r="D300" s="23" t="s">
        <v>20</v>
      </c>
      <c r="E300" s="23" t="s">
        <v>79</v>
      </c>
      <c r="F300" s="23">
        <f t="shared" si="13"/>
        <v>44149</v>
      </c>
      <c r="G300" s="24">
        <v>1288995</v>
      </c>
      <c r="H300" s="25" t="s">
        <v>17</v>
      </c>
      <c r="I300" s="24">
        <v>103120</v>
      </c>
      <c r="J300" s="24">
        <f t="shared" si="14"/>
        <v>1392115</v>
      </c>
    </row>
    <row r="301" spans="1:10" outlineLevel="1" x14ac:dyDescent="0.25">
      <c r="A301" s="5">
        <f t="shared" si="12"/>
        <v>9</v>
      </c>
      <c r="B301" s="22">
        <v>44830</v>
      </c>
      <c r="C301" s="23" t="s">
        <v>80</v>
      </c>
      <c r="D301" s="23" t="s">
        <v>20</v>
      </c>
      <c r="E301" s="23" t="s">
        <v>81</v>
      </c>
      <c r="F301" s="23">
        <f t="shared" si="13"/>
        <v>44158</v>
      </c>
      <c r="G301" s="24">
        <v>896793</v>
      </c>
      <c r="H301" s="25" t="s">
        <v>17</v>
      </c>
      <c r="I301" s="24">
        <v>71743</v>
      </c>
      <c r="J301" s="24">
        <f t="shared" si="14"/>
        <v>968536</v>
      </c>
    </row>
    <row r="302" spans="1:10" outlineLevel="1" x14ac:dyDescent="0.25">
      <c r="A302" s="5">
        <f t="shared" si="12"/>
        <v>9</v>
      </c>
      <c r="B302" s="22">
        <v>44830</v>
      </c>
      <c r="C302" s="23" t="s">
        <v>82</v>
      </c>
      <c r="D302" s="23" t="s">
        <v>20</v>
      </c>
      <c r="E302" s="23" t="s">
        <v>83</v>
      </c>
      <c r="F302" s="23">
        <f t="shared" si="13"/>
        <v>44174</v>
      </c>
      <c r="G302" s="24">
        <v>2212455</v>
      </c>
      <c r="H302" s="25" t="s">
        <v>17</v>
      </c>
      <c r="I302" s="24">
        <v>176996</v>
      </c>
      <c r="J302" s="24">
        <f t="shared" si="14"/>
        <v>2389451</v>
      </c>
    </row>
    <row r="303" spans="1:10" outlineLevel="1" x14ac:dyDescent="0.25">
      <c r="A303" s="5">
        <f t="shared" si="12"/>
        <v>9</v>
      </c>
      <c r="B303" s="22">
        <v>44831</v>
      </c>
      <c r="C303" s="23" t="s">
        <v>84</v>
      </c>
      <c r="D303" s="23" t="s">
        <v>20</v>
      </c>
      <c r="E303" s="23" t="s">
        <v>85</v>
      </c>
      <c r="F303" s="23">
        <f t="shared" si="13"/>
        <v>44261</v>
      </c>
      <c r="G303" s="24">
        <v>976307</v>
      </c>
      <c r="H303" s="25" t="s">
        <v>17</v>
      </c>
      <c r="I303" s="24">
        <v>78105</v>
      </c>
      <c r="J303" s="24">
        <f t="shared" si="14"/>
        <v>1054412</v>
      </c>
    </row>
    <row r="304" spans="1:10" outlineLevel="1" x14ac:dyDescent="0.25">
      <c r="A304" s="5">
        <f t="shared" si="12"/>
        <v>9</v>
      </c>
      <c r="B304" s="22">
        <v>44831</v>
      </c>
      <c r="C304" s="23" t="s">
        <v>86</v>
      </c>
      <c r="D304" s="23" t="s">
        <v>20</v>
      </c>
      <c r="E304" s="23" t="s">
        <v>87</v>
      </c>
      <c r="F304" s="23">
        <f t="shared" si="13"/>
        <v>44285</v>
      </c>
      <c r="G304" s="24">
        <v>666897</v>
      </c>
      <c r="H304" s="25" t="s">
        <v>17</v>
      </c>
      <c r="I304" s="24">
        <v>53352</v>
      </c>
      <c r="J304" s="24">
        <f t="shared" si="14"/>
        <v>720249</v>
      </c>
    </row>
    <row r="305" spans="1:10" outlineLevel="1" x14ac:dyDescent="0.25">
      <c r="A305" s="5">
        <f t="shared" si="12"/>
        <v>10</v>
      </c>
      <c r="B305" s="22">
        <v>44837</v>
      </c>
      <c r="C305" s="23" t="s">
        <v>88</v>
      </c>
      <c r="D305" s="23" t="s">
        <v>20</v>
      </c>
      <c r="E305" s="23" t="s">
        <v>89</v>
      </c>
      <c r="F305" s="23">
        <f t="shared" si="13"/>
        <v>45748</v>
      </c>
      <c r="G305" s="24">
        <v>1343499</v>
      </c>
      <c r="H305" s="25" t="s">
        <v>17</v>
      </c>
      <c r="I305" s="24">
        <v>107480</v>
      </c>
      <c r="J305" s="24">
        <f t="shared" si="14"/>
        <v>1450979</v>
      </c>
    </row>
    <row r="306" spans="1:10" outlineLevel="1" x14ac:dyDescent="0.25">
      <c r="A306" s="5">
        <f t="shared" si="12"/>
        <v>10</v>
      </c>
      <c r="B306" s="22">
        <v>44837</v>
      </c>
      <c r="C306" s="23" t="s">
        <v>90</v>
      </c>
      <c r="D306" s="23" t="s">
        <v>20</v>
      </c>
      <c r="E306" s="23" t="s">
        <v>91</v>
      </c>
      <c r="F306" s="23">
        <f t="shared" si="13"/>
        <v>45756</v>
      </c>
      <c r="G306" s="24">
        <v>2322147</v>
      </c>
      <c r="H306" s="25" t="s">
        <v>17</v>
      </c>
      <c r="I306" s="24">
        <v>185772</v>
      </c>
      <c r="J306" s="24">
        <f t="shared" si="14"/>
        <v>2507919</v>
      </c>
    </row>
    <row r="307" spans="1:10" outlineLevel="1" x14ac:dyDescent="0.25">
      <c r="A307" s="5">
        <f t="shared" si="12"/>
        <v>10</v>
      </c>
      <c r="B307" s="22">
        <v>44838</v>
      </c>
      <c r="C307" s="23" t="s">
        <v>92</v>
      </c>
      <c r="D307" s="23" t="s">
        <v>20</v>
      </c>
      <c r="E307" s="23" t="s">
        <v>93</v>
      </c>
      <c r="F307" s="23">
        <f t="shared" si="13"/>
        <v>45796</v>
      </c>
      <c r="G307" s="24">
        <v>1668204</v>
      </c>
      <c r="H307" s="25" t="s">
        <v>17</v>
      </c>
      <c r="I307" s="24">
        <v>133456</v>
      </c>
      <c r="J307" s="24">
        <f t="shared" si="14"/>
        <v>1801660</v>
      </c>
    </row>
    <row r="308" spans="1:10" outlineLevel="1" x14ac:dyDescent="0.25">
      <c r="A308" s="5">
        <f t="shared" si="12"/>
        <v>10</v>
      </c>
      <c r="B308" s="22">
        <v>44838</v>
      </c>
      <c r="C308" s="23" t="s">
        <v>94</v>
      </c>
      <c r="D308" s="23" t="s">
        <v>20</v>
      </c>
      <c r="E308" s="23" t="s">
        <v>95</v>
      </c>
      <c r="F308" s="23">
        <f t="shared" si="13"/>
        <v>45844</v>
      </c>
      <c r="G308" s="24">
        <v>1114539</v>
      </c>
      <c r="H308" s="25" t="s">
        <v>17</v>
      </c>
      <c r="I308" s="24">
        <v>89163</v>
      </c>
      <c r="J308" s="24">
        <f t="shared" si="14"/>
        <v>1203702</v>
      </c>
    </row>
    <row r="309" spans="1:10" outlineLevel="1" x14ac:dyDescent="0.25">
      <c r="A309" s="5">
        <f t="shared" si="12"/>
        <v>10</v>
      </c>
      <c r="B309" s="22">
        <v>44839</v>
      </c>
      <c r="C309" s="23" t="s">
        <v>96</v>
      </c>
      <c r="D309" s="23" t="s">
        <v>20</v>
      </c>
      <c r="E309" s="23" t="s">
        <v>97</v>
      </c>
      <c r="F309" s="23">
        <f t="shared" si="13"/>
        <v>45902</v>
      </c>
      <c r="G309" s="24">
        <v>3088384</v>
      </c>
      <c r="H309" s="25" t="s">
        <v>17</v>
      </c>
      <c r="I309" s="24">
        <v>247071</v>
      </c>
      <c r="J309" s="24">
        <f t="shared" si="14"/>
        <v>3335455</v>
      </c>
    </row>
    <row r="310" spans="1:10" outlineLevel="1" x14ac:dyDescent="0.25">
      <c r="A310" s="5">
        <f t="shared" si="12"/>
        <v>10</v>
      </c>
      <c r="B310" s="22">
        <v>44840</v>
      </c>
      <c r="C310" s="23" t="s">
        <v>98</v>
      </c>
      <c r="D310" s="23" t="s">
        <v>20</v>
      </c>
      <c r="E310" s="23" t="s">
        <v>99</v>
      </c>
      <c r="F310" s="23">
        <f t="shared" si="13"/>
        <v>46527</v>
      </c>
      <c r="G310" s="24">
        <v>2821480</v>
      </c>
      <c r="H310" s="25" t="s">
        <v>17</v>
      </c>
      <c r="I310" s="24">
        <v>225718</v>
      </c>
      <c r="J310" s="24">
        <f t="shared" si="14"/>
        <v>3047198</v>
      </c>
    </row>
    <row r="311" spans="1:10" outlineLevel="1" x14ac:dyDescent="0.25">
      <c r="A311" s="5">
        <f t="shared" si="12"/>
        <v>10</v>
      </c>
      <c r="B311" s="22">
        <v>44842</v>
      </c>
      <c r="C311" s="23" t="s">
        <v>100</v>
      </c>
      <c r="D311" s="23" t="s">
        <v>20</v>
      </c>
      <c r="E311" s="23" t="s">
        <v>101</v>
      </c>
      <c r="F311" s="23">
        <f t="shared" si="13"/>
        <v>46887</v>
      </c>
      <c r="G311" s="24">
        <v>1035558</v>
      </c>
      <c r="H311" s="25" t="s">
        <v>17</v>
      </c>
      <c r="I311" s="24">
        <v>82845</v>
      </c>
      <c r="J311" s="24">
        <f t="shared" si="14"/>
        <v>1118403</v>
      </c>
    </row>
    <row r="312" spans="1:10" outlineLevel="1" x14ac:dyDescent="0.25">
      <c r="A312" s="5">
        <f t="shared" si="12"/>
        <v>10</v>
      </c>
      <c r="B312" s="22">
        <v>44844</v>
      </c>
      <c r="C312" s="23" t="s">
        <v>102</v>
      </c>
      <c r="D312" s="23" t="s">
        <v>20</v>
      </c>
      <c r="E312" s="23" t="s">
        <v>103</v>
      </c>
      <c r="F312" s="23">
        <f t="shared" si="13"/>
        <v>46957</v>
      </c>
      <c r="G312" s="24">
        <v>2317848</v>
      </c>
      <c r="H312" s="25" t="s">
        <v>17</v>
      </c>
      <c r="I312" s="24">
        <v>185428</v>
      </c>
      <c r="J312" s="24">
        <f t="shared" si="14"/>
        <v>2503276</v>
      </c>
    </row>
    <row r="313" spans="1:10" outlineLevel="1" x14ac:dyDescent="0.25">
      <c r="A313" s="5">
        <f t="shared" si="12"/>
        <v>10</v>
      </c>
      <c r="B313" s="22">
        <v>44844</v>
      </c>
      <c r="C313" s="23" t="s">
        <v>104</v>
      </c>
      <c r="D313" s="23" t="s">
        <v>20</v>
      </c>
      <c r="E313" s="23" t="s">
        <v>105</v>
      </c>
      <c r="F313" s="23">
        <f t="shared" si="13"/>
        <v>46985</v>
      </c>
      <c r="G313" s="24">
        <v>896793</v>
      </c>
      <c r="H313" s="25" t="s">
        <v>17</v>
      </c>
      <c r="I313" s="24">
        <v>71743</v>
      </c>
      <c r="J313" s="24">
        <f t="shared" si="14"/>
        <v>968536</v>
      </c>
    </row>
    <row r="314" spans="1:10" outlineLevel="1" x14ac:dyDescent="0.25">
      <c r="A314" s="5">
        <f t="shared" si="12"/>
        <v>10</v>
      </c>
      <c r="B314" s="22">
        <v>44845</v>
      </c>
      <c r="C314" s="23" t="s">
        <v>106</v>
      </c>
      <c r="D314" s="23" t="s">
        <v>20</v>
      </c>
      <c r="E314" s="23" t="s">
        <v>107</v>
      </c>
      <c r="F314" s="23">
        <f t="shared" si="13"/>
        <v>47009</v>
      </c>
      <c r="G314" s="24">
        <v>641843</v>
      </c>
      <c r="H314" s="25" t="s">
        <v>17</v>
      </c>
      <c r="I314" s="24">
        <v>51347</v>
      </c>
      <c r="J314" s="24">
        <f t="shared" si="14"/>
        <v>693190</v>
      </c>
    </row>
    <row r="315" spans="1:10" outlineLevel="1" x14ac:dyDescent="0.25">
      <c r="A315" s="5">
        <f t="shared" si="12"/>
        <v>10</v>
      </c>
      <c r="B315" s="22">
        <v>44845</v>
      </c>
      <c r="C315" s="23" t="s">
        <v>108</v>
      </c>
      <c r="D315" s="23" t="s">
        <v>20</v>
      </c>
      <c r="E315" s="23" t="s">
        <v>109</v>
      </c>
      <c r="F315" s="23">
        <f t="shared" si="13"/>
        <v>47020</v>
      </c>
      <c r="G315" s="24">
        <v>1338775</v>
      </c>
      <c r="H315" s="25" t="s">
        <v>17</v>
      </c>
      <c r="I315" s="24">
        <v>107102</v>
      </c>
      <c r="J315" s="24">
        <f t="shared" si="14"/>
        <v>1445877</v>
      </c>
    </row>
    <row r="316" spans="1:10" outlineLevel="1" x14ac:dyDescent="0.25">
      <c r="A316" s="5">
        <f t="shared" si="12"/>
        <v>10</v>
      </c>
      <c r="B316" s="22">
        <v>44846</v>
      </c>
      <c r="C316" s="23" t="s">
        <v>110</v>
      </c>
      <c r="D316" s="23" t="s">
        <v>20</v>
      </c>
      <c r="E316" s="23" t="s">
        <v>111</v>
      </c>
      <c r="F316" s="23">
        <f t="shared" si="13"/>
        <v>47088</v>
      </c>
      <c r="G316" s="24">
        <v>2668783</v>
      </c>
      <c r="H316" s="25" t="s">
        <v>17</v>
      </c>
      <c r="I316" s="24">
        <v>213503</v>
      </c>
      <c r="J316" s="24">
        <f t="shared" si="14"/>
        <v>2882286</v>
      </c>
    </row>
    <row r="317" spans="1:10" outlineLevel="1" x14ac:dyDescent="0.25">
      <c r="A317" s="5">
        <f t="shared" si="12"/>
        <v>10</v>
      </c>
      <c r="B317" s="22">
        <v>44846</v>
      </c>
      <c r="C317" s="23" t="s">
        <v>112</v>
      </c>
      <c r="D317" s="23" t="s">
        <v>20</v>
      </c>
      <c r="E317" s="23" t="s">
        <v>113</v>
      </c>
      <c r="F317" s="23">
        <f t="shared" si="13"/>
        <v>47104</v>
      </c>
      <c r="G317" s="24">
        <v>5204042</v>
      </c>
      <c r="H317" s="25" t="s">
        <v>17</v>
      </c>
      <c r="I317" s="24">
        <v>416323</v>
      </c>
      <c r="J317" s="24">
        <f t="shared" si="14"/>
        <v>5620365</v>
      </c>
    </row>
    <row r="318" spans="1:10" outlineLevel="1" x14ac:dyDescent="0.25">
      <c r="A318" s="5">
        <f t="shared" si="12"/>
        <v>10</v>
      </c>
      <c r="B318" s="22">
        <v>44846</v>
      </c>
      <c r="C318" s="23" t="s">
        <v>114</v>
      </c>
      <c r="D318" s="23" t="s">
        <v>20</v>
      </c>
      <c r="E318" s="23" t="s">
        <v>115</v>
      </c>
      <c r="F318" s="23">
        <f t="shared" si="13"/>
        <v>47106</v>
      </c>
      <c r="G318" s="24">
        <v>1865197</v>
      </c>
      <c r="H318" s="25" t="s">
        <v>17</v>
      </c>
      <c r="I318" s="24">
        <v>149216</v>
      </c>
      <c r="J318" s="24">
        <f t="shared" si="14"/>
        <v>2014413</v>
      </c>
    </row>
    <row r="319" spans="1:10" outlineLevel="1" x14ac:dyDescent="0.25">
      <c r="A319" s="5">
        <f t="shared" si="12"/>
        <v>10</v>
      </c>
      <c r="B319" s="22">
        <v>44846</v>
      </c>
      <c r="C319" s="23" t="s">
        <v>116</v>
      </c>
      <c r="D319" s="23" t="s">
        <v>20</v>
      </c>
      <c r="E319" s="23" t="s">
        <v>117</v>
      </c>
      <c r="F319" s="23">
        <f t="shared" si="13"/>
        <v>47107</v>
      </c>
      <c r="G319" s="24">
        <v>2538773</v>
      </c>
      <c r="H319" s="25" t="s">
        <v>17</v>
      </c>
      <c r="I319" s="24">
        <v>203102</v>
      </c>
      <c r="J319" s="24">
        <f t="shared" si="14"/>
        <v>2741875</v>
      </c>
    </row>
    <row r="320" spans="1:10" outlineLevel="1" x14ac:dyDescent="0.25">
      <c r="A320" s="5">
        <f t="shared" si="12"/>
        <v>10</v>
      </c>
      <c r="B320" s="22">
        <v>44847</v>
      </c>
      <c r="C320" s="23" t="s">
        <v>118</v>
      </c>
      <c r="D320" s="23" t="s">
        <v>20</v>
      </c>
      <c r="E320" s="23" t="s">
        <v>119</v>
      </c>
      <c r="F320" s="23">
        <f t="shared" si="13"/>
        <v>47521</v>
      </c>
      <c r="G320" s="24">
        <v>2433032</v>
      </c>
      <c r="H320" s="25" t="s">
        <v>17</v>
      </c>
      <c r="I320" s="24">
        <v>194643</v>
      </c>
      <c r="J320" s="24">
        <f t="shared" si="14"/>
        <v>2627675</v>
      </c>
    </row>
    <row r="321" spans="1:10" outlineLevel="1" x14ac:dyDescent="0.25">
      <c r="A321" s="5">
        <f t="shared" si="12"/>
        <v>10</v>
      </c>
      <c r="B321" s="22">
        <v>44848</v>
      </c>
      <c r="C321" s="23" t="s">
        <v>120</v>
      </c>
      <c r="D321" s="23" t="s">
        <v>20</v>
      </c>
      <c r="E321" s="23" t="s">
        <v>121</v>
      </c>
      <c r="F321" s="23">
        <f t="shared" si="13"/>
        <v>47609</v>
      </c>
      <c r="G321" s="24">
        <v>819573</v>
      </c>
      <c r="H321" s="25" t="s">
        <v>17</v>
      </c>
      <c r="I321" s="24">
        <v>65566</v>
      </c>
      <c r="J321" s="24">
        <f t="shared" si="14"/>
        <v>885139</v>
      </c>
    </row>
    <row r="322" spans="1:10" outlineLevel="1" x14ac:dyDescent="0.25">
      <c r="A322" s="5">
        <f t="shared" si="12"/>
        <v>10</v>
      </c>
      <c r="B322" s="22">
        <v>44849</v>
      </c>
      <c r="C322" s="23" t="s">
        <v>122</v>
      </c>
      <c r="D322" s="23" t="s">
        <v>20</v>
      </c>
      <c r="E322" s="23" t="s">
        <v>123</v>
      </c>
      <c r="F322" s="23">
        <f t="shared" si="13"/>
        <v>47739</v>
      </c>
      <c r="G322" s="24">
        <v>1055677</v>
      </c>
      <c r="H322" s="25" t="s">
        <v>17</v>
      </c>
      <c r="I322" s="24">
        <v>84454</v>
      </c>
      <c r="J322" s="24">
        <f t="shared" si="14"/>
        <v>1140131</v>
      </c>
    </row>
    <row r="323" spans="1:10" outlineLevel="1" x14ac:dyDescent="0.25">
      <c r="A323" s="5">
        <f t="shared" si="12"/>
        <v>10</v>
      </c>
      <c r="B323" s="22">
        <v>44849</v>
      </c>
      <c r="C323" s="23" t="s">
        <v>124</v>
      </c>
      <c r="D323" s="23" t="s">
        <v>20</v>
      </c>
      <c r="E323" s="23" t="s">
        <v>125</v>
      </c>
      <c r="F323" s="23">
        <f t="shared" si="13"/>
        <v>47759</v>
      </c>
      <c r="G323" s="24">
        <v>2892792</v>
      </c>
      <c r="H323" s="25" t="s">
        <v>17</v>
      </c>
      <c r="I323" s="24">
        <v>231423</v>
      </c>
      <c r="J323" s="24">
        <f t="shared" si="14"/>
        <v>3124215</v>
      </c>
    </row>
    <row r="324" spans="1:10" outlineLevel="1" x14ac:dyDescent="0.25">
      <c r="A324" s="5">
        <f t="shared" si="12"/>
        <v>10</v>
      </c>
      <c r="B324" s="22">
        <v>44851</v>
      </c>
      <c r="C324" s="23" t="s">
        <v>126</v>
      </c>
      <c r="D324" s="23" t="s">
        <v>20</v>
      </c>
      <c r="E324" s="23" t="s">
        <v>127</v>
      </c>
      <c r="F324" s="23">
        <f t="shared" si="13"/>
        <v>47771</v>
      </c>
      <c r="G324" s="24">
        <v>1582576</v>
      </c>
      <c r="H324" s="25" t="s">
        <v>17</v>
      </c>
      <c r="I324" s="24">
        <v>126606</v>
      </c>
      <c r="J324" s="24">
        <f t="shared" si="14"/>
        <v>1709182</v>
      </c>
    </row>
    <row r="325" spans="1:10" outlineLevel="1" x14ac:dyDescent="0.25">
      <c r="A325" s="5">
        <f t="shared" si="12"/>
        <v>10</v>
      </c>
      <c r="B325" s="22">
        <v>44851</v>
      </c>
      <c r="C325" s="23" t="s">
        <v>128</v>
      </c>
      <c r="D325" s="23" t="s">
        <v>20</v>
      </c>
      <c r="E325" s="23" t="s">
        <v>129</v>
      </c>
      <c r="F325" s="23">
        <f t="shared" si="13"/>
        <v>47782</v>
      </c>
      <c r="G325" s="24">
        <v>4168473</v>
      </c>
      <c r="H325" s="25" t="s">
        <v>17</v>
      </c>
      <c r="I325" s="24">
        <v>333478</v>
      </c>
      <c r="J325" s="24">
        <f t="shared" si="14"/>
        <v>4501951</v>
      </c>
    </row>
    <row r="326" spans="1:10" outlineLevel="1" x14ac:dyDescent="0.25">
      <c r="A326" s="5">
        <f t="shared" si="12"/>
        <v>10</v>
      </c>
      <c r="B326" s="22">
        <v>44854</v>
      </c>
      <c r="C326" s="23" t="s">
        <v>130</v>
      </c>
      <c r="D326" s="23" t="s">
        <v>20</v>
      </c>
      <c r="E326" s="23" t="s">
        <v>131</v>
      </c>
      <c r="F326" s="23">
        <f t="shared" si="13"/>
        <v>48439</v>
      </c>
      <c r="G326" s="24">
        <v>869207</v>
      </c>
      <c r="H326" s="25" t="s">
        <v>17</v>
      </c>
      <c r="I326" s="24">
        <v>69537</v>
      </c>
      <c r="J326" s="24">
        <f t="shared" si="14"/>
        <v>938744</v>
      </c>
    </row>
    <row r="327" spans="1:10" outlineLevel="1" x14ac:dyDescent="0.25">
      <c r="A327" s="5">
        <f t="shared" ref="A327:A390" si="15">+MONTH(B327)</f>
        <v>10</v>
      </c>
      <c r="B327" s="22">
        <v>44854</v>
      </c>
      <c r="C327" s="23" t="s">
        <v>132</v>
      </c>
      <c r="D327" s="23" t="s">
        <v>20</v>
      </c>
      <c r="E327" s="23" t="s">
        <v>133</v>
      </c>
      <c r="F327" s="23">
        <f t="shared" ref="F327:F390" si="16">+C327*1</f>
        <v>48538</v>
      </c>
      <c r="G327" s="24">
        <v>852969</v>
      </c>
      <c r="H327" s="25" t="s">
        <v>17</v>
      </c>
      <c r="I327" s="24">
        <v>68238</v>
      </c>
      <c r="J327" s="24">
        <f t="shared" ref="J327:J390" si="17">+I327+G327</f>
        <v>921207</v>
      </c>
    </row>
    <row r="328" spans="1:10" outlineLevel="1" x14ac:dyDescent="0.25">
      <c r="A328" s="5">
        <f t="shared" si="15"/>
        <v>10</v>
      </c>
      <c r="B328" s="22">
        <v>44854</v>
      </c>
      <c r="C328" s="23" t="s">
        <v>134</v>
      </c>
      <c r="D328" s="23" t="s">
        <v>20</v>
      </c>
      <c r="E328" s="23" t="s">
        <v>135</v>
      </c>
      <c r="F328" s="23">
        <f t="shared" si="16"/>
        <v>48541</v>
      </c>
      <c r="G328" s="24">
        <v>939701</v>
      </c>
      <c r="H328" s="25" t="s">
        <v>17</v>
      </c>
      <c r="I328" s="24">
        <v>75176</v>
      </c>
      <c r="J328" s="24">
        <f t="shared" si="17"/>
        <v>1014877</v>
      </c>
    </row>
    <row r="329" spans="1:10" outlineLevel="1" x14ac:dyDescent="0.25">
      <c r="A329" s="5">
        <f t="shared" si="15"/>
        <v>10</v>
      </c>
      <c r="B329" s="22">
        <v>44855</v>
      </c>
      <c r="C329" s="23" t="s">
        <v>136</v>
      </c>
      <c r="D329" s="23" t="s">
        <v>20</v>
      </c>
      <c r="E329" s="23" t="s">
        <v>137</v>
      </c>
      <c r="F329" s="23">
        <f t="shared" si="16"/>
        <v>48573</v>
      </c>
      <c r="G329" s="24">
        <v>1259674</v>
      </c>
      <c r="H329" s="25" t="s">
        <v>17</v>
      </c>
      <c r="I329" s="24">
        <v>100774</v>
      </c>
      <c r="J329" s="24">
        <f t="shared" si="17"/>
        <v>1360448</v>
      </c>
    </row>
    <row r="330" spans="1:10" outlineLevel="1" x14ac:dyDescent="0.25">
      <c r="A330" s="5">
        <f t="shared" si="15"/>
        <v>10</v>
      </c>
      <c r="B330" s="22">
        <v>44855</v>
      </c>
      <c r="C330" s="23" t="s">
        <v>138</v>
      </c>
      <c r="D330" s="23" t="s">
        <v>20</v>
      </c>
      <c r="E330" s="23" t="s">
        <v>139</v>
      </c>
      <c r="F330" s="23">
        <f t="shared" si="16"/>
        <v>48574</v>
      </c>
      <c r="G330" s="24">
        <v>1982832</v>
      </c>
      <c r="H330" s="25" t="s">
        <v>17</v>
      </c>
      <c r="I330" s="24">
        <v>158627</v>
      </c>
      <c r="J330" s="24">
        <f t="shared" si="17"/>
        <v>2141459</v>
      </c>
    </row>
    <row r="331" spans="1:10" outlineLevel="1" x14ac:dyDescent="0.25">
      <c r="A331" s="5">
        <f t="shared" si="15"/>
        <v>10</v>
      </c>
      <c r="B331" s="22">
        <v>44856</v>
      </c>
      <c r="C331" s="23" t="s">
        <v>140</v>
      </c>
      <c r="D331" s="23" t="s">
        <v>20</v>
      </c>
      <c r="E331" s="23" t="s">
        <v>141</v>
      </c>
      <c r="F331" s="23">
        <f t="shared" si="16"/>
        <v>48716</v>
      </c>
      <c r="G331" s="24">
        <v>1620614</v>
      </c>
      <c r="H331" s="25" t="s">
        <v>17</v>
      </c>
      <c r="I331" s="24">
        <v>129649</v>
      </c>
      <c r="J331" s="24">
        <f t="shared" si="17"/>
        <v>1750263</v>
      </c>
    </row>
    <row r="332" spans="1:10" outlineLevel="1" x14ac:dyDescent="0.25">
      <c r="A332" s="5">
        <f t="shared" si="15"/>
        <v>10</v>
      </c>
      <c r="B332" s="22">
        <v>44856</v>
      </c>
      <c r="C332" s="23" t="s">
        <v>142</v>
      </c>
      <c r="D332" s="23" t="s">
        <v>20</v>
      </c>
      <c r="E332" s="23" t="s">
        <v>143</v>
      </c>
      <c r="F332" s="23">
        <f t="shared" si="16"/>
        <v>48718</v>
      </c>
      <c r="G332" s="24">
        <v>665312</v>
      </c>
      <c r="H332" s="25" t="s">
        <v>17</v>
      </c>
      <c r="I332" s="24">
        <v>53225</v>
      </c>
      <c r="J332" s="24">
        <f t="shared" si="17"/>
        <v>718537</v>
      </c>
    </row>
    <row r="333" spans="1:10" outlineLevel="1" x14ac:dyDescent="0.25">
      <c r="A333" s="5">
        <f t="shared" si="15"/>
        <v>10</v>
      </c>
      <c r="B333" s="22">
        <v>44858</v>
      </c>
      <c r="C333" s="23" t="s">
        <v>144</v>
      </c>
      <c r="D333" s="23" t="s">
        <v>20</v>
      </c>
      <c r="E333" s="23" t="s">
        <v>145</v>
      </c>
      <c r="F333" s="23">
        <f t="shared" si="16"/>
        <v>48722</v>
      </c>
      <c r="G333" s="24">
        <v>2879715</v>
      </c>
      <c r="H333" s="25" t="s">
        <v>17</v>
      </c>
      <c r="I333" s="24">
        <v>230377</v>
      </c>
      <c r="J333" s="24">
        <f t="shared" si="17"/>
        <v>3110092</v>
      </c>
    </row>
    <row r="334" spans="1:10" outlineLevel="1" x14ac:dyDescent="0.25">
      <c r="A334" s="5">
        <f t="shared" si="15"/>
        <v>10</v>
      </c>
      <c r="B334" s="22">
        <v>44858</v>
      </c>
      <c r="C334" s="23" t="s">
        <v>146</v>
      </c>
      <c r="D334" s="23" t="s">
        <v>20</v>
      </c>
      <c r="E334" s="23" t="s">
        <v>147</v>
      </c>
      <c r="F334" s="23">
        <f t="shared" si="16"/>
        <v>48756</v>
      </c>
      <c r="G334" s="24">
        <v>697594</v>
      </c>
      <c r="H334" s="25" t="s">
        <v>17</v>
      </c>
      <c r="I334" s="24">
        <v>55808</v>
      </c>
      <c r="J334" s="24">
        <f t="shared" si="17"/>
        <v>753402</v>
      </c>
    </row>
    <row r="335" spans="1:10" outlineLevel="1" x14ac:dyDescent="0.25">
      <c r="A335" s="5">
        <f t="shared" si="15"/>
        <v>10</v>
      </c>
      <c r="B335" s="22">
        <v>44858</v>
      </c>
      <c r="C335" s="23" t="s">
        <v>148</v>
      </c>
      <c r="D335" s="23" t="s">
        <v>20</v>
      </c>
      <c r="E335" s="23" t="s">
        <v>149</v>
      </c>
      <c r="F335" s="23">
        <f t="shared" si="16"/>
        <v>48757</v>
      </c>
      <c r="G335" s="24">
        <v>833976</v>
      </c>
      <c r="H335" s="25" t="s">
        <v>17</v>
      </c>
      <c r="I335" s="24">
        <v>66718</v>
      </c>
      <c r="J335" s="24">
        <f t="shared" si="17"/>
        <v>900694</v>
      </c>
    </row>
    <row r="336" spans="1:10" outlineLevel="1" x14ac:dyDescent="0.25">
      <c r="A336" s="5">
        <f t="shared" si="15"/>
        <v>10</v>
      </c>
      <c r="B336" s="22">
        <v>44860</v>
      </c>
      <c r="C336" s="23" t="s">
        <v>150</v>
      </c>
      <c r="D336" s="23" t="s">
        <v>20</v>
      </c>
      <c r="E336" s="23" t="s">
        <v>151</v>
      </c>
      <c r="F336" s="23">
        <f t="shared" si="16"/>
        <v>48888</v>
      </c>
      <c r="G336" s="24">
        <v>1055051</v>
      </c>
      <c r="H336" s="25" t="s">
        <v>17</v>
      </c>
      <c r="I336" s="24">
        <v>84404</v>
      </c>
      <c r="J336" s="24">
        <f t="shared" si="17"/>
        <v>1139455</v>
      </c>
    </row>
    <row r="337" spans="1:10" outlineLevel="1" x14ac:dyDescent="0.25">
      <c r="A337" s="5">
        <f t="shared" si="15"/>
        <v>10</v>
      </c>
      <c r="B337" s="22">
        <v>44860</v>
      </c>
      <c r="C337" s="23" t="s">
        <v>152</v>
      </c>
      <c r="D337" s="23" t="s">
        <v>20</v>
      </c>
      <c r="E337" s="23" t="s">
        <v>153</v>
      </c>
      <c r="F337" s="23">
        <f t="shared" si="16"/>
        <v>48889</v>
      </c>
      <c r="G337" s="24">
        <v>1168896</v>
      </c>
      <c r="H337" s="25" t="s">
        <v>17</v>
      </c>
      <c r="I337" s="24">
        <v>93512</v>
      </c>
      <c r="J337" s="24">
        <f t="shared" si="17"/>
        <v>1262408</v>
      </c>
    </row>
    <row r="338" spans="1:10" outlineLevel="1" x14ac:dyDescent="0.25">
      <c r="A338" s="5">
        <f t="shared" si="15"/>
        <v>10</v>
      </c>
      <c r="B338" s="22">
        <v>44862</v>
      </c>
      <c r="C338" s="23" t="s">
        <v>154</v>
      </c>
      <c r="D338" s="23" t="s">
        <v>20</v>
      </c>
      <c r="E338" s="23" t="s">
        <v>155</v>
      </c>
      <c r="F338" s="23">
        <f t="shared" si="16"/>
        <v>49324</v>
      </c>
      <c r="G338" s="24">
        <v>814299</v>
      </c>
      <c r="H338" s="25" t="s">
        <v>17</v>
      </c>
      <c r="I338" s="24">
        <v>65144</v>
      </c>
      <c r="J338" s="24">
        <f t="shared" si="17"/>
        <v>879443</v>
      </c>
    </row>
    <row r="339" spans="1:10" outlineLevel="1" x14ac:dyDescent="0.25">
      <c r="A339" s="5">
        <f t="shared" si="15"/>
        <v>10</v>
      </c>
      <c r="B339" s="22">
        <v>44862</v>
      </c>
      <c r="C339" s="23" t="s">
        <v>156</v>
      </c>
      <c r="D339" s="23" t="s">
        <v>20</v>
      </c>
      <c r="E339" s="23" t="s">
        <v>157</v>
      </c>
      <c r="F339" s="23">
        <f t="shared" si="16"/>
        <v>49366</v>
      </c>
      <c r="G339" s="24">
        <v>1625843</v>
      </c>
      <c r="H339" s="25" t="s">
        <v>17</v>
      </c>
      <c r="I339" s="24">
        <v>130067</v>
      </c>
      <c r="J339" s="24">
        <f t="shared" si="17"/>
        <v>1755910</v>
      </c>
    </row>
    <row r="340" spans="1:10" outlineLevel="1" x14ac:dyDescent="0.25">
      <c r="A340" s="5">
        <f t="shared" si="15"/>
        <v>11</v>
      </c>
      <c r="B340" s="22">
        <v>44866</v>
      </c>
      <c r="C340" s="23" t="s">
        <v>158</v>
      </c>
      <c r="D340" s="23" t="s">
        <v>20</v>
      </c>
      <c r="E340" s="23" t="s">
        <v>159</v>
      </c>
      <c r="F340" s="23">
        <f t="shared" si="16"/>
        <v>49559</v>
      </c>
      <c r="G340" s="24">
        <v>939431</v>
      </c>
      <c r="H340" s="25" t="s">
        <v>17</v>
      </c>
      <c r="I340" s="24">
        <v>75154</v>
      </c>
      <c r="J340" s="24">
        <f t="shared" si="17"/>
        <v>1014585</v>
      </c>
    </row>
    <row r="341" spans="1:10" outlineLevel="1" x14ac:dyDescent="0.25">
      <c r="A341" s="5">
        <f t="shared" si="15"/>
        <v>11</v>
      </c>
      <c r="B341" s="22">
        <v>44866</v>
      </c>
      <c r="C341" s="23" t="s">
        <v>160</v>
      </c>
      <c r="D341" s="23" t="s">
        <v>20</v>
      </c>
      <c r="E341" s="23" t="s">
        <v>161</v>
      </c>
      <c r="F341" s="23">
        <f t="shared" si="16"/>
        <v>49562</v>
      </c>
      <c r="G341" s="24">
        <v>1416800</v>
      </c>
      <c r="H341" s="25" t="s">
        <v>17</v>
      </c>
      <c r="I341" s="24">
        <v>113344</v>
      </c>
      <c r="J341" s="24">
        <f t="shared" si="17"/>
        <v>1530144</v>
      </c>
    </row>
    <row r="342" spans="1:10" outlineLevel="1" x14ac:dyDescent="0.25">
      <c r="A342" s="5">
        <f t="shared" si="15"/>
        <v>11</v>
      </c>
      <c r="B342" s="22">
        <v>44866</v>
      </c>
      <c r="C342" s="23" t="s">
        <v>162</v>
      </c>
      <c r="D342" s="23" t="s">
        <v>20</v>
      </c>
      <c r="E342" s="23" t="s">
        <v>163</v>
      </c>
      <c r="F342" s="23">
        <f t="shared" si="16"/>
        <v>49641</v>
      </c>
      <c r="G342" s="24">
        <v>2661181</v>
      </c>
      <c r="H342" s="25" t="s">
        <v>17</v>
      </c>
      <c r="I342" s="24">
        <v>212894</v>
      </c>
      <c r="J342" s="24">
        <f t="shared" si="17"/>
        <v>2874075</v>
      </c>
    </row>
    <row r="343" spans="1:10" outlineLevel="1" x14ac:dyDescent="0.25">
      <c r="A343" s="5">
        <f t="shared" si="15"/>
        <v>11</v>
      </c>
      <c r="B343" s="22">
        <v>44869</v>
      </c>
      <c r="C343" s="23" t="s">
        <v>164</v>
      </c>
      <c r="D343" s="23" t="s">
        <v>20</v>
      </c>
      <c r="E343" s="23" t="s">
        <v>165</v>
      </c>
      <c r="F343" s="23">
        <f t="shared" si="16"/>
        <v>50220</v>
      </c>
      <c r="G343" s="24">
        <v>2262254</v>
      </c>
      <c r="H343" s="25" t="s">
        <v>17</v>
      </c>
      <c r="I343" s="24">
        <v>180980</v>
      </c>
      <c r="J343" s="24">
        <f t="shared" si="17"/>
        <v>2443234</v>
      </c>
    </row>
    <row r="344" spans="1:10" outlineLevel="1" x14ac:dyDescent="0.25">
      <c r="A344" s="5">
        <f t="shared" si="15"/>
        <v>11</v>
      </c>
      <c r="B344" s="22">
        <v>44870</v>
      </c>
      <c r="C344" s="23" t="s">
        <v>166</v>
      </c>
      <c r="D344" s="23" t="s">
        <v>20</v>
      </c>
      <c r="E344" s="23" t="s">
        <v>167</v>
      </c>
      <c r="F344" s="23">
        <f t="shared" si="16"/>
        <v>50255</v>
      </c>
      <c r="G344" s="24">
        <v>482576</v>
      </c>
      <c r="H344" s="25" t="s">
        <v>17</v>
      </c>
      <c r="I344" s="24">
        <v>38606</v>
      </c>
      <c r="J344" s="24">
        <f t="shared" si="17"/>
        <v>521182</v>
      </c>
    </row>
    <row r="345" spans="1:10" outlineLevel="1" x14ac:dyDescent="0.25">
      <c r="A345" s="5">
        <f t="shared" si="15"/>
        <v>11</v>
      </c>
      <c r="B345" s="22">
        <v>44870</v>
      </c>
      <c r="C345" s="23" t="s">
        <v>168</v>
      </c>
      <c r="D345" s="23" t="s">
        <v>20</v>
      </c>
      <c r="E345" s="23" t="s">
        <v>169</v>
      </c>
      <c r="F345" s="23">
        <f t="shared" si="16"/>
        <v>50294</v>
      </c>
      <c r="G345" s="24">
        <v>1209040</v>
      </c>
      <c r="H345" s="25" t="s">
        <v>17</v>
      </c>
      <c r="I345" s="24">
        <v>96723</v>
      </c>
      <c r="J345" s="24">
        <f t="shared" si="17"/>
        <v>1305763</v>
      </c>
    </row>
    <row r="346" spans="1:10" outlineLevel="1" x14ac:dyDescent="0.25">
      <c r="A346" s="5">
        <f t="shared" si="15"/>
        <v>11</v>
      </c>
      <c r="B346" s="22">
        <v>44870</v>
      </c>
      <c r="C346" s="23" t="s">
        <v>170</v>
      </c>
      <c r="D346" s="23" t="s">
        <v>20</v>
      </c>
      <c r="E346" s="23" t="s">
        <v>171</v>
      </c>
      <c r="F346" s="23">
        <f t="shared" si="16"/>
        <v>50295</v>
      </c>
      <c r="G346" s="24">
        <v>1171327</v>
      </c>
      <c r="H346" s="25" t="s">
        <v>17</v>
      </c>
      <c r="I346" s="24">
        <v>93706</v>
      </c>
      <c r="J346" s="24">
        <f t="shared" si="17"/>
        <v>1265033</v>
      </c>
    </row>
    <row r="347" spans="1:10" outlineLevel="1" x14ac:dyDescent="0.25">
      <c r="A347" s="5">
        <f t="shared" si="15"/>
        <v>11</v>
      </c>
      <c r="B347" s="22">
        <v>44872</v>
      </c>
      <c r="C347" s="23" t="s">
        <v>172</v>
      </c>
      <c r="D347" s="23" t="s">
        <v>20</v>
      </c>
      <c r="E347" s="23" t="s">
        <v>173</v>
      </c>
      <c r="F347" s="23">
        <f t="shared" si="16"/>
        <v>50326</v>
      </c>
      <c r="G347" s="24">
        <v>738536</v>
      </c>
      <c r="H347" s="25" t="s">
        <v>17</v>
      </c>
      <c r="I347" s="24">
        <v>59083</v>
      </c>
      <c r="J347" s="24">
        <f t="shared" si="17"/>
        <v>797619</v>
      </c>
    </row>
    <row r="348" spans="1:10" outlineLevel="1" x14ac:dyDescent="0.25">
      <c r="A348" s="5">
        <f t="shared" si="15"/>
        <v>11</v>
      </c>
      <c r="B348" s="22">
        <v>44873</v>
      </c>
      <c r="C348" s="23" t="s">
        <v>174</v>
      </c>
      <c r="D348" s="23" t="s">
        <v>20</v>
      </c>
      <c r="E348" s="23" t="s">
        <v>175</v>
      </c>
      <c r="F348" s="23">
        <f t="shared" si="16"/>
        <v>50332</v>
      </c>
      <c r="G348" s="24">
        <v>2708234</v>
      </c>
      <c r="H348" s="25" t="s">
        <v>17</v>
      </c>
      <c r="I348" s="24">
        <v>216659</v>
      </c>
      <c r="J348" s="24">
        <f t="shared" si="17"/>
        <v>2924893</v>
      </c>
    </row>
    <row r="349" spans="1:10" outlineLevel="1" x14ac:dyDescent="0.25">
      <c r="A349" s="5">
        <f t="shared" si="15"/>
        <v>11</v>
      </c>
      <c r="B349" s="22">
        <v>44873</v>
      </c>
      <c r="C349" s="23" t="s">
        <v>176</v>
      </c>
      <c r="D349" s="23" t="s">
        <v>20</v>
      </c>
      <c r="E349" s="23" t="s">
        <v>177</v>
      </c>
      <c r="F349" s="23">
        <f t="shared" si="16"/>
        <v>50333</v>
      </c>
      <c r="G349" s="24">
        <v>1133613</v>
      </c>
      <c r="H349" s="25" t="s">
        <v>17</v>
      </c>
      <c r="I349" s="24">
        <v>90689</v>
      </c>
      <c r="J349" s="24">
        <f t="shared" si="17"/>
        <v>1224302</v>
      </c>
    </row>
    <row r="350" spans="1:10" outlineLevel="1" x14ac:dyDescent="0.25">
      <c r="A350" s="5">
        <f t="shared" si="15"/>
        <v>11</v>
      </c>
      <c r="B350" s="22">
        <v>44873</v>
      </c>
      <c r="C350" s="23" t="s">
        <v>178</v>
      </c>
      <c r="D350" s="23" t="s">
        <v>20</v>
      </c>
      <c r="E350" s="23" t="s">
        <v>179</v>
      </c>
      <c r="F350" s="23">
        <f t="shared" si="16"/>
        <v>50342</v>
      </c>
      <c r="G350" s="24">
        <v>995800</v>
      </c>
      <c r="H350" s="25" t="s">
        <v>17</v>
      </c>
      <c r="I350" s="24">
        <v>79664</v>
      </c>
      <c r="J350" s="24">
        <f t="shared" si="17"/>
        <v>1075464</v>
      </c>
    </row>
    <row r="351" spans="1:10" outlineLevel="1" x14ac:dyDescent="0.25">
      <c r="A351" s="5">
        <f t="shared" si="15"/>
        <v>11</v>
      </c>
      <c r="B351" s="22">
        <v>44873</v>
      </c>
      <c r="C351" s="23" t="s">
        <v>180</v>
      </c>
      <c r="D351" s="23" t="s">
        <v>20</v>
      </c>
      <c r="E351" s="23" t="s">
        <v>181</v>
      </c>
      <c r="F351" s="23">
        <f t="shared" si="16"/>
        <v>50356</v>
      </c>
      <c r="G351" s="24">
        <v>1225289</v>
      </c>
      <c r="H351" s="25" t="s">
        <v>17</v>
      </c>
      <c r="I351" s="24">
        <v>98023</v>
      </c>
      <c r="J351" s="24">
        <f t="shared" si="17"/>
        <v>1323312</v>
      </c>
    </row>
    <row r="352" spans="1:10" outlineLevel="1" x14ac:dyDescent="0.25">
      <c r="A352" s="5">
        <f t="shared" si="15"/>
        <v>11</v>
      </c>
      <c r="B352" s="22">
        <v>44874</v>
      </c>
      <c r="C352" s="23" t="s">
        <v>182</v>
      </c>
      <c r="D352" s="23" t="s">
        <v>20</v>
      </c>
      <c r="E352" s="23" t="s">
        <v>183</v>
      </c>
      <c r="F352" s="23">
        <f t="shared" si="16"/>
        <v>50528</v>
      </c>
      <c r="G352" s="24">
        <v>527525</v>
      </c>
      <c r="H352" s="25" t="s">
        <v>17</v>
      </c>
      <c r="I352" s="24">
        <v>42202</v>
      </c>
      <c r="J352" s="24">
        <f t="shared" si="17"/>
        <v>569727</v>
      </c>
    </row>
    <row r="353" spans="1:10" outlineLevel="1" x14ac:dyDescent="0.25">
      <c r="A353" s="5">
        <f t="shared" si="15"/>
        <v>11</v>
      </c>
      <c r="B353" s="22">
        <v>44874</v>
      </c>
      <c r="C353" s="23" t="s">
        <v>184</v>
      </c>
      <c r="D353" s="23" t="s">
        <v>20</v>
      </c>
      <c r="E353" s="23" t="s">
        <v>185</v>
      </c>
      <c r="F353" s="23">
        <f t="shared" si="16"/>
        <v>50593</v>
      </c>
      <c r="G353" s="24">
        <v>1114686</v>
      </c>
      <c r="H353" s="25" t="s">
        <v>17</v>
      </c>
      <c r="I353" s="24">
        <v>89175</v>
      </c>
      <c r="J353" s="24">
        <f t="shared" si="17"/>
        <v>1203861</v>
      </c>
    </row>
    <row r="354" spans="1:10" outlineLevel="1" x14ac:dyDescent="0.25">
      <c r="A354" s="5">
        <f t="shared" si="15"/>
        <v>11</v>
      </c>
      <c r="B354" s="22">
        <v>44874</v>
      </c>
      <c r="C354" s="23" t="s">
        <v>186</v>
      </c>
      <c r="D354" s="23" t="s">
        <v>20</v>
      </c>
      <c r="E354" s="23" t="s">
        <v>187</v>
      </c>
      <c r="F354" s="23">
        <f t="shared" si="16"/>
        <v>50635</v>
      </c>
      <c r="G354" s="24">
        <v>1094121</v>
      </c>
      <c r="H354" s="25" t="s">
        <v>17</v>
      </c>
      <c r="I354" s="24">
        <v>87530</v>
      </c>
      <c r="J354" s="24">
        <f t="shared" si="17"/>
        <v>1181651</v>
      </c>
    </row>
    <row r="355" spans="1:10" outlineLevel="1" x14ac:dyDescent="0.25">
      <c r="A355" s="5">
        <f t="shared" si="15"/>
        <v>11</v>
      </c>
      <c r="B355" s="22">
        <v>44875</v>
      </c>
      <c r="C355" s="23" t="s">
        <v>188</v>
      </c>
      <c r="D355" s="23" t="s">
        <v>20</v>
      </c>
      <c r="E355" s="23" t="s">
        <v>189</v>
      </c>
      <c r="F355" s="23">
        <f t="shared" si="16"/>
        <v>50650</v>
      </c>
      <c r="G355" s="24">
        <v>3039614</v>
      </c>
      <c r="H355" s="25" t="s">
        <v>17</v>
      </c>
      <c r="I355" s="24">
        <v>243169</v>
      </c>
      <c r="J355" s="24">
        <f t="shared" si="17"/>
        <v>3282783</v>
      </c>
    </row>
    <row r="356" spans="1:10" outlineLevel="1" x14ac:dyDescent="0.25">
      <c r="A356" s="5">
        <f t="shared" si="15"/>
        <v>11</v>
      </c>
      <c r="B356" s="22">
        <v>44875</v>
      </c>
      <c r="C356" s="23" t="s">
        <v>190</v>
      </c>
      <c r="D356" s="23" t="s">
        <v>20</v>
      </c>
      <c r="E356" s="23" t="s">
        <v>191</v>
      </c>
      <c r="F356" s="23">
        <f t="shared" si="16"/>
        <v>50665</v>
      </c>
      <c r="G356" s="24">
        <v>3863108</v>
      </c>
      <c r="H356" s="25" t="s">
        <v>17</v>
      </c>
      <c r="I356" s="24">
        <v>309049</v>
      </c>
      <c r="J356" s="24">
        <f t="shared" si="17"/>
        <v>4172157</v>
      </c>
    </row>
    <row r="357" spans="1:10" outlineLevel="1" x14ac:dyDescent="0.25">
      <c r="A357" s="5">
        <f t="shared" si="15"/>
        <v>11</v>
      </c>
      <c r="B357" s="22">
        <v>44875</v>
      </c>
      <c r="C357" s="23" t="s">
        <v>192</v>
      </c>
      <c r="D357" s="23" t="s">
        <v>20</v>
      </c>
      <c r="E357" s="23" t="s">
        <v>193</v>
      </c>
      <c r="F357" s="23">
        <f t="shared" si="16"/>
        <v>50680</v>
      </c>
      <c r="G357" s="24">
        <v>2219141</v>
      </c>
      <c r="H357" s="25" t="s">
        <v>17</v>
      </c>
      <c r="I357" s="24">
        <v>177531</v>
      </c>
      <c r="J357" s="24">
        <f t="shared" si="17"/>
        <v>2396672</v>
      </c>
    </row>
    <row r="358" spans="1:10" outlineLevel="1" x14ac:dyDescent="0.25">
      <c r="A358" s="5">
        <f t="shared" si="15"/>
        <v>11</v>
      </c>
      <c r="B358" s="22">
        <v>44876</v>
      </c>
      <c r="C358" s="23" t="s">
        <v>194</v>
      </c>
      <c r="D358" s="23" t="s">
        <v>20</v>
      </c>
      <c r="E358" s="23" t="s">
        <v>195</v>
      </c>
      <c r="F358" s="23">
        <f t="shared" si="16"/>
        <v>50684</v>
      </c>
      <c r="G358" s="24">
        <v>1321396</v>
      </c>
      <c r="H358" s="25" t="s">
        <v>17</v>
      </c>
      <c r="I358" s="24">
        <v>105712</v>
      </c>
      <c r="J358" s="24">
        <f t="shared" si="17"/>
        <v>1427108</v>
      </c>
    </row>
    <row r="359" spans="1:10" outlineLevel="1" x14ac:dyDescent="0.25">
      <c r="A359" s="5">
        <f t="shared" si="15"/>
        <v>11</v>
      </c>
      <c r="B359" s="22">
        <v>44876</v>
      </c>
      <c r="C359" s="23" t="s">
        <v>196</v>
      </c>
      <c r="D359" s="23" t="s">
        <v>20</v>
      </c>
      <c r="E359" s="23" t="s">
        <v>197</v>
      </c>
      <c r="F359" s="23">
        <f t="shared" si="16"/>
        <v>50781</v>
      </c>
      <c r="G359" s="24">
        <v>2106192</v>
      </c>
      <c r="H359" s="25" t="s">
        <v>17</v>
      </c>
      <c r="I359" s="24">
        <v>168495</v>
      </c>
      <c r="J359" s="24">
        <f t="shared" si="17"/>
        <v>2274687</v>
      </c>
    </row>
    <row r="360" spans="1:10" outlineLevel="1" x14ac:dyDescent="0.25">
      <c r="A360" s="5">
        <f t="shared" si="15"/>
        <v>11</v>
      </c>
      <c r="B360" s="22">
        <v>44876</v>
      </c>
      <c r="C360" s="23" t="s">
        <v>198</v>
      </c>
      <c r="D360" s="23" t="s">
        <v>20</v>
      </c>
      <c r="E360" s="23" t="s">
        <v>199</v>
      </c>
      <c r="F360" s="23">
        <f t="shared" si="16"/>
        <v>50793</v>
      </c>
      <c r="G360" s="24">
        <v>1284961</v>
      </c>
      <c r="H360" s="25" t="s">
        <v>17</v>
      </c>
      <c r="I360" s="24">
        <v>102797</v>
      </c>
      <c r="J360" s="24">
        <f t="shared" si="17"/>
        <v>1387758</v>
      </c>
    </row>
    <row r="361" spans="1:10" outlineLevel="1" x14ac:dyDescent="0.25">
      <c r="A361" s="5">
        <f t="shared" si="15"/>
        <v>11</v>
      </c>
      <c r="B361" s="22">
        <v>44877</v>
      </c>
      <c r="C361" s="23" t="s">
        <v>200</v>
      </c>
      <c r="D361" s="23" t="s">
        <v>20</v>
      </c>
      <c r="E361" s="23" t="s">
        <v>201</v>
      </c>
      <c r="F361" s="23">
        <f t="shared" si="16"/>
        <v>50902</v>
      </c>
      <c r="G361" s="24">
        <v>1491632</v>
      </c>
      <c r="H361" s="25" t="s">
        <v>17</v>
      </c>
      <c r="I361" s="24">
        <v>119331</v>
      </c>
      <c r="J361" s="24">
        <f t="shared" si="17"/>
        <v>1610963</v>
      </c>
    </row>
    <row r="362" spans="1:10" outlineLevel="1" x14ac:dyDescent="0.25">
      <c r="A362" s="5">
        <f t="shared" si="15"/>
        <v>11</v>
      </c>
      <c r="B362" s="22">
        <v>44879</v>
      </c>
      <c r="C362" s="23" t="s">
        <v>202</v>
      </c>
      <c r="D362" s="23" t="s">
        <v>20</v>
      </c>
      <c r="E362" s="23" t="s">
        <v>203</v>
      </c>
      <c r="F362" s="23">
        <f t="shared" si="16"/>
        <v>50918</v>
      </c>
      <c r="G362" s="24">
        <v>1597107</v>
      </c>
      <c r="H362" s="25" t="s">
        <v>17</v>
      </c>
      <c r="I362" s="24">
        <v>127769</v>
      </c>
      <c r="J362" s="24">
        <f t="shared" si="17"/>
        <v>1724876</v>
      </c>
    </row>
    <row r="363" spans="1:10" outlineLevel="1" x14ac:dyDescent="0.25">
      <c r="A363" s="5">
        <f t="shared" si="15"/>
        <v>11</v>
      </c>
      <c r="B363" s="22">
        <v>44880</v>
      </c>
      <c r="C363" s="23" t="s">
        <v>204</v>
      </c>
      <c r="D363" s="23" t="s">
        <v>20</v>
      </c>
      <c r="E363" s="23" t="s">
        <v>205</v>
      </c>
      <c r="F363" s="23">
        <f t="shared" si="16"/>
        <v>51006</v>
      </c>
      <c r="G363" s="24">
        <v>1722955</v>
      </c>
      <c r="H363" s="25" t="s">
        <v>17</v>
      </c>
      <c r="I363" s="24">
        <v>137836</v>
      </c>
      <c r="J363" s="24">
        <f t="shared" si="17"/>
        <v>1860791</v>
      </c>
    </row>
    <row r="364" spans="1:10" outlineLevel="1" x14ac:dyDescent="0.25">
      <c r="A364" s="5">
        <f t="shared" si="15"/>
        <v>11</v>
      </c>
      <c r="B364" s="22">
        <v>44881</v>
      </c>
      <c r="C364" s="23" t="s">
        <v>206</v>
      </c>
      <c r="D364" s="23" t="s">
        <v>20</v>
      </c>
      <c r="E364" s="23" t="s">
        <v>207</v>
      </c>
      <c r="F364" s="23">
        <f t="shared" si="16"/>
        <v>51035</v>
      </c>
      <c r="G364" s="24">
        <v>1192838</v>
      </c>
      <c r="H364" s="25" t="s">
        <v>17</v>
      </c>
      <c r="I364" s="24">
        <v>95427</v>
      </c>
      <c r="J364" s="24">
        <f t="shared" si="17"/>
        <v>1288265</v>
      </c>
    </row>
    <row r="365" spans="1:10" outlineLevel="1" x14ac:dyDescent="0.25">
      <c r="A365" s="5">
        <f t="shared" si="15"/>
        <v>11</v>
      </c>
      <c r="B365" s="22">
        <v>44881</v>
      </c>
      <c r="C365" s="23" t="s">
        <v>208</v>
      </c>
      <c r="D365" s="23" t="s">
        <v>20</v>
      </c>
      <c r="E365" s="23" t="s">
        <v>209</v>
      </c>
      <c r="F365" s="23">
        <f t="shared" si="16"/>
        <v>51038</v>
      </c>
      <c r="G365" s="24">
        <v>1753051</v>
      </c>
      <c r="H365" s="25" t="s">
        <v>17</v>
      </c>
      <c r="I365" s="24">
        <v>140244</v>
      </c>
      <c r="J365" s="24">
        <f t="shared" si="17"/>
        <v>1893295</v>
      </c>
    </row>
    <row r="366" spans="1:10" outlineLevel="1" x14ac:dyDescent="0.25">
      <c r="A366" s="5">
        <f t="shared" si="15"/>
        <v>11</v>
      </c>
      <c r="B366" s="22">
        <v>44881</v>
      </c>
      <c r="C366" s="23" t="s">
        <v>210</v>
      </c>
      <c r="D366" s="23" t="s">
        <v>20</v>
      </c>
      <c r="E366" s="23" t="s">
        <v>211</v>
      </c>
      <c r="F366" s="23">
        <f t="shared" si="16"/>
        <v>51050</v>
      </c>
      <c r="G366" s="24">
        <v>1483729</v>
      </c>
      <c r="H366" s="25" t="s">
        <v>17</v>
      </c>
      <c r="I366" s="24">
        <v>118698</v>
      </c>
      <c r="J366" s="24">
        <f t="shared" si="17"/>
        <v>1602427</v>
      </c>
    </row>
    <row r="367" spans="1:10" outlineLevel="1" x14ac:dyDescent="0.25">
      <c r="A367" s="5">
        <f t="shared" si="15"/>
        <v>11</v>
      </c>
      <c r="B367" s="22">
        <v>44881</v>
      </c>
      <c r="C367" s="23" t="s">
        <v>212</v>
      </c>
      <c r="D367" s="23" t="s">
        <v>20</v>
      </c>
      <c r="E367" s="23" t="s">
        <v>213</v>
      </c>
      <c r="F367" s="23">
        <f t="shared" si="16"/>
        <v>51051</v>
      </c>
      <c r="G367" s="24">
        <v>1451881</v>
      </c>
      <c r="H367" s="25" t="s">
        <v>17</v>
      </c>
      <c r="I367" s="24">
        <v>116150</v>
      </c>
      <c r="J367" s="24">
        <f t="shared" si="17"/>
        <v>1568031</v>
      </c>
    </row>
    <row r="368" spans="1:10" outlineLevel="1" x14ac:dyDescent="0.25">
      <c r="A368" s="5">
        <f t="shared" si="15"/>
        <v>11</v>
      </c>
      <c r="B368" s="22">
        <v>44882</v>
      </c>
      <c r="C368" s="23" t="s">
        <v>214</v>
      </c>
      <c r="D368" s="23" t="s">
        <v>20</v>
      </c>
      <c r="E368" s="23" t="s">
        <v>215</v>
      </c>
      <c r="F368" s="23">
        <f t="shared" si="16"/>
        <v>51054</v>
      </c>
      <c r="G368" s="24">
        <v>549890</v>
      </c>
      <c r="H368" s="25" t="s">
        <v>17</v>
      </c>
      <c r="I368" s="24">
        <v>43991</v>
      </c>
      <c r="J368" s="24">
        <f t="shared" si="17"/>
        <v>593881</v>
      </c>
    </row>
    <row r="369" spans="1:10" outlineLevel="1" x14ac:dyDescent="0.25">
      <c r="A369" s="5">
        <f t="shared" si="15"/>
        <v>11</v>
      </c>
      <c r="B369" s="22">
        <v>44882</v>
      </c>
      <c r="C369" s="23" t="s">
        <v>216</v>
      </c>
      <c r="D369" s="23" t="s">
        <v>20</v>
      </c>
      <c r="E369" s="23" t="s">
        <v>217</v>
      </c>
      <c r="F369" s="23">
        <f t="shared" si="16"/>
        <v>51112</v>
      </c>
      <c r="G369" s="24">
        <v>602490</v>
      </c>
      <c r="H369" s="25" t="s">
        <v>17</v>
      </c>
      <c r="I369" s="24">
        <v>48199</v>
      </c>
      <c r="J369" s="24">
        <f t="shared" si="17"/>
        <v>650689</v>
      </c>
    </row>
    <row r="370" spans="1:10" outlineLevel="1" x14ac:dyDescent="0.25">
      <c r="A370" s="5">
        <f t="shared" si="15"/>
        <v>11</v>
      </c>
      <c r="B370" s="22">
        <v>44882</v>
      </c>
      <c r="C370" s="23" t="s">
        <v>218</v>
      </c>
      <c r="D370" s="23" t="s">
        <v>20</v>
      </c>
      <c r="E370" s="23" t="s">
        <v>219</v>
      </c>
      <c r="F370" s="23">
        <f t="shared" si="16"/>
        <v>51113</v>
      </c>
      <c r="G370" s="24">
        <v>2827408</v>
      </c>
      <c r="H370" s="25" t="s">
        <v>17</v>
      </c>
      <c r="I370" s="24">
        <v>226193</v>
      </c>
      <c r="J370" s="24">
        <f t="shared" si="17"/>
        <v>3053601</v>
      </c>
    </row>
    <row r="371" spans="1:10" outlineLevel="1" x14ac:dyDescent="0.25">
      <c r="A371" s="5">
        <f t="shared" si="15"/>
        <v>11</v>
      </c>
      <c r="B371" s="22">
        <v>44882</v>
      </c>
      <c r="C371" s="23" t="s">
        <v>220</v>
      </c>
      <c r="D371" s="23" t="s">
        <v>20</v>
      </c>
      <c r="E371" s="23" t="s">
        <v>221</v>
      </c>
      <c r="F371" s="23">
        <f t="shared" si="16"/>
        <v>51174</v>
      </c>
      <c r="G371" s="24">
        <v>1952158</v>
      </c>
      <c r="H371" s="25" t="s">
        <v>17</v>
      </c>
      <c r="I371" s="24">
        <v>156173</v>
      </c>
      <c r="J371" s="24">
        <f t="shared" si="17"/>
        <v>2108331</v>
      </c>
    </row>
    <row r="372" spans="1:10" outlineLevel="1" x14ac:dyDescent="0.25">
      <c r="A372" s="5">
        <f t="shared" si="15"/>
        <v>11</v>
      </c>
      <c r="B372" s="22">
        <v>44882</v>
      </c>
      <c r="C372" s="23" t="s">
        <v>222</v>
      </c>
      <c r="D372" s="23" t="s">
        <v>20</v>
      </c>
      <c r="E372" s="23" t="s">
        <v>223</v>
      </c>
      <c r="F372" s="23">
        <f t="shared" si="16"/>
        <v>51175</v>
      </c>
      <c r="G372" s="24">
        <v>924437</v>
      </c>
      <c r="H372" s="25" t="s">
        <v>17</v>
      </c>
      <c r="I372" s="24">
        <v>73955</v>
      </c>
      <c r="J372" s="24">
        <f t="shared" si="17"/>
        <v>998392</v>
      </c>
    </row>
    <row r="373" spans="1:10" outlineLevel="1" x14ac:dyDescent="0.25">
      <c r="A373" s="5">
        <f t="shared" si="15"/>
        <v>11</v>
      </c>
      <c r="B373" s="22">
        <v>44882</v>
      </c>
      <c r="C373" s="23" t="s">
        <v>224</v>
      </c>
      <c r="D373" s="23" t="s">
        <v>20</v>
      </c>
      <c r="E373" s="23" t="s">
        <v>225</v>
      </c>
      <c r="F373" s="23">
        <f t="shared" si="16"/>
        <v>51176</v>
      </c>
      <c r="G373" s="24">
        <v>5090545</v>
      </c>
      <c r="H373" s="25" t="s">
        <v>17</v>
      </c>
      <c r="I373" s="24">
        <v>407244</v>
      </c>
      <c r="J373" s="24">
        <f t="shared" si="17"/>
        <v>5497789</v>
      </c>
    </row>
    <row r="374" spans="1:10" outlineLevel="1" x14ac:dyDescent="0.25">
      <c r="A374" s="5">
        <f t="shared" si="15"/>
        <v>11</v>
      </c>
      <c r="B374" s="22">
        <v>44882</v>
      </c>
      <c r="C374" s="23" t="s">
        <v>226</v>
      </c>
      <c r="D374" s="23" t="s">
        <v>20</v>
      </c>
      <c r="E374" s="23" t="s">
        <v>227</v>
      </c>
      <c r="F374" s="23">
        <f t="shared" si="16"/>
        <v>51180</v>
      </c>
      <c r="G374" s="24">
        <v>3181986</v>
      </c>
      <c r="H374" s="25" t="s">
        <v>17</v>
      </c>
      <c r="I374" s="24">
        <v>254559</v>
      </c>
      <c r="J374" s="24">
        <f t="shared" si="17"/>
        <v>3436545</v>
      </c>
    </row>
    <row r="375" spans="1:10" outlineLevel="1" x14ac:dyDescent="0.25">
      <c r="A375" s="5">
        <f t="shared" si="15"/>
        <v>11</v>
      </c>
      <c r="B375" s="22">
        <v>44883</v>
      </c>
      <c r="C375" s="23" t="s">
        <v>228</v>
      </c>
      <c r="D375" s="23" t="s">
        <v>20</v>
      </c>
      <c r="E375" s="23" t="s">
        <v>229</v>
      </c>
      <c r="F375" s="23">
        <f t="shared" si="16"/>
        <v>51194</v>
      </c>
      <c r="G375" s="24">
        <v>1419063</v>
      </c>
      <c r="H375" s="25" t="s">
        <v>17</v>
      </c>
      <c r="I375" s="24">
        <v>113525</v>
      </c>
      <c r="J375" s="24">
        <f t="shared" si="17"/>
        <v>1532588</v>
      </c>
    </row>
    <row r="376" spans="1:10" outlineLevel="1" x14ac:dyDescent="0.25">
      <c r="A376" s="5">
        <f t="shared" si="15"/>
        <v>11</v>
      </c>
      <c r="B376" s="22">
        <v>44883</v>
      </c>
      <c r="C376" s="23" t="s">
        <v>230</v>
      </c>
      <c r="D376" s="23" t="s">
        <v>20</v>
      </c>
      <c r="E376" s="23" t="s">
        <v>231</v>
      </c>
      <c r="F376" s="23">
        <f t="shared" si="16"/>
        <v>51400</v>
      </c>
      <c r="G376" s="24">
        <v>2212698</v>
      </c>
      <c r="H376" s="25" t="s">
        <v>17</v>
      </c>
      <c r="I376" s="24">
        <v>177016</v>
      </c>
      <c r="J376" s="24">
        <f t="shared" si="17"/>
        <v>2389714</v>
      </c>
    </row>
    <row r="377" spans="1:10" outlineLevel="1" x14ac:dyDescent="0.25">
      <c r="A377" s="5">
        <f t="shared" si="15"/>
        <v>11</v>
      </c>
      <c r="B377" s="22">
        <v>44883</v>
      </c>
      <c r="C377" s="23" t="s">
        <v>232</v>
      </c>
      <c r="D377" s="23" t="s">
        <v>20</v>
      </c>
      <c r="E377" s="23" t="s">
        <v>233</v>
      </c>
      <c r="F377" s="23">
        <f t="shared" si="16"/>
        <v>51578</v>
      </c>
      <c r="G377" s="24">
        <v>1492976</v>
      </c>
      <c r="H377" s="25" t="s">
        <v>17</v>
      </c>
      <c r="I377" s="24">
        <v>119438</v>
      </c>
      <c r="J377" s="24">
        <f t="shared" si="17"/>
        <v>1612414</v>
      </c>
    </row>
    <row r="378" spans="1:10" outlineLevel="1" x14ac:dyDescent="0.25">
      <c r="A378" s="5">
        <f t="shared" si="15"/>
        <v>11</v>
      </c>
      <c r="B378" s="22">
        <v>44883</v>
      </c>
      <c r="C378" s="23" t="s">
        <v>234</v>
      </c>
      <c r="D378" s="23" t="s">
        <v>20</v>
      </c>
      <c r="E378" s="23" t="s">
        <v>235</v>
      </c>
      <c r="F378" s="23">
        <f t="shared" si="16"/>
        <v>51579</v>
      </c>
      <c r="G378" s="24">
        <v>3505558</v>
      </c>
      <c r="H378" s="25" t="s">
        <v>17</v>
      </c>
      <c r="I378" s="24">
        <v>280445</v>
      </c>
      <c r="J378" s="24">
        <f t="shared" si="17"/>
        <v>3786003</v>
      </c>
    </row>
    <row r="379" spans="1:10" outlineLevel="1" x14ac:dyDescent="0.25">
      <c r="A379" s="5">
        <f t="shared" si="15"/>
        <v>11</v>
      </c>
      <c r="B379" s="22">
        <v>44884</v>
      </c>
      <c r="C379" s="23" t="s">
        <v>236</v>
      </c>
      <c r="D379" s="23" t="s">
        <v>20</v>
      </c>
      <c r="E379" s="23" t="s">
        <v>237</v>
      </c>
      <c r="F379" s="23">
        <f t="shared" si="16"/>
        <v>51962</v>
      </c>
      <c r="G379" s="24">
        <v>1336380</v>
      </c>
      <c r="H379" s="25" t="s">
        <v>17</v>
      </c>
      <c r="I379" s="24">
        <v>106910</v>
      </c>
      <c r="J379" s="24">
        <f t="shared" si="17"/>
        <v>1443290</v>
      </c>
    </row>
    <row r="380" spans="1:10" outlineLevel="1" x14ac:dyDescent="0.25">
      <c r="A380" s="5">
        <f t="shared" si="15"/>
        <v>11</v>
      </c>
      <c r="B380" s="22">
        <v>44887</v>
      </c>
      <c r="C380" s="23" t="s">
        <v>238</v>
      </c>
      <c r="D380" s="23" t="s">
        <v>20</v>
      </c>
      <c r="E380" s="23" t="s">
        <v>239</v>
      </c>
      <c r="F380" s="23">
        <f t="shared" si="16"/>
        <v>52018</v>
      </c>
      <c r="G380" s="24">
        <v>1022096</v>
      </c>
      <c r="H380" s="25" t="s">
        <v>17</v>
      </c>
      <c r="I380" s="24">
        <v>81768</v>
      </c>
      <c r="J380" s="24">
        <f t="shared" si="17"/>
        <v>1103864</v>
      </c>
    </row>
    <row r="381" spans="1:10" outlineLevel="1" x14ac:dyDescent="0.25">
      <c r="A381" s="5">
        <f t="shared" si="15"/>
        <v>11</v>
      </c>
      <c r="B381" s="22">
        <v>44887</v>
      </c>
      <c r="C381" s="23" t="s">
        <v>240</v>
      </c>
      <c r="D381" s="23" t="s">
        <v>20</v>
      </c>
      <c r="E381" s="23" t="s">
        <v>241</v>
      </c>
      <c r="F381" s="23">
        <f t="shared" si="16"/>
        <v>52035</v>
      </c>
      <c r="G381" s="24">
        <v>3764972</v>
      </c>
      <c r="H381" s="25" t="s">
        <v>17</v>
      </c>
      <c r="I381" s="24">
        <v>301198</v>
      </c>
      <c r="J381" s="24">
        <f t="shared" si="17"/>
        <v>4066170</v>
      </c>
    </row>
    <row r="382" spans="1:10" outlineLevel="1" x14ac:dyDescent="0.25">
      <c r="A382" s="5">
        <f t="shared" si="15"/>
        <v>11</v>
      </c>
      <c r="B382" s="22">
        <v>44887</v>
      </c>
      <c r="C382" s="23" t="s">
        <v>242</v>
      </c>
      <c r="D382" s="23" t="s">
        <v>20</v>
      </c>
      <c r="E382" s="23" t="s">
        <v>243</v>
      </c>
      <c r="F382" s="23">
        <f t="shared" si="16"/>
        <v>52055</v>
      </c>
      <c r="G382" s="24">
        <v>697594</v>
      </c>
      <c r="H382" s="25" t="s">
        <v>17</v>
      </c>
      <c r="I382" s="24">
        <v>55808</v>
      </c>
      <c r="J382" s="24">
        <f t="shared" si="17"/>
        <v>753402</v>
      </c>
    </row>
    <row r="383" spans="1:10" outlineLevel="1" x14ac:dyDescent="0.25">
      <c r="A383" s="5">
        <f t="shared" si="15"/>
        <v>11</v>
      </c>
      <c r="B383" s="22">
        <v>44887</v>
      </c>
      <c r="C383" s="23" t="s">
        <v>244</v>
      </c>
      <c r="D383" s="23" t="s">
        <v>20</v>
      </c>
      <c r="E383" s="23" t="s">
        <v>245</v>
      </c>
      <c r="F383" s="23">
        <f t="shared" si="16"/>
        <v>52057</v>
      </c>
      <c r="G383" s="24">
        <v>1688082</v>
      </c>
      <c r="H383" s="25" t="s">
        <v>17</v>
      </c>
      <c r="I383" s="24">
        <v>135047</v>
      </c>
      <c r="J383" s="24">
        <f t="shared" si="17"/>
        <v>1823129</v>
      </c>
    </row>
    <row r="384" spans="1:10" outlineLevel="1" x14ac:dyDescent="0.25">
      <c r="A384" s="5">
        <f t="shared" si="15"/>
        <v>11</v>
      </c>
      <c r="B384" s="22">
        <v>44887</v>
      </c>
      <c r="C384" s="23" t="s">
        <v>246</v>
      </c>
      <c r="D384" s="23" t="s">
        <v>20</v>
      </c>
      <c r="E384" s="23" t="s">
        <v>247</v>
      </c>
      <c r="F384" s="23">
        <f t="shared" si="16"/>
        <v>52059</v>
      </c>
      <c r="G384" s="24">
        <v>1588287</v>
      </c>
      <c r="H384" s="25" t="s">
        <v>17</v>
      </c>
      <c r="I384" s="24">
        <v>127063</v>
      </c>
      <c r="J384" s="24">
        <f t="shared" si="17"/>
        <v>1715350</v>
      </c>
    </row>
    <row r="385" spans="1:10" outlineLevel="1" x14ac:dyDescent="0.25">
      <c r="A385" s="5">
        <f t="shared" si="15"/>
        <v>11</v>
      </c>
      <c r="B385" s="22">
        <v>44888</v>
      </c>
      <c r="C385" s="23" t="s">
        <v>248</v>
      </c>
      <c r="D385" s="23" t="s">
        <v>20</v>
      </c>
      <c r="E385" s="23" t="s">
        <v>249</v>
      </c>
      <c r="F385" s="23">
        <f t="shared" si="16"/>
        <v>52109</v>
      </c>
      <c r="G385" s="24">
        <v>1757634</v>
      </c>
      <c r="H385" s="25" t="s">
        <v>17</v>
      </c>
      <c r="I385" s="24">
        <v>140611</v>
      </c>
      <c r="J385" s="24">
        <f t="shared" si="17"/>
        <v>1898245</v>
      </c>
    </row>
    <row r="386" spans="1:10" outlineLevel="1" x14ac:dyDescent="0.25">
      <c r="A386" s="5">
        <f t="shared" si="15"/>
        <v>11</v>
      </c>
      <c r="B386" s="22">
        <v>44890</v>
      </c>
      <c r="C386" s="23" t="s">
        <v>250</v>
      </c>
      <c r="D386" s="23" t="s">
        <v>20</v>
      </c>
      <c r="E386" s="23" t="s">
        <v>251</v>
      </c>
      <c r="F386" s="23">
        <f t="shared" si="16"/>
        <v>52735</v>
      </c>
      <c r="G386" s="24">
        <v>1009181</v>
      </c>
      <c r="H386" s="25" t="s">
        <v>17</v>
      </c>
      <c r="I386" s="24">
        <v>80734</v>
      </c>
      <c r="J386" s="24">
        <f t="shared" si="17"/>
        <v>1089915</v>
      </c>
    </row>
    <row r="387" spans="1:10" outlineLevel="1" x14ac:dyDescent="0.25">
      <c r="A387" s="5">
        <f t="shared" si="15"/>
        <v>11</v>
      </c>
      <c r="B387" s="22">
        <v>44890</v>
      </c>
      <c r="C387" s="23" t="s">
        <v>252</v>
      </c>
      <c r="D387" s="23" t="s">
        <v>20</v>
      </c>
      <c r="E387" s="23" t="s">
        <v>253</v>
      </c>
      <c r="F387" s="23">
        <f t="shared" si="16"/>
        <v>52736</v>
      </c>
      <c r="G387" s="24">
        <v>770817</v>
      </c>
      <c r="H387" s="25" t="s">
        <v>17</v>
      </c>
      <c r="I387" s="24">
        <v>61665</v>
      </c>
      <c r="J387" s="24">
        <f t="shared" si="17"/>
        <v>832482</v>
      </c>
    </row>
    <row r="388" spans="1:10" outlineLevel="1" x14ac:dyDescent="0.25">
      <c r="A388" s="5">
        <f t="shared" si="15"/>
        <v>11</v>
      </c>
      <c r="B388" s="22">
        <v>44890</v>
      </c>
      <c r="C388" s="23" t="s">
        <v>254</v>
      </c>
      <c r="D388" s="23" t="s">
        <v>20</v>
      </c>
      <c r="E388" s="23" t="s">
        <v>255</v>
      </c>
      <c r="F388" s="23">
        <f t="shared" si="16"/>
        <v>52786</v>
      </c>
      <c r="G388" s="24">
        <v>780309</v>
      </c>
      <c r="H388" s="25" t="s">
        <v>17</v>
      </c>
      <c r="I388" s="24">
        <v>62425</v>
      </c>
      <c r="J388" s="24">
        <f t="shared" si="17"/>
        <v>842734</v>
      </c>
    </row>
    <row r="389" spans="1:10" outlineLevel="1" x14ac:dyDescent="0.25">
      <c r="A389" s="5">
        <f t="shared" si="15"/>
        <v>11</v>
      </c>
      <c r="B389" s="22">
        <v>44894</v>
      </c>
      <c r="C389" s="23" t="s">
        <v>256</v>
      </c>
      <c r="D389" s="23" t="s">
        <v>20</v>
      </c>
      <c r="E389" s="23" t="s">
        <v>257</v>
      </c>
      <c r="F389" s="23">
        <f t="shared" si="16"/>
        <v>53212</v>
      </c>
      <c r="G389" s="24">
        <v>676051</v>
      </c>
      <c r="H389" s="25" t="s">
        <v>17</v>
      </c>
      <c r="I389" s="24">
        <v>54084</v>
      </c>
      <c r="J389" s="24">
        <f t="shared" si="17"/>
        <v>730135</v>
      </c>
    </row>
    <row r="390" spans="1:10" outlineLevel="1" x14ac:dyDescent="0.25">
      <c r="A390" s="5">
        <f t="shared" si="15"/>
        <v>11</v>
      </c>
      <c r="B390" s="22">
        <v>44894</v>
      </c>
      <c r="C390" s="23" t="s">
        <v>258</v>
      </c>
      <c r="D390" s="23" t="s">
        <v>20</v>
      </c>
      <c r="E390" s="23" t="s">
        <v>259</v>
      </c>
      <c r="F390" s="23">
        <f t="shared" si="16"/>
        <v>53213</v>
      </c>
      <c r="G390" s="24">
        <v>1500634</v>
      </c>
      <c r="H390" s="25" t="s">
        <v>17</v>
      </c>
      <c r="I390" s="24">
        <v>120051</v>
      </c>
      <c r="J390" s="24">
        <f t="shared" si="17"/>
        <v>1620685</v>
      </c>
    </row>
    <row r="391" spans="1:10" outlineLevel="1" x14ac:dyDescent="0.25">
      <c r="A391" s="5">
        <f t="shared" ref="A391:A451" si="18">+MONTH(B391)</f>
        <v>11</v>
      </c>
      <c r="B391" s="22">
        <v>44894</v>
      </c>
      <c r="C391" s="23" t="s">
        <v>260</v>
      </c>
      <c r="D391" s="23" t="s">
        <v>20</v>
      </c>
      <c r="E391" s="23" t="s">
        <v>261</v>
      </c>
      <c r="F391" s="23">
        <f t="shared" ref="F391:F452" si="19">+C391*1</f>
        <v>53215</v>
      </c>
      <c r="G391" s="24">
        <v>1320040</v>
      </c>
      <c r="H391" s="25" t="s">
        <v>17</v>
      </c>
      <c r="I391" s="24">
        <v>105603</v>
      </c>
      <c r="J391" s="24">
        <f t="shared" ref="J391:J451" si="20">+I391+G391</f>
        <v>1425643</v>
      </c>
    </row>
    <row r="392" spans="1:10" outlineLevel="1" x14ac:dyDescent="0.25">
      <c r="A392" s="5">
        <f t="shared" si="18"/>
        <v>11</v>
      </c>
      <c r="B392" s="22">
        <v>44894</v>
      </c>
      <c r="C392" s="23" t="s">
        <v>262</v>
      </c>
      <c r="D392" s="23" t="s">
        <v>20</v>
      </c>
      <c r="E392" s="23" t="s">
        <v>263</v>
      </c>
      <c r="F392" s="23">
        <f t="shared" si="19"/>
        <v>53216</v>
      </c>
      <c r="G392" s="24">
        <v>621879</v>
      </c>
      <c r="H392" s="25" t="s">
        <v>17</v>
      </c>
      <c r="I392" s="24">
        <v>49750</v>
      </c>
      <c r="J392" s="24">
        <f t="shared" si="20"/>
        <v>671629</v>
      </c>
    </row>
    <row r="393" spans="1:10" outlineLevel="1" x14ac:dyDescent="0.25">
      <c r="A393" s="5">
        <f t="shared" si="18"/>
        <v>12</v>
      </c>
      <c r="B393" s="22">
        <v>44896</v>
      </c>
      <c r="C393" s="23" t="s">
        <v>264</v>
      </c>
      <c r="D393" s="23" t="s">
        <v>20</v>
      </c>
      <c r="E393" s="23" t="s">
        <v>265</v>
      </c>
      <c r="F393" s="23">
        <f t="shared" si="19"/>
        <v>53335</v>
      </c>
      <c r="G393" s="24">
        <v>1381592</v>
      </c>
      <c r="H393" s="25" t="s">
        <v>17</v>
      </c>
      <c r="I393" s="24">
        <v>110527</v>
      </c>
      <c r="J393" s="24">
        <f t="shared" si="20"/>
        <v>1492119</v>
      </c>
    </row>
    <row r="394" spans="1:10" outlineLevel="1" x14ac:dyDescent="0.25">
      <c r="A394" s="5">
        <f t="shared" si="18"/>
        <v>12</v>
      </c>
      <c r="B394" s="22">
        <v>44896</v>
      </c>
      <c r="C394" s="23" t="s">
        <v>266</v>
      </c>
      <c r="D394" s="23" t="s">
        <v>20</v>
      </c>
      <c r="E394" s="23" t="s">
        <v>267</v>
      </c>
      <c r="F394" s="23">
        <f t="shared" si="19"/>
        <v>53379</v>
      </c>
      <c r="G394" s="24">
        <v>2834188</v>
      </c>
      <c r="H394" s="25" t="s">
        <v>17</v>
      </c>
      <c r="I394" s="24">
        <v>226735</v>
      </c>
      <c r="J394" s="24">
        <f t="shared" si="20"/>
        <v>3060923</v>
      </c>
    </row>
    <row r="395" spans="1:10" outlineLevel="1" x14ac:dyDescent="0.25">
      <c r="A395" s="5">
        <f t="shared" si="18"/>
        <v>12</v>
      </c>
      <c r="B395" s="22">
        <v>44896</v>
      </c>
      <c r="C395" s="23" t="s">
        <v>268</v>
      </c>
      <c r="D395" s="23" t="s">
        <v>20</v>
      </c>
      <c r="E395" s="23" t="s">
        <v>269</v>
      </c>
      <c r="F395" s="23">
        <f t="shared" si="19"/>
        <v>53459</v>
      </c>
      <c r="G395" s="24">
        <v>1227681</v>
      </c>
      <c r="H395" s="25" t="s">
        <v>17</v>
      </c>
      <c r="I395" s="24">
        <v>98214</v>
      </c>
      <c r="J395" s="24">
        <f t="shared" si="20"/>
        <v>1325895</v>
      </c>
    </row>
    <row r="396" spans="1:10" outlineLevel="1" x14ac:dyDescent="0.25">
      <c r="A396" s="5">
        <f t="shared" si="18"/>
        <v>12</v>
      </c>
      <c r="B396" s="22">
        <v>44896</v>
      </c>
      <c r="C396" s="23" t="s">
        <v>270</v>
      </c>
      <c r="D396" s="23" t="s">
        <v>20</v>
      </c>
      <c r="E396" s="23" t="s">
        <v>271</v>
      </c>
      <c r="F396" s="23">
        <f t="shared" si="19"/>
        <v>53604</v>
      </c>
      <c r="G396" s="24">
        <v>491576</v>
      </c>
      <c r="H396" s="25" t="s">
        <v>17</v>
      </c>
      <c r="I396" s="24">
        <v>39326</v>
      </c>
      <c r="J396" s="24">
        <f t="shared" si="20"/>
        <v>530902</v>
      </c>
    </row>
    <row r="397" spans="1:10" outlineLevel="1" x14ac:dyDescent="0.25">
      <c r="A397" s="5">
        <f t="shared" si="18"/>
        <v>12</v>
      </c>
      <c r="B397" s="22">
        <v>44897</v>
      </c>
      <c r="C397" s="23" t="s">
        <v>272</v>
      </c>
      <c r="D397" s="23" t="s">
        <v>20</v>
      </c>
      <c r="E397" s="23" t="s">
        <v>273</v>
      </c>
      <c r="F397" s="23">
        <f t="shared" si="19"/>
        <v>54127</v>
      </c>
      <c r="G397" s="24">
        <v>1664709</v>
      </c>
      <c r="H397" s="25" t="s">
        <v>17</v>
      </c>
      <c r="I397" s="24">
        <v>133177</v>
      </c>
      <c r="J397" s="24">
        <f t="shared" si="20"/>
        <v>1797886</v>
      </c>
    </row>
    <row r="398" spans="1:10" outlineLevel="1" x14ac:dyDescent="0.25">
      <c r="A398" s="5">
        <f t="shared" si="18"/>
        <v>12</v>
      </c>
      <c r="B398" s="22">
        <v>44897</v>
      </c>
      <c r="C398" s="23" t="s">
        <v>274</v>
      </c>
      <c r="D398" s="23" t="s">
        <v>20</v>
      </c>
      <c r="E398" s="23" t="s">
        <v>275</v>
      </c>
      <c r="F398" s="23">
        <f t="shared" si="19"/>
        <v>54128</v>
      </c>
      <c r="G398" s="24">
        <v>929060</v>
      </c>
      <c r="H398" s="25" t="s">
        <v>17</v>
      </c>
      <c r="I398" s="24">
        <v>74325</v>
      </c>
      <c r="J398" s="24">
        <f t="shared" si="20"/>
        <v>1003385</v>
      </c>
    </row>
    <row r="399" spans="1:10" outlineLevel="1" x14ac:dyDescent="0.25">
      <c r="A399" s="5">
        <f t="shared" si="18"/>
        <v>12</v>
      </c>
      <c r="B399" s="22">
        <v>44897</v>
      </c>
      <c r="C399" s="23" t="s">
        <v>276</v>
      </c>
      <c r="D399" s="23" t="s">
        <v>20</v>
      </c>
      <c r="E399" s="23" t="s">
        <v>277</v>
      </c>
      <c r="F399" s="23">
        <f t="shared" si="19"/>
        <v>54200</v>
      </c>
      <c r="G399" s="24">
        <v>3233952</v>
      </c>
      <c r="H399" s="25" t="s">
        <v>17</v>
      </c>
      <c r="I399" s="24">
        <v>258716</v>
      </c>
      <c r="J399" s="24">
        <f t="shared" si="20"/>
        <v>3492668</v>
      </c>
    </row>
    <row r="400" spans="1:10" outlineLevel="1" x14ac:dyDescent="0.25">
      <c r="A400" s="5">
        <f t="shared" si="18"/>
        <v>12</v>
      </c>
      <c r="B400" s="22">
        <v>44898</v>
      </c>
      <c r="C400" s="23" t="s">
        <v>278</v>
      </c>
      <c r="D400" s="23" t="s">
        <v>20</v>
      </c>
      <c r="E400" s="23" t="s">
        <v>279</v>
      </c>
      <c r="F400" s="23">
        <f t="shared" si="19"/>
        <v>54227</v>
      </c>
      <c r="G400" s="24">
        <v>959334</v>
      </c>
      <c r="H400" s="25" t="s">
        <v>17</v>
      </c>
      <c r="I400" s="24">
        <v>76747</v>
      </c>
      <c r="J400" s="24">
        <f t="shared" si="20"/>
        <v>1036081</v>
      </c>
    </row>
    <row r="401" spans="1:10" outlineLevel="1" x14ac:dyDescent="0.25">
      <c r="A401" s="5">
        <f t="shared" si="18"/>
        <v>12</v>
      </c>
      <c r="B401" s="22">
        <v>44900</v>
      </c>
      <c r="C401" s="23" t="s">
        <v>280</v>
      </c>
      <c r="D401" s="23" t="s">
        <v>20</v>
      </c>
      <c r="E401" s="23" t="s">
        <v>281</v>
      </c>
      <c r="F401" s="23">
        <f t="shared" si="19"/>
        <v>54343</v>
      </c>
      <c r="G401" s="24">
        <v>1304014</v>
      </c>
      <c r="H401" s="25" t="s">
        <v>17</v>
      </c>
      <c r="I401" s="24">
        <v>104321</v>
      </c>
      <c r="J401" s="24">
        <f t="shared" si="20"/>
        <v>1408335</v>
      </c>
    </row>
    <row r="402" spans="1:10" outlineLevel="1" x14ac:dyDescent="0.25">
      <c r="A402" s="5">
        <f t="shared" si="18"/>
        <v>12</v>
      </c>
      <c r="B402" s="22">
        <v>44900</v>
      </c>
      <c r="C402" s="23" t="s">
        <v>282</v>
      </c>
      <c r="D402" s="23" t="s">
        <v>20</v>
      </c>
      <c r="E402" s="23" t="s">
        <v>283</v>
      </c>
      <c r="F402" s="23">
        <f t="shared" si="19"/>
        <v>54344</v>
      </c>
      <c r="G402" s="24">
        <v>1335967</v>
      </c>
      <c r="H402" s="25" t="s">
        <v>17</v>
      </c>
      <c r="I402" s="24">
        <v>106877</v>
      </c>
      <c r="J402" s="24">
        <f t="shared" si="20"/>
        <v>1442844</v>
      </c>
    </row>
    <row r="403" spans="1:10" outlineLevel="1" x14ac:dyDescent="0.25">
      <c r="A403" s="5">
        <f t="shared" si="18"/>
        <v>12</v>
      </c>
      <c r="B403" s="22">
        <v>44901</v>
      </c>
      <c r="C403" s="23" t="s">
        <v>284</v>
      </c>
      <c r="D403" s="23" t="s">
        <v>20</v>
      </c>
      <c r="E403" s="23" t="s">
        <v>285</v>
      </c>
      <c r="F403" s="23">
        <f t="shared" si="19"/>
        <v>54423</v>
      </c>
      <c r="G403" s="24">
        <v>1333082</v>
      </c>
      <c r="H403" s="25" t="s">
        <v>17</v>
      </c>
      <c r="I403" s="24">
        <v>106647</v>
      </c>
      <c r="J403" s="24">
        <f t="shared" si="20"/>
        <v>1439729</v>
      </c>
    </row>
    <row r="404" spans="1:10" outlineLevel="1" x14ac:dyDescent="0.25">
      <c r="A404" s="5">
        <f t="shared" si="18"/>
        <v>12</v>
      </c>
      <c r="B404" s="22">
        <v>44901</v>
      </c>
      <c r="C404" s="23" t="s">
        <v>286</v>
      </c>
      <c r="D404" s="23" t="s">
        <v>20</v>
      </c>
      <c r="E404" s="23" t="s">
        <v>287</v>
      </c>
      <c r="F404" s="23">
        <f t="shared" si="19"/>
        <v>54435</v>
      </c>
      <c r="G404" s="24">
        <v>2065583</v>
      </c>
      <c r="H404" s="25" t="s">
        <v>17</v>
      </c>
      <c r="I404" s="24">
        <v>165247</v>
      </c>
      <c r="J404" s="24">
        <f t="shared" si="20"/>
        <v>2230830</v>
      </c>
    </row>
    <row r="405" spans="1:10" outlineLevel="1" x14ac:dyDescent="0.25">
      <c r="A405" s="5">
        <f t="shared" si="18"/>
        <v>12</v>
      </c>
      <c r="B405" s="22">
        <v>44902</v>
      </c>
      <c r="C405" s="23" t="s">
        <v>288</v>
      </c>
      <c r="D405" s="23" t="s">
        <v>20</v>
      </c>
      <c r="E405" s="23" t="s">
        <v>289</v>
      </c>
      <c r="F405" s="23">
        <f t="shared" si="19"/>
        <v>54505</v>
      </c>
      <c r="G405" s="24">
        <v>1694148</v>
      </c>
      <c r="H405" s="25" t="s">
        <v>17</v>
      </c>
      <c r="I405" s="24">
        <v>135532</v>
      </c>
      <c r="J405" s="24">
        <f t="shared" si="20"/>
        <v>1829680</v>
      </c>
    </row>
    <row r="406" spans="1:10" outlineLevel="1" x14ac:dyDescent="0.25">
      <c r="A406" s="5">
        <f t="shared" si="18"/>
        <v>12</v>
      </c>
      <c r="B406" s="22">
        <v>44902</v>
      </c>
      <c r="C406" s="23" t="s">
        <v>290</v>
      </c>
      <c r="D406" s="23" t="s">
        <v>20</v>
      </c>
      <c r="E406" s="23" t="s">
        <v>291</v>
      </c>
      <c r="F406" s="23">
        <f t="shared" si="19"/>
        <v>54506</v>
      </c>
      <c r="G406" s="24">
        <v>1694148</v>
      </c>
      <c r="H406" s="25" t="s">
        <v>17</v>
      </c>
      <c r="I406" s="24">
        <v>135532</v>
      </c>
      <c r="J406" s="24">
        <f t="shared" si="20"/>
        <v>1829680</v>
      </c>
    </row>
    <row r="407" spans="1:10" outlineLevel="1" x14ac:dyDescent="0.25">
      <c r="A407" s="5">
        <f t="shared" si="18"/>
        <v>12</v>
      </c>
      <c r="B407" s="22">
        <v>44902</v>
      </c>
      <c r="C407" s="23" t="s">
        <v>292</v>
      </c>
      <c r="D407" s="23" t="s">
        <v>20</v>
      </c>
      <c r="E407" s="23" t="s">
        <v>293</v>
      </c>
      <c r="F407" s="23">
        <f t="shared" si="19"/>
        <v>54507</v>
      </c>
      <c r="G407" s="24">
        <v>1694148</v>
      </c>
      <c r="H407" s="25" t="s">
        <v>17</v>
      </c>
      <c r="I407" s="24">
        <v>135532</v>
      </c>
      <c r="J407" s="24">
        <f t="shared" si="20"/>
        <v>1829680</v>
      </c>
    </row>
    <row r="408" spans="1:10" outlineLevel="1" x14ac:dyDescent="0.25">
      <c r="A408" s="5">
        <f t="shared" si="18"/>
        <v>12</v>
      </c>
      <c r="B408" s="22">
        <v>44902</v>
      </c>
      <c r="C408" s="23" t="s">
        <v>294</v>
      </c>
      <c r="D408" s="23" t="s">
        <v>20</v>
      </c>
      <c r="E408" s="23" t="s">
        <v>295</v>
      </c>
      <c r="F408" s="23">
        <f t="shared" si="19"/>
        <v>54508</v>
      </c>
      <c r="G408" s="24">
        <v>1694148</v>
      </c>
      <c r="H408" s="25" t="s">
        <v>17</v>
      </c>
      <c r="I408" s="24">
        <v>135532</v>
      </c>
      <c r="J408" s="24">
        <f t="shared" si="20"/>
        <v>1829680</v>
      </c>
    </row>
    <row r="409" spans="1:10" outlineLevel="1" x14ac:dyDescent="0.25">
      <c r="A409" s="5">
        <f t="shared" si="18"/>
        <v>12</v>
      </c>
      <c r="B409" s="22">
        <v>44902</v>
      </c>
      <c r="C409" s="23" t="s">
        <v>296</v>
      </c>
      <c r="D409" s="23" t="s">
        <v>20</v>
      </c>
      <c r="E409" s="23" t="s">
        <v>297</v>
      </c>
      <c r="F409" s="23">
        <f t="shared" si="19"/>
        <v>54509</v>
      </c>
      <c r="G409" s="24">
        <v>1694148</v>
      </c>
      <c r="H409" s="25" t="s">
        <v>17</v>
      </c>
      <c r="I409" s="24">
        <v>135532</v>
      </c>
      <c r="J409" s="24">
        <f t="shared" si="20"/>
        <v>1829680</v>
      </c>
    </row>
    <row r="410" spans="1:10" outlineLevel="1" x14ac:dyDescent="0.25">
      <c r="A410" s="5">
        <f t="shared" si="18"/>
        <v>12</v>
      </c>
      <c r="B410" s="22">
        <v>44902</v>
      </c>
      <c r="C410" s="23" t="s">
        <v>298</v>
      </c>
      <c r="D410" s="23" t="s">
        <v>20</v>
      </c>
      <c r="E410" s="23" t="s">
        <v>299</v>
      </c>
      <c r="F410" s="23">
        <f t="shared" si="19"/>
        <v>54510</v>
      </c>
      <c r="G410" s="24">
        <v>1694148</v>
      </c>
      <c r="H410" s="25" t="s">
        <v>17</v>
      </c>
      <c r="I410" s="24">
        <v>135532</v>
      </c>
      <c r="J410" s="24">
        <f t="shared" si="20"/>
        <v>1829680</v>
      </c>
    </row>
    <row r="411" spans="1:10" outlineLevel="1" x14ac:dyDescent="0.25">
      <c r="A411" s="5">
        <f t="shared" si="18"/>
        <v>12</v>
      </c>
      <c r="B411" s="22">
        <v>44902</v>
      </c>
      <c r="C411" s="23" t="s">
        <v>300</v>
      </c>
      <c r="D411" s="23" t="s">
        <v>20</v>
      </c>
      <c r="E411" s="23" t="s">
        <v>301</v>
      </c>
      <c r="F411" s="23">
        <f t="shared" si="19"/>
        <v>54511</v>
      </c>
      <c r="G411" s="24">
        <v>1694148</v>
      </c>
      <c r="H411" s="25" t="s">
        <v>17</v>
      </c>
      <c r="I411" s="24">
        <v>135532</v>
      </c>
      <c r="J411" s="24">
        <f t="shared" si="20"/>
        <v>1829680</v>
      </c>
    </row>
    <row r="412" spans="1:10" outlineLevel="1" x14ac:dyDescent="0.25">
      <c r="A412" s="5">
        <f t="shared" si="18"/>
        <v>12</v>
      </c>
      <c r="B412" s="22">
        <v>44902</v>
      </c>
      <c r="C412" s="23" t="s">
        <v>302</v>
      </c>
      <c r="D412" s="23" t="s">
        <v>20</v>
      </c>
      <c r="E412" s="23" t="s">
        <v>303</v>
      </c>
      <c r="F412" s="23">
        <f t="shared" si="19"/>
        <v>54512</v>
      </c>
      <c r="G412" s="24">
        <v>1694148</v>
      </c>
      <c r="H412" s="25" t="s">
        <v>17</v>
      </c>
      <c r="I412" s="24">
        <v>135532</v>
      </c>
      <c r="J412" s="24">
        <f t="shared" si="20"/>
        <v>1829680</v>
      </c>
    </row>
    <row r="413" spans="1:10" outlineLevel="1" x14ac:dyDescent="0.25">
      <c r="A413" s="5">
        <f t="shared" si="18"/>
        <v>12</v>
      </c>
      <c r="B413" s="22">
        <v>44902</v>
      </c>
      <c r="C413" s="23" t="s">
        <v>304</v>
      </c>
      <c r="D413" s="23" t="s">
        <v>20</v>
      </c>
      <c r="E413" s="23" t="s">
        <v>305</v>
      </c>
      <c r="F413" s="23">
        <f t="shared" si="19"/>
        <v>54513</v>
      </c>
      <c r="G413" s="24">
        <v>1694148</v>
      </c>
      <c r="H413" s="25" t="s">
        <v>17</v>
      </c>
      <c r="I413" s="24">
        <v>135532</v>
      </c>
      <c r="J413" s="24">
        <f t="shared" si="20"/>
        <v>1829680</v>
      </c>
    </row>
    <row r="414" spans="1:10" outlineLevel="1" x14ac:dyDescent="0.25">
      <c r="A414" s="5">
        <f t="shared" si="18"/>
        <v>12</v>
      </c>
      <c r="B414" s="22">
        <v>44902</v>
      </c>
      <c r="C414" s="23" t="s">
        <v>306</v>
      </c>
      <c r="D414" s="23" t="s">
        <v>20</v>
      </c>
      <c r="E414" s="23" t="s">
        <v>307</v>
      </c>
      <c r="F414" s="23">
        <f t="shared" si="19"/>
        <v>54514</v>
      </c>
      <c r="G414" s="24">
        <v>1694148</v>
      </c>
      <c r="H414" s="25" t="s">
        <v>17</v>
      </c>
      <c r="I414" s="24">
        <v>135532</v>
      </c>
      <c r="J414" s="24">
        <f t="shared" si="20"/>
        <v>1829680</v>
      </c>
    </row>
    <row r="415" spans="1:10" outlineLevel="1" x14ac:dyDescent="0.25">
      <c r="A415" s="5">
        <f t="shared" si="18"/>
        <v>12</v>
      </c>
      <c r="B415" s="22">
        <v>44902</v>
      </c>
      <c r="C415" s="23" t="s">
        <v>308</v>
      </c>
      <c r="D415" s="23" t="s">
        <v>20</v>
      </c>
      <c r="E415" s="23" t="s">
        <v>309</v>
      </c>
      <c r="F415" s="23">
        <f t="shared" si="19"/>
        <v>54515</v>
      </c>
      <c r="G415" s="24">
        <v>1694148</v>
      </c>
      <c r="H415" s="25" t="s">
        <v>17</v>
      </c>
      <c r="I415" s="24">
        <v>135532</v>
      </c>
      <c r="J415" s="24">
        <f t="shared" si="20"/>
        <v>1829680</v>
      </c>
    </row>
    <row r="416" spans="1:10" outlineLevel="1" x14ac:dyDescent="0.25">
      <c r="A416" s="5">
        <f t="shared" si="18"/>
        <v>12</v>
      </c>
      <c r="B416" s="22">
        <v>44902</v>
      </c>
      <c r="C416" s="23" t="s">
        <v>310</v>
      </c>
      <c r="D416" s="23" t="s">
        <v>20</v>
      </c>
      <c r="E416" s="23" t="s">
        <v>311</v>
      </c>
      <c r="F416" s="23">
        <f t="shared" si="19"/>
        <v>54516</v>
      </c>
      <c r="G416" s="24">
        <v>1694148</v>
      </c>
      <c r="H416" s="25" t="s">
        <v>17</v>
      </c>
      <c r="I416" s="24">
        <v>135532</v>
      </c>
      <c r="J416" s="24">
        <f t="shared" si="20"/>
        <v>1829680</v>
      </c>
    </row>
    <row r="417" spans="1:10" outlineLevel="1" x14ac:dyDescent="0.25">
      <c r="A417" s="5">
        <f t="shared" si="18"/>
        <v>12</v>
      </c>
      <c r="B417" s="22">
        <v>44902</v>
      </c>
      <c r="C417" s="23" t="s">
        <v>312</v>
      </c>
      <c r="D417" s="23" t="s">
        <v>20</v>
      </c>
      <c r="E417" s="23" t="s">
        <v>313</v>
      </c>
      <c r="F417" s="23">
        <f t="shared" si="19"/>
        <v>54517</v>
      </c>
      <c r="G417" s="24">
        <v>2225708</v>
      </c>
      <c r="H417" s="25" t="s">
        <v>17</v>
      </c>
      <c r="I417" s="24">
        <v>178057</v>
      </c>
      <c r="J417" s="24">
        <f t="shared" si="20"/>
        <v>2403765</v>
      </c>
    </row>
    <row r="418" spans="1:10" outlineLevel="1" x14ac:dyDescent="0.25">
      <c r="A418" s="5">
        <f t="shared" si="18"/>
        <v>12</v>
      </c>
      <c r="B418" s="22">
        <v>44902</v>
      </c>
      <c r="C418" s="23" t="s">
        <v>314</v>
      </c>
      <c r="D418" s="23" t="s">
        <v>20</v>
      </c>
      <c r="E418" s="23" t="s">
        <v>315</v>
      </c>
      <c r="F418" s="23">
        <f t="shared" si="19"/>
        <v>54518</v>
      </c>
      <c r="G418" s="24">
        <v>1055633</v>
      </c>
      <c r="H418" s="25" t="s">
        <v>17</v>
      </c>
      <c r="I418" s="24">
        <v>84451</v>
      </c>
      <c r="J418" s="24">
        <f t="shared" si="20"/>
        <v>1140084</v>
      </c>
    </row>
    <row r="419" spans="1:10" outlineLevel="1" x14ac:dyDescent="0.25">
      <c r="A419" s="5">
        <f t="shared" si="18"/>
        <v>12</v>
      </c>
      <c r="B419" s="22">
        <v>44902</v>
      </c>
      <c r="C419" s="23" t="s">
        <v>316</v>
      </c>
      <c r="D419" s="23" t="s">
        <v>20</v>
      </c>
      <c r="E419" s="23" t="s">
        <v>317</v>
      </c>
      <c r="F419" s="23">
        <f t="shared" si="19"/>
        <v>54519</v>
      </c>
      <c r="G419" s="24">
        <v>926076</v>
      </c>
      <c r="H419" s="25" t="s">
        <v>17</v>
      </c>
      <c r="I419" s="24">
        <v>74086</v>
      </c>
      <c r="J419" s="24">
        <f t="shared" si="20"/>
        <v>1000162</v>
      </c>
    </row>
    <row r="420" spans="1:10" outlineLevel="1" x14ac:dyDescent="0.25">
      <c r="A420" s="5">
        <f t="shared" si="18"/>
        <v>12</v>
      </c>
      <c r="B420" s="22">
        <v>44902</v>
      </c>
      <c r="C420" s="23" t="s">
        <v>318</v>
      </c>
      <c r="D420" s="23" t="s">
        <v>20</v>
      </c>
      <c r="E420" s="23" t="s">
        <v>319</v>
      </c>
      <c r="F420" s="23">
        <f t="shared" si="19"/>
        <v>54520</v>
      </c>
      <c r="G420" s="24">
        <v>599213</v>
      </c>
      <c r="H420" s="25" t="s">
        <v>17</v>
      </c>
      <c r="I420" s="24">
        <v>47937</v>
      </c>
      <c r="J420" s="24">
        <f t="shared" si="20"/>
        <v>647150</v>
      </c>
    </row>
    <row r="421" spans="1:10" outlineLevel="1" x14ac:dyDescent="0.25">
      <c r="A421" s="5">
        <f t="shared" si="18"/>
        <v>12</v>
      </c>
      <c r="B421" s="22">
        <v>44902</v>
      </c>
      <c r="C421" s="23" t="s">
        <v>320</v>
      </c>
      <c r="D421" s="23" t="s">
        <v>20</v>
      </c>
      <c r="E421" s="23" t="s">
        <v>321</v>
      </c>
      <c r="F421" s="23">
        <f t="shared" si="19"/>
        <v>54521</v>
      </c>
      <c r="G421" s="24">
        <v>1462511</v>
      </c>
      <c r="H421" s="25" t="s">
        <v>17</v>
      </c>
      <c r="I421" s="24">
        <v>117001</v>
      </c>
      <c r="J421" s="24">
        <f t="shared" si="20"/>
        <v>1579512</v>
      </c>
    </row>
    <row r="422" spans="1:10" outlineLevel="1" x14ac:dyDescent="0.25">
      <c r="A422" s="5">
        <f t="shared" si="18"/>
        <v>12</v>
      </c>
      <c r="B422" s="22">
        <v>44902</v>
      </c>
      <c r="C422" s="23" t="s">
        <v>322</v>
      </c>
      <c r="D422" s="23" t="s">
        <v>20</v>
      </c>
      <c r="E422" s="23" t="s">
        <v>323</v>
      </c>
      <c r="F422" s="23">
        <f t="shared" si="19"/>
        <v>54536</v>
      </c>
      <c r="G422" s="24">
        <v>961509</v>
      </c>
      <c r="H422" s="25" t="s">
        <v>17</v>
      </c>
      <c r="I422" s="24">
        <v>76921</v>
      </c>
      <c r="J422" s="24">
        <f t="shared" si="20"/>
        <v>1038430</v>
      </c>
    </row>
    <row r="423" spans="1:10" outlineLevel="1" x14ac:dyDescent="0.25">
      <c r="A423" s="5">
        <f t="shared" si="18"/>
        <v>12</v>
      </c>
      <c r="B423" s="22">
        <v>44903</v>
      </c>
      <c r="C423" s="23" t="s">
        <v>324</v>
      </c>
      <c r="D423" s="23" t="s">
        <v>20</v>
      </c>
      <c r="E423" s="23" t="s">
        <v>325</v>
      </c>
      <c r="F423" s="23">
        <f t="shared" si="19"/>
        <v>55037</v>
      </c>
      <c r="G423" s="24">
        <v>219295</v>
      </c>
      <c r="H423" s="25" t="s">
        <v>17</v>
      </c>
      <c r="I423" s="24">
        <v>17544</v>
      </c>
      <c r="J423" s="24">
        <f t="shared" si="20"/>
        <v>236839</v>
      </c>
    </row>
    <row r="424" spans="1:10" outlineLevel="1" x14ac:dyDescent="0.25">
      <c r="A424" s="5">
        <f t="shared" si="18"/>
        <v>12</v>
      </c>
      <c r="B424" s="22">
        <v>44903</v>
      </c>
      <c r="C424" s="23" t="s">
        <v>326</v>
      </c>
      <c r="D424" s="23" t="s">
        <v>20</v>
      </c>
      <c r="E424" s="23" t="s">
        <v>327</v>
      </c>
      <c r="F424" s="23">
        <f t="shared" si="19"/>
        <v>55109</v>
      </c>
      <c r="G424" s="24">
        <v>1036932</v>
      </c>
      <c r="H424" s="25" t="s">
        <v>17</v>
      </c>
      <c r="I424" s="24">
        <v>82955</v>
      </c>
      <c r="J424" s="24">
        <f t="shared" si="20"/>
        <v>1119887</v>
      </c>
    </row>
    <row r="425" spans="1:10" outlineLevel="1" x14ac:dyDescent="0.25">
      <c r="A425" s="5">
        <f t="shared" si="18"/>
        <v>12</v>
      </c>
      <c r="B425" s="22">
        <v>44904</v>
      </c>
      <c r="C425" s="23" t="s">
        <v>328</v>
      </c>
      <c r="D425" s="23" t="s">
        <v>20</v>
      </c>
      <c r="E425" s="23" t="s">
        <v>329</v>
      </c>
      <c r="F425" s="23">
        <f t="shared" si="19"/>
        <v>55198</v>
      </c>
      <c r="G425" s="24">
        <v>1345573</v>
      </c>
      <c r="H425" s="25" t="s">
        <v>17</v>
      </c>
      <c r="I425" s="24">
        <v>107646</v>
      </c>
      <c r="J425" s="24">
        <f t="shared" si="20"/>
        <v>1453219</v>
      </c>
    </row>
    <row r="426" spans="1:10" outlineLevel="1" x14ac:dyDescent="0.25">
      <c r="A426" s="5">
        <f t="shared" si="18"/>
        <v>12</v>
      </c>
      <c r="B426" s="22">
        <v>44904</v>
      </c>
      <c r="C426" s="23" t="s">
        <v>330</v>
      </c>
      <c r="D426" s="23" t="s">
        <v>20</v>
      </c>
      <c r="E426" s="23" t="s">
        <v>331</v>
      </c>
      <c r="F426" s="23">
        <f t="shared" si="19"/>
        <v>55224</v>
      </c>
      <c r="G426" s="24">
        <v>1097160</v>
      </c>
      <c r="H426" s="25" t="s">
        <v>17</v>
      </c>
      <c r="I426" s="24">
        <v>87773</v>
      </c>
      <c r="J426" s="24">
        <f t="shared" si="20"/>
        <v>1184933</v>
      </c>
    </row>
    <row r="427" spans="1:10" outlineLevel="1" x14ac:dyDescent="0.25">
      <c r="A427" s="5">
        <f t="shared" si="18"/>
        <v>12</v>
      </c>
      <c r="B427" s="22">
        <v>44907</v>
      </c>
      <c r="C427" s="23" t="s">
        <v>332</v>
      </c>
      <c r="D427" s="23" t="s">
        <v>20</v>
      </c>
      <c r="E427" s="23" t="s">
        <v>333</v>
      </c>
      <c r="F427" s="23">
        <f t="shared" si="19"/>
        <v>55303</v>
      </c>
      <c r="G427" s="24">
        <v>750750</v>
      </c>
      <c r="H427" s="25" t="s">
        <v>17</v>
      </c>
      <c r="I427" s="24">
        <v>60060</v>
      </c>
      <c r="J427" s="24">
        <f t="shared" si="20"/>
        <v>810810</v>
      </c>
    </row>
    <row r="428" spans="1:10" outlineLevel="1" x14ac:dyDescent="0.25">
      <c r="A428" s="5">
        <f t="shared" si="18"/>
        <v>12</v>
      </c>
      <c r="B428" s="22">
        <v>44907</v>
      </c>
      <c r="C428" s="23" t="s">
        <v>334</v>
      </c>
      <c r="D428" s="23" t="s">
        <v>20</v>
      </c>
      <c r="E428" s="23" t="s">
        <v>335</v>
      </c>
      <c r="F428" s="23">
        <f t="shared" si="19"/>
        <v>55304</v>
      </c>
      <c r="G428" s="24">
        <v>1555708</v>
      </c>
      <c r="H428" s="25" t="s">
        <v>17</v>
      </c>
      <c r="I428" s="24">
        <v>124457</v>
      </c>
      <c r="J428" s="24">
        <f t="shared" si="20"/>
        <v>1680165</v>
      </c>
    </row>
    <row r="429" spans="1:10" outlineLevel="1" x14ac:dyDescent="0.25">
      <c r="A429" s="5">
        <f t="shared" si="18"/>
        <v>12</v>
      </c>
      <c r="B429" s="22">
        <v>44907</v>
      </c>
      <c r="C429" s="23" t="s">
        <v>336</v>
      </c>
      <c r="D429" s="23" t="s">
        <v>20</v>
      </c>
      <c r="E429" s="23" t="s">
        <v>337</v>
      </c>
      <c r="F429" s="23">
        <f t="shared" si="19"/>
        <v>55318</v>
      </c>
      <c r="G429" s="24">
        <v>1031771</v>
      </c>
      <c r="H429" s="25" t="s">
        <v>17</v>
      </c>
      <c r="I429" s="24">
        <v>82542</v>
      </c>
      <c r="J429" s="24">
        <f t="shared" si="20"/>
        <v>1114313</v>
      </c>
    </row>
    <row r="430" spans="1:10" outlineLevel="1" x14ac:dyDescent="0.25">
      <c r="A430" s="5">
        <f t="shared" si="18"/>
        <v>12</v>
      </c>
      <c r="B430" s="22">
        <v>44907</v>
      </c>
      <c r="C430" s="23" t="s">
        <v>338</v>
      </c>
      <c r="D430" s="23" t="s">
        <v>20</v>
      </c>
      <c r="E430" s="23" t="s">
        <v>339</v>
      </c>
      <c r="F430" s="23">
        <f t="shared" si="19"/>
        <v>55319</v>
      </c>
      <c r="G430" s="24">
        <v>1253523</v>
      </c>
      <c r="H430" s="25" t="s">
        <v>17</v>
      </c>
      <c r="I430" s="24">
        <v>100282</v>
      </c>
      <c r="J430" s="24">
        <f t="shared" si="20"/>
        <v>1353805</v>
      </c>
    </row>
    <row r="431" spans="1:10" outlineLevel="1" x14ac:dyDescent="0.25">
      <c r="A431" s="5">
        <f t="shared" si="18"/>
        <v>12</v>
      </c>
      <c r="B431" s="22">
        <v>44909</v>
      </c>
      <c r="C431" s="23" t="s">
        <v>340</v>
      </c>
      <c r="D431" s="23" t="s">
        <v>20</v>
      </c>
      <c r="E431" s="23" t="s">
        <v>341</v>
      </c>
      <c r="F431" s="23">
        <f t="shared" si="19"/>
        <v>55458</v>
      </c>
      <c r="G431" s="24">
        <v>1087834</v>
      </c>
      <c r="H431" s="25" t="s">
        <v>17</v>
      </c>
      <c r="I431" s="24">
        <v>87027</v>
      </c>
      <c r="J431" s="24">
        <f t="shared" si="20"/>
        <v>1174861</v>
      </c>
    </row>
    <row r="432" spans="1:10" outlineLevel="1" x14ac:dyDescent="0.25">
      <c r="A432" s="5">
        <f t="shared" si="18"/>
        <v>12</v>
      </c>
      <c r="B432" s="22">
        <v>44909</v>
      </c>
      <c r="C432" s="23" t="s">
        <v>342</v>
      </c>
      <c r="D432" s="23" t="s">
        <v>20</v>
      </c>
      <c r="E432" s="23" t="s">
        <v>343</v>
      </c>
      <c r="F432" s="23">
        <f t="shared" si="19"/>
        <v>55459</v>
      </c>
      <c r="G432" s="24">
        <v>7197412</v>
      </c>
      <c r="H432" s="25" t="s">
        <v>17</v>
      </c>
      <c r="I432" s="24">
        <v>575793</v>
      </c>
      <c r="J432" s="24">
        <f t="shared" si="20"/>
        <v>7773205</v>
      </c>
    </row>
    <row r="433" spans="1:10" outlineLevel="1" x14ac:dyDescent="0.25">
      <c r="A433" s="5">
        <f t="shared" si="18"/>
        <v>12</v>
      </c>
      <c r="B433" s="22">
        <v>44909</v>
      </c>
      <c r="C433" s="23" t="s">
        <v>344</v>
      </c>
      <c r="D433" s="23" t="s">
        <v>20</v>
      </c>
      <c r="E433" s="23" t="s">
        <v>345</v>
      </c>
      <c r="F433" s="23">
        <f t="shared" si="19"/>
        <v>55468</v>
      </c>
      <c r="G433" s="24">
        <v>253513</v>
      </c>
      <c r="H433" s="25" t="s">
        <v>17</v>
      </c>
      <c r="I433" s="24">
        <v>20281</v>
      </c>
      <c r="J433" s="24">
        <f t="shared" si="20"/>
        <v>273794</v>
      </c>
    </row>
    <row r="434" spans="1:10" outlineLevel="1" x14ac:dyDescent="0.25">
      <c r="A434" s="5">
        <f t="shared" si="18"/>
        <v>12</v>
      </c>
      <c r="B434" s="22">
        <v>44910</v>
      </c>
      <c r="C434" s="23" t="s">
        <v>346</v>
      </c>
      <c r="D434" s="23" t="s">
        <v>20</v>
      </c>
      <c r="E434" s="23" t="s">
        <v>347</v>
      </c>
      <c r="F434" s="23">
        <f t="shared" si="19"/>
        <v>55864</v>
      </c>
      <c r="G434" s="24">
        <v>674473</v>
      </c>
      <c r="H434" s="25" t="s">
        <v>17</v>
      </c>
      <c r="I434" s="24">
        <v>53958</v>
      </c>
      <c r="J434" s="24">
        <f t="shared" si="20"/>
        <v>728431</v>
      </c>
    </row>
    <row r="435" spans="1:10" outlineLevel="1" x14ac:dyDescent="0.25">
      <c r="A435" s="5">
        <f t="shared" si="18"/>
        <v>12</v>
      </c>
      <c r="B435" s="22">
        <v>44910</v>
      </c>
      <c r="C435" s="23" t="s">
        <v>348</v>
      </c>
      <c r="D435" s="23" t="s">
        <v>20</v>
      </c>
      <c r="E435" s="23" t="s">
        <v>349</v>
      </c>
      <c r="F435" s="23">
        <f t="shared" si="19"/>
        <v>55878</v>
      </c>
      <c r="G435" s="24">
        <v>982580</v>
      </c>
      <c r="H435" s="25" t="s">
        <v>17</v>
      </c>
      <c r="I435" s="24">
        <v>78606</v>
      </c>
      <c r="J435" s="24">
        <f t="shared" si="20"/>
        <v>1061186</v>
      </c>
    </row>
    <row r="436" spans="1:10" outlineLevel="1" x14ac:dyDescent="0.25">
      <c r="A436" s="5">
        <f t="shared" si="18"/>
        <v>12</v>
      </c>
      <c r="B436" s="22">
        <v>44911</v>
      </c>
      <c r="C436" s="23" t="s">
        <v>350</v>
      </c>
      <c r="D436" s="23" t="s">
        <v>20</v>
      </c>
      <c r="E436" s="23" t="s">
        <v>351</v>
      </c>
      <c r="F436" s="23">
        <f t="shared" si="19"/>
        <v>55882</v>
      </c>
      <c r="G436" s="24">
        <v>1349907</v>
      </c>
      <c r="H436" s="25" t="s">
        <v>17</v>
      </c>
      <c r="I436" s="24">
        <v>107993</v>
      </c>
      <c r="J436" s="24">
        <f t="shared" si="20"/>
        <v>1457900</v>
      </c>
    </row>
    <row r="437" spans="1:10" outlineLevel="1" x14ac:dyDescent="0.25">
      <c r="A437" s="5">
        <f t="shared" si="18"/>
        <v>12</v>
      </c>
      <c r="B437" s="22">
        <v>44911</v>
      </c>
      <c r="C437" s="23" t="s">
        <v>352</v>
      </c>
      <c r="D437" s="23" t="s">
        <v>20</v>
      </c>
      <c r="E437" s="23" t="s">
        <v>353</v>
      </c>
      <c r="F437" s="23">
        <f t="shared" si="19"/>
        <v>55883</v>
      </c>
      <c r="G437" s="24">
        <v>1919268</v>
      </c>
      <c r="H437" s="25" t="s">
        <v>17</v>
      </c>
      <c r="I437" s="24">
        <v>153541</v>
      </c>
      <c r="J437" s="24">
        <f t="shared" si="20"/>
        <v>2072809</v>
      </c>
    </row>
    <row r="438" spans="1:10" outlineLevel="1" x14ac:dyDescent="0.25">
      <c r="A438" s="5">
        <f t="shared" si="18"/>
        <v>12</v>
      </c>
      <c r="B438" s="22">
        <v>44912</v>
      </c>
      <c r="C438" s="23" t="s">
        <v>354</v>
      </c>
      <c r="D438" s="23" t="s">
        <v>20</v>
      </c>
      <c r="E438" s="23" t="s">
        <v>355</v>
      </c>
      <c r="F438" s="23">
        <f t="shared" si="19"/>
        <v>56012</v>
      </c>
      <c r="G438" s="24">
        <v>1017501</v>
      </c>
      <c r="H438" s="25" t="s">
        <v>17</v>
      </c>
      <c r="I438" s="24">
        <v>81400</v>
      </c>
      <c r="J438" s="24">
        <f t="shared" si="20"/>
        <v>1098901</v>
      </c>
    </row>
    <row r="439" spans="1:10" outlineLevel="1" x14ac:dyDescent="0.25">
      <c r="A439" s="5">
        <f t="shared" si="18"/>
        <v>12</v>
      </c>
      <c r="B439" s="22">
        <v>44916</v>
      </c>
      <c r="C439" s="23" t="s">
        <v>356</v>
      </c>
      <c r="D439" s="23" t="s">
        <v>20</v>
      </c>
      <c r="E439" s="23" t="s">
        <v>357</v>
      </c>
      <c r="F439" s="23">
        <f t="shared" si="19"/>
        <v>56226</v>
      </c>
      <c r="G439" s="24">
        <v>1838333</v>
      </c>
      <c r="H439" s="25" t="s">
        <v>17</v>
      </c>
      <c r="I439" s="24">
        <v>147067</v>
      </c>
      <c r="J439" s="24">
        <f t="shared" si="20"/>
        <v>1985400</v>
      </c>
    </row>
    <row r="440" spans="1:10" outlineLevel="1" x14ac:dyDescent="0.25">
      <c r="A440" s="5">
        <f t="shared" si="18"/>
        <v>12</v>
      </c>
      <c r="B440" s="22">
        <v>44916</v>
      </c>
      <c r="C440" s="23" t="s">
        <v>358</v>
      </c>
      <c r="D440" s="23" t="s">
        <v>20</v>
      </c>
      <c r="E440" s="23" t="s">
        <v>359</v>
      </c>
      <c r="F440" s="23">
        <f t="shared" si="19"/>
        <v>56239</v>
      </c>
      <c r="G440" s="24">
        <v>1262123</v>
      </c>
      <c r="H440" s="25" t="s">
        <v>17</v>
      </c>
      <c r="I440" s="24">
        <v>100970</v>
      </c>
      <c r="J440" s="24">
        <f t="shared" si="20"/>
        <v>1363093</v>
      </c>
    </row>
    <row r="441" spans="1:10" outlineLevel="1" x14ac:dyDescent="0.25">
      <c r="A441" s="5">
        <f t="shared" si="18"/>
        <v>12</v>
      </c>
      <c r="B441" s="22">
        <v>44917</v>
      </c>
      <c r="C441" s="23" t="s">
        <v>360</v>
      </c>
      <c r="D441" s="23" t="s">
        <v>20</v>
      </c>
      <c r="E441" s="23" t="s">
        <v>361</v>
      </c>
      <c r="F441" s="23">
        <f t="shared" si="19"/>
        <v>56289</v>
      </c>
      <c r="G441" s="24">
        <v>1534813</v>
      </c>
      <c r="H441" s="25" t="s">
        <v>17</v>
      </c>
      <c r="I441" s="24">
        <v>122785</v>
      </c>
      <c r="J441" s="24">
        <f t="shared" si="20"/>
        <v>1657598</v>
      </c>
    </row>
    <row r="442" spans="1:10" outlineLevel="1" x14ac:dyDescent="0.25">
      <c r="A442" s="5">
        <f t="shared" si="18"/>
        <v>12</v>
      </c>
      <c r="B442" s="22">
        <v>44918</v>
      </c>
      <c r="C442" s="23" t="s">
        <v>362</v>
      </c>
      <c r="D442" s="23" t="s">
        <v>20</v>
      </c>
      <c r="E442" s="23" t="s">
        <v>363</v>
      </c>
      <c r="F442" s="23">
        <f t="shared" si="19"/>
        <v>56691</v>
      </c>
      <c r="G442" s="24">
        <v>985188</v>
      </c>
      <c r="H442" s="25" t="s">
        <v>17</v>
      </c>
      <c r="I442" s="24">
        <v>78815</v>
      </c>
      <c r="J442" s="24">
        <f t="shared" si="20"/>
        <v>1064003</v>
      </c>
    </row>
    <row r="443" spans="1:10" outlineLevel="1" x14ac:dyDescent="0.25">
      <c r="A443" s="5">
        <f t="shared" si="18"/>
        <v>12</v>
      </c>
      <c r="B443" s="22">
        <v>44919</v>
      </c>
      <c r="C443" s="23" t="s">
        <v>364</v>
      </c>
      <c r="D443" s="23" t="s">
        <v>20</v>
      </c>
      <c r="E443" s="23" t="s">
        <v>365</v>
      </c>
      <c r="F443" s="23">
        <f t="shared" si="19"/>
        <v>56822</v>
      </c>
      <c r="G443" s="24">
        <v>653657</v>
      </c>
      <c r="H443" s="25" t="s">
        <v>17</v>
      </c>
      <c r="I443" s="24">
        <v>52293</v>
      </c>
      <c r="J443" s="24">
        <f t="shared" si="20"/>
        <v>705950</v>
      </c>
    </row>
    <row r="444" spans="1:10" outlineLevel="1" x14ac:dyDescent="0.25">
      <c r="A444" s="5">
        <f t="shared" si="18"/>
        <v>12</v>
      </c>
      <c r="B444" s="22">
        <v>44921</v>
      </c>
      <c r="C444" s="23" t="s">
        <v>366</v>
      </c>
      <c r="D444" s="23" t="s">
        <v>20</v>
      </c>
      <c r="E444" s="23" t="s">
        <v>367</v>
      </c>
      <c r="F444" s="23">
        <f t="shared" si="19"/>
        <v>56885</v>
      </c>
      <c r="G444" s="24">
        <v>1019385</v>
      </c>
      <c r="H444" s="25" t="s">
        <v>17</v>
      </c>
      <c r="I444" s="24">
        <v>81551</v>
      </c>
      <c r="J444" s="24">
        <f t="shared" si="20"/>
        <v>1100936</v>
      </c>
    </row>
    <row r="445" spans="1:10" outlineLevel="1" x14ac:dyDescent="0.25">
      <c r="A445" s="5">
        <f t="shared" si="18"/>
        <v>12</v>
      </c>
      <c r="B445" s="22">
        <v>44921</v>
      </c>
      <c r="C445" s="23" t="s">
        <v>368</v>
      </c>
      <c r="D445" s="23" t="s">
        <v>20</v>
      </c>
      <c r="E445" s="23" t="s">
        <v>369</v>
      </c>
      <c r="F445" s="23">
        <f t="shared" si="19"/>
        <v>56906</v>
      </c>
      <c r="G445" s="24">
        <v>3012677</v>
      </c>
      <c r="H445" s="25" t="s">
        <v>17</v>
      </c>
      <c r="I445" s="24">
        <v>241014</v>
      </c>
      <c r="J445" s="24">
        <f t="shared" si="20"/>
        <v>3253691</v>
      </c>
    </row>
    <row r="446" spans="1:10" outlineLevel="1" x14ac:dyDescent="0.25">
      <c r="A446" s="5">
        <f t="shared" si="18"/>
        <v>12</v>
      </c>
      <c r="B446" s="22">
        <v>44921</v>
      </c>
      <c r="C446" s="23" t="s">
        <v>370</v>
      </c>
      <c r="D446" s="23" t="s">
        <v>20</v>
      </c>
      <c r="E446" s="23" t="s">
        <v>371</v>
      </c>
      <c r="F446" s="23">
        <f t="shared" si="19"/>
        <v>56948</v>
      </c>
      <c r="G446" s="24">
        <v>704830</v>
      </c>
      <c r="H446" s="25" t="s">
        <v>17</v>
      </c>
      <c r="I446" s="24">
        <v>56386</v>
      </c>
      <c r="J446" s="24">
        <f t="shared" si="20"/>
        <v>761216</v>
      </c>
    </row>
    <row r="447" spans="1:10" outlineLevel="1" x14ac:dyDescent="0.25">
      <c r="A447" s="5">
        <f t="shared" si="18"/>
        <v>12</v>
      </c>
      <c r="B447" s="22">
        <v>44922</v>
      </c>
      <c r="C447" s="23" t="s">
        <v>372</v>
      </c>
      <c r="D447" s="23" t="s">
        <v>20</v>
      </c>
      <c r="E447" s="23" t="s">
        <v>373</v>
      </c>
      <c r="F447" s="23">
        <f t="shared" si="19"/>
        <v>56970</v>
      </c>
      <c r="G447" s="24">
        <v>1398437</v>
      </c>
      <c r="H447" s="25" t="s">
        <v>17</v>
      </c>
      <c r="I447" s="24">
        <v>111875</v>
      </c>
      <c r="J447" s="24">
        <f t="shared" si="20"/>
        <v>1510312</v>
      </c>
    </row>
    <row r="448" spans="1:10" outlineLevel="1" x14ac:dyDescent="0.25">
      <c r="A448" s="5">
        <f t="shared" si="18"/>
        <v>12</v>
      </c>
      <c r="B448" s="22">
        <v>44922</v>
      </c>
      <c r="C448" s="23" t="s">
        <v>374</v>
      </c>
      <c r="D448" s="23" t="s">
        <v>20</v>
      </c>
      <c r="E448" s="23" t="s">
        <v>375</v>
      </c>
      <c r="F448" s="23">
        <f t="shared" si="19"/>
        <v>56996</v>
      </c>
      <c r="G448" s="24">
        <v>591711</v>
      </c>
      <c r="H448" s="25" t="s">
        <v>17</v>
      </c>
      <c r="I448" s="24">
        <v>47337</v>
      </c>
      <c r="J448" s="24">
        <f t="shared" si="20"/>
        <v>639048</v>
      </c>
    </row>
    <row r="449" spans="1:10" outlineLevel="1" x14ac:dyDescent="0.25">
      <c r="A449" s="5">
        <f t="shared" si="18"/>
        <v>12</v>
      </c>
      <c r="B449" s="22">
        <v>44922</v>
      </c>
      <c r="C449" s="23" t="s">
        <v>376</v>
      </c>
      <c r="D449" s="23" t="s">
        <v>20</v>
      </c>
      <c r="E449" s="23" t="s">
        <v>377</v>
      </c>
      <c r="F449" s="23">
        <f t="shared" si="19"/>
        <v>56998</v>
      </c>
      <c r="G449" s="24">
        <v>690605</v>
      </c>
      <c r="H449" s="25" t="s">
        <v>17</v>
      </c>
      <c r="I449" s="24">
        <v>55248</v>
      </c>
      <c r="J449" s="24">
        <f t="shared" si="20"/>
        <v>745853</v>
      </c>
    </row>
    <row r="450" spans="1:10" outlineLevel="1" x14ac:dyDescent="0.25">
      <c r="A450" s="5">
        <f>+MONTH(B450)</f>
        <v>12</v>
      </c>
      <c r="B450" s="22">
        <v>44922</v>
      </c>
      <c r="C450" s="23" t="s">
        <v>378</v>
      </c>
      <c r="D450" s="23" t="s">
        <v>20</v>
      </c>
      <c r="E450" s="23" t="s">
        <v>379</v>
      </c>
      <c r="F450" s="23">
        <f t="shared" si="19"/>
        <v>57019</v>
      </c>
      <c r="G450" s="24">
        <v>1278275</v>
      </c>
      <c r="H450" s="25" t="s">
        <v>17</v>
      </c>
      <c r="I450" s="24">
        <v>102262</v>
      </c>
      <c r="J450" s="24">
        <f>+I450+G450</f>
        <v>1380537</v>
      </c>
    </row>
    <row r="451" spans="1:10" outlineLevel="1" x14ac:dyDescent="0.25">
      <c r="A451" s="5">
        <f>+MONTH(B451)</f>
        <v>12</v>
      </c>
      <c r="B451" s="22">
        <v>44922</v>
      </c>
      <c r="C451" s="23" t="s">
        <v>380</v>
      </c>
      <c r="D451" s="23" t="s">
        <v>20</v>
      </c>
      <c r="E451" s="23" t="s">
        <v>381</v>
      </c>
      <c r="F451" s="23">
        <f t="shared" si="19"/>
        <v>57020</v>
      </c>
      <c r="G451" s="24">
        <v>632003</v>
      </c>
      <c r="H451" s="25" t="s">
        <v>17</v>
      </c>
      <c r="I451" s="24">
        <v>50560</v>
      </c>
      <c r="J451" s="24">
        <f>+I451+G451</f>
        <v>682563</v>
      </c>
    </row>
    <row r="452" spans="1:10" outlineLevel="1" x14ac:dyDescent="0.25">
      <c r="A452" s="5">
        <f>+MONTH(B452)</f>
        <v>12</v>
      </c>
      <c r="B452" s="22">
        <v>44923</v>
      </c>
      <c r="C452" s="23" t="s">
        <v>382</v>
      </c>
      <c r="D452" s="23" t="s">
        <v>20</v>
      </c>
      <c r="E452" s="23" t="s">
        <v>383</v>
      </c>
      <c r="F452" s="23">
        <f t="shared" si="19"/>
        <v>57078</v>
      </c>
      <c r="G452" s="24">
        <v>822326</v>
      </c>
      <c r="H452" s="25" t="s">
        <v>17</v>
      </c>
      <c r="I452" s="24">
        <v>65786</v>
      </c>
      <c r="J452" s="24">
        <f>+I452+G452</f>
        <v>888112</v>
      </c>
    </row>
  </sheetData>
  <autoFilter ref="A4:L4" xr:uid="{2DCD4BB2-8784-4222-B0AF-5C76E22D0D75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HĐ chưa thanh toán </vt:lpstr>
      <vt:lpstr>Bảng kê HĐ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2023-05-25T01:49:39Z</cp:lastPrinted>
  <dcterms:created xsi:type="dcterms:W3CDTF">2023-05-25T00:58:23Z</dcterms:created>
  <dcterms:modified xsi:type="dcterms:W3CDTF">2023-05-25T02:02:07Z</dcterms:modified>
</cp:coreProperties>
</file>