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2.SỮA\"/>
    </mc:Choice>
  </mc:AlternateContent>
  <xr:revisionPtr revIDLastSave="0" documentId="13_ncr:1_{E5C5E914-BEFB-4014-ADDB-C93E3F224643}" xr6:coauthVersionLast="47" xr6:coauthVersionMax="47" xr10:uidLastSave="{00000000-0000-0000-0000-000000000000}"/>
  <bookViews>
    <workbookView xWindow="-113" yWindow="-113" windowWidth="24267" windowHeight="13048" tabRatio="907" activeTab="1" xr2:uid="{65327935-96E3-491F-81DD-8332FA8C2A3E}"/>
  </bookViews>
  <sheets>
    <sheet name="TỔNG HỢP" sheetId="1" r:id="rId1"/>
    <sheet name="TH" sheetId="14" r:id="rId2"/>
    <sheet name="Chị Hạnh " sheetId="2" r:id="rId3"/>
    <sheet name="Chị Chinh" sheetId="3" r:id="rId4"/>
    <sheet name="Sữa Tài" sheetId="4" r:id="rId5"/>
    <sheet name="Chị Vi Q8" sheetId="5" r:id="rId6"/>
    <sheet name="Chị Hương Q5" sheetId="6" r:id="rId7"/>
    <sheet name="Chị Nhung" sheetId="7" r:id="rId8"/>
    <sheet name="Chị Hằng" sheetId="8" r:id="rId9"/>
    <sheet name="Chị Huyền" sheetId="9" r:id="rId10"/>
    <sheet name="Chị Âu VT" sheetId="10" r:id="rId11"/>
    <sheet name="NTE" sheetId="11" r:id="rId12"/>
    <sheet name="Chị Dung" sheetId="12" r:id="rId13"/>
    <sheet name="Khách lẻ " sheetId="13" r:id="rId14"/>
  </sheets>
  <definedNames>
    <definedName name="_xlnm._FilterDatabase" localSheetId="8" hidden="1">'Chị Hằng'!$A$13:$N$68</definedName>
    <definedName name="_xlnm._FilterDatabase" localSheetId="9" hidden="1">'Chị Huyền'!$A$13:$N$63</definedName>
    <definedName name="_xlnm._FilterDatabase" localSheetId="7" hidden="1">'Chị Nhung'!$A$13:$N$37</definedName>
    <definedName name="_xlnm._FilterDatabase" localSheetId="5" hidden="1">'Chị Vi Q8'!$A$13:$N$78</definedName>
    <definedName name="_xlnm._FilterDatabase" localSheetId="13" hidden="1">'Khách lẻ '!$A$5:$G$136</definedName>
    <definedName name="_xlnm._FilterDatabase" localSheetId="4" hidden="1">'Sữa Tài'!$A$13:$N$110</definedName>
    <definedName name="_xlnm._FilterDatabase" localSheetId="0" hidden="1">'TỔNG HỢP'!$A$2:$R$517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G7" i="13"/>
  <c r="G6" i="13"/>
  <c r="G105" i="13"/>
  <c r="G55" i="13"/>
  <c r="G106" i="13"/>
  <c r="G37" i="13"/>
  <c r="G28" i="13"/>
  <c r="G29" i="13"/>
  <c r="G107" i="13"/>
  <c r="G76" i="13"/>
  <c r="G30" i="13"/>
  <c r="G31" i="13"/>
  <c r="G32" i="13"/>
  <c r="G56" i="13"/>
  <c r="G47" i="13"/>
  <c r="G69" i="13"/>
  <c r="G60" i="13"/>
  <c r="G108" i="13"/>
  <c r="G48" i="13"/>
  <c r="G33" i="13"/>
  <c r="G102" i="13"/>
  <c r="G77" i="13"/>
  <c r="G80" i="13"/>
  <c r="G81" i="13"/>
  <c r="G82" i="13"/>
  <c r="G109" i="13"/>
  <c r="G19" i="13"/>
  <c r="G20" i="13"/>
  <c r="G78" i="13"/>
  <c r="G21" i="13"/>
  <c r="G67" i="13"/>
  <c r="G110" i="13"/>
  <c r="G49" i="13"/>
  <c r="G70" i="13"/>
  <c r="G111" i="13"/>
  <c r="G71" i="13"/>
  <c r="G112" i="13"/>
  <c r="G57" i="13"/>
  <c r="G113" i="13"/>
  <c r="G9" i="13"/>
  <c r="G114" i="13"/>
  <c r="G50" i="13"/>
  <c r="G83" i="13"/>
  <c r="G10" i="13"/>
  <c r="G84" i="13"/>
  <c r="G61" i="13"/>
  <c r="G129" i="13"/>
  <c r="G45" i="13"/>
  <c r="G126" i="13"/>
  <c r="G72" i="13"/>
  <c r="G85" i="13"/>
  <c r="G27" i="13"/>
  <c r="G115" i="13"/>
  <c r="G86" i="13"/>
  <c r="G53" i="13"/>
  <c r="G99" i="13"/>
  <c r="G62" i="13"/>
  <c r="G87" i="13"/>
  <c r="G88" i="13"/>
  <c r="G89" i="13"/>
  <c r="G73" i="13"/>
  <c r="G90" i="13"/>
  <c r="G91" i="13"/>
  <c r="G92" i="13"/>
  <c r="G51" i="13"/>
  <c r="G63" i="13"/>
  <c r="G116" i="13"/>
  <c r="G58" i="13"/>
  <c r="G117" i="13"/>
  <c r="G74" i="13"/>
  <c r="G68" i="13"/>
  <c r="G43" i="13"/>
  <c r="G118" i="13"/>
  <c r="G119" i="13"/>
  <c r="G11" i="13"/>
  <c r="G130" i="13"/>
  <c r="G34" i="13"/>
  <c r="G24" i="13"/>
  <c r="G35" i="13"/>
  <c r="G44" i="13"/>
  <c r="G12" i="13"/>
  <c r="G54" i="13"/>
  <c r="G36" i="13"/>
  <c r="G64" i="13"/>
  <c r="G38" i="13"/>
  <c r="G103" i="13"/>
  <c r="G100" i="13"/>
  <c r="G79" i="13"/>
  <c r="G120" i="13"/>
  <c r="G59" i="13"/>
  <c r="G25" i="13"/>
  <c r="G22" i="13"/>
  <c r="G39" i="13"/>
  <c r="G121" i="13"/>
  <c r="G52" i="13"/>
  <c r="G26" i="13"/>
  <c r="G13" i="13"/>
  <c r="G101" i="13"/>
  <c r="G16" i="13"/>
  <c r="G134" i="13"/>
  <c r="G131" i="13"/>
  <c r="G93" i="13"/>
  <c r="G122" i="13"/>
  <c r="G23" i="13"/>
  <c r="G123" i="13"/>
  <c r="G18" i="13"/>
  <c r="G124" i="13"/>
  <c r="G94" i="13"/>
  <c r="G132" i="13"/>
  <c r="G75" i="13"/>
  <c r="G95" i="13"/>
  <c r="G14" i="13"/>
  <c r="G15" i="13"/>
  <c r="G96" i="13"/>
  <c r="G133" i="13"/>
  <c r="G135" i="13"/>
  <c r="G66" i="13"/>
  <c r="G46" i="13"/>
  <c r="G40" i="13"/>
  <c r="G41" i="13"/>
  <c r="G97" i="13"/>
  <c r="G17" i="13"/>
  <c r="G127" i="13"/>
  <c r="G42" i="13"/>
  <c r="G136" i="13"/>
  <c r="G128" i="13"/>
  <c r="G98" i="13"/>
  <c r="G125" i="13"/>
  <c r="G65" i="13"/>
  <c r="G104" i="13"/>
  <c r="F22" i="12"/>
  <c r="B9" i="12"/>
  <c r="C9" i="12" s="1"/>
  <c r="D9" i="12" s="1"/>
  <c r="E9" i="12" s="1"/>
  <c r="F9" i="12" s="1"/>
  <c r="G9" i="12" s="1"/>
  <c r="H9" i="12" s="1"/>
  <c r="I9" i="12" s="1"/>
  <c r="J9" i="12" s="1"/>
  <c r="K9" i="12" s="1"/>
  <c r="L9" i="12" s="1"/>
  <c r="M9" i="12" s="1"/>
  <c r="N8" i="12"/>
  <c r="N7" i="12"/>
  <c r="N6" i="12"/>
  <c r="N9" i="12" s="1"/>
  <c r="F22" i="11"/>
  <c r="B9" i="11"/>
  <c r="C9" i="11" s="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N8" i="11"/>
  <c r="N7" i="11"/>
  <c r="N6" i="11"/>
  <c r="F26" i="10"/>
  <c r="B9" i="10"/>
  <c r="C9" i="10" s="1"/>
  <c r="D9" i="10" s="1"/>
  <c r="E9" i="10" s="1"/>
  <c r="F9" i="10" s="1"/>
  <c r="G9" i="10" s="1"/>
  <c r="H9" i="10" s="1"/>
  <c r="I9" i="10" s="1"/>
  <c r="J9" i="10" s="1"/>
  <c r="K9" i="10" s="1"/>
  <c r="L9" i="10" s="1"/>
  <c r="M9" i="10" s="1"/>
  <c r="N8" i="10"/>
  <c r="N7" i="10"/>
  <c r="N6" i="10"/>
  <c r="F63" i="9"/>
  <c r="N7" i="9"/>
  <c r="F68" i="8"/>
  <c r="N7" i="8"/>
  <c r="B9" i="7"/>
  <c r="C9" i="7" s="1"/>
  <c r="D9" i="7" s="1"/>
  <c r="E9" i="7" s="1"/>
  <c r="F9" i="7" s="1"/>
  <c r="G9" i="7" s="1"/>
  <c r="H9" i="7" s="1"/>
  <c r="I9" i="7" s="1"/>
  <c r="F37" i="7"/>
  <c r="N8" i="7"/>
  <c r="N7" i="7"/>
  <c r="F28" i="6"/>
  <c r="B9" i="6"/>
  <c r="C9" i="6" s="1"/>
  <c r="D9" i="6" s="1"/>
  <c r="E9" i="6" s="1"/>
  <c r="F9" i="6" s="1"/>
  <c r="G9" i="6" s="1"/>
  <c r="H9" i="6" s="1"/>
  <c r="I9" i="6" s="1"/>
  <c r="J9" i="6" s="1"/>
  <c r="K9" i="6" s="1"/>
  <c r="L9" i="6" s="1"/>
  <c r="N8" i="6"/>
  <c r="N7" i="6"/>
  <c r="N6" i="6"/>
  <c r="N8" i="5"/>
  <c r="B9" i="5"/>
  <c r="F78" i="5"/>
  <c r="N7" i="5"/>
  <c r="F110" i="4"/>
  <c r="N7" i="4"/>
  <c r="F63" i="3"/>
  <c r="F43" i="2"/>
  <c r="N7" i="3"/>
  <c r="N7" i="2"/>
  <c r="N8" i="2"/>
  <c r="G4" i="13" l="1"/>
  <c r="N9" i="11"/>
  <c r="N9" i="10"/>
  <c r="B9" i="9"/>
  <c r="C9" i="9" s="1"/>
  <c r="D9" i="9" s="1"/>
  <c r="E9" i="9" s="1"/>
  <c r="F9" i="9" s="1"/>
  <c r="G9" i="9" s="1"/>
  <c r="H9" i="9" s="1"/>
  <c r="I9" i="9" s="1"/>
  <c r="J9" i="9" s="1"/>
  <c r="K9" i="9" s="1"/>
  <c r="L9" i="9" s="1"/>
  <c r="M9" i="9" s="1"/>
  <c r="N8" i="9"/>
  <c r="N6" i="9"/>
  <c r="N8" i="8"/>
  <c r="B9" i="8"/>
  <c r="C9" i="8" s="1"/>
  <c r="D9" i="8" s="1"/>
  <c r="E9" i="8" s="1"/>
  <c r="F9" i="8" s="1"/>
  <c r="G9" i="8" s="1"/>
  <c r="H9" i="8" s="1"/>
  <c r="I9" i="8" s="1"/>
  <c r="J9" i="8" s="1"/>
  <c r="K9" i="8" s="1"/>
  <c r="L9" i="8" s="1"/>
  <c r="N6" i="8"/>
  <c r="J9" i="7"/>
  <c r="K9" i="7" s="1"/>
  <c r="L9" i="7" s="1"/>
  <c r="M9" i="7" s="1"/>
  <c r="N6" i="7"/>
  <c r="N9" i="7" s="1"/>
  <c r="N9" i="6"/>
  <c r="C9" i="5"/>
  <c r="D9" i="5" s="1"/>
  <c r="E9" i="5" s="1"/>
  <c r="F9" i="5" s="1"/>
  <c r="G9" i="5" s="1"/>
  <c r="H9" i="5" s="1"/>
  <c r="I9" i="5" s="1"/>
  <c r="J9" i="5" s="1"/>
  <c r="K9" i="5" s="1"/>
  <c r="L9" i="5" s="1"/>
  <c r="N6" i="5"/>
  <c r="N9" i="5" s="1"/>
  <c r="N8" i="4"/>
  <c r="B9" i="4"/>
  <c r="C9" i="4" s="1"/>
  <c r="N6" i="4"/>
  <c r="N8" i="3"/>
  <c r="N6" i="3"/>
  <c r="B9" i="3"/>
  <c r="C9" i="3" s="1"/>
  <c r="D9" i="3" s="1"/>
  <c r="E9" i="3" s="1"/>
  <c r="F9" i="3" s="1"/>
  <c r="G9" i="3" s="1"/>
  <c r="H9" i="3" s="1"/>
  <c r="I9" i="3" s="1"/>
  <c r="J9" i="3" s="1"/>
  <c r="K9" i="3" s="1"/>
  <c r="L9" i="3" s="1"/>
  <c r="N6" i="2"/>
  <c r="N9" i="2" s="1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N9" i="9" l="1"/>
  <c r="N9" i="8"/>
  <c r="N9" i="4"/>
  <c r="D9" i="4"/>
  <c r="E9" i="4" s="1"/>
  <c r="F9" i="4" s="1"/>
  <c r="G9" i="4" s="1"/>
  <c r="H9" i="4" s="1"/>
  <c r="I9" i="4" s="1"/>
  <c r="J9" i="4" s="1"/>
  <c r="K9" i="4" s="1"/>
  <c r="L9" i="4" s="1"/>
  <c r="N9" i="3"/>
  <c r="E493" i="1" l="1"/>
  <c r="N195" i="1"/>
  <c r="M195" i="1"/>
  <c r="K195" i="1"/>
  <c r="J195" i="1"/>
  <c r="E195" i="1"/>
  <c r="D195" i="1"/>
  <c r="L195" i="1" l="1"/>
</calcChain>
</file>

<file path=xl/sharedStrings.xml><?xml version="1.0" encoding="utf-8"?>
<sst xmlns="http://schemas.openxmlformats.org/spreadsheetml/2006/main" count="3562" uniqueCount="593">
  <si>
    <t>STT</t>
  </si>
  <si>
    <t xml:space="preserve">KHACH HANG </t>
  </si>
  <si>
    <t>ĐƠN HÀNG</t>
  </si>
  <si>
    <t>SỐ THÙNG</t>
  </si>
  <si>
    <t>SỐ TIỀN CỦA TỪNG ĐƠN</t>
  </si>
  <si>
    <t>NGÀY GIAO</t>
  </si>
  <si>
    <t>NGƯỜI GIAO</t>
  </si>
  <si>
    <t>NOTE</t>
  </si>
  <si>
    <t>Tặng</t>
  </si>
  <si>
    <t>Đổi - Xì</t>
  </si>
  <si>
    <t>Tổng Xuất</t>
  </si>
  <si>
    <t>Tổng Bán</t>
  </si>
  <si>
    <t>Sỉ</t>
  </si>
  <si>
    <t>Lẻ</t>
  </si>
  <si>
    <t>Chị Hạnh</t>
  </si>
  <si>
    <t>ĐH 1</t>
  </si>
  <si>
    <t>04/01/2023</t>
  </si>
  <si>
    <t>Khang</t>
  </si>
  <si>
    <t>A Ngọc Nhận CK Ngày 26/05/2023 11,545,000 đ</t>
  </si>
  <si>
    <t>Minh</t>
  </si>
  <si>
    <t>A Ngọc Nhận CK Ngày 12/06/2023 20,135,000 đ</t>
  </si>
  <si>
    <t>ĐH 2</t>
  </si>
  <si>
    <t>09/01/2023</t>
  </si>
  <si>
    <t>Chị Chinh</t>
  </si>
  <si>
    <t>03/01/2023</t>
  </si>
  <si>
    <t>Ahamove</t>
  </si>
  <si>
    <t xml:space="preserve">Giao Quận 11 trả về 10 hộp trừ tiền </t>
  </si>
  <si>
    <t>05/01/2023</t>
  </si>
  <si>
    <t>Anh Ngọc đã nhận CK ngày 19/01/2023</t>
  </si>
  <si>
    <t>ĐH 3</t>
  </si>
  <si>
    <t>A Thanh</t>
  </si>
  <si>
    <t>ĐH 4</t>
  </si>
  <si>
    <t>16/01/2023</t>
  </si>
  <si>
    <t>Sữa Tài</t>
  </si>
  <si>
    <t xml:space="preserve">ĐH 1 </t>
  </si>
  <si>
    <t>Q 7  Anh Ngọc đã nhận CK ngày 07/01</t>
  </si>
  <si>
    <t>Q Tân Bình Anh Ngọc đã nhận CK ngày 07/01</t>
  </si>
  <si>
    <t>Q Bình Thạnh Anh Ngọc đã nhận CK ngày 07/01</t>
  </si>
  <si>
    <t>Q 7  Anh Ngọc đã nhận CK ngày 14/01</t>
  </si>
  <si>
    <t>ĐH 5</t>
  </si>
  <si>
    <t>Thịnh</t>
  </si>
  <si>
    <t>Q Tân Bình Anh Ngọc đã nhận CK ngày 14/01</t>
  </si>
  <si>
    <t>ĐH 6</t>
  </si>
  <si>
    <t>A Thực</t>
  </si>
  <si>
    <t>Q Bình Thạnh Anh Ngọc đã nhận CK ngày 14/01</t>
  </si>
  <si>
    <t>ĐH 7</t>
  </si>
  <si>
    <t>17/01/2023</t>
  </si>
  <si>
    <t xml:space="preserve">Q 7 </t>
  </si>
  <si>
    <t>ĐH 8</t>
  </si>
  <si>
    <t>Tâm</t>
  </si>
  <si>
    <t>Q Tân Bình</t>
  </si>
  <si>
    <t>ĐH 9</t>
  </si>
  <si>
    <t xml:space="preserve">Q Bình Thạnh </t>
  </si>
  <si>
    <t>ĐH 10</t>
  </si>
  <si>
    <t>31/01/2023</t>
  </si>
  <si>
    <t>Q 7 Anh Ngọc đã nhận CK ngày 14/02</t>
  </si>
  <si>
    <t>A Đãng</t>
  </si>
  <si>
    <t>ĐH 11</t>
  </si>
  <si>
    <t>Q Tân Bình Anh Ngọc đã nhận CK ngày 14/02</t>
  </si>
  <si>
    <t>ĐH 12</t>
  </si>
  <si>
    <t xml:space="preserve">Khang </t>
  </si>
  <si>
    <t>Q Bình Thạnh Anh Ngọc đã nhận CK ngày 14/02</t>
  </si>
  <si>
    <t>Vi Q8</t>
  </si>
  <si>
    <t>Anh Ngọc đã nhận CK ngày 01/02/2023</t>
  </si>
  <si>
    <t xml:space="preserve">ĐH 2 </t>
  </si>
  <si>
    <t>11/01/2023</t>
  </si>
  <si>
    <t>13/01/2023</t>
  </si>
  <si>
    <t>14/01/2023</t>
  </si>
  <si>
    <t>Grab</t>
  </si>
  <si>
    <t>29/01/2023</t>
  </si>
  <si>
    <t>Tran Huong Q5</t>
  </si>
  <si>
    <t xml:space="preserve">A Thanh </t>
  </si>
  <si>
    <t>Anh Ngọc đã nhận CK ngày 05/01/2023 từ anh Thanh</t>
  </si>
  <si>
    <t>10/01/2023</t>
  </si>
  <si>
    <t>Đã Thu Tiền Mặt Nộp Anh Thạch</t>
  </si>
  <si>
    <t>15/01/2023</t>
  </si>
  <si>
    <t>NHUNG</t>
  </si>
  <si>
    <t>Anh Ngọc đã nhận CK ngày 09/01/2023</t>
  </si>
  <si>
    <t>Giao Hàng Tự Qua Lấy</t>
  </si>
  <si>
    <t xml:space="preserve">Chị Hằng </t>
  </si>
  <si>
    <t>Anh Ngọc đã nhận CK ngày 14/01/2023</t>
  </si>
  <si>
    <t>30/01/2023</t>
  </si>
  <si>
    <t>Chị Huyền Tân Phú</t>
  </si>
  <si>
    <t>Anh Ngọc đã nhận CK ngày 04/01/2023</t>
  </si>
  <si>
    <t>Chị Âu - Vũng Tàu</t>
  </si>
  <si>
    <t>Tâm giao 2 chuyến</t>
  </si>
  <si>
    <t>Anh Ngọc đã nhận CK ngày 11/03/2023</t>
  </si>
  <si>
    <t>Ngôi Trường Em</t>
  </si>
  <si>
    <t>Chị Dung</t>
  </si>
  <si>
    <t>Khách Lẻ</t>
  </si>
  <si>
    <t>Shopbeyeu</t>
  </si>
  <si>
    <t>Anh Ngọc đã nhận CK ngày 06/01/2023</t>
  </si>
  <si>
    <t>Chị Hằng</t>
  </si>
  <si>
    <t>Anh Ngọc đã nhận CK ngày 05/01/2023</t>
  </si>
  <si>
    <t>Nguyên Đặng</t>
  </si>
  <si>
    <t>06/01/2023</t>
  </si>
  <si>
    <t>C Phương GV</t>
  </si>
  <si>
    <t>12/01/2023</t>
  </si>
  <si>
    <t>Anh Ngọc đã nhận CK ngày 15/01/2023</t>
  </si>
  <si>
    <t>Anh Ngọc đã nhận CK ngày 12/01/2023</t>
  </si>
  <si>
    <t>Hoàng Zalo</t>
  </si>
  <si>
    <t>Chị Chi</t>
  </si>
  <si>
    <t>Anh Ngọc đã nhận CK ngày 18/01/2023</t>
  </si>
  <si>
    <t>A Thạch</t>
  </si>
  <si>
    <t>Ngọc Diễm</t>
  </si>
  <si>
    <t>18/01/2023</t>
  </si>
  <si>
    <t>07/02/2023</t>
  </si>
  <si>
    <t>Anh Ngọc đã nhận CK ngày 12/06/2023</t>
  </si>
  <si>
    <t>15/02/2023</t>
  </si>
  <si>
    <t>A Đảng</t>
  </si>
  <si>
    <t>Anh Ngọc đã nhận CK ngày 07/03</t>
  </si>
  <si>
    <t>04/02/2023</t>
  </si>
  <si>
    <t>Q 7  Anh Ngọc đã nhận CK ngày 14/02</t>
  </si>
  <si>
    <t>06/02/2023</t>
  </si>
  <si>
    <t>Chị Vi</t>
  </si>
  <si>
    <t>13/02/2023</t>
  </si>
  <si>
    <t>Anh Ngọc đã nhận CK ngày 13/03</t>
  </si>
  <si>
    <t>20/02/2023</t>
  </si>
  <si>
    <t>21/02/2023</t>
  </si>
  <si>
    <t>24/02/2023</t>
  </si>
  <si>
    <t>27/02/2023</t>
  </si>
  <si>
    <t>Giao Phú Nhuận</t>
  </si>
  <si>
    <t>28/02/2023</t>
  </si>
  <si>
    <t xml:space="preserve">A Ngọc đã nhận CK Ngày 06/12/2023 </t>
  </si>
  <si>
    <t>A Ngọc đã nhận CK Ngày 21/02/2023</t>
  </si>
  <si>
    <t>A Ngọc đã nhận CK Ngày 06/02/2023</t>
  </si>
  <si>
    <t>A Ngọc đã nhận CK Ngày 11/03/2023</t>
  </si>
  <si>
    <t xml:space="preserve">Đã Nộp Tiền Mặt Cho Anh Thạch </t>
  </si>
  <si>
    <t>A Lương</t>
  </si>
  <si>
    <t>A Ngọc đã nhận CK Ngày 09/02/2023</t>
  </si>
  <si>
    <t>Hồng Lam</t>
  </si>
  <si>
    <t>A Ngọc đã nhận CK Ngày 18/02/2023</t>
  </si>
  <si>
    <t>Chị Thanh Ha</t>
  </si>
  <si>
    <t>A Ngọc đã nhận CK Ngày 04/02/2023</t>
  </si>
  <si>
    <t>Chị Phương GV</t>
  </si>
  <si>
    <t>09/02/2023</t>
  </si>
  <si>
    <t>A Ngọc đã nhận CK Ngày 24/02/2023</t>
  </si>
  <si>
    <t>11/02/2023</t>
  </si>
  <si>
    <t>A Ngọc đã nhận CK Ngày 07/02/2023</t>
  </si>
  <si>
    <t>A Ngọc đã nhận CK Ngày 14/02/2023</t>
  </si>
  <si>
    <t>16/02/2023</t>
  </si>
  <si>
    <t>A Ngọc đã nhận CK Ngày 16/02/2023</t>
  </si>
  <si>
    <t>A Ngọc đã nhận CK Ngày 20/02/2023</t>
  </si>
  <si>
    <t>23/02/2023</t>
  </si>
  <si>
    <t>Huyen Le</t>
  </si>
  <si>
    <t>A Ngọc đã nhận CK Ngày 28/02/2023, tiền 2.020.000đ dư 140k trừ cho đơn sau</t>
  </si>
  <si>
    <t>A Ngọc đã nhận CK Ngày 15/03/2023</t>
  </si>
  <si>
    <t>A Ngọc đã nhận CK Ngày 27/02/2023</t>
  </si>
  <si>
    <t>02/03/2023</t>
  </si>
  <si>
    <t>A Ngọc Nhận CK của anh Thanh ngày 14/09</t>
  </si>
  <si>
    <t>06/03/2023</t>
  </si>
  <si>
    <t>A Ngọc Nhận CK của anh Thanh ngày 6/3</t>
  </si>
  <si>
    <t>10/03/2023</t>
  </si>
  <si>
    <t>Đã Thu Tiền mặt Đưa A Thạch</t>
  </si>
  <si>
    <t>11/03/2023</t>
  </si>
  <si>
    <t>A Ngọc Nhận CK của anh Thanh ngày 5/4</t>
  </si>
  <si>
    <t>27/03/2023</t>
  </si>
  <si>
    <t>Q Tân Bình A Ngọc Nhận CK Ngày 04/04/2023</t>
  </si>
  <si>
    <t>Q7 A Ngọc Nhận CK Ngày 04/04/2023</t>
  </si>
  <si>
    <t>Q Bình Thạnh A Ngọc Nhận CK Ngày 04/04/2023</t>
  </si>
  <si>
    <t>Q Tân Bình Hàng đổi</t>
  </si>
  <si>
    <t>Q7 Hàng đổi</t>
  </si>
  <si>
    <t>Q Bình Thạnh Hàng đổi</t>
  </si>
  <si>
    <t>Vy Q8</t>
  </si>
  <si>
    <t>01/03/2023</t>
  </si>
  <si>
    <t>A Ngọc Nhân CK Ngày 12/04/2023</t>
  </si>
  <si>
    <t>04/03/2023</t>
  </si>
  <si>
    <t>07/03/2023</t>
  </si>
  <si>
    <t>13/03/2023</t>
  </si>
  <si>
    <t>15/03/2023</t>
  </si>
  <si>
    <t>16/03/2023</t>
  </si>
  <si>
    <t>Xe đi Q Tân Phú</t>
  </si>
  <si>
    <t>21/03/2023</t>
  </si>
  <si>
    <t>22/03/2023</t>
  </si>
  <si>
    <t>A Ngọc nhận CK ngày 29/03/2023</t>
  </si>
  <si>
    <t>29/03/2023</t>
  </si>
  <si>
    <t>A Ngọc Nhận CK Ngày 04/04/2023</t>
  </si>
  <si>
    <t>28/03/2023</t>
  </si>
  <si>
    <t>A Ngọc nhận CK ngày 28/03/2023</t>
  </si>
  <si>
    <t>09/03/2023</t>
  </si>
  <si>
    <t xml:space="preserve">A Đảng </t>
  </si>
  <si>
    <t>A Ngọc nhận CK ngày 09/06/2023</t>
  </si>
  <si>
    <t>Đã Nộp Tiền Mặt Cho A Thạch</t>
  </si>
  <si>
    <t>08/03/2023</t>
  </si>
  <si>
    <t>Shop Babycute</t>
  </si>
  <si>
    <t xml:space="preserve">Nguyên Đặng </t>
  </si>
  <si>
    <t>Phương GV</t>
  </si>
  <si>
    <t>A Ngọc</t>
  </si>
  <si>
    <t>Đã Nộp Tiền Mặt Cho A Thạch - 5 hộp bị lỗi phù chua</t>
  </si>
  <si>
    <t>A Ngọc đã nhân CK ngày 07/04</t>
  </si>
  <si>
    <t>A Ngọc đã nhân CK ngày 10/04</t>
  </si>
  <si>
    <t>Chị Diễm</t>
  </si>
  <si>
    <t>20/03/2023</t>
  </si>
  <si>
    <t>Xuất bỏ 2 thùng bị phù</t>
  </si>
  <si>
    <t>23/03/2023</t>
  </si>
  <si>
    <t>11/04/2023</t>
  </si>
  <si>
    <t>Xe giao qua Q Tân Phú</t>
  </si>
  <si>
    <t>22/04/2023</t>
  </si>
  <si>
    <t>A Ngọc Nhận CK Ngày 22/07/2023</t>
  </si>
  <si>
    <t>26/04/2023</t>
  </si>
  <si>
    <t>23/04/2023</t>
  </si>
  <si>
    <t>A Ngọc nhận CK ngày 22/05/2023</t>
  </si>
  <si>
    <t>24/04/2023</t>
  </si>
  <si>
    <t>Giao Q 7 - A Ngọc nhận CK ngày 3/5/2023</t>
  </si>
  <si>
    <t xml:space="preserve">A Đãng </t>
  </si>
  <si>
    <t>Giao Q Tân Bình - A Ngọc nhận CK ngày 3/5/2023</t>
  </si>
  <si>
    <t>Giao Q Bình Thạnh - A Ngọc nhận CK ngày 3/5/2023</t>
  </si>
  <si>
    <t>A Ngọc nhận CK ngày 08/06/2023</t>
  </si>
  <si>
    <t>A Ngọc nhận CK ngày 28/04/2023</t>
  </si>
  <si>
    <t>28/04/2023</t>
  </si>
  <si>
    <t>Đã Thu Tiền mặt nộp anh Thạch</t>
  </si>
  <si>
    <t>Nghĩa</t>
  </si>
  <si>
    <t>A Ngọc đã nhận CK ngày 22/04/2023</t>
  </si>
  <si>
    <t>A Ngọc đã nhận CK ngày 03/05/2023</t>
  </si>
  <si>
    <t>A Ngọc đã nhận CK ngày 24/04/2023</t>
  </si>
  <si>
    <t>03/05/2023</t>
  </si>
  <si>
    <t>A Ngọc Nhận CK Ngày 14/09/2023</t>
  </si>
  <si>
    <t>26/05/2023</t>
  </si>
  <si>
    <t>06/05/2023</t>
  </si>
  <si>
    <t>A Ngọc Nhận CK Ngày 07/06/2023</t>
  </si>
  <si>
    <t>12/05/2023</t>
  </si>
  <si>
    <t>15/05/2023</t>
  </si>
  <si>
    <t>16/05/2023</t>
  </si>
  <si>
    <t>Giao Q Bình Thạnh A Ngọc Nhận CK Ngày 17/05</t>
  </si>
  <si>
    <t>10/05/2023</t>
  </si>
  <si>
    <t>Q BT  A Ngọc Nhận CK Ngày 17/05</t>
  </si>
  <si>
    <t>Q 7 A Ngọc Nhận CK Ngày 17/05</t>
  </si>
  <si>
    <t>Q TB  A Ngọc Nhận CK Ngày 17/05</t>
  </si>
  <si>
    <t>09/05/2023</t>
  </si>
  <si>
    <t>17/05/2023</t>
  </si>
  <si>
    <t>Q BT trả lại 7 Hộp trừ tiền 260.000 đ</t>
  </si>
  <si>
    <t>Q 7 A Ngọc Nhận CK Ngày 22/05</t>
  </si>
  <si>
    <t>27/05/2023</t>
  </si>
  <si>
    <t>Q 7 A Ngọc Nhận CK Ngày 05/06</t>
  </si>
  <si>
    <t>31/05/2023</t>
  </si>
  <si>
    <t>Q TB A Ngọc Nhận CK Ngày 05/06</t>
  </si>
  <si>
    <t>Chị Vi  Q8</t>
  </si>
  <si>
    <t>A Ngọc Nhận CK Ngày 08/06/2023</t>
  </si>
  <si>
    <t>05/05/2023</t>
  </si>
  <si>
    <t>08/05/2023</t>
  </si>
  <si>
    <t>Xe giao qua Q Tân Bình</t>
  </si>
  <si>
    <t>23/05/2023</t>
  </si>
  <si>
    <t>25/05/2023</t>
  </si>
  <si>
    <t>29/05/2023</t>
  </si>
  <si>
    <t>30/05/2023</t>
  </si>
  <si>
    <t>A Ngọc Nhận CK Ngày 05/05/2023</t>
  </si>
  <si>
    <t>Đã Thu Tiền Mặt Nộp A Thạch</t>
  </si>
  <si>
    <t>22/05/2023</t>
  </si>
  <si>
    <t>A Ngọc Nhận CK Ngày 22/05/2023</t>
  </si>
  <si>
    <t>A Ngọc đã nhận CK ngày 18/05/2023</t>
  </si>
  <si>
    <t>A Ngọc đã nhận CK ngày 06/06/2023</t>
  </si>
  <si>
    <t>A Ngọc đã nhận CK ngày 09/06/2023</t>
  </si>
  <si>
    <t>A Ngọc đã nhận CK ngày 05/05/2023</t>
  </si>
  <si>
    <t>A Ngọc đã nhận CK ngày 17/05/2023 14.200.000 đ</t>
  </si>
  <si>
    <t>A Ngọc đã nhận CK ngày 22/05/2023 1.200.000 đ</t>
  </si>
  <si>
    <t>A Ngọc đã nhận CK ngày 22/05/2023</t>
  </si>
  <si>
    <t>A Ngọc đã nhận CK ngày 04/05/2023</t>
  </si>
  <si>
    <t>A Ngọc đã nhận CK ngày 27/05/2023</t>
  </si>
  <si>
    <t>A Ngọc đã nhận CK ngày 09/05/2023</t>
  </si>
  <si>
    <t>A Ngọc đã nhận CK ngày 10/05/2023</t>
  </si>
  <si>
    <t>Anh Sang</t>
  </si>
  <si>
    <t>11/05/2023</t>
  </si>
  <si>
    <t>A Ngọc đã nhận CK ngày 11/05/2023</t>
  </si>
  <si>
    <t>A Ngọc đã nhận CK ngày 12/05/2023</t>
  </si>
  <si>
    <t>Trường Mầm Non</t>
  </si>
  <si>
    <t>Không Đánh Giá Khi Giao</t>
  </si>
  <si>
    <t>Hàng Xì</t>
  </si>
  <si>
    <t>Tâm Sale</t>
  </si>
  <si>
    <t xml:space="preserve">Thùng Hàng Cũ chung đợt KM 1 tặng 1
đã nộp tiền mặt cho anh Thạch ngày 06/06
</t>
  </si>
  <si>
    <t>Chị Na Hàng Xóm</t>
  </si>
  <si>
    <t>Đã Thu Tiền Mặt Nộp A Thạch Ngày 03/07/2023</t>
  </si>
  <si>
    <t>A Ngọc đã nhận CK ngày 22/06/2023</t>
  </si>
  <si>
    <t>A Ngọc đã nhận CK ngày 29/05/2023</t>
  </si>
  <si>
    <t>'Hoàng Zalo</t>
  </si>
  <si>
    <t>A Ngọc đã nhận CK ngày 30/05/2023</t>
  </si>
  <si>
    <t xml:space="preserve">'Shop Babycare </t>
  </si>
  <si>
    <t>05/06/2023</t>
  </si>
  <si>
    <t>A Ngọc Nhận CK Ngày 03/11/2023 9tr950</t>
  </si>
  <si>
    <t>01/06/2023</t>
  </si>
  <si>
    <t>Đã Thanh Toán Tiền Mặt Nộp Anh Thạch 6/7</t>
  </si>
  <si>
    <t>16/06/2023</t>
  </si>
  <si>
    <t>Giao Hàng Từ Qua Lấy</t>
  </si>
  <si>
    <t>Xe đi Q 11 Đã Thanh Toán Tiền Mặt Nộp Anh Thạch 6/7</t>
  </si>
  <si>
    <t>23/06/2023</t>
  </si>
  <si>
    <t>Đã Thanh Toán Tiền Mặt Nộp Anh Thạch</t>
  </si>
  <si>
    <t>02/06/2023</t>
  </si>
  <si>
    <t>Giao Q BT A Ngọc Nhận CK Ngày 05/06</t>
  </si>
  <si>
    <t>Giao Q TB A Ngọc Nhận CK Ngày 05/06</t>
  </si>
  <si>
    <t>Giao Q BT A Ngọc Nhận CK Ngày 06/06</t>
  </si>
  <si>
    <t>15/06/2023</t>
  </si>
  <si>
    <t>Giao Q TB A Ngọc Nhận CK Ngày 05/07</t>
  </si>
  <si>
    <t>26/06/2023</t>
  </si>
  <si>
    <t>Giao Q 7 A Ngọc Nhận CK Ngày 05/07</t>
  </si>
  <si>
    <t>Giao Q BT A Ngọc Nhận CK Ngày 05/07</t>
  </si>
  <si>
    <t>27/06/2023</t>
  </si>
  <si>
    <t>Vi  Q8</t>
  </si>
  <si>
    <t>06/06/2023</t>
  </si>
  <si>
    <t>A Ngọc Nhận CK Ngày 04/07/2023</t>
  </si>
  <si>
    <t>03/06/2023</t>
  </si>
  <si>
    <t>A Ngọc Nhận CK Ngày 06/06/2023</t>
  </si>
  <si>
    <t>07/06/2023</t>
  </si>
  <si>
    <t>Huyền Lê</t>
  </si>
  <si>
    <t>A Ngọc đã nhận CK ngày 01/06/2023</t>
  </si>
  <si>
    <t>08/06/2023</t>
  </si>
  <si>
    <t>A Ngọc đã nhận CK ngày 08/06/2023</t>
  </si>
  <si>
    <t>13/06/2023</t>
  </si>
  <si>
    <t>A Ngọc đã nhận CK ngày 13/06/2023</t>
  </si>
  <si>
    <t>14/06/2023</t>
  </si>
  <si>
    <t>A Ngọc đã nhận CK ngày 14/06/2023</t>
  </si>
  <si>
    <t>A Ngọc đã nhận CK ngày 16/06/2023</t>
  </si>
  <si>
    <t>22/06/2023</t>
  </si>
  <si>
    <t>A Ngọc đã nhận CK ngày 27/06/2023</t>
  </si>
  <si>
    <t>04/07/2023</t>
  </si>
  <si>
    <t>A Ngọc đã nhận CK Ngày 03/11/2023 Còn Tháng 6 6tr870 - công nợ còn 5tr355</t>
  </si>
  <si>
    <t>06/07/2023</t>
  </si>
  <si>
    <t>Đã Nộp Tiền Mặt Cho Anh Thạch + Thu Công Nợ Tháng 6</t>
  </si>
  <si>
    <t>22/07/2023</t>
  </si>
  <si>
    <t>A Ngọc đã nhận chuyển khoản ngày 8/8</t>
  </si>
  <si>
    <t>10/07/2023</t>
  </si>
  <si>
    <t>Giao Q.7 A Ngọc Nhận CK Ngày 19/07/2023</t>
  </si>
  <si>
    <t>Giao Q.TB A Ngọc Nhận CK Ngày 19/07/2023</t>
  </si>
  <si>
    <t>Giao Q.BT A Ngọc Nhận CK Ngày 19/07/2023</t>
  </si>
  <si>
    <t>14/07/2023</t>
  </si>
  <si>
    <t>15/07/2023</t>
  </si>
  <si>
    <t>21/07/2023</t>
  </si>
  <si>
    <t>05/07/2023</t>
  </si>
  <si>
    <t>A Ngọc đã nhận chuyển khoản ngày 4/7</t>
  </si>
  <si>
    <t>ShopBeYeu</t>
  </si>
  <si>
    <t>07/07/2023</t>
  </si>
  <si>
    <t>A Ngọc đã nhận chuyển khoản ngày 19/7</t>
  </si>
  <si>
    <t>13/07/2023</t>
  </si>
  <si>
    <t>A Ngọc đã nhận chuyển khoản ngày 13/7</t>
  </si>
  <si>
    <t>19/07/2023</t>
  </si>
  <si>
    <t>A Ngọc đã nhận chuyển khoản ngày 04/08</t>
  </si>
  <si>
    <t>03/08/2023</t>
  </si>
  <si>
    <t>A Ngọc đã nhận CK ngày 03/11 trừ công nợ cũ còn lại 5tr355</t>
  </si>
  <si>
    <t>04/08/2023</t>
  </si>
  <si>
    <t>08/08/2023</t>
  </si>
  <si>
    <t>16/08/2023</t>
  </si>
  <si>
    <t>22/08/2023</t>
  </si>
  <si>
    <t>A Ngọc đã nhận CK ngày 11/09</t>
  </si>
  <si>
    <t>18/08/2023</t>
  </si>
  <si>
    <t>Q TB A Ngọc đã nhận CK ngày 6/8</t>
  </si>
  <si>
    <t>Q 7 A Ngọc đã nhận CK ngày 6/8</t>
  </si>
  <si>
    <t>Q BT A Ngọc đã nhận CK ngày 6/8</t>
  </si>
  <si>
    <t>Q 7 A Ngọc đã nhận CK ngày 23/8</t>
  </si>
  <si>
    <t>Q TB A Ngọc đã nhận CK ngày 23/8</t>
  </si>
  <si>
    <t>Q BT A Ngọc đã nhận CK ngày 23/8</t>
  </si>
  <si>
    <t>29/08/2023</t>
  </si>
  <si>
    <t>Q 7 A Ngọc đã nhận CK ngày 07/09</t>
  </si>
  <si>
    <t>31/08/2023</t>
  </si>
  <si>
    <t>Q Bình Thạnh A Ngọc đã nhận CK ngày 07/09</t>
  </si>
  <si>
    <t>17/08/2023</t>
  </si>
  <si>
    <t>A Ngọc đã nhận CK ngày 05/09</t>
  </si>
  <si>
    <t>25/08/2023</t>
  </si>
  <si>
    <t>28/08/2023</t>
  </si>
  <si>
    <t>30/08/2023</t>
  </si>
  <si>
    <t>A Ngọc đã nhận CK ngày 8/8 từ anh Thanh</t>
  </si>
  <si>
    <t>15/08/2023</t>
  </si>
  <si>
    <t>Đã Nộp Tiền Mặt cho A Thạch 16/8</t>
  </si>
  <si>
    <t>A Ngọc Nhận CK Ngày 09/08/2023</t>
  </si>
  <si>
    <t>09/08/2023</t>
  </si>
  <si>
    <t>A Ngọc Nhận CK Ngày 14/08/2023</t>
  </si>
  <si>
    <t>bù trừ tiền 2 hộp Breaka Socola lỗi (21k/hộp)</t>
  </si>
  <si>
    <t>A Ngọc Nhận CK Ngày 24/08/2023</t>
  </si>
  <si>
    <t>A Ngọc đã nhận CK ngày 3/8</t>
  </si>
  <si>
    <t>12/08/2023</t>
  </si>
  <si>
    <t>A Ngọc đã nhận CK ngày 14/8</t>
  </si>
  <si>
    <t>14/08/2023</t>
  </si>
  <si>
    <t>A Ngọc đã nhận CK ngày 16/8</t>
  </si>
  <si>
    <t>A Ngọc đã nhận CK ngày 02/09</t>
  </si>
  <si>
    <t>05/08/2023</t>
  </si>
  <si>
    <t>A Ngọc Nhận CK Ngày 19/10/2023</t>
  </si>
  <si>
    <t>Đã Nộp Tiền Mặt cho A Thạch 7/8</t>
  </si>
  <si>
    <t>A Ngọc Nhận CK Ngày 04/08/2023</t>
  </si>
  <si>
    <t>Chị Trân - Shop Babycare</t>
  </si>
  <si>
    <t>A Ngọc Nhận CK Ngày 07/08/2023</t>
  </si>
  <si>
    <t>A Ngọc Nhận CK Ngày 28/08/2023</t>
  </si>
  <si>
    <t>A Ngọc Nhận CK Ngày 11/09/2023</t>
  </si>
  <si>
    <t>Anh Tuấn</t>
  </si>
  <si>
    <t>A Ngọc Nhận CK Ngày 05/08/2023</t>
  </si>
  <si>
    <t>Chị Huyền</t>
  </si>
  <si>
    <t>10/08/2023</t>
  </si>
  <si>
    <t>A Ngọc Nhận CK Ngày 22/08/2023</t>
  </si>
  <si>
    <t>19/08/2023</t>
  </si>
  <si>
    <t>A Ngọc Nhận CK Ngày 19/08/2023</t>
  </si>
  <si>
    <t xml:space="preserve">Hoàng Zalo </t>
  </si>
  <si>
    <t>21/08/2023</t>
  </si>
  <si>
    <t>A Ngọc Nhận CK Ngày 21/08/2023</t>
  </si>
  <si>
    <t>24/08/2023</t>
  </si>
  <si>
    <t>Chị Thảo</t>
  </si>
  <si>
    <t>Đã Nộp Tiền Mặt cho A Thạch 30/8</t>
  </si>
  <si>
    <t>19/10/2023</t>
  </si>
  <si>
    <t xml:space="preserve">Giao Hàng Tự Qua Lấy </t>
  </si>
  <si>
    <t>A Ngọc nhận CK Ngày 16/11/2023</t>
  </si>
  <si>
    <t>23/10/2023</t>
  </si>
  <si>
    <t>14/10/2023</t>
  </si>
  <si>
    <t>A Ngọc nhận CK Ngày 02/11/2023</t>
  </si>
  <si>
    <t>Q Tân Bình A Ngọc nhận CK Ngày 02/11/2023</t>
  </si>
  <si>
    <t>Q Bình Thạnh A Ngọc nhận CK Ngày 02/11/2023</t>
  </si>
  <si>
    <t>03/10/2023</t>
  </si>
  <si>
    <t>A Ngọc nhận CK Ngày 07/11/2023</t>
  </si>
  <si>
    <t>05/10/2023</t>
  </si>
  <si>
    <t>09/10/2023</t>
  </si>
  <si>
    <t>10/10/2023</t>
  </si>
  <si>
    <t xml:space="preserve">Đã Nộp Tiền Mặt cho Anh Ngọc </t>
  </si>
  <si>
    <t>07/10/2023</t>
  </si>
  <si>
    <t>A Ngọc nhận CK Ngày 26/10/2023</t>
  </si>
  <si>
    <t>20/10/2023</t>
  </si>
  <si>
    <t>24/10/2023</t>
  </si>
  <si>
    <t>25/10/2023</t>
  </si>
  <si>
    <t>04/10/2023</t>
  </si>
  <si>
    <t>A Ngọc nhận CK Ngày 06/10/2023</t>
  </si>
  <si>
    <t>A Ngọc nhận CK Ngày 16/10/2023</t>
  </si>
  <si>
    <t>Phong</t>
  </si>
  <si>
    <t>27/10/2023</t>
  </si>
  <si>
    <t>A Ngọc nhận CK Ngày 23/10/2023</t>
  </si>
  <si>
    <t>A Ngọc nhận CK Ngày 31/10/2023</t>
  </si>
  <si>
    <t>Trường Mầm Non QThủ Đức</t>
  </si>
  <si>
    <t>A Ngọc đã nhận chuyển khoản</t>
  </si>
  <si>
    <t>Trường Mầm Non Q6</t>
  </si>
  <si>
    <t>Thực</t>
  </si>
  <si>
    <t>A Ngọc nhận CK Ngày 10/10/2023</t>
  </si>
  <si>
    <t>11/10/2023</t>
  </si>
  <si>
    <t>A Ngọc nhận CK Ngày 10/11/2023</t>
  </si>
  <si>
    <t>A Ngọc nhận CK Ngày 30/09/2023</t>
  </si>
  <si>
    <t>A Ngọc nhận CK Ngày 27/11/2023</t>
  </si>
  <si>
    <t>C. Huyền Q9</t>
  </si>
  <si>
    <t>A Ngọc nhận CK Ngày 24/10/2023</t>
  </si>
  <si>
    <t>Thanh</t>
  </si>
  <si>
    <t>26/10/2023</t>
  </si>
  <si>
    <t>28/10/2023</t>
  </si>
  <si>
    <t>A Ngọc nhận CK Ngày 04/11/2023</t>
  </si>
  <si>
    <t>31/10/2023</t>
  </si>
  <si>
    <t>30/10/2023</t>
  </si>
  <si>
    <t>08/09/2023</t>
  </si>
  <si>
    <t>30/09/2023</t>
  </si>
  <si>
    <t>01/09/2023</t>
  </si>
  <si>
    <t>11/09/2023</t>
  </si>
  <si>
    <t>Xe ahomve qua giao Q11</t>
  </si>
  <si>
    <t>18/09/2023</t>
  </si>
  <si>
    <t>A Ngọc Đã Nhận CK Ngày 16/10/2023</t>
  </si>
  <si>
    <t>22/09/2023</t>
  </si>
  <si>
    <t>Giao Q.7 A Ngọc Nhận CK Ngày 19/09/2023</t>
  </si>
  <si>
    <t>Giao Q.TB A Ngọc Nhận CK Ngày 19/09/2023</t>
  </si>
  <si>
    <t>Giao Q.BT A Ngọc Nhận CK Ngày 19/09/2023</t>
  </si>
  <si>
    <t>25/09/2023</t>
  </si>
  <si>
    <t>A Ngọc Đã Nhận CK Ngày 07/10/2023</t>
  </si>
  <si>
    <t>06/09/2023</t>
  </si>
  <si>
    <t>09/09/2023</t>
  </si>
  <si>
    <t xml:space="preserve">Xe qua Giao Công Hòa Q Tân Bình </t>
  </si>
  <si>
    <t>13/09/2023</t>
  </si>
  <si>
    <t>A Ngọc đã Nhận CK Ngày 08/10/2023</t>
  </si>
  <si>
    <t>19/09/2023</t>
  </si>
  <si>
    <t>27/09/2023</t>
  </si>
  <si>
    <t>29/09/2023</t>
  </si>
  <si>
    <t>A Ngọc đã nhận CK ngày 14/09/2023</t>
  </si>
  <si>
    <t>A Ngọc đã nhận CK ngày 28/09/2023</t>
  </si>
  <si>
    <t>04/09/2023</t>
  </si>
  <si>
    <t>A Ngọc đã nhận CK ngày 04/09/2023</t>
  </si>
  <si>
    <t>A Ngọc đã nhận CK ngày 11/09/2023</t>
  </si>
  <si>
    <t>13/08/2023</t>
  </si>
  <si>
    <t>A Ngọc đã nhận CK ngày 13/09/2023</t>
  </si>
  <si>
    <t>A Ngọc đã nhận CK ngày 19/09/2023</t>
  </si>
  <si>
    <t>A Ngọc đã nhận CK ngày 30/09/2023</t>
  </si>
  <si>
    <t>Shop Bé Yêu</t>
  </si>
  <si>
    <t>05/09/2023</t>
  </si>
  <si>
    <t>A Ngọc Nhận CK Ngày 15/09/2023</t>
  </si>
  <si>
    <t>Phương Gò Vấp</t>
  </si>
  <si>
    <t>A Ngọc Nhận CK Ngày 04/10/2023</t>
  </si>
  <si>
    <t>A Ngọc Nhận CK Ngày 29/08/2023</t>
  </si>
  <si>
    <t xml:space="preserve">Chị Huyền </t>
  </si>
  <si>
    <t xml:space="preserve">TT tiền mặt nộp anh Thạch </t>
  </si>
  <si>
    <t>12/09/2023</t>
  </si>
  <si>
    <t>TT tiền mặt nộp anh Thạch 20/09/2023</t>
  </si>
  <si>
    <t>15/09/2023</t>
  </si>
  <si>
    <t>A Ngọc Nhận CK Ngày 11/10/2023</t>
  </si>
  <si>
    <t>TT tiền mặt nộp anh Thạch 22/09/2023</t>
  </si>
  <si>
    <t>23/09/2023</t>
  </si>
  <si>
    <t>A Ngọc Nhận CK Ngày 23/09/2023</t>
  </si>
  <si>
    <t>A Ngọc Nhận CK Ngày 25/09 và 1/10</t>
  </si>
  <si>
    <t>26/09/2023</t>
  </si>
  <si>
    <t>A Ngọc Nhận CK Ngày 02/10/2023</t>
  </si>
  <si>
    <t>Anh Thạch</t>
  </si>
  <si>
    <t xml:space="preserve">TT tiền mặt </t>
  </si>
  <si>
    <t>06/11/2023</t>
  </si>
  <si>
    <t>Giao hàng tự qua lấy</t>
  </si>
  <si>
    <t>11/11/2023</t>
  </si>
  <si>
    <t>25/11/2023</t>
  </si>
  <si>
    <t>16/11/2023</t>
  </si>
  <si>
    <t>18/11/2023</t>
  </si>
  <si>
    <t xml:space="preserve">Giao hàng tự qua lấy </t>
  </si>
  <si>
    <t>30/11/2023</t>
  </si>
  <si>
    <t>09/11/2023</t>
  </si>
  <si>
    <t>Giao Q Tân Bình A Ngọc Nhận CK Ngày 23/11</t>
  </si>
  <si>
    <t>Giao Q Bình Thạnh A Ngọc Nhận CK Ngày 23/11</t>
  </si>
  <si>
    <t>Giao Q7 Xuất đổi (23 hộp) A Ngọc Nhận CK Ngày 23/11</t>
  </si>
  <si>
    <t>14/11/2023</t>
  </si>
  <si>
    <t>Giao Q7 Xuất Đổi 8 Hộp Giao 7 thùng + 4 Hộp 1L A Ngọc Nhận CK Ngày 23/11</t>
  </si>
  <si>
    <t>22/11/2023</t>
  </si>
  <si>
    <t>Giao TB</t>
  </si>
  <si>
    <t>Giao BT</t>
  </si>
  <si>
    <t>23/11/2023</t>
  </si>
  <si>
    <t xml:space="preserve">Giao Q7 Nợ 4 Hộp </t>
  </si>
  <si>
    <t xml:space="preserve">Giao TB Giao 6 Hộp + Trả lại 6 hộp </t>
  </si>
  <si>
    <t>A Ngọc nhận CK ngày 06/12/2023</t>
  </si>
  <si>
    <t>17/11/2023</t>
  </si>
  <si>
    <t>20/11/2023</t>
  </si>
  <si>
    <t>04/11/2023</t>
  </si>
  <si>
    <t>A Ngọc nhận CK Ngày 30/11/2023</t>
  </si>
  <si>
    <t>08/11/2023</t>
  </si>
  <si>
    <t>10/11/2023</t>
  </si>
  <si>
    <t>Giao Giúp khách trả tiền mặt 3,925,000 đ</t>
  </si>
  <si>
    <t>13/11/2023</t>
  </si>
  <si>
    <t>Thừa 175,000 đ trừ cho đơn sau A Ngọc Nhận CK ngày 15/11/2023</t>
  </si>
  <si>
    <t>15/11/2023</t>
  </si>
  <si>
    <t>A Ngọc nhận CK Ngày 20/11/2023</t>
  </si>
  <si>
    <t>24/11/2023</t>
  </si>
  <si>
    <t>Đơn Khách Thanh Toán Tiền Mặt</t>
  </si>
  <si>
    <t>A Ngọc nhận CK ngày 04/12/2023</t>
  </si>
  <si>
    <t xml:space="preserve">Trường Small Q6 </t>
  </si>
  <si>
    <t>01/11/2023</t>
  </si>
  <si>
    <t>Nghia</t>
  </si>
  <si>
    <t>Hoàng</t>
  </si>
  <si>
    <t>A Thạch đã nhận tiền mặt ngày 06/11/2023</t>
  </si>
  <si>
    <t>A Ngọc nhận CK ngày 07/11/2023</t>
  </si>
  <si>
    <t>A Ngọc nhận CK ngày 09/11/2023</t>
  </si>
  <si>
    <t>A Ngọc nhận CK ngày 11/11/2023</t>
  </si>
  <si>
    <t>C Huyền Q9</t>
  </si>
  <si>
    <t>A Ngọc nhận CK ngày 21/11/2023</t>
  </si>
  <si>
    <t>Trường Bee Global</t>
  </si>
  <si>
    <t xml:space="preserve">Chị Trân </t>
  </si>
  <si>
    <t>21/11/2023</t>
  </si>
  <si>
    <t xml:space="preserve">Anh Ngọc </t>
  </si>
  <si>
    <t>Xuất Trả</t>
  </si>
  <si>
    <t xml:space="preserve">Xì Phù, Bung Nắp </t>
  </si>
  <si>
    <t>27/11/2023</t>
  </si>
  <si>
    <t>A Ngọc nhận CK ngày 27/11/2023</t>
  </si>
  <si>
    <t>Lam</t>
  </si>
  <si>
    <t>A Ngọc nhận CK ngày 30/11/2023</t>
  </si>
  <si>
    <t>Vi Q9</t>
  </si>
  <si>
    <t>Tran Huong Q6</t>
  </si>
  <si>
    <t>Tran Huong Q7</t>
  </si>
  <si>
    <t xml:space="preserve">Thanh toán </t>
  </si>
  <si>
    <t xml:space="preserve">Diễn giải </t>
  </si>
  <si>
    <t xml:space="preserve">Tổng tiền </t>
  </si>
  <si>
    <t xml:space="preserve">Tổng hợp công nợ </t>
  </si>
  <si>
    <t>Khách hàng: Chị Hạnh - 070885.0009 - 141CN11 SƠN KỲ, TÂN PHÚ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</si>
  <si>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</si>
  <si>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</si>
  <si>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</si>
  <si>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</si>
  <si>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</si>
  <si>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</si>
  <si>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</si>
  <si>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</si>
  <si>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</si>
  <si>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</si>
  <si>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</si>
  <si>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</si>
  <si>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</si>
  <si>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</si>
  <si>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</si>
  <si>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THANH TOÁN</t>
  </si>
  <si>
    <t>CÒN NỢ</t>
  </si>
  <si>
    <t xml:space="preserve">Số dư đầu kỳ </t>
  </si>
  <si>
    <t xml:space="preserve">Chi tiết công nợ  </t>
  </si>
  <si>
    <t xml:space="preserve">Khách hàng </t>
  </si>
  <si>
    <t xml:space="preserve">TỔNG CỘNG </t>
  </si>
  <si>
    <t>Khách hàng: Chị Chinh - 098.6222.570 - 271/8B UNG VĂN KHIÊM, P25, BÌNH THẠNH</t>
  </si>
  <si>
    <t>Thanh toán CK</t>
  </si>
  <si>
    <t>Thanh toán TM</t>
  </si>
  <si>
    <t xml:space="preserve">THANH TOÁN CK </t>
  </si>
  <si>
    <t xml:space="preserve">Tổng cộng </t>
  </si>
  <si>
    <t>Khách hàng: Sữa Tài - 0907 739 300 - 123 Lê Quang Định, Q Bình Thạnh, Tp HCM</t>
  </si>
  <si>
    <t>Trả 7 hộp</t>
  </si>
  <si>
    <t>Khách hàng: Chị Vi Q8 - 0904268843 - 42 đường số 2, Ấp 2, Bình Hưng, Bình Chánh</t>
  </si>
  <si>
    <t>Chị Hương</t>
  </si>
  <si>
    <t>Khách hàng: Chị Hương - SUPERBABIES,70 HUỲNH MẪN ĐẠT, P2, Q5</t>
  </si>
  <si>
    <t>Khách hàng:  Chị Nhung - Thủ Đức - 53b đường 48, KP 6, Hiệp Bình Chánh, Thủ Đức</t>
  </si>
  <si>
    <t>Chị Nhung</t>
  </si>
  <si>
    <t>Khách hàng: Chị Hằng - 26/1c đường 13a, phường Bình Hưng Hoà A,  quận Bình Tân</t>
  </si>
  <si>
    <t>Trả 2 hộp breaka</t>
  </si>
  <si>
    <t>Khách hàng: Chị Huyền - 0978742894 - 32 ĐÔ ĐỐC LONG, P.TÂN QUY, QUAN TÂN PHÚ</t>
  </si>
  <si>
    <t>Khách hàng: Chị Âu Vũng Tàu - 0982709539 - 73A Lê Hồng Phong, Vũng Tàu</t>
  </si>
  <si>
    <t xml:space="preserve">Ngày </t>
  </si>
  <si>
    <t>Ngày</t>
  </si>
  <si>
    <t>Chị Âu VT</t>
  </si>
  <si>
    <t>Quay lại trang đầu</t>
  </si>
  <si>
    <t>Khách hàng: Ngôi trường em - Chị Lý - 0903.170.519 - 22 đường 65 Phường Thạnh Mỹ Lợi, Tp Thủ Đức</t>
  </si>
  <si>
    <t>Ngôi trường em</t>
  </si>
  <si>
    <t>Khách hàng: Chị Dung - 0989979096 - 74 Phan Xích Long, Phường 16, Quận 11, Thành phố Hồ Chí Minh</t>
  </si>
  <si>
    <t xml:space="preserve">Còn lại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</si>
</sst>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[$₫-42A]_-;\-* #,##0\ [$₫-42A]_-;_-* &quot;-&quot;??\ [$₫-42A]_-;_-@_-"/>
    <numFmt numFmtId="165" formatCode="_-* #,##0_-;\-* #,##0_-;_-* &quot;-&quot;??_-;_-@_-"/>
    <numFmt numFmtId="166" formatCode="#,##0_ ;[Red]\-#,##0\ "/>
    <numFmt numFmtId="167" formatCode="#,##0\ _₫;[Red]\-#,##0\ _₫"/>
    <numFmt numFmtId="168" formatCode="_(* #,##0_);_(* \(#,##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4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theme="4" tint="-0.249977111117893"/>
      <name val="Times New Roman"/>
      <family val="1"/>
    </font>
    <font>
      <b/>
      <u/>
      <sz val="11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4" fontId="3" fillId="0" borderId="3" xfId="2" quotePrefix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4" fontId="3" fillId="0" borderId="1" xfId="2" quotePrefix="1" applyNumberFormat="1" applyFont="1" applyBorder="1" applyAlignment="1">
      <alignment horizontal="center" wrapText="1"/>
    </xf>
    <xf numFmtId="14" fontId="3" fillId="0" borderId="1" xfId="2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0" fontId="3" fillId="0" borderId="1" xfId="2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14" fontId="3" fillId="0" borderId="1" xfId="2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4" fontId="3" fillId="2" borderId="1" xfId="2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4" fontId="3" fillId="0" borderId="3" xfId="2" quotePrefix="1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164" fontId="6" fillId="0" borderId="0" xfId="3" applyNumberFormat="1" applyFont="1" applyFill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1" xfId="2" applyFont="1" applyBorder="1" applyAlignment="1">
      <alignment vertical="top" wrapText="1"/>
    </xf>
    <xf numFmtId="0" fontId="3" fillId="0" borderId="3" xfId="2" applyFont="1" applyBorder="1" applyAlignment="1">
      <alignment wrapText="1"/>
    </xf>
    <xf numFmtId="0" fontId="3" fillId="0" borderId="4" xfId="2" applyFont="1" applyBorder="1" applyAlignment="1">
      <alignment vertical="top" wrapText="1"/>
    </xf>
    <xf numFmtId="0" fontId="3" fillId="0" borderId="3" xfId="2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0" borderId="3" xfId="2" quotePrefix="1" applyFont="1" applyBorder="1" applyAlignment="1">
      <alignment horizontal="center" vertical="center" wrapText="1"/>
    </xf>
    <xf numFmtId="0" fontId="3" fillId="0" borderId="5" xfId="2" quotePrefix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14" fontId="11" fillId="0" borderId="1" xfId="2" quotePrefix="1" applyNumberFormat="1" applyFont="1" applyBorder="1" applyAlignment="1">
      <alignment horizontal="center"/>
    </xf>
    <xf numFmtId="14" fontId="11" fillId="0" borderId="1" xfId="2" quotePrefix="1" applyNumberFormat="1" applyFont="1" applyBorder="1" applyAlignment="1">
      <alignment horizontal="center" vertical="center"/>
    </xf>
    <xf numFmtId="14" fontId="11" fillId="0" borderId="3" xfId="2" quotePrefix="1" applyNumberFormat="1" applyFont="1" applyBorder="1" applyAlignment="1">
      <alignment horizontal="center"/>
    </xf>
    <xf numFmtId="14" fontId="11" fillId="0" borderId="3" xfId="2" quotePrefix="1" applyNumberFormat="1" applyFont="1" applyBorder="1" applyAlignment="1">
      <alignment horizontal="center" vertical="center"/>
    </xf>
    <xf numFmtId="0" fontId="1" fillId="0" borderId="0" xfId="0" applyFont="1"/>
    <xf numFmtId="0" fontId="11" fillId="4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11" fillId="4" borderId="1" xfId="1" applyNumberFormat="1" applyFont="1" applyFill="1" applyBorder="1" applyAlignment="1">
      <alignment horizontal="center" vertical="center"/>
    </xf>
    <xf numFmtId="167" fontId="11" fillId="3" borderId="3" xfId="1" applyNumberFormat="1" applyFont="1" applyFill="1" applyBorder="1" applyAlignment="1">
      <alignment horizontal="right" vertical="center"/>
    </xf>
    <xf numFmtId="167" fontId="11" fillId="3" borderId="1" xfId="1" applyNumberFormat="1" applyFont="1" applyFill="1" applyBorder="1" applyAlignment="1">
      <alignment horizontal="right" vertical="center"/>
    </xf>
    <xf numFmtId="167" fontId="11" fillId="3" borderId="3" xfId="3" applyNumberFormat="1" applyFont="1" applyFill="1" applyBorder="1" applyAlignment="1">
      <alignment horizontal="right" vertical="center"/>
    </xf>
    <xf numFmtId="167" fontId="11" fillId="3" borderId="1" xfId="3" applyNumberFormat="1" applyFont="1" applyFill="1" applyBorder="1" applyAlignment="1">
      <alignment horizontal="right" vertical="center"/>
    </xf>
    <xf numFmtId="167" fontId="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168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1" fillId="0" borderId="1" xfId="1" applyNumberFormat="1" applyFont="1" applyBorder="1" applyAlignment="1">
      <alignment wrapText="1"/>
    </xf>
    <xf numFmtId="168" fontId="12" fillId="0" borderId="1" xfId="0" applyNumberFormat="1" applyFont="1" applyBorder="1" applyAlignment="1">
      <alignment wrapText="1"/>
    </xf>
    <xf numFmtId="38" fontId="11" fillId="0" borderId="1" xfId="1" applyNumberFormat="1" applyFont="1" applyBorder="1" applyAlignment="1">
      <alignment wrapText="1"/>
    </xf>
    <xf numFmtId="168" fontId="12" fillId="0" borderId="1" xfId="1" applyNumberFormat="1" applyFont="1" applyBorder="1" applyAlignment="1">
      <alignment wrapText="1"/>
    </xf>
    <xf numFmtId="168" fontId="12" fillId="0" borderId="0" xfId="1" applyNumberFormat="1" applyFont="1" applyBorder="1" applyAlignment="1">
      <alignment wrapText="1"/>
    </xf>
    <xf numFmtId="168" fontId="12" fillId="0" borderId="0" xfId="0" applyNumberFormat="1" applyFont="1" applyAlignment="1">
      <alignment wrapText="1"/>
    </xf>
    <xf numFmtId="168" fontId="11" fillId="0" borderId="3" xfId="1" applyNumberFormat="1" applyFont="1" applyBorder="1" applyAlignment="1">
      <alignment wrapText="1"/>
    </xf>
    <xf numFmtId="168" fontId="12" fillId="0" borderId="3" xfId="0" applyNumberFormat="1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165" fontId="0" fillId="0" borderId="0" xfId="1" applyNumberFormat="1" applyFont="1"/>
    <xf numFmtId="0" fontId="0" fillId="0" borderId="1" xfId="0" applyBorder="1"/>
    <xf numFmtId="168" fontId="12" fillId="2" borderId="1" xfId="0" applyNumberFormat="1" applyFont="1" applyFill="1" applyBorder="1" applyAlignment="1">
      <alignment wrapText="1"/>
    </xf>
    <xf numFmtId="167" fontId="16" fillId="2" borderId="1" xfId="0" applyNumberFormat="1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65" fontId="11" fillId="0" borderId="0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wrapText="1"/>
    </xf>
    <xf numFmtId="165" fontId="12" fillId="0" borderId="1" xfId="1" applyNumberFormat="1" applyFont="1" applyBorder="1" applyAlignment="1">
      <alignment wrapText="1"/>
    </xf>
    <xf numFmtId="165" fontId="12" fillId="0" borderId="0" xfId="1" applyNumberFormat="1" applyFont="1" applyBorder="1" applyAlignment="1">
      <alignment wrapText="1"/>
    </xf>
    <xf numFmtId="167" fontId="16" fillId="0" borderId="1" xfId="0" applyNumberFormat="1" applyFont="1" applyBorder="1"/>
    <xf numFmtId="14" fontId="11" fillId="0" borderId="1" xfId="2" quotePrefix="1" applyNumberFormat="1" applyFont="1" applyBorder="1" applyAlignment="1">
      <alignment horizontal="center" vertical="center" wrapText="1"/>
    </xf>
    <xf numFmtId="14" fontId="11" fillId="0" borderId="3" xfId="2" quotePrefix="1" applyNumberFormat="1" applyFont="1" applyBorder="1" applyAlignment="1">
      <alignment horizontal="center" vertical="center" wrapText="1"/>
    </xf>
    <xf numFmtId="14" fontId="11" fillId="0" borderId="9" xfId="2" quotePrefix="1" applyNumberFormat="1" applyFont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right" vertical="center"/>
    </xf>
    <xf numFmtId="165" fontId="11" fillId="3" borderId="3" xfId="1" applyNumberFormat="1" applyFont="1" applyFill="1" applyBorder="1" applyAlignment="1">
      <alignment horizontal="right" vertical="center"/>
    </xf>
    <xf numFmtId="166" fontId="11" fillId="4" borderId="1" xfId="1" applyNumberFormat="1" applyFont="1" applyFill="1" applyBorder="1" applyAlignment="1">
      <alignment horizontal="right" vertical="center"/>
    </xf>
    <xf numFmtId="166" fontId="11" fillId="3" borderId="3" xfId="1" applyNumberFormat="1" applyFont="1" applyFill="1" applyBorder="1" applyAlignment="1">
      <alignment horizontal="right" vertical="center"/>
    </xf>
    <xf numFmtId="166" fontId="11" fillId="3" borderId="1" xfId="1" applyNumberFormat="1" applyFont="1" applyFill="1" applyBorder="1" applyAlignment="1">
      <alignment horizontal="right" vertical="center"/>
    </xf>
    <xf numFmtId="0" fontId="11" fillId="0" borderId="1" xfId="2" quotePrefix="1" applyFont="1" applyBorder="1" applyAlignment="1">
      <alignment horizontal="center" vertical="center"/>
    </xf>
    <xf numFmtId="166" fontId="16" fillId="2" borderId="1" xfId="1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4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4" fontId="3" fillId="0" borderId="3" xfId="2" quotePrefix="1" applyNumberFormat="1" applyFont="1" applyBorder="1" applyAlignment="1">
      <alignment horizontal="center" vertical="center" wrapText="1"/>
    </xf>
    <xf numFmtId="14" fontId="3" fillId="0" borderId="5" xfId="2" quotePrefix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3" fillId="0" borderId="4" xfId="2" quotePrefix="1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vertical="center" wrapText="1"/>
    </xf>
    <xf numFmtId="14" fontId="3" fillId="0" borderId="1" xfId="2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43" fontId="7" fillId="0" borderId="3" xfId="1" quotePrefix="1" applyFont="1" applyFill="1" applyBorder="1" applyAlignment="1">
      <alignment horizontal="center" vertical="center" wrapText="1"/>
    </xf>
    <xf numFmtId="43" fontId="7" fillId="0" borderId="4" xfId="1" quotePrefix="1" applyFont="1" applyFill="1" applyBorder="1" applyAlignment="1">
      <alignment horizontal="center" vertical="center" wrapText="1"/>
    </xf>
    <xf numFmtId="43" fontId="7" fillId="0" borderId="5" xfId="1" quotePrefix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4" fontId="3" fillId="0" borderId="3" xfId="2" quotePrefix="1" applyNumberFormat="1" applyFont="1" applyBorder="1" applyAlignment="1">
      <alignment horizontal="center" wrapText="1"/>
    </xf>
    <xf numFmtId="14" fontId="3" fillId="0" borderId="5" xfId="2" quotePrefix="1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14" fontId="3" fillId="0" borderId="9" xfId="2" quotePrefix="1" applyNumberFormat="1" applyFont="1" applyBorder="1" applyAlignment="1">
      <alignment horizontal="center" vertical="center" wrapText="1"/>
    </xf>
    <xf numFmtId="14" fontId="3" fillId="0" borderId="10" xfId="2" quotePrefix="1" applyNumberFormat="1" applyFont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164" fontId="3" fillId="0" borderId="5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wrapText="1"/>
    </xf>
    <xf numFmtId="164" fontId="3" fillId="0" borderId="5" xfId="3" applyNumberFormat="1" applyFont="1" applyFill="1" applyBorder="1" applyAlignment="1">
      <alignment horizont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164" fontId="3" fillId="2" borderId="5" xfId="3" applyNumberFormat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3" fillId="0" borderId="12" xfId="0" applyFont="1" applyBorder="1" applyAlignment="1">
      <alignment horizont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2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4" borderId="4" xfId="2" applyFont="1" applyFill="1" applyBorder="1" applyAlignment="1">
      <alignment horizontal="center" vertical="center"/>
    </xf>
    <xf numFmtId="165" fontId="11" fillId="4" borderId="4" xfId="1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5">
    <cellStyle name="Comma" xfId="1" builtinId="3"/>
    <cellStyle name="Comma 2" xfId="3" xr:uid="{D9FEF93C-FD74-49C9-B0A0-65CC86820DBF}"/>
    <cellStyle name="Hyperlink" xfId="4" builtinId="8"/>
    <cellStyle name="Normal" xfId="0" builtinId="0"/>
    <cellStyle name="Normal 3" xfId="2" xr:uid="{C9B37CD1-BC97-4308-93C1-D41F073F2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8F84-A1CC-4B8F-BB53-0989193DB242}">
  <sheetPr filterMode="1"/>
  <dimension ref="A2:R517"/>
  <sheetViews>
    <sheetView topLeftCell="A106" zoomScale="70" zoomScaleNormal="70" workbookViewId="0">
      <selection activeCell="B509" sqref="A509:XFD509"/>
    </sheetView>
  </sheetViews>
  <sheetFormatPr defaultColWidth="9.109375" defaultRowHeight="17.55" x14ac:dyDescent="0.3"/>
  <cols>
    <col min="1" max="1" width="6.5546875" style="28" customWidth="1"/>
    <col min="2" max="2" width="22.88671875" style="73" customWidth="1"/>
    <col min="3" max="3" width="18.6640625" style="28" customWidth="1"/>
    <col min="4" max="4" width="13.44140625" style="28" customWidth="1"/>
    <col min="5" max="5" width="20.109375" style="29" bestFit="1" customWidth="1"/>
    <col min="6" max="6" width="14.109375" style="7" customWidth="1"/>
    <col min="7" max="8" width="27.88671875" style="7" customWidth="1"/>
    <col min="9" max="9" width="53" style="30" customWidth="1"/>
    <col min="10" max="10" width="9.109375" style="7"/>
    <col min="11" max="12" width="11" style="7" customWidth="1"/>
    <col min="13" max="14" width="9.109375" style="7"/>
    <col min="15" max="15" width="10.5546875" style="7" bestFit="1" customWidth="1"/>
    <col min="16" max="18" width="14.44140625" style="7" hidden="1" customWidth="1"/>
    <col min="19" max="255" width="9.109375" style="7"/>
    <col min="256" max="256" width="6.5546875" style="7" customWidth="1"/>
    <col min="257" max="257" width="17.44140625" style="7" customWidth="1"/>
    <col min="258" max="258" width="18.6640625" style="7" customWidth="1"/>
    <col min="259" max="259" width="13.44140625" style="7" customWidth="1"/>
    <col min="260" max="260" width="20.109375" style="7" bestFit="1" customWidth="1"/>
    <col min="261" max="261" width="25.6640625" style="7" customWidth="1"/>
    <col min="262" max="262" width="13.109375" style="7" customWidth="1"/>
    <col min="263" max="263" width="27.88671875" style="7" customWidth="1"/>
    <col min="264" max="264" width="21.33203125" style="7" customWidth="1"/>
    <col min="265" max="265" width="53" style="7" customWidth="1"/>
    <col min="266" max="266" width="9.109375" style="7"/>
    <col min="267" max="268" width="11" style="7" customWidth="1"/>
    <col min="269" max="270" width="9.109375" style="7"/>
    <col min="271" max="271" width="10.5546875" style="7" bestFit="1" customWidth="1"/>
    <col min="272" max="274" width="0" style="7" hidden="1" customWidth="1"/>
    <col min="275" max="511" width="9.109375" style="7"/>
    <col min="512" max="512" width="6.5546875" style="7" customWidth="1"/>
    <col min="513" max="513" width="17.44140625" style="7" customWidth="1"/>
    <col min="514" max="514" width="18.6640625" style="7" customWidth="1"/>
    <col min="515" max="515" width="13.44140625" style="7" customWidth="1"/>
    <col min="516" max="516" width="20.109375" style="7" bestFit="1" customWidth="1"/>
    <col min="517" max="517" width="25.6640625" style="7" customWidth="1"/>
    <col min="518" max="518" width="13.109375" style="7" customWidth="1"/>
    <col min="519" max="519" width="27.88671875" style="7" customWidth="1"/>
    <col min="520" max="520" width="21.33203125" style="7" customWidth="1"/>
    <col min="521" max="521" width="53" style="7" customWidth="1"/>
    <col min="522" max="522" width="9.109375" style="7"/>
    <col min="523" max="524" width="11" style="7" customWidth="1"/>
    <col min="525" max="526" width="9.109375" style="7"/>
    <col min="527" max="527" width="10.5546875" style="7" bestFit="1" customWidth="1"/>
    <col min="528" max="530" width="0" style="7" hidden="1" customWidth="1"/>
    <col min="531" max="767" width="9.109375" style="7"/>
    <col min="768" max="768" width="6.5546875" style="7" customWidth="1"/>
    <col min="769" max="769" width="17.44140625" style="7" customWidth="1"/>
    <col min="770" max="770" width="18.6640625" style="7" customWidth="1"/>
    <col min="771" max="771" width="13.44140625" style="7" customWidth="1"/>
    <col min="772" max="772" width="20.109375" style="7" bestFit="1" customWidth="1"/>
    <col min="773" max="773" width="25.6640625" style="7" customWidth="1"/>
    <col min="774" max="774" width="13.109375" style="7" customWidth="1"/>
    <col min="775" max="775" width="27.88671875" style="7" customWidth="1"/>
    <col min="776" max="776" width="21.33203125" style="7" customWidth="1"/>
    <col min="777" max="777" width="53" style="7" customWidth="1"/>
    <col min="778" max="778" width="9.109375" style="7"/>
    <col min="779" max="780" width="11" style="7" customWidth="1"/>
    <col min="781" max="782" width="9.109375" style="7"/>
    <col min="783" max="783" width="10.5546875" style="7" bestFit="1" customWidth="1"/>
    <col min="784" max="786" width="0" style="7" hidden="1" customWidth="1"/>
    <col min="787" max="1023" width="9.109375" style="7"/>
    <col min="1024" max="1024" width="6.5546875" style="7" customWidth="1"/>
    <col min="1025" max="1025" width="17.44140625" style="7" customWidth="1"/>
    <col min="1026" max="1026" width="18.6640625" style="7" customWidth="1"/>
    <col min="1027" max="1027" width="13.44140625" style="7" customWidth="1"/>
    <col min="1028" max="1028" width="20.109375" style="7" bestFit="1" customWidth="1"/>
    <col min="1029" max="1029" width="25.6640625" style="7" customWidth="1"/>
    <col min="1030" max="1030" width="13.109375" style="7" customWidth="1"/>
    <col min="1031" max="1031" width="27.88671875" style="7" customWidth="1"/>
    <col min="1032" max="1032" width="21.33203125" style="7" customWidth="1"/>
    <col min="1033" max="1033" width="53" style="7" customWidth="1"/>
    <col min="1034" max="1034" width="9.109375" style="7"/>
    <col min="1035" max="1036" width="11" style="7" customWidth="1"/>
    <col min="1037" max="1038" width="9.109375" style="7"/>
    <col min="1039" max="1039" width="10.5546875" style="7" bestFit="1" customWidth="1"/>
    <col min="1040" max="1042" width="0" style="7" hidden="1" customWidth="1"/>
    <col min="1043" max="1279" width="9.109375" style="7"/>
    <col min="1280" max="1280" width="6.5546875" style="7" customWidth="1"/>
    <col min="1281" max="1281" width="17.44140625" style="7" customWidth="1"/>
    <col min="1282" max="1282" width="18.6640625" style="7" customWidth="1"/>
    <col min="1283" max="1283" width="13.44140625" style="7" customWidth="1"/>
    <col min="1284" max="1284" width="20.109375" style="7" bestFit="1" customWidth="1"/>
    <col min="1285" max="1285" width="25.6640625" style="7" customWidth="1"/>
    <col min="1286" max="1286" width="13.109375" style="7" customWidth="1"/>
    <col min="1287" max="1287" width="27.88671875" style="7" customWidth="1"/>
    <col min="1288" max="1288" width="21.33203125" style="7" customWidth="1"/>
    <col min="1289" max="1289" width="53" style="7" customWidth="1"/>
    <col min="1290" max="1290" width="9.109375" style="7"/>
    <col min="1291" max="1292" width="11" style="7" customWidth="1"/>
    <col min="1293" max="1294" width="9.109375" style="7"/>
    <col min="1295" max="1295" width="10.5546875" style="7" bestFit="1" customWidth="1"/>
    <col min="1296" max="1298" width="0" style="7" hidden="1" customWidth="1"/>
    <col min="1299" max="1535" width="9.109375" style="7"/>
    <col min="1536" max="1536" width="6.5546875" style="7" customWidth="1"/>
    <col min="1537" max="1537" width="17.44140625" style="7" customWidth="1"/>
    <col min="1538" max="1538" width="18.6640625" style="7" customWidth="1"/>
    <col min="1539" max="1539" width="13.44140625" style="7" customWidth="1"/>
    <col min="1540" max="1540" width="20.109375" style="7" bestFit="1" customWidth="1"/>
    <col min="1541" max="1541" width="25.6640625" style="7" customWidth="1"/>
    <col min="1542" max="1542" width="13.109375" style="7" customWidth="1"/>
    <col min="1543" max="1543" width="27.88671875" style="7" customWidth="1"/>
    <col min="1544" max="1544" width="21.33203125" style="7" customWidth="1"/>
    <col min="1545" max="1545" width="53" style="7" customWidth="1"/>
    <col min="1546" max="1546" width="9.109375" style="7"/>
    <col min="1547" max="1548" width="11" style="7" customWidth="1"/>
    <col min="1549" max="1550" width="9.109375" style="7"/>
    <col min="1551" max="1551" width="10.5546875" style="7" bestFit="1" customWidth="1"/>
    <col min="1552" max="1554" width="0" style="7" hidden="1" customWidth="1"/>
    <col min="1555" max="1791" width="9.109375" style="7"/>
    <col min="1792" max="1792" width="6.5546875" style="7" customWidth="1"/>
    <col min="1793" max="1793" width="17.44140625" style="7" customWidth="1"/>
    <col min="1794" max="1794" width="18.6640625" style="7" customWidth="1"/>
    <col min="1795" max="1795" width="13.44140625" style="7" customWidth="1"/>
    <col min="1796" max="1796" width="20.109375" style="7" bestFit="1" customWidth="1"/>
    <col min="1797" max="1797" width="25.6640625" style="7" customWidth="1"/>
    <col min="1798" max="1798" width="13.109375" style="7" customWidth="1"/>
    <col min="1799" max="1799" width="27.88671875" style="7" customWidth="1"/>
    <col min="1800" max="1800" width="21.33203125" style="7" customWidth="1"/>
    <col min="1801" max="1801" width="53" style="7" customWidth="1"/>
    <col min="1802" max="1802" width="9.109375" style="7"/>
    <col min="1803" max="1804" width="11" style="7" customWidth="1"/>
    <col min="1805" max="1806" width="9.109375" style="7"/>
    <col min="1807" max="1807" width="10.5546875" style="7" bestFit="1" customWidth="1"/>
    <col min="1808" max="1810" width="0" style="7" hidden="1" customWidth="1"/>
    <col min="1811" max="2047" width="9.109375" style="7"/>
    <col min="2048" max="2048" width="6.5546875" style="7" customWidth="1"/>
    <col min="2049" max="2049" width="17.44140625" style="7" customWidth="1"/>
    <col min="2050" max="2050" width="18.6640625" style="7" customWidth="1"/>
    <col min="2051" max="2051" width="13.44140625" style="7" customWidth="1"/>
    <col min="2052" max="2052" width="20.109375" style="7" bestFit="1" customWidth="1"/>
    <col min="2053" max="2053" width="25.6640625" style="7" customWidth="1"/>
    <col min="2054" max="2054" width="13.109375" style="7" customWidth="1"/>
    <col min="2055" max="2055" width="27.88671875" style="7" customWidth="1"/>
    <col min="2056" max="2056" width="21.33203125" style="7" customWidth="1"/>
    <col min="2057" max="2057" width="53" style="7" customWidth="1"/>
    <col min="2058" max="2058" width="9.109375" style="7"/>
    <col min="2059" max="2060" width="11" style="7" customWidth="1"/>
    <col min="2061" max="2062" width="9.109375" style="7"/>
    <col min="2063" max="2063" width="10.5546875" style="7" bestFit="1" customWidth="1"/>
    <col min="2064" max="2066" width="0" style="7" hidden="1" customWidth="1"/>
    <col min="2067" max="2303" width="9.109375" style="7"/>
    <col min="2304" max="2304" width="6.5546875" style="7" customWidth="1"/>
    <col min="2305" max="2305" width="17.44140625" style="7" customWidth="1"/>
    <col min="2306" max="2306" width="18.6640625" style="7" customWidth="1"/>
    <col min="2307" max="2307" width="13.44140625" style="7" customWidth="1"/>
    <col min="2308" max="2308" width="20.109375" style="7" bestFit="1" customWidth="1"/>
    <col min="2309" max="2309" width="25.6640625" style="7" customWidth="1"/>
    <col min="2310" max="2310" width="13.109375" style="7" customWidth="1"/>
    <col min="2311" max="2311" width="27.88671875" style="7" customWidth="1"/>
    <col min="2312" max="2312" width="21.33203125" style="7" customWidth="1"/>
    <col min="2313" max="2313" width="53" style="7" customWidth="1"/>
    <col min="2314" max="2314" width="9.109375" style="7"/>
    <col min="2315" max="2316" width="11" style="7" customWidth="1"/>
    <col min="2317" max="2318" width="9.109375" style="7"/>
    <col min="2319" max="2319" width="10.5546875" style="7" bestFit="1" customWidth="1"/>
    <col min="2320" max="2322" width="0" style="7" hidden="1" customWidth="1"/>
    <col min="2323" max="2559" width="9.109375" style="7"/>
    <col min="2560" max="2560" width="6.5546875" style="7" customWidth="1"/>
    <col min="2561" max="2561" width="17.44140625" style="7" customWidth="1"/>
    <col min="2562" max="2562" width="18.6640625" style="7" customWidth="1"/>
    <col min="2563" max="2563" width="13.44140625" style="7" customWidth="1"/>
    <col min="2564" max="2564" width="20.109375" style="7" bestFit="1" customWidth="1"/>
    <col min="2565" max="2565" width="25.6640625" style="7" customWidth="1"/>
    <col min="2566" max="2566" width="13.109375" style="7" customWidth="1"/>
    <col min="2567" max="2567" width="27.88671875" style="7" customWidth="1"/>
    <col min="2568" max="2568" width="21.33203125" style="7" customWidth="1"/>
    <col min="2569" max="2569" width="53" style="7" customWidth="1"/>
    <col min="2570" max="2570" width="9.109375" style="7"/>
    <col min="2571" max="2572" width="11" style="7" customWidth="1"/>
    <col min="2573" max="2574" width="9.109375" style="7"/>
    <col min="2575" max="2575" width="10.5546875" style="7" bestFit="1" customWidth="1"/>
    <col min="2576" max="2578" width="0" style="7" hidden="1" customWidth="1"/>
    <col min="2579" max="2815" width="9.109375" style="7"/>
    <col min="2816" max="2816" width="6.5546875" style="7" customWidth="1"/>
    <col min="2817" max="2817" width="17.44140625" style="7" customWidth="1"/>
    <col min="2818" max="2818" width="18.6640625" style="7" customWidth="1"/>
    <col min="2819" max="2819" width="13.44140625" style="7" customWidth="1"/>
    <col min="2820" max="2820" width="20.109375" style="7" bestFit="1" customWidth="1"/>
    <col min="2821" max="2821" width="25.6640625" style="7" customWidth="1"/>
    <col min="2822" max="2822" width="13.109375" style="7" customWidth="1"/>
    <col min="2823" max="2823" width="27.88671875" style="7" customWidth="1"/>
    <col min="2824" max="2824" width="21.33203125" style="7" customWidth="1"/>
    <col min="2825" max="2825" width="53" style="7" customWidth="1"/>
    <col min="2826" max="2826" width="9.109375" style="7"/>
    <col min="2827" max="2828" width="11" style="7" customWidth="1"/>
    <col min="2829" max="2830" width="9.109375" style="7"/>
    <col min="2831" max="2831" width="10.5546875" style="7" bestFit="1" customWidth="1"/>
    <col min="2832" max="2834" width="0" style="7" hidden="1" customWidth="1"/>
    <col min="2835" max="3071" width="9.109375" style="7"/>
    <col min="3072" max="3072" width="6.5546875" style="7" customWidth="1"/>
    <col min="3073" max="3073" width="17.44140625" style="7" customWidth="1"/>
    <col min="3074" max="3074" width="18.6640625" style="7" customWidth="1"/>
    <col min="3075" max="3075" width="13.44140625" style="7" customWidth="1"/>
    <col min="3076" max="3076" width="20.109375" style="7" bestFit="1" customWidth="1"/>
    <col min="3077" max="3077" width="25.6640625" style="7" customWidth="1"/>
    <col min="3078" max="3078" width="13.109375" style="7" customWidth="1"/>
    <col min="3079" max="3079" width="27.88671875" style="7" customWidth="1"/>
    <col min="3080" max="3080" width="21.33203125" style="7" customWidth="1"/>
    <col min="3081" max="3081" width="53" style="7" customWidth="1"/>
    <col min="3082" max="3082" width="9.109375" style="7"/>
    <col min="3083" max="3084" width="11" style="7" customWidth="1"/>
    <col min="3085" max="3086" width="9.109375" style="7"/>
    <col min="3087" max="3087" width="10.5546875" style="7" bestFit="1" customWidth="1"/>
    <col min="3088" max="3090" width="0" style="7" hidden="1" customWidth="1"/>
    <col min="3091" max="3327" width="9.109375" style="7"/>
    <col min="3328" max="3328" width="6.5546875" style="7" customWidth="1"/>
    <col min="3329" max="3329" width="17.44140625" style="7" customWidth="1"/>
    <col min="3330" max="3330" width="18.6640625" style="7" customWidth="1"/>
    <col min="3331" max="3331" width="13.44140625" style="7" customWidth="1"/>
    <col min="3332" max="3332" width="20.109375" style="7" bestFit="1" customWidth="1"/>
    <col min="3333" max="3333" width="25.6640625" style="7" customWidth="1"/>
    <col min="3334" max="3334" width="13.109375" style="7" customWidth="1"/>
    <col min="3335" max="3335" width="27.88671875" style="7" customWidth="1"/>
    <col min="3336" max="3336" width="21.33203125" style="7" customWidth="1"/>
    <col min="3337" max="3337" width="53" style="7" customWidth="1"/>
    <col min="3338" max="3338" width="9.109375" style="7"/>
    <col min="3339" max="3340" width="11" style="7" customWidth="1"/>
    <col min="3341" max="3342" width="9.109375" style="7"/>
    <col min="3343" max="3343" width="10.5546875" style="7" bestFit="1" customWidth="1"/>
    <col min="3344" max="3346" width="0" style="7" hidden="1" customWidth="1"/>
    <col min="3347" max="3583" width="9.109375" style="7"/>
    <col min="3584" max="3584" width="6.5546875" style="7" customWidth="1"/>
    <col min="3585" max="3585" width="17.44140625" style="7" customWidth="1"/>
    <col min="3586" max="3586" width="18.6640625" style="7" customWidth="1"/>
    <col min="3587" max="3587" width="13.44140625" style="7" customWidth="1"/>
    <col min="3588" max="3588" width="20.109375" style="7" bestFit="1" customWidth="1"/>
    <col min="3589" max="3589" width="25.6640625" style="7" customWidth="1"/>
    <col min="3590" max="3590" width="13.109375" style="7" customWidth="1"/>
    <col min="3591" max="3591" width="27.88671875" style="7" customWidth="1"/>
    <col min="3592" max="3592" width="21.33203125" style="7" customWidth="1"/>
    <col min="3593" max="3593" width="53" style="7" customWidth="1"/>
    <col min="3594" max="3594" width="9.109375" style="7"/>
    <col min="3595" max="3596" width="11" style="7" customWidth="1"/>
    <col min="3597" max="3598" width="9.109375" style="7"/>
    <col min="3599" max="3599" width="10.5546875" style="7" bestFit="1" customWidth="1"/>
    <col min="3600" max="3602" width="0" style="7" hidden="1" customWidth="1"/>
    <col min="3603" max="3839" width="9.109375" style="7"/>
    <col min="3840" max="3840" width="6.5546875" style="7" customWidth="1"/>
    <col min="3841" max="3841" width="17.44140625" style="7" customWidth="1"/>
    <col min="3842" max="3842" width="18.6640625" style="7" customWidth="1"/>
    <col min="3843" max="3843" width="13.44140625" style="7" customWidth="1"/>
    <col min="3844" max="3844" width="20.109375" style="7" bestFit="1" customWidth="1"/>
    <col min="3845" max="3845" width="25.6640625" style="7" customWidth="1"/>
    <col min="3846" max="3846" width="13.109375" style="7" customWidth="1"/>
    <col min="3847" max="3847" width="27.88671875" style="7" customWidth="1"/>
    <col min="3848" max="3848" width="21.33203125" style="7" customWidth="1"/>
    <col min="3849" max="3849" width="53" style="7" customWidth="1"/>
    <col min="3850" max="3850" width="9.109375" style="7"/>
    <col min="3851" max="3852" width="11" style="7" customWidth="1"/>
    <col min="3853" max="3854" width="9.109375" style="7"/>
    <col min="3855" max="3855" width="10.5546875" style="7" bestFit="1" customWidth="1"/>
    <col min="3856" max="3858" width="0" style="7" hidden="1" customWidth="1"/>
    <col min="3859" max="4095" width="9.109375" style="7"/>
    <col min="4096" max="4096" width="6.5546875" style="7" customWidth="1"/>
    <col min="4097" max="4097" width="17.44140625" style="7" customWidth="1"/>
    <col min="4098" max="4098" width="18.6640625" style="7" customWidth="1"/>
    <col min="4099" max="4099" width="13.44140625" style="7" customWidth="1"/>
    <col min="4100" max="4100" width="20.109375" style="7" bestFit="1" customWidth="1"/>
    <col min="4101" max="4101" width="25.6640625" style="7" customWidth="1"/>
    <col min="4102" max="4102" width="13.109375" style="7" customWidth="1"/>
    <col min="4103" max="4103" width="27.88671875" style="7" customWidth="1"/>
    <col min="4104" max="4104" width="21.33203125" style="7" customWidth="1"/>
    <col min="4105" max="4105" width="53" style="7" customWidth="1"/>
    <col min="4106" max="4106" width="9.109375" style="7"/>
    <col min="4107" max="4108" width="11" style="7" customWidth="1"/>
    <col min="4109" max="4110" width="9.109375" style="7"/>
    <col min="4111" max="4111" width="10.5546875" style="7" bestFit="1" customWidth="1"/>
    <col min="4112" max="4114" width="0" style="7" hidden="1" customWidth="1"/>
    <col min="4115" max="4351" width="9.109375" style="7"/>
    <col min="4352" max="4352" width="6.5546875" style="7" customWidth="1"/>
    <col min="4353" max="4353" width="17.44140625" style="7" customWidth="1"/>
    <col min="4354" max="4354" width="18.6640625" style="7" customWidth="1"/>
    <col min="4355" max="4355" width="13.44140625" style="7" customWidth="1"/>
    <col min="4356" max="4356" width="20.109375" style="7" bestFit="1" customWidth="1"/>
    <col min="4357" max="4357" width="25.6640625" style="7" customWidth="1"/>
    <col min="4358" max="4358" width="13.109375" style="7" customWidth="1"/>
    <col min="4359" max="4359" width="27.88671875" style="7" customWidth="1"/>
    <col min="4360" max="4360" width="21.33203125" style="7" customWidth="1"/>
    <col min="4361" max="4361" width="53" style="7" customWidth="1"/>
    <col min="4362" max="4362" width="9.109375" style="7"/>
    <col min="4363" max="4364" width="11" style="7" customWidth="1"/>
    <col min="4365" max="4366" width="9.109375" style="7"/>
    <col min="4367" max="4367" width="10.5546875" style="7" bestFit="1" customWidth="1"/>
    <col min="4368" max="4370" width="0" style="7" hidden="1" customWidth="1"/>
    <col min="4371" max="4607" width="9.109375" style="7"/>
    <col min="4608" max="4608" width="6.5546875" style="7" customWidth="1"/>
    <col min="4609" max="4609" width="17.44140625" style="7" customWidth="1"/>
    <col min="4610" max="4610" width="18.6640625" style="7" customWidth="1"/>
    <col min="4611" max="4611" width="13.44140625" style="7" customWidth="1"/>
    <col min="4612" max="4612" width="20.109375" style="7" bestFit="1" customWidth="1"/>
    <col min="4613" max="4613" width="25.6640625" style="7" customWidth="1"/>
    <col min="4614" max="4614" width="13.109375" style="7" customWidth="1"/>
    <col min="4615" max="4615" width="27.88671875" style="7" customWidth="1"/>
    <col min="4616" max="4616" width="21.33203125" style="7" customWidth="1"/>
    <col min="4617" max="4617" width="53" style="7" customWidth="1"/>
    <col min="4618" max="4618" width="9.109375" style="7"/>
    <col min="4619" max="4620" width="11" style="7" customWidth="1"/>
    <col min="4621" max="4622" width="9.109375" style="7"/>
    <col min="4623" max="4623" width="10.5546875" style="7" bestFit="1" customWidth="1"/>
    <col min="4624" max="4626" width="0" style="7" hidden="1" customWidth="1"/>
    <col min="4627" max="4863" width="9.109375" style="7"/>
    <col min="4864" max="4864" width="6.5546875" style="7" customWidth="1"/>
    <col min="4865" max="4865" width="17.44140625" style="7" customWidth="1"/>
    <col min="4866" max="4866" width="18.6640625" style="7" customWidth="1"/>
    <col min="4867" max="4867" width="13.44140625" style="7" customWidth="1"/>
    <col min="4868" max="4868" width="20.109375" style="7" bestFit="1" customWidth="1"/>
    <col min="4869" max="4869" width="25.6640625" style="7" customWidth="1"/>
    <col min="4870" max="4870" width="13.109375" style="7" customWidth="1"/>
    <col min="4871" max="4871" width="27.88671875" style="7" customWidth="1"/>
    <col min="4872" max="4872" width="21.33203125" style="7" customWidth="1"/>
    <col min="4873" max="4873" width="53" style="7" customWidth="1"/>
    <col min="4874" max="4874" width="9.109375" style="7"/>
    <col min="4875" max="4876" width="11" style="7" customWidth="1"/>
    <col min="4877" max="4878" width="9.109375" style="7"/>
    <col min="4879" max="4879" width="10.5546875" style="7" bestFit="1" customWidth="1"/>
    <col min="4880" max="4882" width="0" style="7" hidden="1" customWidth="1"/>
    <col min="4883" max="5119" width="9.109375" style="7"/>
    <col min="5120" max="5120" width="6.5546875" style="7" customWidth="1"/>
    <col min="5121" max="5121" width="17.44140625" style="7" customWidth="1"/>
    <col min="5122" max="5122" width="18.6640625" style="7" customWidth="1"/>
    <col min="5123" max="5123" width="13.44140625" style="7" customWidth="1"/>
    <col min="5124" max="5124" width="20.109375" style="7" bestFit="1" customWidth="1"/>
    <col min="5125" max="5125" width="25.6640625" style="7" customWidth="1"/>
    <col min="5126" max="5126" width="13.109375" style="7" customWidth="1"/>
    <col min="5127" max="5127" width="27.88671875" style="7" customWidth="1"/>
    <col min="5128" max="5128" width="21.33203125" style="7" customWidth="1"/>
    <col min="5129" max="5129" width="53" style="7" customWidth="1"/>
    <col min="5130" max="5130" width="9.109375" style="7"/>
    <col min="5131" max="5132" width="11" style="7" customWidth="1"/>
    <col min="5133" max="5134" width="9.109375" style="7"/>
    <col min="5135" max="5135" width="10.5546875" style="7" bestFit="1" customWidth="1"/>
    <col min="5136" max="5138" width="0" style="7" hidden="1" customWidth="1"/>
    <col min="5139" max="5375" width="9.109375" style="7"/>
    <col min="5376" max="5376" width="6.5546875" style="7" customWidth="1"/>
    <col min="5377" max="5377" width="17.44140625" style="7" customWidth="1"/>
    <col min="5378" max="5378" width="18.6640625" style="7" customWidth="1"/>
    <col min="5379" max="5379" width="13.44140625" style="7" customWidth="1"/>
    <col min="5380" max="5380" width="20.109375" style="7" bestFit="1" customWidth="1"/>
    <col min="5381" max="5381" width="25.6640625" style="7" customWidth="1"/>
    <col min="5382" max="5382" width="13.109375" style="7" customWidth="1"/>
    <col min="5383" max="5383" width="27.88671875" style="7" customWidth="1"/>
    <col min="5384" max="5384" width="21.33203125" style="7" customWidth="1"/>
    <col min="5385" max="5385" width="53" style="7" customWidth="1"/>
    <col min="5386" max="5386" width="9.109375" style="7"/>
    <col min="5387" max="5388" width="11" style="7" customWidth="1"/>
    <col min="5389" max="5390" width="9.109375" style="7"/>
    <col min="5391" max="5391" width="10.5546875" style="7" bestFit="1" customWidth="1"/>
    <col min="5392" max="5394" width="0" style="7" hidden="1" customWidth="1"/>
    <col min="5395" max="5631" width="9.109375" style="7"/>
    <col min="5632" max="5632" width="6.5546875" style="7" customWidth="1"/>
    <col min="5633" max="5633" width="17.44140625" style="7" customWidth="1"/>
    <col min="5634" max="5634" width="18.6640625" style="7" customWidth="1"/>
    <col min="5635" max="5635" width="13.44140625" style="7" customWidth="1"/>
    <col min="5636" max="5636" width="20.109375" style="7" bestFit="1" customWidth="1"/>
    <col min="5637" max="5637" width="25.6640625" style="7" customWidth="1"/>
    <col min="5638" max="5638" width="13.109375" style="7" customWidth="1"/>
    <col min="5639" max="5639" width="27.88671875" style="7" customWidth="1"/>
    <col min="5640" max="5640" width="21.33203125" style="7" customWidth="1"/>
    <col min="5641" max="5641" width="53" style="7" customWidth="1"/>
    <col min="5642" max="5642" width="9.109375" style="7"/>
    <col min="5643" max="5644" width="11" style="7" customWidth="1"/>
    <col min="5645" max="5646" width="9.109375" style="7"/>
    <col min="5647" max="5647" width="10.5546875" style="7" bestFit="1" customWidth="1"/>
    <col min="5648" max="5650" width="0" style="7" hidden="1" customWidth="1"/>
    <col min="5651" max="5887" width="9.109375" style="7"/>
    <col min="5888" max="5888" width="6.5546875" style="7" customWidth="1"/>
    <col min="5889" max="5889" width="17.44140625" style="7" customWidth="1"/>
    <col min="5890" max="5890" width="18.6640625" style="7" customWidth="1"/>
    <col min="5891" max="5891" width="13.44140625" style="7" customWidth="1"/>
    <col min="5892" max="5892" width="20.109375" style="7" bestFit="1" customWidth="1"/>
    <col min="5893" max="5893" width="25.6640625" style="7" customWidth="1"/>
    <col min="5894" max="5894" width="13.109375" style="7" customWidth="1"/>
    <col min="5895" max="5895" width="27.88671875" style="7" customWidth="1"/>
    <col min="5896" max="5896" width="21.33203125" style="7" customWidth="1"/>
    <col min="5897" max="5897" width="53" style="7" customWidth="1"/>
    <col min="5898" max="5898" width="9.109375" style="7"/>
    <col min="5899" max="5900" width="11" style="7" customWidth="1"/>
    <col min="5901" max="5902" width="9.109375" style="7"/>
    <col min="5903" max="5903" width="10.5546875" style="7" bestFit="1" customWidth="1"/>
    <col min="5904" max="5906" width="0" style="7" hidden="1" customWidth="1"/>
    <col min="5907" max="6143" width="9.109375" style="7"/>
    <col min="6144" max="6144" width="6.5546875" style="7" customWidth="1"/>
    <col min="6145" max="6145" width="17.44140625" style="7" customWidth="1"/>
    <col min="6146" max="6146" width="18.6640625" style="7" customWidth="1"/>
    <col min="6147" max="6147" width="13.44140625" style="7" customWidth="1"/>
    <col min="6148" max="6148" width="20.109375" style="7" bestFit="1" customWidth="1"/>
    <col min="6149" max="6149" width="25.6640625" style="7" customWidth="1"/>
    <col min="6150" max="6150" width="13.109375" style="7" customWidth="1"/>
    <col min="6151" max="6151" width="27.88671875" style="7" customWidth="1"/>
    <col min="6152" max="6152" width="21.33203125" style="7" customWidth="1"/>
    <col min="6153" max="6153" width="53" style="7" customWidth="1"/>
    <col min="6154" max="6154" width="9.109375" style="7"/>
    <col min="6155" max="6156" width="11" style="7" customWidth="1"/>
    <col min="6157" max="6158" width="9.109375" style="7"/>
    <col min="6159" max="6159" width="10.5546875" style="7" bestFit="1" customWidth="1"/>
    <col min="6160" max="6162" width="0" style="7" hidden="1" customWidth="1"/>
    <col min="6163" max="6399" width="9.109375" style="7"/>
    <col min="6400" max="6400" width="6.5546875" style="7" customWidth="1"/>
    <col min="6401" max="6401" width="17.44140625" style="7" customWidth="1"/>
    <col min="6402" max="6402" width="18.6640625" style="7" customWidth="1"/>
    <col min="6403" max="6403" width="13.44140625" style="7" customWidth="1"/>
    <col min="6404" max="6404" width="20.109375" style="7" bestFit="1" customWidth="1"/>
    <col min="6405" max="6405" width="25.6640625" style="7" customWidth="1"/>
    <col min="6406" max="6406" width="13.109375" style="7" customWidth="1"/>
    <col min="6407" max="6407" width="27.88671875" style="7" customWidth="1"/>
    <col min="6408" max="6408" width="21.33203125" style="7" customWidth="1"/>
    <col min="6409" max="6409" width="53" style="7" customWidth="1"/>
    <col min="6410" max="6410" width="9.109375" style="7"/>
    <col min="6411" max="6412" width="11" style="7" customWidth="1"/>
    <col min="6413" max="6414" width="9.109375" style="7"/>
    <col min="6415" max="6415" width="10.5546875" style="7" bestFit="1" customWidth="1"/>
    <col min="6416" max="6418" width="0" style="7" hidden="1" customWidth="1"/>
    <col min="6419" max="6655" width="9.109375" style="7"/>
    <col min="6656" max="6656" width="6.5546875" style="7" customWidth="1"/>
    <col min="6657" max="6657" width="17.44140625" style="7" customWidth="1"/>
    <col min="6658" max="6658" width="18.6640625" style="7" customWidth="1"/>
    <col min="6659" max="6659" width="13.44140625" style="7" customWidth="1"/>
    <col min="6660" max="6660" width="20.109375" style="7" bestFit="1" customWidth="1"/>
    <col min="6661" max="6661" width="25.6640625" style="7" customWidth="1"/>
    <col min="6662" max="6662" width="13.109375" style="7" customWidth="1"/>
    <col min="6663" max="6663" width="27.88671875" style="7" customWidth="1"/>
    <col min="6664" max="6664" width="21.33203125" style="7" customWidth="1"/>
    <col min="6665" max="6665" width="53" style="7" customWidth="1"/>
    <col min="6666" max="6666" width="9.109375" style="7"/>
    <col min="6667" max="6668" width="11" style="7" customWidth="1"/>
    <col min="6669" max="6670" width="9.109375" style="7"/>
    <col min="6671" max="6671" width="10.5546875" style="7" bestFit="1" customWidth="1"/>
    <col min="6672" max="6674" width="0" style="7" hidden="1" customWidth="1"/>
    <col min="6675" max="6911" width="9.109375" style="7"/>
    <col min="6912" max="6912" width="6.5546875" style="7" customWidth="1"/>
    <col min="6913" max="6913" width="17.44140625" style="7" customWidth="1"/>
    <col min="6914" max="6914" width="18.6640625" style="7" customWidth="1"/>
    <col min="6915" max="6915" width="13.44140625" style="7" customWidth="1"/>
    <col min="6916" max="6916" width="20.109375" style="7" bestFit="1" customWidth="1"/>
    <col min="6917" max="6917" width="25.6640625" style="7" customWidth="1"/>
    <col min="6918" max="6918" width="13.109375" style="7" customWidth="1"/>
    <col min="6919" max="6919" width="27.88671875" style="7" customWidth="1"/>
    <col min="6920" max="6920" width="21.33203125" style="7" customWidth="1"/>
    <col min="6921" max="6921" width="53" style="7" customWidth="1"/>
    <col min="6922" max="6922" width="9.109375" style="7"/>
    <col min="6923" max="6924" width="11" style="7" customWidth="1"/>
    <col min="6925" max="6926" width="9.109375" style="7"/>
    <col min="6927" max="6927" width="10.5546875" style="7" bestFit="1" customWidth="1"/>
    <col min="6928" max="6930" width="0" style="7" hidden="1" customWidth="1"/>
    <col min="6931" max="7167" width="9.109375" style="7"/>
    <col min="7168" max="7168" width="6.5546875" style="7" customWidth="1"/>
    <col min="7169" max="7169" width="17.44140625" style="7" customWidth="1"/>
    <col min="7170" max="7170" width="18.6640625" style="7" customWidth="1"/>
    <col min="7171" max="7171" width="13.44140625" style="7" customWidth="1"/>
    <col min="7172" max="7172" width="20.109375" style="7" bestFit="1" customWidth="1"/>
    <col min="7173" max="7173" width="25.6640625" style="7" customWidth="1"/>
    <col min="7174" max="7174" width="13.109375" style="7" customWidth="1"/>
    <col min="7175" max="7175" width="27.88671875" style="7" customWidth="1"/>
    <col min="7176" max="7176" width="21.33203125" style="7" customWidth="1"/>
    <col min="7177" max="7177" width="53" style="7" customWidth="1"/>
    <col min="7178" max="7178" width="9.109375" style="7"/>
    <col min="7179" max="7180" width="11" style="7" customWidth="1"/>
    <col min="7181" max="7182" width="9.109375" style="7"/>
    <col min="7183" max="7183" width="10.5546875" style="7" bestFit="1" customWidth="1"/>
    <col min="7184" max="7186" width="0" style="7" hidden="1" customWidth="1"/>
    <col min="7187" max="7423" width="9.109375" style="7"/>
    <col min="7424" max="7424" width="6.5546875" style="7" customWidth="1"/>
    <col min="7425" max="7425" width="17.44140625" style="7" customWidth="1"/>
    <col min="7426" max="7426" width="18.6640625" style="7" customWidth="1"/>
    <col min="7427" max="7427" width="13.44140625" style="7" customWidth="1"/>
    <col min="7428" max="7428" width="20.109375" style="7" bestFit="1" customWidth="1"/>
    <col min="7429" max="7429" width="25.6640625" style="7" customWidth="1"/>
    <col min="7430" max="7430" width="13.109375" style="7" customWidth="1"/>
    <col min="7431" max="7431" width="27.88671875" style="7" customWidth="1"/>
    <col min="7432" max="7432" width="21.33203125" style="7" customWidth="1"/>
    <col min="7433" max="7433" width="53" style="7" customWidth="1"/>
    <col min="7434" max="7434" width="9.109375" style="7"/>
    <col min="7435" max="7436" width="11" style="7" customWidth="1"/>
    <col min="7437" max="7438" width="9.109375" style="7"/>
    <col min="7439" max="7439" width="10.5546875" style="7" bestFit="1" customWidth="1"/>
    <col min="7440" max="7442" width="0" style="7" hidden="1" customWidth="1"/>
    <col min="7443" max="7679" width="9.109375" style="7"/>
    <col min="7680" max="7680" width="6.5546875" style="7" customWidth="1"/>
    <col min="7681" max="7681" width="17.44140625" style="7" customWidth="1"/>
    <col min="7682" max="7682" width="18.6640625" style="7" customWidth="1"/>
    <col min="7683" max="7683" width="13.44140625" style="7" customWidth="1"/>
    <col min="7684" max="7684" width="20.109375" style="7" bestFit="1" customWidth="1"/>
    <col min="7685" max="7685" width="25.6640625" style="7" customWidth="1"/>
    <col min="7686" max="7686" width="13.109375" style="7" customWidth="1"/>
    <col min="7687" max="7687" width="27.88671875" style="7" customWidth="1"/>
    <col min="7688" max="7688" width="21.33203125" style="7" customWidth="1"/>
    <col min="7689" max="7689" width="53" style="7" customWidth="1"/>
    <col min="7690" max="7690" width="9.109375" style="7"/>
    <col min="7691" max="7692" width="11" style="7" customWidth="1"/>
    <col min="7693" max="7694" width="9.109375" style="7"/>
    <col min="7695" max="7695" width="10.5546875" style="7" bestFit="1" customWidth="1"/>
    <col min="7696" max="7698" width="0" style="7" hidden="1" customWidth="1"/>
    <col min="7699" max="7935" width="9.109375" style="7"/>
    <col min="7936" max="7936" width="6.5546875" style="7" customWidth="1"/>
    <col min="7937" max="7937" width="17.44140625" style="7" customWidth="1"/>
    <col min="7938" max="7938" width="18.6640625" style="7" customWidth="1"/>
    <col min="7939" max="7939" width="13.44140625" style="7" customWidth="1"/>
    <col min="7940" max="7940" width="20.109375" style="7" bestFit="1" customWidth="1"/>
    <col min="7941" max="7941" width="25.6640625" style="7" customWidth="1"/>
    <col min="7942" max="7942" width="13.109375" style="7" customWidth="1"/>
    <col min="7943" max="7943" width="27.88671875" style="7" customWidth="1"/>
    <col min="7944" max="7944" width="21.33203125" style="7" customWidth="1"/>
    <col min="7945" max="7945" width="53" style="7" customWidth="1"/>
    <col min="7946" max="7946" width="9.109375" style="7"/>
    <col min="7947" max="7948" width="11" style="7" customWidth="1"/>
    <col min="7949" max="7950" width="9.109375" style="7"/>
    <col min="7951" max="7951" width="10.5546875" style="7" bestFit="1" customWidth="1"/>
    <col min="7952" max="7954" width="0" style="7" hidden="1" customWidth="1"/>
    <col min="7955" max="8191" width="9.109375" style="7"/>
    <col min="8192" max="8192" width="6.5546875" style="7" customWidth="1"/>
    <col min="8193" max="8193" width="17.44140625" style="7" customWidth="1"/>
    <col min="8194" max="8194" width="18.6640625" style="7" customWidth="1"/>
    <col min="8195" max="8195" width="13.44140625" style="7" customWidth="1"/>
    <col min="8196" max="8196" width="20.109375" style="7" bestFit="1" customWidth="1"/>
    <col min="8197" max="8197" width="25.6640625" style="7" customWidth="1"/>
    <col min="8198" max="8198" width="13.109375" style="7" customWidth="1"/>
    <col min="8199" max="8199" width="27.88671875" style="7" customWidth="1"/>
    <col min="8200" max="8200" width="21.33203125" style="7" customWidth="1"/>
    <col min="8201" max="8201" width="53" style="7" customWidth="1"/>
    <col min="8202" max="8202" width="9.109375" style="7"/>
    <col min="8203" max="8204" width="11" style="7" customWidth="1"/>
    <col min="8205" max="8206" width="9.109375" style="7"/>
    <col min="8207" max="8207" width="10.5546875" style="7" bestFit="1" customWidth="1"/>
    <col min="8208" max="8210" width="0" style="7" hidden="1" customWidth="1"/>
    <col min="8211" max="8447" width="9.109375" style="7"/>
    <col min="8448" max="8448" width="6.5546875" style="7" customWidth="1"/>
    <col min="8449" max="8449" width="17.44140625" style="7" customWidth="1"/>
    <col min="8450" max="8450" width="18.6640625" style="7" customWidth="1"/>
    <col min="8451" max="8451" width="13.44140625" style="7" customWidth="1"/>
    <col min="8452" max="8452" width="20.109375" style="7" bestFit="1" customWidth="1"/>
    <col min="8453" max="8453" width="25.6640625" style="7" customWidth="1"/>
    <col min="8454" max="8454" width="13.109375" style="7" customWidth="1"/>
    <col min="8455" max="8455" width="27.88671875" style="7" customWidth="1"/>
    <col min="8456" max="8456" width="21.33203125" style="7" customWidth="1"/>
    <col min="8457" max="8457" width="53" style="7" customWidth="1"/>
    <col min="8458" max="8458" width="9.109375" style="7"/>
    <col min="8459" max="8460" width="11" style="7" customWidth="1"/>
    <col min="8461" max="8462" width="9.109375" style="7"/>
    <col min="8463" max="8463" width="10.5546875" style="7" bestFit="1" customWidth="1"/>
    <col min="8464" max="8466" width="0" style="7" hidden="1" customWidth="1"/>
    <col min="8467" max="8703" width="9.109375" style="7"/>
    <col min="8704" max="8704" width="6.5546875" style="7" customWidth="1"/>
    <col min="8705" max="8705" width="17.44140625" style="7" customWidth="1"/>
    <col min="8706" max="8706" width="18.6640625" style="7" customWidth="1"/>
    <col min="8707" max="8707" width="13.44140625" style="7" customWidth="1"/>
    <col min="8708" max="8708" width="20.109375" style="7" bestFit="1" customWidth="1"/>
    <col min="8709" max="8709" width="25.6640625" style="7" customWidth="1"/>
    <col min="8710" max="8710" width="13.109375" style="7" customWidth="1"/>
    <col min="8711" max="8711" width="27.88671875" style="7" customWidth="1"/>
    <col min="8712" max="8712" width="21.33203125" style="7" customWidth="1"/>
    <col min="8713" max="8713" width="53" style="7" customWidth="1"/>
    <col min="8714" max="8714" width="9.109375" style="7"/>
    <col min="8715" max="8716" width="11" style="7" customWidth="1"/>
    <col min="8717" max="8718" width="9.109375" style="7"/>
    <col min="8719" max="8719" width="10.5546875" style="7" bestFit="1" customWidth="1"/>
    <col min="8720" max="8722" width="0" style="7" hidden="1" customWidth="1"/>
    <col min="8723" max="8959" width="9.109375" style="7"/>
    <col min="8960" max="8960" width="6.5546875" style="7" customWidth="1"/>
    <col min="8961" max="8961" width="17.44140625" style="7" customWidth="1"/>
    <col min="8962" max="8962" width="18.6640625" style="7" customWidth="1"/>
    <col min="8963" max="8963" width="13.44140625" style="7" customWidth="1"/>
    <col min="8964" max="8964" width="20.109375" style="7" bestFit="1" customWidth="1"/>
    <col min="8965" max="8965" width="25.6640625" style="7" customWidth="1"/>
    <col min="8966" max="8966" width="13.109375" style="7" customWidth="1"/>
    <col min="8967" max="8967" width="27.88671875" style="7" customWidth="1"/>
    <col min="8968" max="8968" width="21.33203125" style="7" customWidth="1"/>
    <col min="8969" max="8969" width="53" style="7" customWidth="1"/>
    <col min="8970" max="8970" width="9.109375" style="7"/>
    <col min="8971" max="8972" width="11" style="7" customWidth="1"/>
    <col min="8973" max="8974" width="9.109375" style="7"/>
    <col min="8975" max="8975" width="10.5546875" style="7" bestFit="1" customWidth="1"/>
    <col min="8976" max="8978" width="0" style="7" hidden="1" customWidth="1"/>
    <col min="8979" max="9215" width="9.109375" style="7"/>
    <col min="9216" max="9216" width="6.5546875" style="7" customWidth="1"/>
    <col min="9217" max="9217" width="17.44140625" style="7" customWidth="1"/>
    <col min="9218" max="9218" width="18.6640625" style="7" customWidth="1"/>
    <col min="9219" max="9219" width="13.44140625" style="7" customWidth="1"/>
    <col min="9220" max="9220" width="20.109375" style="7" bestFit="1" customWidth="1"/>
    <col min="9221" max="9221" width="25.6640625" style="7" customWidth="1"/>
    <col min="9222" max="9222" width="13.109375" style="7" customWidth="1"/>
    <col min="9223" max="9223" width="27.88671875" style="7" customWidth="1"/>
    <col min="9224" max="9224" width="21.33203125" style="7" customWidth="1"/>
    <col min="9225" max="9225" width="53" style="7" customWidth="1"/>
    <col min="9226" max="9226" width="9.109375" style="7"/>
    <col min="9227" max="9228" width="11" style="7" customWidth="1"/>
    <col min="9229" max="9230" width="9.109375" style="7"/>
    <col min="9231" max="9231" width="10.5546875" style="7" bestFit="1" customWidth="1"/>
    <col min="9232" max="9234" width="0" style="7" hidden="1" customWidth="1"/>
    <col min="9235" max="9471" width="9.109375" style="7"/>
    <col min="9472" max="9472" width="6.5546875" style="7" customWidth="1"/>
    <col min="9473" max="9473" width="17.44140625" style="7" customWidth="1"/>
    <col min="9474" max="9474" width="18.6640625" style="7" customWidth="1"/>
    <col min="9475" max="9475" width="13.44140625" style="7" customWidth="1"/>
    <col min="9476" max="9476" width="20.109375" style="7" bestFit="1" customWidth="1"/>
    <col min="9477" max="9477" width="25.6640625" style="7" customWidth="1"/>
    <col min="9478" max="9478" width="13.109375" style="7" customWidth="1"/>
    <col min="9479" max="9479" width="27.88671875" style="7" customWidth="1"/>
    <col min="9480" max="9480" width="21.33203125" style="7" customWidth="1"/>
    <col min="9481" max="9481" width="53" style="7" customWidth="1"/>
    <col min="9482" max="9482" width="9.109375" style="7"/>
    <col min="9483" max="9484" width="11" style="7" customWidth="1"/>
    <col min="9485" max="9486" width="9.109375" style="7"/>
    <col min="9487" max="9487" width="10.5546875" style="7" bestFit="1" customWidth="1"/>
    <col min="9488" max="9490" width="0" style="7" hidden="1" customWidth="1"/>
    <col min="9491" max="9727" width="9.109375" style="7"/>
    <col min="9728" max="9728" width="6.5546875" style="7" customWidth="1"/>
    <col min="9729" max="9729" width="17.44140625" style="7" customWidth="1"/>
    <col min="9730" max="9730" width="18.6640625" style="7" customWidth="1"/>
    <col min="9731" max="9731" width="13.44140625" style="7" customWidth="1"/>
    <col min="9732" max="9732" width="20.109375" style="7" bestFit="1" customWidth="1"/>
    <col min="9733" max="9733" width="25.6640625" style="7" customWidth="1"/>
    <col min="9734" max="9734" width="13.109375" style="7" customWidth="1"/>
    <col min="9735" max="9735" width="27.88671875" style="7" customWidth="1"/>
    <col min="9736" max="9736" width="21.33203125" style="7" customWidth="1"/>
    <col min="9737" max="9737" width="53" style="7" customWidth="1"/>
    <col min="9738" max="9738" width="9.109375" style="7"/>
    <col min="9739" max="9740" width="11" style="7" customWidth="1"/>
    <col min="9741" max="9742" width="9.109375" style="7"/>
    <col min="9743" max="9743" width="10.5546875" style="7" bestFit="1" customWidth="1"/>
    <col min="9744" max="9746" width="0" style="7" hidden="1" customWidth="1"/>
    <col min="9747" max="9983" width="9.109375" style="7"/>
    <col min="9984" max="9984" width="6.5546875" style="7" customWidth="1"/>
    <col min="9985" max="9985" width="17.44140625" style="7" customWidth="1"/>
    <col min="9986" max="9986" width="18.6640625" style="7" customWidth="1"/>
    <col min="9987" max="9987" width="13.44140625" style="7" customWidth="1"/>
    <col min="9988" max="9988" width="20.109375" style="7" bestFit="1" customWidth="1"/>
    <col min="9989" max="9989" width="25.6640625" style="7" customWidth="1"/>
    <col min="9990" max="9990" width="13.109375" style="7" customWidth="1"/>
    <col min="9991" max="9991" width="27.88671875" style="7" customWidth="1"/>
    <col min="9992" max="9992" width="21.33203125" style="7" customWidth="1"/>
    <col min="9993" max="9993" width="53" style="7" customWidth="1"/>
    <col min="9994" max="9994" width="9.109375" style="7"/>
    <col min="9995" max="9996" width="11" style="7" customWidth="1"/>
    <col min="9997" max="9998" width="9.109375" style="7"/>
    <col min="9999" max="9999" width="10.5546875" style="7" bestFit="1" customWidth="1"/>
    <col min="10000" max="10002" width="0" style="7" hidden="1" customWidth="1"/>
    <col min="10003" max="10239" width="9.109375" style="7"/>
    <col min="10240" max="10240" width="6.5546875" style="7" customWidth="1"/>
    <col min="10241" max="10241" width="17.44140625" style="7" customWidth="1"/>
    <col min="10242" max="10242" width="18.6640625" style="7" customWidth="1"/>
    <col min="10243" max="10243" width="13.44140625" style="7" customWidth="1"/>
    <col min="10244" max="10244" width="20.109375" style="7" bestFit="1" customWidth="1"/>
    <col min="10245" max="10245" width="25.6640625" style="7" customWidth="1"/>
    <col min="10246" max="10246" width="13.109375" style="7" customWidth="1"/>
    <col min="10247" max="10247" width="27.88671875" style="7" customWidth="1"/>
    <col min="10248" max="10248" width="21.33203125" style="7" customWidth="1"/>
    <col min="10249" max="10249" width="53" style="7" customWidth="1"/>
    <col min="10250" max="10250" width="9.109375" style="7"/>
    <col min="10251" max="10252" width="11" style="7" customWidth="1"/>
    <col min="10253" max="10254" width="9.109375" style="7"/>
    <col min="10255" max="10255" width="10.5546875" style="7" bestFit="1" customWidth="1"/>
    <col min="10256" max="10258" width="0" style="7" hidden="1" customWidth="1"/>
    <col min="10259" max="10495" width="9.109375" style="7"/>
    <col min="10496" max="10496" width="6.5546875" style="7" customWidth="1"/>
    <col min="10497" max="10497" width="17.44140625" style="7" customWidth="1"/>
    <col min="10498" max="10498" width="18.6640625" style="7" customWidth="1"/>
    <col min="10499" max="10499" width="13.44140625" style="7" customWidth="1"/>
    <col min="10500" max="10500" width="20.109375" style="7" bestFit="1" customWidth="1"/>
    <col min="10501" max="10501" width="25.6640625" style="7" customWidth="1"/>
    <col min="10502" max="10502" width="13.109375" style="7" customWidth="1"/>
    <col min="10503" max="10503" width="27.88671875" style="7" customWidth="1"/>
    <col min="10504" max="10504" width="21.33203125" style="7" customWidth="1"/>
    <col min="10505" max="10505" width="53" style="7" customWidth="1"/>
    <col min="10506" max="10506" width="9.109375" style="7"/>
    <col min="10507" max="10508" width="11" style="7" customWidth="1"/>
    <col min="10509" max="10510" width="9.109375" style="7"/>
    <col min="10511" max="10511" width="10.5546875" style="7" bestFit="1" customWidth="1"/>
    <col min="10512" max="10514" width="0" style="7" hidden="1" customWidth="1"/>
    <col min="10515" max="10751" width="9.109375" style="7"/>
    <col min="10752" max="10752" width="6.5546875" style="7" customWidth="1"/>
    <col min="10753" max="10753" width="17.44140625" style="7" customWidth="1"/>
    <col min="10754" max="10754" width="18.6640625" style="7" customWidth="1"/>
    <col min="10755" max="10755" width="13.44140625" style="7" customWidth="1"/>
    <col min="10756" max="10756" width="20.109375" style="7" bestFit="1" customWidth="1"/>
    <col min="10757" max="10757" width="25.6640625" style="7" customWidth="1"/>
    <col min="10758" max="10758" width="13.109375" style="7" customWidth="1"/>
    <col min="10759" max="10759" width="27.88671875" style="7" customWidth="1"/>
    <col min="10760" max="10760" width="21.33203125" style="7" customWidth="1"/>
    <col min="10761" max="10761" width="53" style="7" customWidth="1"/>
    <col min="10762" max="10762" width="9.109375" style="7"/>
    <col min="10763" max="10764" width="11" style="7" customWidth="1"/>
    <col min="10765" max="10766" width="9.109375" style="7"/>
    <col min="10767" max="10767" width="10.5546875" style="7" bestFit="1" customWidth="1"/>
    <col min="10768" max="10770" width="0" style="7" hidden="1" customWidth="1"/>
    <col min="10771" max="11007" width="9.109375" style="7"/>
    <col min="11008" max="11008" width="6.5546875" style="7" customWidth="1"/>
    <col min="11009" max="11009" width="17.44140625" style="7" customWidth="1"/>
    <col min="11010" max="11010" width="18.6640625" style="7" customWidth="1"/>
    <col min="11011" max="11011" width="13.44140625" style="7" customWidth="1"/>
    <col min="11012" max="11012" width="20.109375" style="7" bestFit="1" customWidth="1"/>
    <col min="11013" max="11013" width="25.6640625" style="7" customWidth="1"/>
    <col min="11014" max="11014" width="13.109375" style="7" customWidth="1"/>
    <col min="11015" max="11015" width="27.88671875" style="7" customWidth="1"/>
    <col min="11016" max="11016" width="21.33203125" style="7" customWidth="1"/>
    <col min="11017" max="11017" width="53" style="7" customWidth="1"/>
    <col min="11018" max="11018" width="9.109375" style="7"/>
    <col min="11019" max="11020" width="11" style="7" customWidth="1"/>
    <col min="11021" max="11022" width="9.109375" style="7"/>
    <col min="11023" max="11023" width="10.5546875" style="7" bestFit="1" customWidth="1"/>
    <col min="11024" max="11026" width="0" style="7" hidden="1" customWidth="1"/>
    <col min="11027" max="11263" width="9.109375" style="7"/>
    <col min="11264" max="11264" width="6.5546875" style="7" customWidth="1"/>
    <col min="11265" max="11265" width="17.44140625" style="7" customWidth="1"/>
    <col min="11266" max="11266" width="18.6640625" style="7" customWidth="1"/>
    <col min="11267" max="11267" width="13.44140625" style="7" customWidth="1"/>
    <col min="11268" max="11268" width="20.109375" style="7" bestFit="1" customWidth="1"/>
    <col min="11269" max="11269" width="25.6640625" style="7" customWidth="1"/>
    <col min="11270" max="11270" width="13.109375" style="7" customWidth="1"/>
    <col min="11271" max="11271" width="27.88671875" style="7" customWidth="1"/>
    <col min="11272" max="11272" width="21.33203125" style="7" customWidth="1"/>
    <col min="11273" max="11273" width="53" style="7" customWidth="1"/>
    <col min="11274" max="11274" width="9.109375" style="7"/>
    <col min="11275" max="11276" width="11" style="7" customWidth="1"/>
    <col min="11277" max="11278" width="9.109375" style="7"/>
    <col min="11279" max="11279" width="10.5546875" style="7" bestFit="1" customWidth="1"/>
    <col min="11280" max="11282" width="0" style="7" hidden="1" customWidth="1"/>
    <col min="11283" max="11519" width="9.109375" style="7"/>
    <col min="11520" max="11520" width="6.5546875" style="7" customWidth="1"/>
    <col min="11521" max="11521" width="17.44140625" style="7" customWidth="1"/>
    <col min="11522" max="11522" width="18.6640625" style="7" customWidth="1"/>
    <col min="11523" max="11523" width="13.44140625" style="7" customWidth="1"/>
    <col min="11524" max="11524" width="20.109375" style="7" bestFit="1" customWidth="1"/>
    <col min="11525" max="11525" width="25.6640625" style="7" customWidth="1"/>
    <col min="11526" max="11526" width="13.109375" style="7" customWidth="1"/>
    <col min="11527" max="11527" width="27.88671875" style="7" customWidth="1"/>
    <col min="11528" max="11528" width="21.33203125" style="7" customWidth="1"/>
    <col min="11529" max="11529" width="53" style="7" customWidth="1"/>
    <col min="11530" max="11530" width="9.109375" style="7"/>
    <col min="11531" max="11532" width="11" style="7" customWidth="1"/>
    <col min="11533" max="11534" width="9.109375" style="7"/>
    <col min="11535" max="11535" width="10.5546875" style="7" bestFit="1" customWidth="1"/>
    <col min="11536" max="11538" width="0" style="7" hidden="1" customWidth="1"/>
    <col min="11539" max="11775" width="9.109375" style="7"/>
    <col min="11776" max="11776" width="6.5546875" style="7" customWidth="1"/>
    <col min="11777" max="11777" width="17.44140625" style="7" customWidth="1"/>
    <col min="11778" max="11778" width="18.6640625" style="7" customWidth="1"/>
    <col min="11779" max="11779" width="13.44140625" style="7" customWidth="1"/>
    <col min="11780" max="11780" width="20.109375" style="7" bestFit="1" customWidth="1"/>
    <col min="11781" max="11781" width="25.6640625" style="7" customWidth="1"/>
    <col min="11782" max="11782" width="13.109375" style="7" customWidth="1"/>
    <col min="11783" max="11783" width="27.88671875" style="7" customWidth="1"/>
    <col min="11784" max="11784" width="21.33203125" style="7" customWidth="1"/>
    <col min="11785" max="11785" width="53" style="7" customWidth="1"/>
    <col min="11786" max="11786" width="9.109375" style="7"/>
    <col min="11787" max="11788" width="11" style="7" customWidth="1"/>
    <col min="11789" max="11790" width="9.109375" style="7"/>
    <col min="11791" max="11791" width="10.5546875" style="7" bestFit="1" customWidth="1"/>
    <col min="11792" max="11794" width="0" style="7" hidden="1" customWidth="1"/>
    <col min="11795" max="12031" width="9.109375" style="7"/>
    <col min="12032" max="12032" width="6.5546875" style="7" customWidth="1"/>
    <col min="12033" max="12033" width="17.44140625" style="7" customWidth="1"/>
    <col min="12034" max="12034" width="18.6640625" style="7" customWidth="1"/>
    <col min="12035" max="12035" width="13.44140625" style="7" customWidth="1"/>
    <col min="12036" max="12036" width="20.109375" style="7" bestFit="1" customWidth="1"/>
    <col min="12037" max="12037" width="25.6640625" style="7" customWidth="1"/>
    <col min="12038" max="12038" width="13.109375" style="7" customWidth="1"/>
    <col min="12039" max="12039" width="27.88671875" style="7" customWidth="1"/>
    <col min="12040" max="12040" width="21.33203125" style="7" customWidth="1"/>
    <col min="12041" max="12041" width="53" style="7" customWidth="1"/>
    <col min="12042" max="12042" width="9.109375" style="7"/>
    <col min="12043" max="12044" width="11" style="7" customWidth="1"/>
    <col min="12045" max="12046" width="9.109375" style="7"/>
    <col min="12047" max="12047" width="10.5546875" style="7" bestFit="1" customWidth="1"/>
    <col min="12048" max="12050" width="0" style="7" hidden="1" customWidth="1"/>
    <col min="12051" max="12287" width="9.109375" style="7"/>
    <col min="12288" max="12288" width="6.5546875" style="7" customWidth="1"/>
    <col min="12289" max="12289" width="17.44140625" style="7" customWidth="1"/>
    <col min="12290" max="12290" width="18.6640625" style="7" customWidth="1"/>
    <col min="12291" max="12291" width="13.44140625" style="7" customWidth="1"/>
    <col min="12292" max="12292" width="20.109375" style="7" bestFit="1" customWidth="1"/>
    <col min="12293" max="12293" width="25.6640625" style="7" customWidth="1"/>
    <col min="12294" max="12294" width="13.109375" style="7" customWidth="1"/>
    <col min="12295" max="12295" width="27.88671875" style="7" customWidth="1"/>
    <col min="12296" max="12296" width="21.33203125" style="7" customWidth="1"/>
    <col min="12297" max="12297" width="53" style="7" customWidth="1"/>
    <col min="12298" max="12298" width="9.109375" style="7"/>
    <col min="12299" max="12300" width="11" style="7" customWidth="1"/>
    <col min="12301" max="12302" width="9.109375" style="7"/>
    <col min="12303" max="12303" width="10.5546875" style="7" bestFit="1" customWidth="1"/>
    <col min="12304" max="12306" width="0" style="7" hidden="1" customWidth="1"/>
    <col min="12307" max="12543" width="9.109375" style="7"/>
    <col min="12544" max="12544" width="6.5546875" style="7" customWidth="1"/>
    <col min="12545" max="12545" width="17.44140625" style="7" customWidth="1"/>
    <col min="12546" max="12546" width="18.6640625" style="7" customWidth="1"/>
    <col min="12547" max="12547" width="13.44140625" style="7" customWidth="1"/>
    <col min="12548" max="12548" width="20.109375" style="7" bestFit="1" customWidth="1"/>
    <col min="12549" max="12549" width="25.6640625" style="7" customWidth="1"/>
    <col min="12550" max="12550" width="13.109375" style="7" customWidth="1"/>
    <col min="12551" max="12551" width="27.88671875" style="7" customWidth="1"/>
    <col min="12552" max="12552" width="21.33203125" style="7" customWidth="1"/>
    <col min="12553" max="12553" width="53" style="7" customWidth="1"/>
    <col min="12554" max="12554" width="9.109375" style="7"/>
    <col min="12555" max="12556" width="11" style="7" customWidth="1"/>
    <col min="12557" max="12558" width="9.109375" style="7"/>
    <col min="12559" max="12559" width="10.5546875" style="7" bestFit="1" customWidth="1"/>
    <col min="12560" max="12562" width="0" style="7" hidden="1" customWidth="1"/>
    <col min="12563" max="12799" width="9.109375" style="7"/>
    <col min="12800" max="12800" width="6.5546875" style="7" customWidth="1"/>
    <col min="12801" max="12801" width="17.44140625" style="7" customWidth="1"/>
    <col min="12802" max="12802" width="18.6640625" style="7" customWidth="1"/>
    <col min="12803" max="12803" width="13.44140625" style="7" customWidth="1"/>
    <col min="12804" max="12804" width="20.109375" style="7" bestFit="1" customWidth="1"/>
    <col min="12805" max="12805" width="25.6640625" style="7" customWidth="1"/>
    <col min="12806" max="12806" width="13.109375" style="7" customWidth="1"/>
    <col min="12807" max="12807" width="27.88671875" style="7" customWidth="1"/>
    <col min="12808" max="12808" width="21.33203125" style="7" customWidth="1"/>
    <col min="12809" max="12809" width="53" style="7" customWidth="1"/>
    <col min="12810" max="12810" width="9.109375" style="7"/>
    <col min="12811" max="12812" width="11" style="7" customWidth="1"/>
    <col min="12813" max="12814" width="9.109375" style="7"/>
    <col min="12815" max="12815" width="10.5546875" style="7" bestFit="1" customWidth="1"/>
    <col min="12816" max="12818" width="0" style="7" hidden="1" customWidth="1"/>
    <col min="12819" max="13055" width="9.109375" style="7"/>
    <col min="13056" max="13056" width="6.5546875" style="7" customWidth="1"/>
    <col min="13057" max="13057" width="17.44140625" style="7" customWidth="1"/>
    <col min="13058" max="13058" width="18.6640625" style="7" customWidth="1"/>
    <col min="13059" max="13059" width="13.44140625" style="7" customWidth="1"/>
    <col min="13060" max="13060" width="20.109375" style="7" bestFit="1" customWidth="1"/>
    <col min="13061" max="13061" width="25.6640625" style="7" customWidth="1"/>
    <col min="13062" max="13062" width="13.109375" style="7" customWidth="1"/>
    <col min="13063" max="13063" width="27.88671875" style="7" customWidth="1"/>
    <col min="13064" max="13064" width="21.33203125" style="7" customWidth="1"/>
    <col min="13065" max="13065" width="53" style="7" customWidth="1"/>
    <col min="13066" max="13066" width="9.109375" style="7"/>
    <col min="13067" max="13068" width="11" style="7" customWidth="1"/>
    <col min="13069" max="13070" width="9.109375" style="7"/>
    <col min="13071" max="13071" width="10.5546875" style="7" bestFit="1" customWidth="1"/>
    <col min="13072" max="13074" width="0" style="7" hidden="1" customWidth="1"/>
    <col min="13075" max="13311" width="9.109375" style="7"/>
    <col min="13312" max="13312" width="6.5546875" style="7" customWidth="1"/>
    <col min="13313" max="13313" width="17.44140625" style="7" customWidth="1"/>
    <col min="13314" max="13314" width="18.6640625" style="7" customWidth="1"/>
    <col min="13315" max="13315" width="13.44140625" style="7" customWidth="1"/>
    <col min="13316" max="13316" width="20.109375" style="7" bestFit="1" customWidth="1"/>
    <col min="13317" max="13317" width="25.6640625" style="7" customWidth="1"/>
    <col min="13318" max="13318" width="13.109375" style="7" customWidth="1"/>
    <col min="13319" max="13319" width="27.88671875" style="7" customWidth="1"/>
    <col min="13320" max="13320" width="21.33203125" style="7" customWidth="1"/>
    <col min="13321" max="13321" width="53" style="7" customWidth="1"/>
    <col min="13322" max="13322" width="9.109375" style="7"/>
    <col min="13323" max="13324" width="11" style="7" customWidth="1"/>
    <col min="13325" max="13326" width="9.109375" style="7"/>
    <col min="13327" max="13327" width="10.5546875" style="7" bestFit="1" customWidth="1"/>
    <col min="13328" max="13330" width="0" style="7" hidden="1" customWidth="1"/>
    <col min="13331" max="13567" width="9.109375" style="7"/>
    <col min="13568" max="13568" width="6.5546875" style="7" customWidth="1"/>
    <col min="13569" max="13569" width="17.44140625" style="7" customWidth="1"/>
    <col min="13570" max="13570" width="18.6640625" style="7" customWidth="1"/>
    <col min="13571" max="13571" width="13.44140625" style="7" customWidth="1"/>
    <col min="13572" max="13572" width="20.109375" style="7" bestFit="1" customWidth="1"/>
    <col min="13573" max="13573" width="25.6640625" style="7" customWidth="1"/>
    <col min="13574" max="13574" width="13.109375" style="7" customWidth="1"/>
    <col min="13575" max="13575" width="27.88671875" style="7" customWidth="1"/>
    <col min="13576" max="13576" width="21.33203125" style="7" customWidth="1"/>
    <col min="13577" max="13577" width="53" style="7" customWidth="1"/>
    <col min="13578" max="13578" width="9.109375" style="7"/>
    <col min="13579" max="13580" width="11" style="7" customWidth="1"/>
    <col min="13581" max="13582" width="9.109375" style="7"/>
    <col min="13583" max="13583" width="10.5546875" style="7" bestFit="1" customWidth="1"/>
    <col min="13584" max="13586" width="0" style="7" hidden="1" customWidth="1"/>
    <col min="13587" max="13823" width="9.109375" style="7"/>
    <col min="13824" max="13824" width="6.5546875" style="7" customWidth="1"/>
    <col min="13825" max="13825" width="17.44140625" style="7" customWidth="1"/>
    <col min="13826" max="13826" width="18.6640625" style="7" customWidth="1"/>
    <col min="13827" max="13827" width="13.44140625" style="7" customWidth="1"/>
    <col min="13828" max="13828" width="20.109375" style="7" bestFit="1" customWidth="1"/>
    <col min="13829" max="13829" width="25.6640625" style="7" customWidth="1"/>
    <col min="13830" max="13830" width="13.109375" style="7" customWidth="1"/>
    <col min="13831" max="13831" width="27.88671875" style="7" customWidth="1"/>
    <col min="13832" max="13832" width="21.33203125" style="7" customWidth="1"/>
    <col min="13833" max="13833" width="53" style="7" customWidth="1"/>
    <col min="13834" max="13834" width="9.109375" style="7"/>
    <col min="13835" max="13836" width="11" style="7" customWidth="1"/>
    <col min="13837" max="13838" width="9.109375" style="7"/>
    <col min="13839" max="13839" width="10.5546875" style="7" bestFit="1" customWidth="1"/>
    <col min="13840" max="13842" width="0" style="7" hidden="1" customWidth="1"/>
    <col min="13843" max="14079" width="9.109375" style="7"/>
    <col min="14080" max="14080" width="6.5546875" style="7" customWidth="1"/>
    <col min="14081" max="14081" width="17.44140625" style="7" customWidth="1"/>
    <col min="14082" max="14082" width="18.6640625" style="7" customWidth="1"/>
    <col min="14083" max="14083" width="13.44140625" style="7" customWidth="1"/>
    <col min="14084" max="14084" width="20.109375" style="7" bestFit="1" customWidth="1"/>
    <col min="14085" max="14085" width="25.6640625" style="7" customWidth="1"/>
    <col min="14086" max="14086" width="13.109375" style="7" customWidth="1"/>
    <col min="14087" max="14087" width="27.88671875" style="7" customWidth="1"/>
    <col min="14088" max="14088" width="21.33203125" style="7" customWidth="1"/>
    <col min="14089" max="14089" width="53" style="7" customWidth="1"/>
    <col min="14090" max="14090" width="9.109375" style="7"/>
    <col min="14091" max="14092" width="11" style="7" customWidth="1"/>
    <col min="14093" max="14094" width="9.109375" style="7"/>
    <col min="14095" max="14095" width="10.5546875" style="7" bestFit="1" customWidth="1"/>
    <col min="14096" max="14098" width="0" style="7" hidden="1" customWidth="1"/>
    <col min="14099" max="14335" width="9.109375" style="7"/>
    <col min="14336" max="14336" width="6.5546875" style="7" customWidth="1"/>
    <col min="14337" max="14337" width="17.44140625" style="7" customWidth="1"/>
    <col min="14338" max="14338" width="18.6640625" style="7" customWidth="1"/>
    <col min="14339" max="14339" width="13.44140625" style="7" customWidth="1"/>
    <col min="14340" max="14340" width="20.109375" style="7" bestFit="1" customWidth="1"/>
    <col min="14341" max="14341" width="25.6640625" style="7" customWidth="1"/>
    <col min="14342" max="14342" width="13.109375" style="7" customWidth="1"/>
    <col min="14343" max="14343" width="27.88671875" style="7" customWidth="1"/>
    <col min="14344" max="14344" width="21.33203125" style="7" customWidth="1"/>
    <col min="14345" max="14345" width="53" style="7" customWidth="1"/>
    <col min="14346" max="14346" width="9.109375" style="7"/>
    <col min="14347" max="14348" width="11" style="7" customWidth="1"/>
    <col min="14349" max="14350" width="9.109375" style="7"/>
    <col min="14351" max="14351" width="10.5546875" style="7" bestFit="1" customWidth="1"/>
    <col min="14352" max="14354" width="0" style="7" hidden="1" customWidth="1"/>
    <col min="14355" max="14591" width="9.109375" style="7"/>
    <col min="14592" max="14592" width="6.5546875" style="7" customWidth="1"/>
    <col min="14593" max="14593" width="17.44140625" style="7" customWidth="1"/>
    <col min="14594" max="14594" width="18.6640625" style="7" customWidth="1"/>
    <col min="14595" max="14595" width="13.44140625" style="7" customWidth="1"/>
    <col min="14596" max="14596" width="20.109375" style="7" bestFit="1" customWidth="1"/>
    <col min="14597" max="14597" width="25.6640625" style="7" customWidth="1"/>
    <col min="14598" max="14598" width="13.109375" style="7" customWidth="1"/>
    <col min="14599" max="14599" width="27.88671875" style="7" customWidth="1"/>
    <col min="14600" max="14600" width="21.33203125" style="7" customWidth="1"/>
    <col min="14601" max="14601" width="53" style="7" customWidth="1"/>
    <col min="14602" max="14602" width="9.109375" style="7"/>
    <col min="14603" max="14604" width="11" style="7" customWidth="1"/>
    <col min="14605" max="14606" width="9.109375" style="7"/>
    <col min="14607" max="14607" width="10.5546875" style="7" bestFit="1" customWidth="1"/>
    <col min="14608" max="14610" width="0" style="7" hidden="1" customWidth="1"/>
    <col min="14611" max="14847" width="9.109375" style="7"/>
    <col min="14848" max="14848" width="6.5546875" style="7" customWidth="1"/>
    <col min="14849" max="14849" width="17.44140625" style="7" customWidth="1"/>
    <col min="14850" max="14850" width="18.6640625" style="7" customWidth="1"/>
    <col min="14851" max="14851" width="13.44140625" style="7" customWidth="1"/>
    <col min="14852" max="14852" width="20.109375" style="7" bestFit="1" customWidth="1"/>
    <col min="14853" max="14853" width="25.6640625" style="7" customWidth="1"/>
    <col min="14854" max="14854" width="13.109375" style="7" customWidth="1"/>
    <col min="14855" max="14855" width="27.88671875" style="7" customWidth="1"/>
    <col min="14856" max="14856" width="21.33203125" style="7" customWidth="1"/>
    <col min="14857" max="14857" width="53" style="7" customWidth="1"/>
    <col min="14858" max="14858" width="9.109375" style="7"/>
    <col min="14859" max="14860" width="11" style="7" customWidth="1"/>
    <col min="14861" max="14862" width="9.109375" style="7"/>
    <col min="14863" max="14863" width="10.5546875" style="7" bestFit="1" customWidth="1"/>
    <col min="14864" max="14866" width="0" style="7" hidden="1" customWidth="1"/>
    <col min="14867" max="15103" width="9.109375" style="7"/>
    <col min="15104" max="15104" width="6.5546875" style="7" customWidth="1"/>
    <col min="15105" max="15105" width="17.44140625" style="7" customWidth="1"/>
    <col min="15106" max="15106" width="18.6640625" style="7" customWidth="1"/>
    <col min="15107" max="15107" width="13.44140625" style="7" customWidth="1"/>
    <col min="15108" max="15108" width="20.109375" style="7" bestFit="1" customWidth="1"/>
    <col min="15109" max="15109" width="25.6640625" style="7" customWidth="1"/>
    <col min="15110" max="15110" width="13.109375" style="7" customWidth="1"/>
    <col min="15111" max="15111" width="27.88671875" style="7" customWidth="1"/>
    <col min="15112" max="15112" width="21.33203125" style="7" customWidth="1"/>
    <col min="15113" max="15113" width="53" style="7" customWidth="1"/>
    <col min="15114" max="15114" width="9.109375" style="7"/>
    <col min="15115" max="15116" width="11" style="7" customWidth="1"/>
    <col min="15117" max="15118" width="9.109375" style="7"/>
    <col min="15119" max="15119" width="10.5546875" style="7" bestFit="1" customWidth="1"/>
    <col min="15120" max="15122" width="0" style="7" hidden="1" customWidth="1"/>
    <col min="15123" max="15359" width="9.109375" style="7"/>
    <col min="15360" max="15360" width="6.5546875" style="7" customWidth="1"/>
    <col min="15361" max="15361" width="17.44140625" style="7" customWidth="1"/>
    <col min="15362" max="15362" width="18.6640625" style="7" customWidth="1"/>
    <col min="15363" max="15363" width="13.44140625" style="7" customWidth="1"/>
    <col min="15364" max="15364" width="20.109375" style="7" bestFit="1" customWidth="1"/>
    <col min="15365" max="15365" width="25.6640625" style="7" customWidth="1"/>
    <col min="15366" max="15366" width="13.109375" style="7" customWidth="1"/>
    <col min="15367" max="15367" width="27.88671875" style="7" customWidth="1"/>
    <col min="15368" max="15368" width="21.33203125" style="7" customWidth="1"/>
    <col min="15369" max="15369" width="53" style="7" customWidth="1"/>
    <col min="15370" max="15370" width="9.109375" style="7"/>
    <col min="15371" max="15372" width="11" style="7" customWidth="1"/>
    <col min="15373" max="15374" width="9.109375" style="7"/>
    <col min="15375" max="15375" width="10.5546875" style="7" bestFit="1" customWidth="1"/>
    <col min="15376" max="15378" width="0" style="7" hidden="1" customWidth="1"/>
    <col min="15379" max="15615" width="9.109375" style="7"/>
    <col min="15616" max="15616" width="6.5546875" style="7" customWidth="1"/>
    <col min="15617" max="15617" width="17.44140625" style="7" customWidth="1"/>
    <col min="15618" max="15618" width="18.6640625" style="7" customWidth="1"/>
    <col min="15619" max="15619" width="13.44140625" style="7" customWidth="1"/>
    <col min="15620" max="15620" width="20.109375" style="7" bestFit="1" customWidth="1"/>
    <col min="15621" max="15621" width="25.6640625" style="7" customWidth="1"/>
    <col min="15622" max="15622" width="13.109375" style="7" customWidth="1"/>
    <col min="15623" max="15623" width="27.88671875" style="7" customWidth="1"/>
    <col min="15624" max="15624" width="21.33203125" style="7" customWidth="1"/>
    <col min="15625" max="15625" width="53" style="7" customWidth="1"/>
    <col min="15626" max="15626" width="9.109375" style="7"/>
    <col min="15627" max="15628" width="11" style="7" customWidth="1"/>
    <col min="15629" max="15630" width="9.109375" style="7"/>
    <col min="15631" max="15631" width="10.5546875" style="7" bestFit="1" customWidth="1"/>
    <col min="15632" max="15634" width="0" style="7" hidden="1" customWidth="1"/>
    <col min="15635" max="15871" width="9.109375" style="7"/>
    <col min="15872" max="15872" width="6.5546875" style="7" customWidth="1"/>
    <col min="15873" max="15873" width="17.44140625" style="7" customWidth="1"/>
    <col min="15874" max="15874" width="18.6640625" style="7" customWidth="1"/>
    <col min="15875" max="15875" width="13.44140625" style="7" customWidth="1"/>
    <col min="15876" max="15876" width="20.109375" style="7" bestFit="1" customWidth="1"/>
    <col min="15877" max="15877" width="25.6640625" style="7" customWidth="1"/>
    <col min="15878" max="15878" width="13.109375" style="7" customWidth="1"/>
    <col min="15879" max="15879" width="27.88671875" style="7" customWidth="1"/>
    <col min="15880" max="15880" width="21.33203125" style="7" customWidth="1"/>
    <col min="15881" max="15881" width="53" style="7" customWidth="1"/>
    <col min="15882" max="15882" width="9.109375" style="7"/>
    <col min="15883" max="15884" width="11" style="7" customWidth="1"/>
    <col min="15885" max="15886" width="9.109375" style="7"/>
    <col min="15887" max="15887" width="10.5546875" style="7" bestFit="1" customWidth="1"/>
    <col min="15888" max="15890" width="0" style="7" hidden="1" customWidth="1"/>
    <col min="15891" max="16127" width="9.109375" style="7"/>
    <col min="16128" max="16128" width="6.5546875" style="7" customWidth="1"/>
    <col min="16129" max="16129" width="17.44140625" style="7" customWidth="1"/>
    <col min="16130" max="16130" width="18.6640625" style="7" customWidth="1"/>
    <col min="16131" max="16131" width="13.44140625" style="7" customWidth="1"/>
    <col min="16132" max="16132" width="20.109375" style="7" bestFit="1" customWidth="1"/>
    <col min="16133" max="16133" width="25.6640625" style="7" customWidth="1"/>
    <col min="16134" max="16134" width="13.109375" style="7" customWidth="1"/>
    <col min="16135" max="16135" width="27.88671875" style="7" customWidth="1"/>
    <col min="16136" max="16136" width="21.33203125" style="7" customWidth="1"/>
    <col min="16137" max="16137" width="53" style="7" customWidth="1"/>
    <col min="16138" max="16138" width="9.109375" style="7"/>
    <col min="16139" max="16140" width="11" style="7" customWidth="1"/>
    <col min="16141" max="16142" width="9.109375" style="7"/>
    <col min="16143" max="16143" width="10.5546875" style="7" bestFit="1" customWidth="1"/>
    <col min="16144" max="16146" width="0" style="7" hidden="1" customWidth="1"/>
    <col min="16147" max="16384" width="9.109375" style="7"/>
  </cols>
  <sheetData>
    <row r="2" spans="1:17" ht="43.85" customHeight="1" x14ac:dyDescent="0.3">
      <c r="A2" s="1" t="s">
        <v>0</v>
      </c>
      <c r="B2" s="24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  <c r="H2" s="4" t="s">
        <v>543</v>
      </c>
      <c r="I2" s="4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6">
        <v>4000</v>
      </c>
      <c r="Q2" s="6">
        <v>8000</v>
      </c>
    </row>
    <row r="3" spans="1:17" ht="21.95" hidden="1" customHeight="1" x14ac:dyDescent="0.3">
      <c r="A3" s="144">
        <v>1</v>
      </c>
      <c r="B3" s="65" t="s">
        <v>14</v>
      </c>
      <c r="C3" s="144" t="s">
        <v>15</v>
      </c>
      <c r="D3" s="144">
        <v>40</v>
      </c>
      <c r="E3" s="147">
        <v>14000000</v>
      </c>
      <c r="F3" s="140" t="s">
        <v>16</v>
      </c>
      <c r="G3" s="1" t="s">
        <v>17</v>
      </c>
      <c r="H3" s="9"/>
      <c r="I3" s="12" t="s">
        <v>18</v>
      </c>
      <c r="J3" s="5"/>
      <c r="K3" s="5"/>
      <c r="L3" s="5"/>
      <c r="M3" s="5"/>
      <c r="N3" s="142">
        <v>40</v>
      </c>
      <c r="O3" s="5"/>
    </row>
    <row r="4" spans="1:17" ht="26.3" hidden="1" customHeight="1" x14ac:dyDescent="0.3">
      <c r="A4" s="145"/>
      <c r="B4" s="65" t="s">
        <v>14</v>
      </c>
      <c r="C4" s="146"/>
      <c r="D4" s="146"/>
      <c r="E4" s="148"/>
      <c r="F4" s="141"/>
      <c r="G4" s="16" t="s">
        <v>19</v>
      </c>
      <c r="H4" s="66"/>
      <c r="I4" s="12" t="s">
        <v>20</v>
      </c>
      <c r="J4" s="5"/>
      <c r="K4" s="5"/>
      <c r="L4" s="5"/>
      <c r="M4" s="5"/>
      <c r="N4" s="143"/>
      <c r="O4" s="5"/>
    </row>
    <row r="5" spans="1:17" ht="28.8" hidden="1" customHeight="1" x14ac:dyDescent="0.3">
      <c r="A5" s="145"/>
      <c r="B5" s="65" t="s">
        <v>14</v>
      </c>
      <c r="C5" s="1" t="s">
        <v>21</v>
      </c>
      <c r="D5" s="1">
        <v>22</v>
      </c>
      <c r="E5" s="2">
        <v>7800000</v>
      </c>
      <c r="F5" s="18" t="s">
        <v>22</v>
      </c>
      <c r="G5" s="16" t="s">
        <v>19</v>
      </c>
      <c r="H5" s="16"/>
      <c r="I5" s="34"/>
      <c r="J5" s="5"/>
      <c r="K5" s="5"/>
      <c r="L5" s="5"/>
      <c r="M5" s="5"/>
      <c r="N5" s="5">
        <v>22</v>
      </c>
      <c r="O5" s="5"/>
    </row>
    <row r="6" spans="1:17" ht="21.3" hidden="1" customHeight="1" x14ac:dyDescent="0.3">
      <c r="A6" s="144">
        <v>2</v>
      </c>
      <c r="B6" s="65" t="s">
        <v>23</v>
      </c>
      <c r="C6" s="1" t="s">
        <v>15</v>
      </c>
      <c r="D6" s="1">
        <v>5</v>
      </c>
      <c r="E6" s="2">
        <v>2250000</v>
      </c>
      <c r="F6" s="19" t="s">
        <v>24</v>
      </c>
      <c r="G6" s="1" t="s">
        <v>25</v>
      </c>
      <c r="H6" s="74"/>
      <c r="I6" s="20" t="s">
        <v>26</v>
      </c>
      <c r="J6" s="5"/>
      <c r="K6" s="5"/>
      <c r="L6" s="5"/>
      <c r="M6" s="5"/>
      <c r="N6" s="5">
        <v>5</v>
      </c>
      <c r="O6" s="5"/>
    </row>
    <row r="7" spans="1:17" ht="26.3" hidden="1" customHeight="1" x14ac:dyDescent="0.3">
      <c r="A7" s="145"/>
      <c r="B7" s="65" t="s">
        <v>23</v>
      </c>
      <c r="C7" s="1" t="s">
        <v>21</v>
      </c>
      <c r="D7" s="1">
        <v>20</v>
      </c>
      <c r="E7" s="2">
        <v>7000000</v>
      </c>
      <c r="F7" s="19" t="s">
        <v>27</v>
      </c>
      <c r="G7" s="1" t="s">
        <v>19</v>
      </c>
      <c r="H7" s="74"/>
      <c r="I7" s="20" t="s">
        <v>28</v>
      </c>
      <c r="J7" s="5"/>
      <c r="K7" s="5"/>
      <c r="L7" s="5"/>
      <c r="M7" s="5"/>
      <c r="N7" s="5">
        <v>20</v>
      </c>
      <c r="O7" s="5"/>
    </row>
    <row r="8" spans="1:17" ht="26.3" hidden="1" customHeight="1" x14ac:dyDescent="0.3">
      <c r="A8" s="145"/>
      <c r="B8" s="65" t="s">
        <v>23</v>
      </c>
      <c r="C8" s="1" t="s">
        <v>29</v>
      </c>
      <c r="D8" s="1">
        <v>1</v>
      </c>
      <c r="E8" s="2">
        <v>350000</v>
      </c>
      <c r="F8" s="19" t="s">
        <v>27</v>
      </c>
      <c r="G8" s="1" t="s">
        <v>30</v>
      </c>
      <c r="H8" s="74"/>
      <c r="I8" s="20" t="s">
        <v>28</v>
      </c>
      <c r="J8" s="5"/>
      <c r="K8" s="5"/>
      <c r="L8" s="5"/>
      <c r="M8" s="5"/>
      <c r="N8" s="5">
        <v>1</v>
      </c>
      <c r="O8" s="5"/>
    </row>
    <row r="9" spans="1:17" ht="26.3" hidden="1" customHeight="1" x14ac:dyDescent="0.3">
      <c r="A9" s="145"/>
      <c r="B9" s="65" t="s">
        <v>23</v>
      </c>
      <c r="C9" s="1" t="s">
        <v>31</v>
      </c>
      <c r="D9" s="1">
        <v>2</v>
      </c>
      <c r="E9" s="2">
        <v>840000</v>
      </c>
      <c r="F9" s="19" t="s">
        <v>32</v>
      </c>
      <c r="G9" s="1" t="s">
        <v>19</v>
      </c>
      <c r="H9" s="74"/>
      <c r="I9" s="20" t="s">
        <v>28</v>
      </c>
      <c r="J9" s="5"/>
      <c r="K9" s="5"/>
      <c r="L9" s="5"/>
      <c r="M9" s="5"/>
      <c r="N9" s="5">
        <v>2</v>
      </c>
      <c r="O9" s="5"/>
    </row>
    <row r="10" spans="1:17" ht="37.6" hidden="1" customHeight="1" x14ac:dyDescent="0.3">
      <c r="A10" s="144">
        <v>3</v>
      </c>
      <c r="B10" s="65" t="s">
        <v>33</v>
      </c>
      <c r="C10" s="1" t="s">
        <v>34</v>
      </c>
      <c r="D10" s="1">
        <v>3</v>
      </c>
      <c r="E10" s="2">
        <v>1050000</v>
      </c>
      <c r="F10" s="19" t="s">
        <v>27</v>
      </c>
      <c r="G10" s="1" t="s">
        <v>30</v>
      </c>
      <c r="H10" s="1"/>
      <c r="I10" s="21" t="s">
        <v>35</v>
      </c>
      <c r="J10" s="5"/>
      <c r="K10" s="5"/>
      <c r="L10" s="5"/>
      <c r="M10" s="5"/>
      <c r="N10" s="5">
        <v>3</v>
      </c>
      <c r="O10" s="5"/>
    </row>
    <row r="11" spans="1:17" ht="28.2" hidden="1" customHeight="1" x14ac:dyDescent="0.3">
      <c r="A11" s="145"/>
      <c r="B11" s="65" t="s">
        <v>33</v>
      </c>
      <c r="C11" s="1" t="s">
        <v>21</v>
      </c>
      <c r="D11" s="1">
        <v>3</v>
      </c>
      <c r="E11" s="2">
        <v>1050000</v>
      </c>
      <c r="F11" s="19" t="s">
        <v>27</v>
      </c>
      <c r="G11" s="1" t="s">
        <v>30</v>
      </c>
      <c r="H11" s="1"/>
      <c r="I11" s="21" t="s">
        <v>36</v>
      </c>
      <c r="J11" s="5"/>
      <c r="K11" s="5"/>
      <c r="L11" s="5"/>
      <c r="M11" s="5"/>
      <c r="N11" s="5">
        <v>3</v>
      </c>
      <c r="O11" s="5"/>
    </row>
    <row r="12" spans="1:17" ht="23.35" hidden="1" customHeight="1" x14ac:dyDescent="0.3">
      <c r="A12" s="145"/>
      <c r="B12" s="65" t="s">
        <v>33</v>
      </c>
      <c r="C12" s="1" t="s">
        <v>29</v>
      </c>
      <c r="D12" s="1">
        <v>3</v>
      </c>
      <c r="E12" s="2">
        <v>1050000</v>
      </c>
      <c r="F12" s="19" t="s">
        <v>27</v>
      </c>
      <c r="G12" s="1" t="s">
        <v>30</v>
      </c>
      <c r="H12" s="1"/>
      <c r="I12" s="21" t="s">
        <v>37</v>
      </c>
      <c r="J12" s="5"/>
      <c r="K12" s="5"/>
      <c r="L12" s="5"/>
      <c r="M12" s="5"/>
      <c r="N12" s="5">
        <v>3</v>
      </c>
      <c r="O12" s="5"/>
    </row>
    <row r="13" spans="1:17" ht="23.35" hidden="1" customHeight="1" x14ac:dyDescent="0.3">
      <c r="A13" s="145"/>
      <c r="B13" s="65" t="s">
        <v>33</v>
      </c>
      <c r="C13" s="1" t="s">
        <v>31</v>
      </c>
      <c r="D13" s="1">
        <v>5</v>
      </c>
      <c r="E13" s="2">
        <v>1750000</v>
      </c>
      <c r="F13" s="19" t="s">
        <v>22</v>
      </c>
      <c r="G13" s="1" t="s">
        <v>30</v>
      </c>
      <c r="H13" s="1"/>
      <c r="I13" s="21" t="s">
        <v>38</v>
      </c>
      <c r="J13" s="5"/>
      <c r="K13" s="5"/>
      <c r="L13" s="5"/>
      <c r="M13" s="5"/>
      <c r="N13" s="5">
        <v>5</v>
      </c>
      <c r="O13" s="5"/>
    </row>
    <row r="14" spans="1:17" ht="23.35" hidden="1" customHeight="1" x14ac:dyDescent="0.3">
      <c r="A14" s="145"/>
      <c r="B14" s="65" t="s">
        <v>33</v>
      </c>
      <c r="C14" s="1" t="s">
        <v>39</v>
      </c>
      <c r="D14" s="1">
        <v>5</v>
      </c>
      <c r="E14" s="2">
        <v>1750000</v>
      </c>
      <c r="F14" s="19" t="s">
        <v>22</v>
      </c>
      <c r="G14" s="1" t="s">
        <v>40</v>
      </c>
      <c r="H14" s="1"/>
      <c r="I14" s="21" t="s">
        <v>41</v>
      </c>
      <c r="J14" s="5"/>
      <c r="K14" s="5"/>
      <c r="L14" s="5"/>
      <c r="M14" s="5"/>
      <c r="N14" s="5">
        <v>5</v>
      </c>
      <c r="O14" s="5"/>
    </row>
    <row r="15" spans="1:17" ht="23.35" hidden="1" customHeight="1" x14ac:dyDescent="0.3">
      <c r="A15" s="145"/>
      <c r="B15" s="65" t="s">
        <v>33</v>
      </c>
      <c r="C15" s="1" t="s">
        <v>42</v>
      </c>
      <c r="D15" s="1">
        <v>8</v>
      </c>
      <c r="E15" s="2">
        <v>2800000</v>
      </c>
      <c r="F15" s="19" t="s">
        <v>22</v>
      </c>
      <c r="G15" s="1" t="s">
        <v>43</v>
      </c>
      <c r="H15" s="1"/>
      <c r="I15" s="21" t="s">
        <v>44</v>
      </c>
      <c r="J15" s="5"/>
      <c r="K15" s="5"/>
      <c r="L15" s="5"/>
      <c r="M15" s="5"/>
      <c r="N15" s="5">
        <v>8</v>
      </c>
      <c r="O15" s="5"/>
    </row>
    <row r="16" spans="1:17" ht="23.35" hidden="1" customHeight="1" x14ac:dyDescent="0.3">
      <c r="A16" s="145"/>
      <c r="B16" s="65" t="s">
        <v>33</v>
      </c>
      <c r="C16" s="1" t="s">
        <v>45</v>
      </c>
      <c r="D16" s="1">
        <v>2</v>
      </c>
      <c r="E16" s="2">
        <v>700000</v>
      </c>
      <c r="F16" s="19" t="s">
        <v>46</v>
      </c>
      <c r="G16" s="1" t="s">
        <v>30</v>
      </c>
      <c r="H16" s="1"/>
      <c r="I16" s="21" t="s">
        <v>47</v>
      </c>
      <c r="J16" s="5"/>
      <c r="K16" s="5"/>
      <c r="L16" s="5"/>
      <c r="M16" s="5"/>
      <c r="N16" s="5">
        <v>2</v>
      </c>
      <c r="O16" s="5"/>
    </row>
    <row r="17" spans="1:15" ht="23.35" hidden="1" customHeight="1" x14ac:dyDescent="0.3">
      <c r="A17" s="145"/>
      <c r="B17" s="65" t="s">
        <v>33</v>
      </c>
      <c r="C17" s="1" t="s">
        <v>48</v>
      </c>
      <c r="D17" s="1">
        <v>2</v>
      </c>
      <c r="E17" s="2">
        <v>700000</v>
      </c>
      <c r="F17" s="19" t="s">
        <v>46</v>
      </c>
      <c r="G17" s="1" t="s">
        <v>49</v>
      </c>
      <c r="H17" s="1"/>
      <c r="I17" s="21" t="s">
        <v>50</v>
      </c>
      <c r="J17" s="5"/>
      <c r="K17" s="5"/>
      <c r="L17" s="5"/>
      <c r="M17" s="5"/>
      <c r="N17" s="5">
        <v>2</v>
      </c>
      <c r="O17" s="5"/>
    </row>
    <row r="18" spans="1:15" ht="23.35" hidden="1" customHeight="1" x14ac:dyDescent="0.3">
      <c r="A18" s="145"/>
      <c r="B18" s="65" t="s">
        <v>33</v>
      </c>
      <c r="C18" s="1" t="s">
        <v>51</v>
      </c>
      <c r="D18" s="1">
        <v>2</v>
      </c>
      <c r="E18" s="2">
        <v>700000</v>
      </c>
      <c r="F18" s="19" t="s">
        <v>46</v>
      </c>
      <c r="G18" s="1" t="s">
        <v>19</v>
      </c>
      <c r="H18" s="1"/>
      <c r="I18" s="21" t="s">
        <v>52</v>
      </c>
      <c r="J18" s="5"/>
      <c r="K18" s="5"/>
      <c r="L18" s="5"/>
      <c r="M18" s="5"/>
      <c r="N18" s="5">
        <v>2</v>
      </c>
      <c r="O18" s="5"/>
    </row>
    <row r="19" spans="1:15" ht="23.35" hidden="1" customHeight="1" x14ac:dyDescent="0.3">
      <c r="A19" s="145"/>
      <c r="B19" s="65" t="s">
        <v>33</v>
      </c>
      <c r="C19" s="144" t="s">
        <v>53</v>
      </c>
      <c r="D19" s="144">
        <v>20</v>
      </c>
      <c r="E19" s="147">
        <v>7350000</v>
      </c>
      <c r="F19" s="140" t="s">
        <v>54</v>
      </c>
      <c r="G19" s="1" t="s">
        <v>19</v>
      </c>
      <c r="H19" s="9"/>
      <c r="I19" s="150" t="s">
        <v>55</v>
      </c>
      <c r="J19" s="5"/>
      <c r="K19" s="5"/>
      <c r="L19" s="5"/>
      <c r="M19" s="5"/>
      <c r="N19" s="142">
        <v>20</v>
      </c>
      <c r="O19" s="5"/>
    </row>
    <row r="20" spans="1:15" ht="23.35" hidden="1" customHeight="1" x14ac:dyDescent="0.3">
      <c r="A20" s="145"/>
      <c r="B20" s="65" t="s">
        <v>33</v>
      </c>
      <c r="C20" s="146"/>
      <c r="D20" s="146"/>
      <c r="E20" s="148"/>
      <c r="F20" s="153"/>
      <c r="G20" s="1" t="s">
        <v>56</v>
      </c>
      <c r="H20" s="15"/>
      <c r="I20" s="151"/>
      <c r="J20" s="5"/>
      <c r="K20" s="5"/>
      <c r="L20" s="5"/>
      <c r="M20" s="5"/>
      <c r="N20" s="143"/>
      <c r="O20" s="5"/>
    </row>
    <row r="21" spans="1:15" ht="23.35" hidden="1" customHeight="1" x14ac:dyDescent="0.3">
      <c r="A21" s="145"/>
      <c r="B21" s="65" t="s">
        <v>33</v>
      </c>
      <c r="C21" s="144" t="s">
        <v>57</v>
      </c>
      <c r="D21" s="144">
        <v>36</v>
      </c>
      <c r="E21" s="147">
        <v>12565000</v>
      </c>
      <c r="F21" s="153"/>
      <c r="G21" s="1" t="s">
        <v>19</v>
      </c>
      <c r="H21" s="9"/>
      <c r="I21" s="150" t="s">
        <v>58</v>
      </c>
      <c r="J21" s="5"/>
      <c r="K21" s="5"/>
      <c r="L21" s="5"/>
      <c r="M21" s="5"/>
      <c r="N21" s="142">
        <v>36</v>
      </c>
      <c r="O21" s="5"/>
    </row>
    <row r="22" spans="1:15" ht="23.35" hidden="1" customHeight="1" x14ac:dyDescent="0.3">
      <c r="A22" s="145"/>
      <c r="B22" s="65" t="s">
        <v>33</v>
      </c>
      <c r="C22" s="146"/>
      <c r="D22" s="146"/>
      <c r="E22" s="148"/>
      <c r="F22" s="153"/>
      <c r="G22" s="1" t="s">
        <v>19</v>
      </c>
      <c r="H22" s="15"/>
      <c r="I22" s="151"/>
      <c r="J22" s="5"/>
      <c r="K22" s="5"/>
      <c r="L22" s="5"/>
      <c r="M22" s="5"/>
      <c r="N22" s="143"/>
      <c r="O22" s="5"/>
    </row>
    <row r="23" spans="1:15" ht="23.35" hidden="1" customHeight="1" x14ac:dyDescent="0.3">
      <c r="A23" s="145"/>
      <c r="B23" s="65" t="s">
        <v>33</v>
      </c>
      <c r="C23" s="144" t="s">
        <v>59</v>
      </c>
      <c r="D23" s="144">
        <v>26</v>
      </c>
      <c r="E23" s="147">
        <v>9365000</v>
      </c>
      <c r="F23" s="153"/>
      <c r="G23" s="1" t="s">
        <v>60</v>
      </c>
      <c r="H23" s="9"/>
      <c r="I23" s="150" t="s">
        <v>61</v>
      </c>
      <c r="J23" s="5"/>
      <c r="K23" s="5"/>
      <c r="L23" s="5"/>
      <c r="M23" s="5"/>
      <c r="N23" s="142">
        <v>26</v>
      </c>
      <c r="O23" s="5"/>
    </row>
    <row r="24" spans="1:15" ht="23.35" hidden="1" customHeight="1" x14ac:dyDescent="0.3">
      <c r="A24" s="146"/>
      <c r="B24" s="65" t="s">
        <v>33</v>
      </c>
      <c r="C24" s="146"/>
      <c r="D24" s="146"/>
      <c r="E24" s="148"/>
      <c r="F24" s="141"/>
      <c r="G24" s="1" t="s">
        <v>56</v>
      </c>
      <c r="H24" s="15"/>
      <c r="I24" s="151"/>
      <c r="J24" s="5"/>
      <c r="K24" s="5"/>
      <c r="L24" s="5"/>
      <c r="M24" s="5"/>
      <c r="N24" s="143"/>
      <c r="O24" s="5"/>
    </row>
    <row r="25" spans="1:15" ht="26.3" hidden="1" customHeight="1" x14ac:dyDescent="0.3">
      <c r="A25" s="144">
        <v>4</v>
      </c>
      <c r="B25" s="65" t="s">
        <v>62</v>
      </c>
      <c r="C25" s="1" t="s">
        <v>34</v>
      </c>
      <c r="D25" s="1">
        <v>9</v>
      </c>
      <c r="E25" s="2">
        <v>4040000</v>
      </c>
      <c r="F25" s="19" t="s">
        <v>24</v>
      </c>
      <c r="G25" s="1" t="s">
        <v>56</v>
      </c>
      <c r="H25" s="9"/>
      <c r="I25" s="150" t="s">
        <v>63</v>
      </c>
      <c r="J25" s="5"/>
      <c r="K25" s="5"/>
      <c r="L25" s="5"/>
      <c r="M25" s="5"/>
      <c r="N25" s="1">
        <v>9</v>
      </c>
      <c r="O25" s="5"/>
    </row>
    <row r="26" spans="1:15" ht="26.3" hidden="1" customHeight="1" x14ac:dyDescent="0.3">
      <c r="A26" s="145"/>
      <c r="B26" s="65" t="s">
        <v>540</v>
      </c>
      <c r="C26" s="1" t="s">
        <v>64</v>
      </c>
      <c r="D26" s="1">
        <v>10</v>
      </c>
      <c r="E26" s="2">
        <v>3500000</v>
      </c>
      <c r="F26" s="19" t="s">
        <v>65</v>
      </c>
      <c r="G26" s="1" t="s">
        <v>49</v>
      </c>
      <c r="H26" s="14"/>
      <c r="I26" s="152"/>
      <c r="J26" s="5"/>
      <c r="K26" s="5"/>
      <c r="L26" s="5"/>
      <c r="M26" s="5"/>
      <c r="N26" s="1">
        <v>10</v>
      </c>
      <c r="O26" s="5"/>
    </row>
    <row r="27" spans="1:15" ht="26.3" hidden="1" customHeight="1" x14ac:dyDescent="0.3">
      <c r="A27" s="145"/>
      <c r="B27" s="65" t="s">
        <v>62</v>
      </c>
      <c r="C27" s="1" t="s">
        <v>29</v>
      </c>
      <c r="D27" s="1">
        <v>2</v>
      </c>
      <c r="E27" s="2">
        <v>700000</v>
      </c>
      <c r="F27" s="19" t="s">
        <v>66</v>
      </c>
      <c r="G27" s="1" t="s">
        <v>25</v>
      </c>
      <c r="H27" s="14"/>
      <c r="I27" s="152"/>
      <c r="J27" s="5"/>
      <c r="K27" s="5"/>
      <c r="L27" s="5"/>
      <c r="M27" s="5"/>
      <c r="N27" s="1">
        <v>2</v>
      </c>
      <c r="O27" s="5"/>
    </row>
    <row r="28" spans="1:15" ht="26.3" hidden="1" customHeight="1" x14ac:dyDescent="0.3">
      <c r="A28" s="145"/>
      <c r="B28" s="65" t="s">
        <v>62</v>
      </c>
      <c r="C28" s="1" t="s">
        <v>31</v>
      </c>
      <c r="D28" s="1">
        <v>10</v>
      </c>
      <c r="E28" s="2">
        <v>3500000</v>
      </c>
      <c r="F28" s="19" t="s">
        <v>67</v>
      </c>
      <c r="G28" s="1" t="s">
        <v>56</v>
      </c>
      <c r="H28" s="14"/>
      <c r="I28" s="152"/>
      <c r="J28" s="5"/>
      <c r="K28" s="5"/>
      <c r="L28" s="5"/>
      <c r="M28" s="5"/>
      <c r="N28" s="1">
        <v>10</v>
      </c>
      <c r="O28" s="5"/>
    </row>
    <row r="29" spans="1:15" ht="26.3" hidden="1" customHeight="1" x14ac:dyDescent="0.3">
      <c r="A29" s="145"/>
      <c r="B29" s="65" t="s">
        <v>62</v>
      </c>
      <c r="C29" s="1" t="s">
        <v>39</v>
      </c>
      <c r="D29" s="1">
        <v>2</v>
      </c>
      <c r="E29" s="2">
        <v>700000</v>
      </c>
      <c r="F29" s="19" t="s">
        <v>46</v>
      </c>
      <c r="G29" s="1" t="s">
        <v>68</v>
      </c>
      <c r="H29" s="14"/>
      <c r="I29" s="152"/>
      <c r="J29" s="5"/>
      <c r="K29" s="5"/>
      <c r="L29" s="5"/>
      <c r="M29" s="5"/>
      <c r="N29" s="1">
        <v>2</v>
      </c>
      <c r="O29" s="5"/>
    </row>
    <row r="30" spans="1:15" ht="26.3" hidden="1" customHeight="1" x14ac:dyDescent="0.3">
      <c r="A30" s="145"/>
      <c r="B30" s="65" t="s">
        <v>62</v>
      </c>
      <c r="C30" s="1" t="s">
        <v>42</v>
      </c>
      <c r="D30" s="1">
        <v>10</v>
      </c>
      <c r="E30" s="2">
        <v>3500000</v>
      </c>
      <c r="F30" s="19" t="s">
        <v>46</v>
      </c>
      <c r="G30" s="1" t="s">
        <v>56</v>
      </c>
      <c r="H30" s="14"/>
      <c r="I30" s="152"/>
      <c r="J30" s="5"/>
      <c r="K30" s="5"/>
      <c r="L30" s="5"/>
      <c r="M30" s="5"/>
      <c r="N30" s="1">
        <v>10</v>
      </c>
      <c r="O30" s="5"/>
    </row>
    <row r="31" spans="1:15" ht="26.3" hidden="1" customHeight="1" x14ac:dyDescent="0.3">
      <c r="A31" s="145"/>
      <c r="B31" s="65" t="s">
        <v>62</v>
      </c>
      <c r="C31" s="1" t="s">
        <v>45</v>
      </c>
      <c r="D31" s="1">
        <v>5</v>
      </c>
      <c r="E31" s="2">
        <v>1750000</v>
      </c>
      <c r="F31" s="19" t="s">
        <v>69</v>
      </c>
      <c r="G31" s="1" t="s">
        <v>19</v>
      </c>
      <c r="H31" s="14"/>
      <c r="I31" s="152"/>
      <c r="J31" s="5"/>
      <c r="K31" s="5"/>
      <c r="L31" s="5"/>
      <c r="M31" s="5"/>
      <c r="N31" s="1">
        <v>5</v>
      </c>
      <c r="O31" s="5"/>
    </row>
    <row r="32" spans="1:15" ht="26.3" hidden="1" customHeight="1" x14ac:dyDescent="0.3">
      <c r="A32" s="146"/>
      <c r="B32" s="65" t="s">
        <v>62</v>
      </c>
      <c r="C32" s="1" t="s">
        <v>48</v>
      </c>
      <c r="D32" s="1">
        <v>7</v>
      </c>
      <c r="E32" s="2">
        <v>1920000</v>
      </c>
      <c r="F32" s="19" t="s">
        <v>54</v>
      </c>
      <c r="G32" s="1" t="s">
        <v>17</v>
      </c>
      <c r="H32" s="15"/>
      <c r="I32" s="151"/>
      <c r="J32" s="5"/>
      <c r="K32" s="5"/>
      <c r="L32" s="5"/>
      <c r="M32" s="5"/>
      <c r="N32" s="1">
        <v>7</v>
      </c>
      <c r="O32" s="5"/>
    </row>
    <row r="33" spans="1:15" ht="35.1" hidden="1" x14ac:dyDescent="0.3">
      <c r="A33" s="149">
        <v>5</v>
      </c>
      <c r="B33" s="24" t="s">
        <v>70</v>
      </c>
      <c r="C33" s="1" t="s">
        <v>34</v>
      </c>
      <c r="D33" s="1">
        <v>8</v>
      </c>
      <c r="E33" s="2">
        <v>3180000</v>
      </c>
      <c r="F33" s="19" t="s">
        <v>16</v>
      </c>
      <c r="G33" s="1" t="s">
        <v>71</v>
      </c>
      <c r="H33" s="74"/>
      <c r="I33" s="20" t="s">
        <v>72</v>
      </c>
      <c r="J33" s="5"/>
      <c r="K33" s="5"/>
      <c r="L33" s="5"/>
      <c r="M33" s="5"/>
      <c r="N33" s="5">
        <v>8</v>
      </c>
      <c r="O33" s="5"/>
    </row>
    <row r="34" spans="1:15" hidden="1" x14ac:dyDescent="0.3">
      <c r="A34" s="149"/>
      <c r="B34" s="24" t="s">
        <v>541</v>
      </c>
      <c r="C34" s="1" t="s">
        <v>21</v>
      </c>
      <c r="D34" s="1">
        <v>4</v>
      </c>
      <c r="E34" s="2">
        <v>1960000</v>
      </c>
      <c r="F34" s="19" t="s">
        <v>73</v>
      </c>
      <c r="G34" s="1" t="s">
        <v>56</v>
      </c>
      <c r="H34" s="74"/>
      <c r="I34" s="20" t="s">
        <v>74</v>
      </c>
      <c r="J34" s="5"/>
      <c r="K34" s="5"/>
      <c r="L34" s="5"/>
      <c r="M34" s="5"/>
      <c r="N34" s="5">
        <v>4</v>
      </c>
      <c r="O34" s="5"/>
    </row>
    <row r="35" spans="1:15" hidden="1" x14ac:dyDescent="0.3">
      <c r="A35" s="9"/>
      <c r="B35" s="24" t="s">
        <v>542</v>
      </c>
      <c r="C35" s="1" t="s">
        <v>29</v>
      </c>
      <c r="D35" s="1">
        <v>10</v>
      </c>
      <c r="E35" s="2">
        <v>3500000</v>
      </c>
      <c r="F35" s="19" t="s">
        <v>75</v>
      </c>
      <c r="G35" s="1" t="s">
        <v>56</v>
      </c>
      <c r="H35" s="74"/>
      <c r="I35" s="20" t="s">
        <v>74</v>
      </c>
      <c r="J35" s="5"/>
      <c r="K35" s="5"/>
      <c r="L35" s="5"/>
      <c r="M35" s="5"/>
      <c r="N35" s="5">
        <v>10</v>
      </c>
      <c r="O35" s="5"/>
    </row>
    <row r="36" spans="1:15" ht="26.3" hidden="1" customHeight="1" x14ac:dyDescent="0.3">
      <c r="A36" s="144">
        <v>6</v>
      </c>
      <c r="B36" s="65" t="s">
        <v>76</v>
      </c>
      <c r="C36" s="1" t="s">
        <v>15</v>
      </c>
      <c r="D36" s="1">
        <v>7</v>
      </c>
      <c r="E36" s="2">
        <v>2450000</v>
      </c>
      <c r="F36" s="19" t="s">
        <v>22</v>
      </c>
      <c r="G36" s="1" t="s">
        <v>25</v>
      </c>
      <c r="H36" s="74"/>
      <c r="I36" s="20" t="s">
        <v>77</v>
      </c>
      <c r="J36" s="5"/>
      <c r="K36" s="5"/>
      <c r="L36" s="5"/>
      <c r="M36" s="5"/>
      <c r="N36" s="1">
        <v>7</v>
      </c>
      <c r="O36" s="5"/>
    </row>
    <row r="37" spans="1:15" ht="18.8" hidden="1" customHeight="1" x14ac:dyDescent="0.3">
      <c r="A37" s="145"/>
      <c r="B37" s="65" t="s">
        <v>76</v>
      </c>
      <c r="C37" s="1" t="s">
        <v>21</v>
      </c>
      <c r="D37" s="1">
        <v>4</v>
      </c>
      <c r="E37" s="2">
        <v>1400000</v>
      </c>
      <c r="F37" s="19" t="s">
        <v>46</v>
      </c>
      <c r="G37" s="1" t="s">
        <v>25</v>
      </c>
      <c r="H37" s="74"/>
      <c r="I37" s="20" t="s">
        <v>28</v>
      </c>
      <c r="J37" s="5"/>
      <c r="K37" s="5"/>
      <c r="L37" s="5"/>
      <c r="M37" s="5"/>
      <c r="N37" s="1">
        <v>4</v>
      </c>
      <c r="O37" s="5"/>
    </row>
    <row r="38" spans="1:15" ht="8.15" hidden="1" customHeight="1" x14ac:dyDescent="0.3">
      <c r="A38" s="145"/>
      <c r="B38" s="65" t="s">
        <v>76</v>
      </c>
      <c r="C38" s="1" t="s">
        <v>29</v>
      </c>
      <c r="D38" s="1">
        <v>10</v>
      </c>
      <c r="E38" s="2">
        <v>4600000</v>
      </c>
      <c r="F38" s="19" t="s">
        <v>54</v>
      </c>
      <c r="G38" s="1" t="s">
        <v>78</v>
      </c>
      <c r="H38" s="74"/>
      <c r="I38" s="20" t="s">
        <v>63</v>
      </c>
      <c r="J38" s="5"/>
      <c r="K38" s="5"/>
      <c r="L38" s="5"/>
      <c r="M38" s="5"/>
      <c r="N38" s="1">
        <v>10</v>
      </c>
      <c r="O38" s="5"/>
    </row>
    <row r="39" spans="1:15" ht="26.3" hidden="1" customHeight="1" x14ac:dyDescent="0.3">
      <c r="A39" s="144">
        <v>7</v>
      </c>
      <c r="B39" s="65" t="s">
        <v>79</v>
      </c>
      <c r="C39" s="1" t="s">
        <v>15</v>
      </c>
      <c r="D39" s="1">
        <v>14</v>
      </c>
      <c r="E39" s="2">
        <v>5460000</v>
      </c>
      <c r="F39" s="19" t="s">
        <v>16</v>
      </c>
      <c r="G39" s="1" t="s">
        <v>30</v>
      </c>
      <c r="H39" s="74"/>
      <c r="I39" s="20" t="s">
        <v>80</v>
      </c>
      <c r="J39" s="5"/>
      <c r="K39" s="5"/>
      <c r="L39" s="5"/>
      <c r="M39" s="5"/>
      <c r="N39" s="1">
        <v>14</v>
      </c>
      <c r="O39" s="5"/>
    </row>
    <row r="40" spans="1:15" ht="26.3" hidden="1" customHeight="1" x14ac:dyDescent="0.3">
      <c r="A40" s="145"/>
      <c r="B40" s="65" t="s">
        <v>79</v>
      </c>
      <c r="C40" s="1" t="s">
        <v>21</v>
      </c>
      <c r="D40" s="1">
        <v>10</v>
      </c>
      <c r="E40" s="2">
        <v>4900000</v>
      </c>
      <c r="F40" s="19" t="s">
        <v>73</v>
      </c>
      <c r="G40" s="1" t="s">
        <v>40</v>
      </c>
      <c r="H40" s="74"/>
      <c r="I40" s="20" t="s">
        <v>80</v>
      </c>
      <c r="J40" s="5"/>
      <c r="K40" s="5"/>
      <c r="L40" s="5"/>
      <c r="M40" s="5"/>
      <c r="N40" s="1">
        <v>10</v>
      </c>
      <c r="O40" s="5"/>
    </row>
    <row r="41" spans="1:15" ht="26.3" hidden="1" customHeight="1" x14ac:dyDescent="0.3">
      <c r="A41" s="145"/>
      <c r="B41" s="65" t="s">
        <v>79</v>
      </c>
      <c r="C41" s="1" t="s">
        <v>29</v>
      </c>
      <c r="D41" s="1">
        <v>13</v>
      </c>
      <c r="E41" s="2">
        <v>4550000</v>
      </c>
      <c r="F41" s="19" t="s">
        <v>67</v>
      </c>
      <c r="G41" s="1" t="s">
        <v>49</v>
      </c>
      <c r="H41" s="74"/>
      <c r="I41" s="20" t="s">
        <v>80</v>
      </c>
      <c r="J41" s="5"/>
      <c r="K41" s="5"/>
      <c r="L41" s="5"/>
      <c r="M41" s="5"/>
      <c r="N41" s="1">
        <v>13</v>
      </c>
      <c r="O41" s="5"/>
    </row>
    <row r="42" spans="1:15" ht="18.8" hidden="1" customHeight="1" x14ac:dyDescent="0.3">
      <c r="A42" s="145"/>
      <c r="B42" s="65" t="s">
        <v>79</v>
      </c>
      <c r="C42" s="1" t="s">
        <v>31</v>
      </c>
      <c r="D42" s="1">
        <v>12</v>
      </c>
      <c r="E42" s="2">
        <v>4260000</v>
      </c>
      <c r="F42" s="19" t="s">
        <v>81</v>
      </c>
      <c r="G42" s="1" t="s">
        <v>30</v>
      </c>
      <c r="H42" s="74"/>
      <c r="I42" s="20" t="s">
        <v>63</v>
      </c>
      <c r="J42" s="5"/>
      <c r="K42" s="5"/>
      <c r="L42" s="5"/>
      <c r="M42" s="5"/>
      <c r="N42" s="1">
        <v>12</v>
      </c>
      <c r="O42" s="5"/>
    </row>
    <row r="43" spans="1:15" ht="26.3" hidden="1" customHeight="1" x14ac:dyDescent="0.3">
      <c r="A43" s="145"/>
      <c r="B43" s="65" t="s">
        <v>79</v>
      </c>
      <c r="C43" s="1" t="s">
        <v>39</v>
      </c>
      <c r="D43" s="1">
        <v>16</v>
      </c>
      <c r="E43" s="2">
        <v>7360000</v>
      </c>
      <c r="F43" s="19" t="s">
        <v>54</v>
      </c>
      <c r="G43" s="1" t="s">
        <v>17</v>
      </c>
      <c r="H43" s="74"/>
      <c r="I43" s="20" t="s">
        <v>63</v>
      </c>
      <c r="J43" s="5"/>
      <c r="K43" s="5">
        <v>1</v>
      </c>
      <c r="L43" s="5"/>
      <c r="M43" s="5"/>
      <c r="N43" s="1">
        <v>16</v>
      </c>
      <c r="O43" s="5"/>
    </row>
    <row r="44" spans="1:15" ht="47.6" hidden="1" customHeight="1" x14ac:dyDescent="0.3">
      <c r="A44" s="9">
        <v>8</v>
      </c>
      <c r="B44" s="9" t="s">
        <v>82</v>
      </c>
      <c r="C44" s="1" t="s">
        <v>15</v>
      </c>
      <c r="D44" s="1">
        <v>20</v>
      </c>
      <c r="E44" s="2">
        <v>7000000</v>
      </c>
      <c r="F44" s="19" t="s">
        <v>16</v>
      </c>
      <c r="G44" s="1" t="s">
        <v>40</v>
      </c>
      <c r="H44" s="74"/>
      <c r="I44" s="20" t="s">
        <v>83</v>
      </c>
      <c r="J44" s="5"/>
      <c r="K44" s="5"/>
      <c r="L44" s="5"/>
      <c r="M44" s="5"/>
      <c r="N44" s="5">
        <v>20</v>
      </c>
      <c r="O44" s="1"/>
    </row>
    <row r="45" spans="1:15" ht="37.6" hidden="1" customHeight="1" x14ac:dyDescent="0.3">
      <c r="A45" s="159">
        <v>9</v>
      </c>
      <c r="B45" s="24" t="s">
        <v>84</v>
      </c>
      <c r="C45" s="149" t="s">
        <v>15</v>
      </c>
      <c r="D45" s="149">
        <v>35</v>
      </c>
      <c r="E45" s="162">
        <v>12250000</v>
      </c>
      <c r="F45" s="156" t="s">
        <v>16</v>
      </c>
      <c r="G45" s="1" t="s">
        <v>49</v>
      </c>
      <c r="H45" s="1"/>
      <c r="I45" s="157" t="s">
        <v>85</v>
      </c>
      <c r="J45" s="5"/>
      <c r="K45" s="5"/>
      <c r="L45" s="5"/>
      <c r="M45" s="5"/>
      <c r="N45" s="158">
        <v>35</v>
      </c>
      <c r="O45" s="5"/>
    </row>
    <row r="46" spans="1:15" ht="26.3" hidden="1" customHeight="1" x14ac:dyDescent="0.3">
      <c r="A46" s="160"/>
      <c r="B46" s="24" t="s">
        <v>84</v>
      </c>
      <c r="C46" s="149"/>
      <c r="D46" s="149"/>
      <c r="E46" s="162"/>
      <c r="F46" s="156"/>
      <c r="G46" s="1" t="s">
        <v>49</v>
      </c>
      <c r="H46" s="1"/>
      <c r="I46" s="157"/>
      <c r="J46" s="5"/>
      <c r="K46" s="5"/>
      <c r="L46" s="5"/>
      <c r="M46" s="5"/>
      <c r="N46" s="158"/>
      <c r="O46" s="25"/>
    </row>
    <row r="47" spans="1:15" ht="26.3" hidden="1" customHeight="1" x14ac:dyDescent="0.3">
      <c r="A47" s="160"/>
      <c r="B47" s="24" t="s">
        <v>84</v>
      </c>
      <c r="C47" s="1" t="s">
        <v>21</v>
      </c>
      <c r="D47" s="1">
        <v>13</v>
      </c>
      <c r="E47" s="2">
        <v>4550000</v>
      </c>
      <c r="F47" s="19" t="s">
        <v>73</v>
      </c>
      <c r="G47" s="1" t="s">
        <v>56</v>
      </c>
      <c r="H47" s="9"/>
      <c r="I47" s="150" t="s">
        <v>86</v>
      </c>
      <c r="J47" s="5"/>
      <c r="K47" s="5"/>
      <c r="L47" s="5"/>
      <c r="M47" s="5"/>
      <c r="N47" s="5">
        <v>13</v>
      </c>
      <c r="O47" s="25"/>
    </row>
    <row r="48" spans="1:15" ht="26.3" hidden="1" customHeight="1" x14ac:dyDescent="0.3">
      <c r="A48" s="161"/>
      <c r="B48" s="24" t="s">
        <v>84</v>
      </c>
      <c r="C48" s="1" t="s">
        <v>29</v>
      </c>
      <c r="D48" s="1">
        <v>15</v>
      </c>
      <c r="E48" s="2">
        <v>4800000</v>
      </c>
      <c r="F48" s="19" t="s">
        <v>54</v>
      </c>
      <c r="G48" s="1" t="s">
        <v>19</v>
      </c>
      <c r="H48" s="15"/>
      <c r="I48" s="151"/>
      <c r="J48" s="5"/>
      <c r="K48" s="5"/>
      <c r="L48" s="5"/>
      <c r="M48" s="5"/>
      <c r="N48" s="5">
        <v>15</v>
      </c>
      <c r="O48" s="25"/>
    </row>
    <row r="49" spans="1:15" ht="37.6" hidden="1" customHeight="1" x14ac:dyDescent="0.3">
      <c r="A49" s="159">
        <v>10</v>
      </c>
      <c r="B49" s="65" t="s">
        <v>87</v>
      </c>
      <c r="C49" s="144" t="s">
        <v>15</v>
      </c>
      <c r="D49" s="144">
        <v>20</v>
      </c>
      <c r="E49" s="147">
        <v>8200000</v>
      </c>
      <c r="F49" s="140" t="s">
        <v>81</v>
      </c>
      <c r="G49" s="1" t="s">
        <v>43</v>
      </c>
      <c r="H49" s="9"/>
      <c r="I49" s="150" t="s">
        <v>74</v>
      </c>
      <c r="J49" s="142"/>
      <c r="K49" s="5"/>
      <c r="L49" s="5"/>
      <c r="M49" s="5"/>
      <c r="N49" s="142">
        <v>20</v>
      </c>
      <c r="O49" s="5"/>
    </row>
    <row r="50" spans="1:15" ht="26.3" hidden="1" customHeight="1" x14ac:dyDescent="0.3">
      <c r="A50" s="160"/>
      <c r="B50" s="65" t="s">
        <v>87</v>
      </c>
      <c r="C50" s="146"/>
      <c r="D50" s="146"/>
      <c r="E50" s="148"/>
      <c r="F50" s="141"/>
      <c r="G50" s="1" t="s">
        <v>17</v>
      </c>
      <c r="H50" s="15"/>
      <c r="I50" s="151"/>
      <c r="J50" s="143"/>
      <c r="K50" s="5"/>
      <c r="L50" s="5"/>
      <c r="M50" s="5"/>
      <c r="N50" s="143"/>
      <c r="O50" s="5"/>
    </row>
    <row r="51" spans="1:15" hidden="1" x14ac:dyDescent="0.3">
      <c r="A51" s="23">
        <v>11</v>
      </c>
      <c r="B51" s="9" t="s">
        <v>88</v>
      </c>
      <c r="C51" s="1"/>
      <c r="D51" s="1"/>
      <c r="E51" s="2"/>
      <c r="F51" s="19"/>
      <c r="G51" s="1"/>
      <c r="H51" s="74"/>
      <c r="I51" s="20"/>
      <c r="J51" s="5"/>
      <c r="K51" s="5"/>
      <c r="L51" s="5"/>
      <c r="M51" s="5"/>
      <c r="N51" s="5"/>
      <c r="O51" s="5"/>
    </row>
    <row r="52" spans="1:15" x14ac:dyDescent="0.3">
      <c r="A52" s="149"/>
      <c r="B52" s="24" t="s">
        <v>89</v>
      </c>
      <c r="C52" s="1" t="s">
        <v>90</v>
      </c>
      <c r="D52" s="1">
        <v>15</v>
      </c>
      <c r="E52" s="2">
        <v>5250000</v>
      </c>
      <c r="F52" s="19" t="s">
        <v>16</v>
      </c>
      <c r="G52" s="1" t="s">
        <v>30</v>
      </c>
      <c r="H52" s="74"/>
      <c r="I52" s="20" t="s">
        <v>91</v>
      </c>
      <c r="J52" s="5"/>
      <c r="K52" s="5"/>
      <c r="L52" s="5"/>
      <c r="M52" s="5"/>
      <c r="N52" s="5">
        <v>15</v>
      </c>
      <c r="O52" s="5"/>
    </row>
    <row r="53" spans="1:15" hidden="1" x14ac:dyDescent="0.3">
      <c r="A53" s="149"/>
      <c r="B53" s="24"/>
      <c r="C53" s="1" t="s">
        <v>92</v>
      </c>
      <c r="D53" s="1">
        <v>5</v>
      </c>
      <c r="E53" s="2">
        <v>1750000</v>
      </c>
      <c r="F53" s="19" t="s">
        <v>27</v>
      </c>
      <c r="G53" s="1" t="s">
        <v>30</v>
      </c>
      <c r="H53" s="74"/>
      <c r="I53" s="20" t="s">
        <v>93</v>
      </c>
      <c r="J53" s="5"/>
      <c r="K53" s="5"/>
      <c r="L53" s="5"/>
      <c r="M53" s="5"/>
      <c r="N53" s="5"/>
      <c r="O53" s="5">
        <v>5</v>
      </c>
    </row>
    <row r="54" spans="1:15" hidden="1" x14ac:dyDescent="0.3">
      <c r="A54" s="149"/>
      <c r="B54" s="24"/>
      <c r="C54" s="1" t="s">
        <v>94</v>
      </c>
      <c r="D54" s="1">
        <v>3</v>
      </c>
      <c r="E54" s="2">
        <v>1335000</v>
      </c>
      <c r="F54" s="19" t="s">
        <v>95</v>
      </c>
      <c r="G54" s="1" t="s">
        <v>30</v>
      </c>
      <c r="H54" s="74"/>
      <c r="I54" s="20" t="s">
        <v>93</v>
      </c>
      <c r="J54" s="5"/>
      <c r="K54" s="5"/>
      <c r="L54" s="5"/>
      <c r="M54" s="5"/>
      <c r="N54" s="5"/>
      <c r="O54" s="5">
        <v>3</v>
      </c>
    </row>
    <row r="55" spans="1:15" ht="26.3" hidden="1" customHeight="1" x14ac:dyDescent="0.3">
      <c r="A55" s="149"/>
      <c r="B55" s="24"/>
      <c r="C55" s="144" t="s">
        <v>90</v>
      </c>
      <c r="D55" s="144">
        <v>30</v>
      </c>
      <c r="E55" s="154">
        <v>10500000</v>
      </c>
      <c r="F55" s="140" t="s">
        <v>95</v>
      </c>
      <c r="G55" s="1" t="s">
        <v>49</v>
      </c>
      <c r="H55" s="9"/>
      <c r="I55" s="150" t="s">
        <v>93</v>
      </c>
      <c r="J55" s="1"/>
      <c r="K55" s="1"/>
      <c r="L55" s="1"/>
      <c r="M55" s="1"/>
      <c r="N55" s="144">
        <v>30</v>
      </c>
      <c r="O55" s="1"/>
    </row>
    <row r="56" spans="1:15" ht="26.3" hidden="1" customHeight="1" x14ac:dyDescent="0.3">
      <c r="A56" s="149"/>
      <c r="B56" s="24"/>
      <c r="C56" s="146"/>
      <c r="D56" s="146"/>
      <c r="E56" s="155"/>
      <c r="F56" s="141"/>
      <c r="G56" s="1" t="s">
        <v>30</v>
      </c>
      <c r="H56" s="15"/>
      <c r="I56" s="151"/>
      <c r="J56" s="1"/>
      <c r="K56" s="1"/>
      <c r="L56" s="1"/>
      <c r="M56" s="1"/>
      <c r="N56" s="146"/>
      <c r="O56" s="1"/>
    </row>
    <row r="57" spans="1:15" hidden="1" x14ac:dyDescent="0.3">
      <c r="A57" s="149"/>
      <c r="B57" s="24"/>
      <c r="C57" s="1" t="s">
        <v>96</v>
      </c>
      <c r="D57" s="1">
        <v>10</v>
      </c>
      <c r="E57" s="2">
        <v>3500000</v>
      </c>
      <c r="F57" s="19" t="s">
        <v>95</v>
      </c>
      <c r="G57" s="1" t="s">
        <v>30</v>
      </c>
      <c r="H57" s="74"/>
      <c r="I57" s="20" t="s">
        <v>91</v>
      </c>
      <c r="J57" s="5"/>
      <c r="K57" s="5"/>
      <c r="L57" s="5"/>
      <c r="M57" s="5"/>
      <c r="N57" s="5">
        <v>10</v>
      </c>
      <c r="O57" s="5"/>
    </row>
    <row r="58" spans="1:15" hidden="1" x14ac:dyDescent="0.3">
      <c r="A58" s="149"/>
      <c r="B58" s="24"/>
      <c r="C58" s="1" t="s">
        <v>96</v>
      </c>
      <c r="D58" s="1">
        <v>1</v>
      </c>
      <c r="E58" s="2">
        <v>490000</v>
      </c>
      <c r="F58" s="19" t="s">
        <v>65</v>
      </c>
      <c r="G58" s="1" t="s">
        <v>78</v>
      </c>
      <c r="H58" s="74"/>
      <c r="I58" s="20" t="s">
        <v>74</v>
      </c>
      <c r="J58" s="5"/>
      <c r="K58" s="5"/>
      <c r="L58" s="5"/>
      <c r="M58" s="5"/>
      <c r="N58" s="5">
        <v>1</v>
      </c>
      <c r="O58" s="5"/>
    </row>
    <row r="59" spans="1:15" hidden="1" x14ac:dyDescent="0.3">
      <c r="A59" s="149"/>
      <c r="B59" s="24"/>
      <c r="C59" s="144" t="s">
        <v>90</v>
      </c>
      <c r="D59" s="144">
        <v>24</v>
      </c>
      <c r="E59" s="147">
        <v>10360000</v>
      </c>
      <c r="F59" s="140" t="s">
        <v>97</v>
      </c>
      <c r="G59" s="1" t="s">
        <v>43</v>
      </c>
      <c r="H59" s="9"/>
      <c r="I59" s="150" t="s">
        <v>98</v>
      </c>
      <c r="J59" s="5"/>
      <c r="K59" s="5"/>
      <c r="L59" s="5"/>
      <c r="M59" s="5"/>
      <c r="N59" s="142">
        <v>24</v>
      </c>
      <c r="O59" s="5"/>
    </row>
    <row r="60" spans="1:15" hidden="1" x14ac:dyDescent="0.3">
      <c r="A60" s="149"/>
      <c r="B60" s="24"/>
      <c r="C60" s="146"/>
      <c r="D60" s="146"/>
      <c r="E60" s="148"/>
      <c r="F60" s="141"/>
      <c r="G60" s="1" t="s">
        <v>17</v>
      </c>
      <c r="H60" s="15"/>
      <c r="I60" s="151"/>
      <c r="J60" s="5"/>
      <c r="K60" s="5"/>
      <c r="L60" s="5"/>
      <c r="M60" s="5"/>
      <c r="N60" s="143"/>
      <c r="O60" s="5"/>
    </row>
    <row r="61" spans="1:15" ht="37.6" hidden="1" customHeight="1" x14ac:dyDescent="0.3">
      <c r="A61" s="149"/>
      <c r="B61" s="24"/>
      <c r="C61" s="1" t="s">
        <v>96</v>
      </c>
      <c r="D61" s="1">
        <v>3</v>
      </c>
      <c r="E61" s="2">
        <v>1145000</v>
      </c>
      <c r="F61" s="19" t="s">
        <v>97</v>
      </c>
      <c r="G61" s="1" t="s">
        <v>78</v>
      </c>
      <c r="H61" s="74"/>
      <c r="I61" s="20" t="s">
        <v>99</v>
      </c>
      <c r="J61" s="5"/>
      <c r="K61" s="5"/>
      <c r="L61" s="5"/>
      <c r="M61" s="5"/>
      <c r="N61" s="5">
        <v>3</v>
      </c>
      <c r="O61" s="5"/>
    </row>
    <row r="62" spans="1:15" hidden="1" x14ac:dyDescent="0.3">
      <c r="A62" s="149"/>
      <c r="B62" s="24"/>
      <c r="C62" s="1" t="s">
        <v>100</v>
      </c>
      <c r="D62" s="1">
        <v>2</v>
      </c>
      <c r="E62" s="2">
        <v>980000</v>
      </c>
      <c r="F62" s="19" t="s">
        <v>97</v>
      </c>
      <c r="G62" s="1" t="s">
        <v>78</v>
      </c>
      <c r="H62" s="74"/>
      <c r="I62" s="20" t="s">
        <v>74</v>
      </c>
      <c r="J62" s="5"/>
      <c r="K62" s="5"/>
      <c r="L62" s="5"/>
      <c r="M62" s="5"/>
      <c r="N62" s="5">
        <v>2</v>
      </c>
      <c r="O62" s="5"/>
    </row>
    <row r="63" spans="1:15" hidden="1" x14ac:dyDescent="0.3">
      <c r="A63" s="149"/>
      <c r="B63" s="24"/>
      <c r="C63" s="1" t="s">
        <v>101</v>
      </c>
      <c r="D63" s="1">
        <v>7</v>
      </c>
      <c r="E63" s="2">
        <v>3115000</v>
      </c>
      <c r="F63" s="19" t="s">
        <v>46</v>
      </c>
      <c r="G63" s="1" t="s">
        <v>56</v>
      </c>
      <c r="H63" s="74"/>
      <c r="I63" s="20" t="s">
        <v>102</v>
      </c>
      <c r="J63" s="5"/>
      <c r="K63" s="5"/>
      <c r="L63" s="5"/>
      <c r="M63" s="5"/>
      <c r="N63" s="5">
        <v>7</v>
      </c>
      <c r="O63" s="5"/>
    </row>
    <row r="64" spans="1:15" hidden="1" x14ac:dyDescent="0.3">
      <c r="A64" s="149"/>
      <c r="B64" s="24"/>
      <c r="C64" s="1" t="s">
        <v>103</v>
      </c>
      <c r="D64" s="1">
        <v>2</v>
      </c>
      <c r="E64" s="2">
        <v>700000</v>
      </c>
      <c r="F64" s="19" t="s">
        <v>46</v>
      </c>
      <c r="G64" s="1" t="s">
        <v>78</v>
      </c>
      <c r="H64" s="74"/>
      <c r="I64" s="20" t="s">
        <v>74</v>
      </c>
      <c r="J64" s="5"/>
      <c r="K64" s="5"/>
      <c r="L64" s="5"/>
      <c r="M64" s="5"/>
      <c r="N64" s="5">
        <v>2</v>
      </c>
      <c r="O64" s="5"/>
    </row>
    <row r="65" spans="1:15" hidden="1" x14ac:dyDescent="0.3">
      <c r="A65" s="149"/>
      <c r="B65" s="24"/>
      <c r="C65" s="1" t="s">
        <v>104</v>
      </c>
      <c r="D65" s="1">
        <v>1</v>
      </c>
      <c r="E65" s="2">
        <v>480000</v>
      </c>
      <c r="F65" s="19" t="s">
        <v>105</v>
      </c>
      <c r="G65" s="1" t="s">
        <v>56</v>
      </c>
      <c r="H65" s="74"/>
      <c r="I65" s="20" t="s">
        <v>74</v>
      </c>
      <c r="J65" s="5"/>
      <c r="K65" s="5"/>
      <c r="L65" s="5"/>
      <c r="M65" s="5"/>
      <c r="N65" s="5"/>
      <c r="O65" s="5">
        <v>1</v>
      </c>
    </row>
    <row r="66" spans="1:15" hidden="1" x14ac:dyDescent="0.3">
      <c r="A66" s="149"/>
      <c r="B66" s="24"/>
      <c r="C66" s="1" t="s">
        <v>100</v>
      </c>
      <c r="D66" s="1">
        <v>3</v>
      </c>
      <c r="E66" s="2">
        <v>1470000</v>
      </c>
      <c r="F66" s="19" t="s">
        <v>105</v>
      </c>
      <c r="G66" s="1" t="s">
        <v>78</v>
      </c>
      <c r="H66" s="74"/>
      <c r="I66" s="20" t="s">
        <v>102</v>
      </c>
      <c r="J66" s="5"/>
      <c r="K66" s="5"/>
      <c r="L66" s="5"/>
      <c r="M66" s="5"/>
      <c r="N66" s="5">
        <v>3</v>
      </c>
      <c r="O66" s="5"/>
    </row>
    <row r="67" spans="1:15" hidden="1" x14ac:dyDescent="0.3">
      <c r="A67" s="149"/>
      <c r="B67" s="24"/>
      <c r="C67" s="27" t="s">
        <v>103</v>
      </c>
      <c r="D67" s="1">
        <v>4</v>
      </c>
      <c r="E67" s="2">
        <v>1280000</v>
      </c>
      <c r="F67" s="19" t="s">
        <v>54</v>
      </c>
      <c r="G67" s="1" t="s">
        <v>78</v>
      </c>
      <c r="H67" s="74"/>
      <c r="I67" s="20" t="s">
        <v>74</v>
      </c>
      <c r="J67" s="5"/>
      <c r="K67" s="5"/>
      <c r="L67" s="5"/>
      <c r="M67" s="5"/>
      <c r="N67" s="5">
        <v>4</v>
      </c>
      <c r="O67" s="5"/>
    </row>
    <row r="68" spans="1:15" hidden="1" x14ac:dyDescent="0.3">
      <c r="A68" s="144">
        <v>1</v>
      </c>
      <c r="B68" s="65" t="s">
        <v>14</v>
      </c>
      <c r="C68" s="9" t="s">
        <v>15</v>
      </c>
      <c r="D68" s="9">
        <v>15</v>
      </c>
      <c r="E68" s="10">
        <v>5080000</v>
      </c>
      <c r="F68" s="19" t="s">
        <v>106</v>
      </c>
      <c r="G68" s="1" t="s">
        <v>30</v>
      </c>
      <c r="H68" s="74"/>
      <c r="I68" s="20" t="s">
        <v>107</v>
      </c>
      <c r="J68" s="5"/>
      <c r="K68" s="5"/>
      <c r="L68" s="5"/>
      <c r="M68" s="5"/>
      <c r="N68" s="13">
        <v>15</v>
      </c>
      <c r="O68" s="5"/>
    </row>
    <row r="69" spans="1:15" hidden="1" x14ac:dyDescent="0.3">
      <c r="A69" s="145"/>
      <c r="B69" s="65" t="s">
        <v>14</v>
      </c>
      <c r="C69" s="1" t="s">
        <v>21</v>
      </c>
      <c r="D69" s="1">
        <v>15</v>
      </c>
      <c r="E69" s="2">
        <v>4800000</v>
      </c>
      <c r="F69" s="18" t="s">
        <v>108</v>
      </c>
      <c r="G69" s="16" t="s">
        <v>19</v>
      </c>
      <c r="H69" s="16"/>
      <c r="I69" s="31"/>
      <c r="J69" s="5"/>
      <c r="K69" s="5"/>
      <c r="L69" s="5"/>
      <c r="M69" s="5"/>
      <c r="N69" s="5">
        <v>15</v>
      </c>
      <c r="O69" s="5"/>
    </row>
    <row r="70" spans="1:15" hidden="1" x14ac:dyDescent="0.3">
      <c r="A70" s="144">
        <v>2</v>
      </c>
      <c r="B70" s="65" t="s">
        <v>23</v>
      </c>
      <c r="C70" s="1" t="s">
        <v>15</v>
      </c>
      <c r="D70" s="1">
        <v>7</v>
      </c>
      <c r="E70" s="2">
        <v>2995000</v>
      </c>
      <c r="F70" s="19" t="s">
        <v>106</v>
      </c>
      <c r="G70" s="1" t="s">
        <v>109</v>
      </c>
      <c r="H70" s="9"/>
      <c r="I70" s="150" t="s">
        <v>110</v>
      </c>
      <c r="J70" s="5"/>
      <c r="K70" s="5"/>
      <c r="L70" s="5"/>
      <c r="M70" s="5"/>
      <c r="N70" s="5">
        <v>7</v>
      </c>
      <c r="O70" s="5"/>
    </row>
    <row r="71" spans="1:15" hidden="1" x14ac:dyDescent="0.3">
      <c r="A71" s="145"/>
      <c r="B71" s="65" t="s">
        <v>23</v>
      </c>
      <c r="C71" s="1" t="s">
        <v>21</v>
      </c>
      <c r="D71" s="1">
        <v>2</v>
      </c>
      <c r="E71" s="2">
        <v>640000</v>
      </c>
      <c r="F71" s="19" t="s">
        <v>106</v>
      </c>
      <c r="G71" s="1" t="s">
        <v>19</v>
      </c>
      <c r="H71" s="14"/>
      <c r="I71" s="152"/>
      <c r="J71" s="5"/>
      <c r="K71" s="5"/>
      <c r="L71" s="5"/>
      <c r="M71" s="5"/>
      <c r="N71" s="5">
        <v>2</v>
      </c>
      <c r="O71" s="5"/>
    </row>
    <row r="72" spans="1:15" hidden="1" x14ac:dyDescent="0.3">
      <c r="A72" s="145"/>
      <c r="B72" s="65" t="s">
        <v>23</v>
      </c>
      <c r="C72" s="1" t="s">
        <v>29</v>
      </c>
      <c r="D72" s="1">
        <v>4</v>
      </c>
      <c r="E72" s="2">
        <v>1280000</v>
      </c>
      <c r="F72" s="19" t="s">
        <v>106</v>
      </c>
      <c r="G72" s="1" t="s">
        <v>25</v>
      </c>
      <c r="H72" s="15"/>
      <c r="I72" s="151"/>
      <c r="J72" s="5"/>
      <c r="K72" s="5"/>
      <c r="L72" s="5"/>
      <c r="M72" s="5"/>
      <c r="N72" s="5">
        <v>4</v>
      </c>
      <c r="O72" s="5"/>
    </row>
    <row r="73" spans="1:15" hidden="1" x14ac:dyDescent="0.3">
      <c r="A73" s="144">
        <v>3</v>
      </c>
      <c r="B73" s="65" t="s">
        <v>33</v>
      </c>
      <c r="C73" s="1" t="s">
        <v>34</v>
      </c>
      <c r="D73" s="1">
        <v>20</v>
      </c>
      <c r="E73" s="2">
        <v>6400000</v>
      </c>
      <c r="F73" s="19" t="s">
        <v>111</v>
      </c>
      <c r="G73" s="1" t="s">
        <v>30</v>
      </c>
      <c r="H73" s="1"/>
      <c r="I73" s="21" t="s">
        <v>112</v>
      </c>
      <c r="J73" s="5"/>
      <c r="K73" s="5"/>
      <c r="L73" s="5"/>
      <c r="M73" s="5"/>
      <c r="N73" s="5">
        <v>20</v>
      </c>
      <c r="O73" s="5"/>
    </row>
    <row r="74" spans="1:15" hidden="1" x14ac:dyDescent="0.3">
      <c r="A74" s="145"/>
      <c r="B74" s="65" t="s">
        <v>33</v>
      </c>
      <c r="C74" s="1" t="s">
        <v>21</v>
      </c>
      <c r="D74" s="1">
        <v>20</v>
      </c>
      <c r="E74" s="2">
        <v>6400000</v>
      </c>
      <c r="F74" s="19" t="s">
        <v>111</v>
      </c>
      <c r="G74" s="1" t="s">
        <v>30</v>
      </c>
      <c r="H74" s="1"/>
      <c r="I74" s="21" t="s">
        <v>58</v>
      </c>
      <c r="J74" s="5"/>
      <c r="K74" s="5"/>
      <c r="L74" s="5"/>
      <c r="M74" s="5"/>
      <c r="N74" s="5">
        <v>20</v>
      </c>
      <c r="O74" s="5"/>
    </row>
    <row r="75" spans="1:15" hidden="1" x14ac:dyDescent="0.3">
      <c r="A75" s="145"/>
      <c r="B75" s="65" t="s">
        <v>33</v>
      </c>
      <c r="C75" s="1" t="s">
        <v>29</v>
      </c>
      <c r="D75" s="1">
        <v>20</v>
      </c>
      <c r="E75" s="2">
        <v>6400000</v>
      </c>
      <c r="F75" s="19" t="s">
        <v>111</v>
      </c>
      <c r="G75" s="1" t="s">
        <v>19</v>
      </c>
      <c r="H75" s="1"/>
      <c r="I75" s="21" t="s">
        <v>61</v>
      </c>
      <c r="J75" s="5"/>
      <c r="K75" s="5"/>
      <c r="L75" s="5"/>
      <c r="M75" s="5"/>
      <c r="N75" s="5">
        <v>20</v>
      </c>
      <c r="O75" s="5"/>
    </row>
    <row r="76" spans="1:15" hidden="1" x14ac:dyDescent="0.3">
      <c r="A76" s="145"/>
      <c r="B76" s="65" t="s">
        <v>33</v>
      </c>
      <c r="C76" s="1" t="s">
        <v>31</v>
      </c>
      <c r="D76" s="1">
        <v>19</v>
      </c>
      <c r="E76" s="2">
        <v>6460000</v>
      </c>
      <c r="F76" s="19" t="s">
        <v>113</v>
      </c>
      <c r="G76" s="1" t="s">
        <v>30</v>
      </c>
      <c r="H76" s="1"/>
      <c r="I76" s="21" t="s">
        <v>112</v>
      </c>
      <c r="J76" s="5"/>
      <c r="K76" s="5"/>
      <c r="L76" s="5"/>
      <c r="M76" s="5"/>
      <c r="N76" s="5">
        <v>19</v>
      </c>
      <c r="O76" s="5"/>
    </row>
    <row r="77" spans="1:15" hidden="1" x14ac:dyDescent="0.3">
      <c r="A77" s="145"/>
      <c r="B77" s="65" t="s">
        <v>33</v>
      </c>
      <c r="C77" s="1" t="s">
        <v>39</v>
      </c>
      <c r="D77" s="1">
        <v>10</v>
      </c>
      <c r="E77" s="2">
        <v>3200000</v>
      </c>
      <c r="F77" s="19" t="s">
        <v>113</v>
      </c>
      <c r="G77" s="1" t="s">
        <v>30</v>
      </c>
      <c r="H77" s="1"/>
      <c r="I77" s="21" t="s">
        <v>58</v>
      </c>
      <c r="J77" s="5"/>
      <c r="K77" s="5"/>
      <c r="L77" s="5"/>
      <c r="M77" s="5"/>
      <c r="N77" s="5">
        <v>10</v>
      </c>
      <c r="O77" s="5"/>
    </row>
    <row r="78" spans="1:15" hidden="1" x14ac:dyDescent="0.3">
      <c r="A78" s="145"/>
      <c r="B78" s="65" t="s">
        <v>33</v>
      </c>
      <c r="C78" s="1" t="s">
        <v>42</v>
      </c>
      <c r="D78" s="1">
        <v>14</v>
      </c>
      <c r="E78" s="2">
        <v>4860000</v>
      </c>
      <c r="F78" s="19" t="s">
        <v>113</v>
      </c>
      <c r="G78" s="1" t="s">
        <v>109</v>
      </c>
      <c r="H78" s="1"/>
      <c r="I78" s="21" t="s">
        <v>61</v>
      </c>
      <c r="J78" s="5"/>
      <c r="K78" s="5"/>
      <c r="L78" s="5"/>
      <c r="M78" s="5"/>
      <c r="N78" s="5">
        <v>14</v>
      </c>
      <c r="O78" s="5"/>
    </row>
    <row r="79" spans="1:15" hidden="1" x14ac:dyDescent="0.3">
      <c r="A79" s="144">
        <v>4</v>
      </c>
      <c r="B79" s="65" t="s">
        <v>114</v>
      </c>
      <c r="C79" s="1" t="s">
        <v>34</v>
      </c>
      <c r="D79" s="1">
        <v>7</v>
      </c>
      <c r="E79" s="2">
        <v>3220000</v>
      </c>
      <c r="F79" s="19" t="s">
        <v>115</v>
      </c>
      <c r="G79" s="1" t="s">
        <v>49</v>
      </c>
      <c r="H79" s="9"/>
      <c r="I79" s="150" t="s">
        <v>116</v>
      </c>
      <c r="J79" s="5"/>
      <c r="K79" s="5"/>
      <c r="L79" s="5"/>
      <c r="M79" s="5"/>
      <c r="N79" s="1">
        <v>7</v>
      </c>
      <c r="O79" s="5"/>
    </row>
    <row r="80" spans="1:15" hidden="1" x14ac:dyDescent="0.3">
      <c r="A80" s="145"/>
      <c r="B80" s="65" t="s">
        <v>114</v>
      </c>
      <c r="C80" s="1" t="s">
        <v>64</v>
      </c>
      <c r="D80" s="1">
        <v>6</v>
      </c>
      <c r="E80" s="2">
        <v>2730000</v>
      </c>
      <c r="F80" s="19" t="s">
        <v>108</v>
      </c>
      <c r="G80" s="1" t="s">
        <v>109</v>
      </c>
      <c r="H80" s="14"/>
      <c r="I80" s="152"/>
      <c r="J80" s="5"/>
      <c r="K80" s="5"/>
      <c r="L80" s="5"/>
      <c r="M80" s="5"/>
      <c r="N80" s="1">
        <v>6</v>
      </c>
      <c r="O80" s="5"/>
    </row>
    <row r="81" spans="1:15" hidden="1" x14ac:dyDescent="0.3">
      <c r="A81" s="145"/>
      <c r="B81" s="65" t="s">
        <v>114</v>
      </c>
      <c r="C81" s="1" t="s">
        <v>29</v>
      </c>
      <c r="D81" s="1">
        <v>10</v>
      </c>
      <c r="E81" s="2">
        <v>3900000</v>
      </c>
      <c r="F81" s="19" t="s">
        <v>117</v>
      </c>
      <c r="G81" s="1" t="s">
        <v>109</v>
      </c>
      <c r="H81" s="14"/>
      <c r="I81" s="152"/>
      <c r="J81" s="5"/>
      <c r="K81" s="5"/>
      <c r="L81" s="5"/>
      <c r="M81" s="5"/>
      <c r="N81" s="1">
        <v>10</v>
      </c>
      <c r="O81" s="5"/>
    </row>
    <row r="82" spans="1:15" hidden="1" x14ac:dyDescent="0.3">
      <c r="A82" s="145"/>
      <c r="B82" s="65" t="s">
        <v>114</v>
      </c>
      <c r="C82" s="1" t="s">
        <v>31</v>
      </c>
      <c r="D82" s="1">
        <v>5</v>
      </c>
      <c r="E82" s="2">
        <v>2300000</v>
      </c>
      <c r="F82" s="19" t="s">
        <v>118</v>
      </c>
      <c r="G82" s="1" t="s">
        <v>49</v>
      </c>
      <c r="H82" s="14"/>
      <c r="I82" s="152"/>
      <c r="J82" s="5"/>
      <c r="K82" s="5"/>
      <c r="L82" s="5"/>
      <c r="M82" s="5"/>
      <c r="N82" s="1">
        <v>5</v>
      </c>
      <c r="O82" s="5"/>
    </row>
    <row r="83" spans="1:15" hidden="1" x14ac:dyDescent="0.3">
      <c r="A83" s="145"/>
      <c r="B83" s="65" t="s">
        <v>114</v>
      </c>
      <c r="C83" s="1" t="s">
        <v>39</v>
      </c>
      <c r="D83" s="1">
        <v>10</v>
      </c>
      <c r="E83" s="2">
        <v>4260000</v>
      </c>
      <c r="F83" s="19" t="s">
        <v>119</v>
      </c>
      <c r="G83" s="1" t="s">
        <v>30</v>
      </c>
      <c r="H83" s="15"/>
      <c r="I83" s="151"/>
      <c r="J83" s="5"/>
      <c r="K83" s="5"/>
      <c r="L83" s="5"/>
      <c r="M83" s="5"/>
      <c r="N83" s="1">
        <v>10</v>
      </c>
      <c r="O83" s="5"/>
    </row>
    <row r="84" spans="1:15" hidden="1" x14ac:dyDescent="0.3">
      <c r="A84" s="145"/>
      <c r="B84" s="65" t="s">
        <v>114</v>
      </c>
      <c r="C84" s="1" t="s">
        <v>42</v>
      </c>
      <c r="D84" s="1">
        <v>1</v>
      </c>
      <c r="E84" s="2">
        <v>445000</v>
      </c>
      <c r="F84" s="19" t="s">
        <v>120</v>
      </c>
      <c r="G84" s="1" t="s">
        <v>25</v>
      </c>
      <c r="H84" s="74"/>
      <c r="I84" s="20" t="s">
        <v>121</v>
      </c>
      <c r="J84" s="5"/>
      <c r="K84" s="5"/>
      <c r="L84" s="5"/>
      <c r="M84" s="5"/>
      <c r="N84" s="1">
        <v>1</v>
      </c>
      <c r="O84" s="5"/>
    </row>
    <row r="85" spans="1:15" hidden="1" x14ac:dyDescent="0.3">
      <c r="A85" s="146"/>
      <c r="B85" s="65" t="s">
        <v>114</v>
      </c>
      <c r="C85" s="1" t="s">
        <v>45</v>
      </c>
      <c r="D85" s="1">
        <v>10</v>
      </c>
      <c r="E85" s="2">
        <v>4570000</v>
      </c>
      <c r="F85" s="19" t="s">
        <v>122</v>
      </c>
      <c r="G85" s="1" t="s">
        <v>109</v>
      </c>
      <c r="H85" s="74"/>
      <c r="I85" s="20"/>
      <c r="J85" s="5"/>
      <c r="K85" s="5"/>
      <c r="L85" s="5"/>
      <c r="M85" s="5"/>
      <c r="N85" s="1">
        <v>10</v>
      </c>
      <c r="O85" s="5"/>
    </row>
    <row r="86" spans="1:15" hidden="1" x14ac:dyDescent="0.3">
      <c r="A86" s="149">
        <v>5</v>
      </c>
      <c r="B86" s="24" t="s">
        <v>70</v>
      </c>
      <c r="C86" s="1" t="s">
        <v>34</v>
      </c>
      <c r="D86" s="1"/>
      <c r="E86" s="2"/>
      <c r="F86" s="19"/>
      <c r="G86" s="1"/>
      <c r="H86" s="74"/>
      <c r="I86" s="20"/>
      <c r="J86" s="5"/>
      <c r="K86" s="5"/>
      <c r="L86" s="5"/>
      <c r="M86" s="5"/>
      <c r="N86" s="5"/>
      <c r="O86" s="5"/>
    </row>
    <row r="87" spans="1:15" hidden="1" x14ac:dyDescent="0.3">
      <c r="A87" s="149"/>
      <c r="B87" s="24" t="s">
        <v>541</v>
      </c>
      <c r="C87" s="1" t="s">
        <v>21</v>
      </c>
      <c r="D87" s="1"/>
      <c r="E87" s="2"/>
      <c r="F87" s="32"/>
      <c r="G87" s="1"/>
      <c r="H87" s="74"/>
      <c r="I87" s="20"/>
      <c r="J87" s="5"/>
      <c r="K87" s="5"/>
      <c r="L87" s="5"/>
      <c r="M87" s="5"/>
      <c r="N87" s="5"/>
      <c r="O87" s="5"/>
    </row>
    <row r="88" spans="1:15" hidden="1" x14ac:dyDescent="0.3">
      <c r="A88" s="144">
        <v>6</v>
      </c>
      <c r="B88" s="65" t="s">
        <v>76</v>
      </c>
      <c r="C88" s="1" t="s">
        <v>15</v>
      </c>
      <c r="D88" s="1">
        <v>15</v>
      </c>
      <c r="E88" s="33">
        <v>4800000</v>
      </c>
      <c r="F88" s="19" t="s">
        <v>113</v>
      </c>
      <c r="G88" s="1" t="s">
        <v>78</v>
      </c>
      <c r="H88" s="1"/>
      <c r="I88" s="34" t="s">
        <v>123</v>
      </c>
      <c r="J88" s="5"/>
      <c r="K88" s="5"/>
      <c r="L88" s="5"/>
      <c r="M88" s="5"/>
      <c r="N88" s="1">
        <v>15</v>
      </c>
      <c r="O88" s="5"/>
    </row>
    <row r="89" spans="1:15" hidden="1" x14ac:dyDescent="0.3">
      <c r="A89" s="145"/>
      <c r="B89" s="65" t="s">
        <v>76</v>
      </c>
      <c r="C89" s="1" t="s">
        <v>21</v>
      </c>
      <c r="D89" s="1">
        <v>5</v>
      </c>
      <c r="E89" s="33">
        <v>1600000</v>
      </c>
      <c r="F89" s="19" t="s">
        <v>108</v>
      </c>
      <c r="G89" s="1" t="s">
        <v>78</v>
      </c>
      <c r="H89" s="1"/>
      <c r="I89" s="35">
        <v>5000000</v>
      </c>
      <c r="J89" s="5"/>
      <c r="K89" s="5"/>
      <c r="L89" s="5"/>
      <c r="M89" s="5"/>
      <c r="N89" s="1">
        <v>5</v>
      </c>
      <c r="O89" s="5"/>
    </row>
    <row r="90" spans="1:15" hidden="1" x14ac:dyDescent="0.3">
      <c r="A90" s="145"/>
      <c r="B90" s="65" t="s">
        <v>76</v>
      </c>
      <c r="C90" s="1" t="s">
        <v>29</v>
      </c>
      <c r="D90" s="1">
        <v>5</v>
      </c>
      <c r="E90" s="33">
        <v>1600000</v>
      </c>
      <c r="F90" s="19" t="s">
        <v>119</v>
      </c>
      <c r="G90" s="1" t="s">
        <v>78</v>
      </c>
      <c r="H90" s="1"/>
      <c r="I90" s="34"/>
      <c r="J90" s="5"/>
      <c r="K90" s="5"/>
      <c r="L90" s="5"/>
      <c r="M90" s="5"/>
      <c r="N90" s="1">
        <v>5</v>
      </c>
      <c r="O90" s="5"/>
    </row>
    <row r="91" spans="1:15" hidden="1" x14ac:dyDescent="0.3">
      <c r="A91" s="144">
        <v>7</v>
      </c>
      <c r="B91" s="65" t="s">
        <v>79</v>
      </c>
      <c r="C91" s="144" t="s">
        <v>15</v>
      </c>
      <c r="D91" s="144">
        <v>31</v>
      </c>
      <c r="E91" s="147">
        <v>10760000</v>
      </c>
      <c r="F91" s="140" t="s">
        <v>111</v>
      </c>
      <c r="G91" s="1" t="s">
        <v>19</v>
      </c>
      <c r="H91" s="9"/>
      <c r="I91" s="150" t="s">
        <v>124</v>
      </c>
      <c r="J91" s="5"/>
      <c r="K91" s="5"/>
      <c r="L91" s="5"/>
      <c r="M91" s="5"/>
      <c r="N91" s="144">
        <v>31</v>
      </c>
      <c r="O91" s="5"/>
    </row>
    <row r="92" spans="1:15" hidden="1" x14ac:dyDescent="0.3">
      <c r="A92" s="145"/>
      <c r="B92" s="65" t="s">
        <v>79</v>
      </c>
      <c r="C92" s="146"/>
      <c r="D92" s="146"/>
      <c r="E92" s="148"/>
      <c r="F92" s="141"/>
      <c r="G92" s="1" t="s">
        <v>17</v>
      </c>
      <c r="H92" s="15"/>
      <c r="I92" s="151"/>
      <c r="J92" s="5"/>
      <c r="K92" s="5"/>
      <c r="L92" s="5"/>
      <c r="M92" s="5"/>
      <c r="N92" s="146"/>
      <c r="O92" s="5"/>
    </row>
    <row r="93" spans="1:15" hidden="1" x14ac:dyDescent="0.3">
      <c r="A93" s="145"/>
      <c r="B93" s="65" t="s">
        <v>79</v>
      </c>
      <c r="C93" s="1" t="s">
        <v>21</v>
      </c>
      <c r="D93" s="1">
        <v>15</v>
      </c>
      <c r="E93" s="2">
        <v>5500000</v>
      </c>
      <c r="F93" s="19" t="s">
        <v>113</v>
      </c>
      <c r="G93" s="1" t="s">
        <v>40</v>
      </c>
      <c r="H93" s="74"/>
      <c r="I93" s="20" t="s">
        <v>124</v>
      </c>
      <c r="J93" s="5"/>
      <c r="K93" s="5"/>
      <c r="L93" s="5"/>
      <c r="M93" s="5"/>
      <c r="N93" s="1">
        <v>15</v>
      </c>
      <c r="O93" s="5"/>
    </row>
    <row r="94" spans="1:15" hidden="1" x14ac:dyDescent="0.3">
      <c r="A94" s="145"/>
      <c r="B94" s="65" t="s">
        <v>79</v>
      </c>
      <c r="C94" s="1" t="s">
        <v>29</v>
      </c>
      <c r="D94" s="1">
        <v>17</v>
      </c>
      <c r="E94" s="2">
        <v>6685000</v>
      </c>
      <c r="F94" s="19" t="s">
        <v>108</v>
      </c>
      <c r="G94" s="1" t="s">
        <v>17</v>
      </c>
      <c r="H94" s="74"/>
      <c r="I94" s="20" t="s">
        <v>124</v>
      </c>
      <c r="J94" s="5"/>
      <c r="K94" s="5"/>
      <c r="L94" s="5"/>
      <c r="M94" s="5"/>
      <c r="N94" s="1">
        <v>17</v>
      </c>
      <c r="O94" s="5"/>
    </row>
    <row r="95" spans="1:15" ht="30.7" hidden="1" customHeight="1" x14ac:dyDescent="0.3">
      <c r="A95" s="144">
        <v>8</v>
      </c>
      <c r="B95" s="65" t="s">
        <v>82</v>
      </c>
      <c r="C95" s="144" t="s">
        <v>15</v>
      </c>
      <c r="D95" s="144">
        <v>28</v>
      </c>
      <c r="E95" s="147">
        <v>8960000</v>
      </c>
      <c r="F95" s="19" t="s">
        <v>111</v>
      </c>
      <c r="G95" s="1" t="s">
        <v>17</v>
      </c>
      <c r="H95" s="9"/>
      <c r="I95" s="150" t="s">
        <v>125</v>
      </c>
      <c r="J95" s="5"/>
      <c r="K95" s="5"/>
      <c r="L95" s="5"/>
      <c r="M95" s="5"/>
      <c r="N95" s="142">
        <v>28</v>
      </c>
      <c r="O95" s="1"/>
    </row>
    <row r="96" spans="1:15" ht="28.2" hidden="1" customHeight="1" x14ac:dyDescent="0.3">
      <c r="A96" s="145"/>
      <c r="B96" s="65" t="s">
        <v>82</v>
      </c>
      <c r="C96" s="146"/>
      <c r="D96" s="146"/>
      <c r="E96" s="148"/>
      <c r="F96" s="19" t="s">
        <v>111</v>
      </c>
      <c r="G96" s="1" t="s">
        <v>17</v>
      </c>
      <c r="H96" s="15"/>
      <c r="I96" s="151"/>
      <c r="J96" s="5"/>
      <c r="K96" s="5"/>
      <c r="L96" s="5"/>
      <c r="M96" s="5"/>
      <c r="N96" s="143"/>
      <c r="O96" s="1"/>
    </row>
    <row r="97" spans="1:15" ht="35.1" hidden="1" x14ac:dyDescent="0.3">
      <c r="A97" s="145"/>
      <c r="B97" s="65" t="s">
        <v>82</v>
      </c>
      <c r="C97" s="1" t="s">
        <v>21</v>
      </c>
      <c r="D97" s="1">
        <v>22</v>
      </c>
      <c r="E97" s="2">
        <v>7040000</v>
      </c>
      <c r="F97" s="19" t="s">
        <v>111</v>
      </c>
      <c r="G97" s="1" t="s">
        <v>30</v>
      </c>
      <c r="H97" s="74"/>
      <c r="I97" s="20" t="s">
        <v>125</v>
      </c>
      <c r="J97" s="5"/>
      <c r="K97" s="5"/>
      <c r="L97" s="5"/>
      <c r="M97" s="5"/>
      <c r="N97" s="5">
        <v>22</v>
      </c>
      <c r="O97" s="1"/>
    </row>
    <row r="98" spans="1:15" ht="35.1" hidden="1" x14ac:dyDescent="0.3">
      <c r="A98" s="9">
        <v>9</v>
      </c>
      <c r="B98" s="1" t="s">
        <v>84</v>
      </c>
      <c r="C98" s="1" t="s">
        <v>15</v>
      </c>
      <c r="D98" s="1">
        <v>12</v>
      </c>
      <c r="E98" s="2">
        <v>3840000</v>
      </c>
      <c r="F98" s="19" t="s">
        <v>111</v>
      </c>
      <c r="G98" s="1" t="s">
        <v>30</v>
      </c>
      <c r="H98" s="74"/>
      <c r="I98" s="20" t="s">
        <v>126</v>
      </c>
      <c r="J98" s="5"/>
      <c r="K98" s="5"/>
      <c r="L98" s="5"/>
      <c r="M98" s="5"/>
      <c r="N98" s="5">
        <v>12</v>
      </c>
      <c r="O98" s="5"/>
    </row>
    <row r="99" spans="1:15" ht="17.55" hidden="1" customHeight="1" x14ac:dyDescent="0.3">
      <c r="A99" s="159">
        <v>10</v>
      </c>
      <c r="B99" s="65" t="s">
        <v>87</v>
      </c>
      <c r="C99" s="144" t="s">
        <v>15</v>
      </c>
      <c r="D99" s="144">
        <v>20</v>
      </c>
      <c r="E99" s="147">
        <v>8200000</v>
      </c>
      <c r="F99" s="140" t="s">
        <v>113</v>
      </c>
      <c r="G99" s="1" t="s">
        <v>19</v>
      </c>
      <c r="H99" s="9"/>
      <c r="I99" s="150" t="s">
        <v>127</v>
      </c>
      <c r="J99" s="142"/>
      <c r="K99" s="5"/>
      <c r="L99" s="5"/>
      <c r="M99" s="5"/>
      <c r="N99" s="142">
        <v>20</v>
      </c>
      <c r="O99" s="5"/>
    </row>
    <row r="100" spans="1:15" ht="35.1" hidden="1" x14ac:dyDescent="0.3">
      <c r="A100" s="160"/>
      <c r="B100" s="65" t="s">
        <v>87</v>
      </c>
      <c r="C100" s="146"/>
      <c r="D100" s="146"/>
      <c r="E100" s="148"/>
      <c r="F100" s="141"/>
      <c r="G100" s="1" t="s">
        <v>43</v>
      </c>
      <c r="H100" s="15"/>
      <c r="I100" s="151"/>
      <c r="J100" s="143"/>
      <c r="K100" s="5"/>
      <c r="L100" s="5"/>
      <c r="M100" s="5"/>
      <c r="N100" s="143"/>
      <c r="O100" s="5"/>
    </row>
    <row r="101" spans="1:15" ht="35.1" hidden="1" x14ac:dyDescent="0.3">
      <c r="A101" s="160"/>
      <c r="B101" s="65" t="s">
        <v>87</v>
      </c>
      <c r="C101" s="144" t="s">
        <v>21</v>
      </c>
      <c r="D101" s="144">
        <v>20</v>
      </c>
      <c r="E101" s="147">
        <v>7600000</v>
      </c>
      <c r="F101" s="140" t="s">
        <v>120</v>
      </c>
      <c r="G101" s="1" t="s">
        <v>128</v>
      </c>
      <c r="H101" s="9"/>
      <c r="I101" s="150" t="s">
        <v>127</v>
      </c>
      <c r="J101" s="17"/>
      <c r="K101" s="5"/>
      <c r="L101" s="5"/>
      <c r="M101" s="5"/>
      <c r="N101" s="142">
        <v>20</v>
      </c>
      <c r="O101" s="5"/>
    </row>
    <row r="102" spans="1:15" ht="35.1" hidden="1" x14ac:dyDescent="0.3">
      <c r="A102" s="160"/>
      <c r="B102" s="65" t="s">
        <v>87</v>
      </c>
      <c r="C102" s="146"/>
      <c r="D102" s="146"/>
      <c r="E102" s="148"/>
      <c r="F102" s="141"/>
      <c r="G102" s="1" t="s">
        <v>109</v>
      </c>
      <c r="H102" s="15"/>
      <c r="I102" s="151"/>
      <c r="J102" s="17"/>
      <c r="K102" s="5"/>
      <c r="L102" s="5"/>
      <c r="M102" s="5"/>
      <c r="N102" s="143"/>
      <c r="O102" s="5"/>
    </row>
    <row r="103" spans="1:15" x14ac:dyDescent="0.3">
      <c r="A103" s="160"/>
      <c r="B103" s="71" t="s">
        <v>89</v>
      </c>
      <c r="C103" s="144" t="s">
        <v>90</v>
      </c>
      <c r="D103" s="144">
        <v>45</v>
      </c>
      <c r="E103" s="168">
        <v>17200000</v>
      </c>
      <c r="F103" s="140" t="s">
        <v>111</v>
      </c>
      <c r="G103" s="1" t="s">
        <v>17</v>
      </c>
      <c r="H103" s="9"/>
      <c r="I103" s="150" t="s">
        <v>129</v>
      </c>
      <c r="J103" s="5"/>
      <c r="K103" s="5"/>
      <c r="L103" s="5"/>
      <c r="M103" s="5"/>
      <c r="N103" s="142">
        <v>45</v>
      </c>
      <c r="O103" s="5"/>
    </row>
    <row r="104" spans="1:15" hidden="1" x14ac:dyDescent="0.3">
      <c r="A104" s="160"/>
      <c r="B104" s="71" t="s">
        <v>89</v>
      </c>
      <c r="C104" s="146"/>
      <c r="D104" s="146"/>
      <c r="E104" s="169"/>
      <c r="F104" s="141"/>
      <c r="G104" s="1" t="s">
        <v>19</v>
      </c>
      <c r="H104" s="15"/>
      <c r="I104" s="151"/>
      <c r="J104" s="5"/>
      <c r="K104" s="5"/>
      <c r="L104" s="5"/>
      <c r="M104" s="5"/>
      <c r="N104" s="143"/>
      <c r="O104" s="5"/>
    </row>
    <row r="105" spans="1:15" hidden="1" x14ac:dyDescent="0.3">
      <c r="A105" s="160"/>
      <c r="B105" s="71" t="s">
        <v>89</v>
      </c>
      <c r="C105" s="1" t="s">
        <v>130</v>
      </c>
      <c r="D105" s="1">
        <v>2</v>
      </c>
      <c r="E105" s="2">
        <v>830000</v>
      </c>
      <c r="F105" s="19" t="s">
        <v>106</v>
      </c>
      <c r="G105" s="1" t="s">
        <v>19</v>
      </c>
      <c r="H105" s="74"/>
      <c r="I105" s="20" t="s">
        <v>125</v>
      </c>
      <c r="J105" s="5"/>
      <c r="K105" s="5"/>
      <c r="L105" s="5"/>
      <c r="M105" s="5"/>
      <c r="N105" s="5"/>
      <c r="O105" s="5">
        <v>2</v>
      </c>
    </row>
    <row r="106" spans="1:15" x14ac:dyDescent="0.3">
      <c r="A106" s="160"/>
      <c r="B106" s="71" t="s">
        <v>89</v>
      </c>
      <c r="C106" s="1" t="s">
        <v>90</v>
      </c>
      <c r="D106" s="1">
        <v>20</v>
      </c>
      <c r="E106" s="2">
        <v>6875000</v>
      </c>
      <c r="F106" s="19" t="s">
        <v>106</v>
      </c>
      <c r="G106" s="1" t="s">
        <v>17</v>
      </c>
      <c r="H106" s="74"/>
      <c r="I106" s="20" t="s">
        <v>131</v>
      </c>
      <c r="J106" s="5"/>
      <c r="K106" s="5"/>
      <c r="L106" s="5"/>
      <c r="M106" s="5"/>
      <c r="N106" s="5">
        <v>20</v>
      </c>
      <c r="O106" s="5"/>
    </row>
    <row r="107" spans="1:15" hidden="1" x14ac:dyDescent="0.3">
      <c r="A107" s="160"/>
      <c r="B107" s="71" t="s">
        <v>89</v>
      </c>
      <c r="C107" s="9" t="s">
        <v>132</v>
      </c>
      <c r="D107" s="9">
        <v>5</v>
      </c>
      <c r="E107" s="26">
        <v>2075000</v>
      </c>
      <c r="F107" s="19" t="s">
        <v>106</v>
      </c>
      <c r="G107" s="1" t="s">
        <v>30</v>
      </c>
      <c r="H107" s="74"/>
      <c r="I107" s="20" t="s">
        <v>133</v>
      </c>
      <c r="J107" s="1"/>
      <c r="K107" s="1"/>
      <c r="L107" s="1"/>
      <c r="M107" s="1"/>
      <c r="N107" s="9"/>
      <c r="O107" s="1">
        <v>5</v>
      </c>
    </row>
    <row r="108" spans="1:15" hidden="1" x14ac:dyDescent="0.3">
      <c r="A108" s="160"/>
      <c r="B108" s="71" t="s">
        <v>89</v>
      </c>
      <c r="C108" s="1" t="s">
        <v>134</v>
      </c>
      <c r="D108" s="1">
        <v>8</v>
      </c>
      <c r="E108" s="2">
        <v>2560000</v>
      </c>
      <c r="F108" s="19" t="s">
        <v>106</v>
      </c>
      <c r="G108" s="1" t="s">
        <v>30</v>
      </c>
      <c r="H108" s="74"/>
      <c r="I108" s="20" t="s">
        <v>125</v>
      </c>
      <c r="J108" s="5"/>
      <c r="K108" s="5"/>
      <c r="L108" s="5"/>
      <c r="M108" s="5"/>
      <c r="N108" s="5">
        <v>8</v>
      </c>
      <c r="O108" s="5"/>
    </row>
    <row r="109" spans="1:15" hidden="1" x14ac:dyDescent="0.3">
      <c r="A109" s="160"/>
      <c r="B109" s="71" t="s">
        <v>89</v>
      </c>
      <c r="C109" s="1" t="s">
        <v>134</v>
      </c>
      <c r="D109" s="9">
        <v>2</v>
      </c>
      <c r="E109" s="10">
        <v>640000</v>
      </c>
      <c r="F109" s="11" t="s">
        <v>135</v>
      </c>
      <c r="G109" s="1" t="s">
        <v>78</v>
      </c>
      <c r="H109" s="9"/>
      <c r="I109" s="22" t="s">
        <v>74</v>
      </c>
      <c r="J109" s="5"/>
      <c r="K109" s="5"/>
      <c r="L109" s="5"/>
      <c r="M109" s="5"/>
      <c r="N109" s="13">
        <v>2</v>
      </c>
      <c r="O109" s="5"/>
    </row>
    <row r="110" spans="1:15" x14ac:dyDescent="0.3">
      <c r="A110" s="160"/>
      <c r="B110" s="71" t="s">
        <v>89</v>
      </c>
      <c r="C110" s="1" t="s">
        <v>90</v>
      </c>
      <c r="D110" s="1">
        <v>25</v>
      </c>
      <c r="E110" s="2">
        <v>11500000</v>
      </c>
      <c r="F110" s="11" t="s">
        <v>135</v>
      </c>
      <c r="G110" s="1" t="s">
        <v>30</v>
      </c>
      <c r="H110" s="74"/>
      <c r="I110" s="20" t="s">
        <v>136</v>
      </c>
      <c r="J110" s="5"/>
      <c r="K110" s="5"/>
      <c r="L110" s="5"/>
      <c r="M110" s="5"/>
      <c r="N110" s="5">
        <v>25</v>
      </c>
      <c r="O110" s="5"/>
    </row>
    <row r="111" spans="1:15" hidden="1" x14ac:dyDescent="0.3">
      <c r="A111" s="160"/>
      <c r="B111" s="71" t="s">
        <v>89</v>
      </c>
      <c r="C111" s="1" t="s">
        <v>94</v>
      </c>
      <c r="D111" s="1">
        <v>4</v>
      </c>
      <c r="E111" s="2">
        <v>1660000</v>
      </c>
      <c r="F111" s="19" t="s">
        <v>137</v>
      </c>
      <c r="G111" s="1" t="s">
        <v>30</v>
      </c>
      <c r="H111" s="74"/>
      <c r="I111" s="20" t="s">
        <v>138</v>
      </c>
      <c r="J111" s="5"/>
      <c r="K111" s="5"/>
      <c r="L111" s="5"/>
      <c r="M111" s="5"/>
      <c r="N111" s="5"/>
      <c r="O111" s="5">
        <v>4</v>
      </c>
    </row>
    <row r="112" spans="1:15" hidden="1" x14ac:dyDescent="0.3">
      <c r="A112" s="160"/>
      <c r="B112" s="71" t="s">
        <v>89</v>
      </c>
      <c r="C112" s="1" t="s">
        <v>134</v>
      </c>
      <c r="D112" s="1">
        <v>3</v>
      </c>
      <c r="E112" s="2">
        <v>1210000</v>
      </c>
      <c r="F112" s="19" t="s">
        <v>115</v>
      </c>
      <c r="G112" s="1" t="s">
        <v>78</v>
      </c>
      <c r="H112" s="74"/>
      <c r="I112" s="20" t="s">
        <v>139</v>
      </c>
      <c r="J112" s="5"/>
      <c r="K112" s="5"/>
      <c r="L112" s="5"/>
      <c r="M112" s="5"/>
      <c r="N112" s="5">
        <v>3</v>
      </c>
      <c r="O112" s="5"/>
    </row>
    <row r="113" spans="1:15" hidden="1" x14ac:dyDescent="0.3">
      <c r="A113" s="160"/>
      <c r="B113" s="71" t="s">
        <v>89</v>
      </c>
      <c r="C113" s="1" t="s">
        <v>134</v>
      </c>
      <c r="D113" s="1">
        <v>2</v>
      </c>
      <c r="E113" s="2">
        <v>640000</v>
      </c>
      <c r="F113" s="19" t="s">
        <v>140</v>
      </c>
      <c r="G113" s="1" t="s">
        <v>78</v>
      </c>
      <c r="H113" s="74"/>
      <c r="I113" s="20" t="s">
        <v>141</v>
      </c>
      <c r="J113" s="5"/>
      <c r="K113" s="5"/>
      <c r="L113" s="5"/>
      <c r="M113" s="5"/>
      <c r="N113" s="5">
        <v>2</v>
      </c>
      <c r="O113" s="5"/>
    </row>
    <row r="114" spans="1:15" hidden="1" x14ac:dyDescent="0.3">
      <c r="A114" s="160"/>
      <c r="B114" s="71" t="s">
        <v>89</v>
      </c>
      <c r="C114" s="1" t="s">
        <v>134</v>
      </c>
      <c r="D114" s="1">
        <v>2</v>
      </c>
      <c r="E114" s="2">
        <v>640000</v>
      </c>
      <c r="F114" s="19" t="s">
        <v>117</v>
      </c>
      <c r="G114" s="1" t="s">
        <v>78</v>
      </c>
      <c r="H114" s="74"/>
      <c r="I114" s="20" t="s">
        <v>142</v>
      </c>
      <c r="J114" s="5"/>
      <c r="K114" s="5"/>
      <c r="L114" s="5"/>
      <c r="M114" s="5"/>
      <c r="N114" s="5">
        <v>2</v>
      </c>
      <c r="O114" s="5"/>
    </row>
    <row r="115" spans="1:15" hidden="1" x14ac:dyDescent="0.3">
      <c r="A115" s="160"/>
      <c r="B115" s="71" t="s">
        <v>89</v>
      </c>
      <c r="C115" s="1" t="s">
        <v>130</v>
      </c>
      <c r="D115" s="1">
        <v>2</v>
      </c>
      <c r="E115" s="2">
        <v>890000</v>
      </c>
      <c r="F115" s="19" t="s">
        <v>118</v>
      </c>
      <c r="G115" s="1" t="s">
        <v>19</v>
      </c>
      <c r="H115" s="74"/>
      <c r="I115" s="20" t="s">
        <v>124</v>
      </c>
      <c r="J115" s="5"/>
      <c r="K115" s="5"/>
      <c r="L115" s="5"/>
      <c r="M115" s="5"/>
      <c r="N115" s="5"/>
      <c r="O115" s="5">
        <v>2</v>
      </c>
    </row>
    <row r="116" spans="1:15" hidden="1" x14ac:dyDescent="0.3">
      <c r="A116" s="160"/>
      <c r="B116" s="71" t="s">
        <v>89</v>
      </c>
      <c r="C116" s="27" t="s">
        <v>100</v>
      </c>
      <c r="D116" s="1">
        <v>3</v>
      </c>
      <c r="E116" s="2">
        <v>1380000</v>
      </c>
      <c r="F116" s="19" t="s">
        <v>118</v>
      </c>
      <c r="G116" s="1" t="s">
        <v>78</v>
      </c>
      <c r="H116" s="74"/>
      <c r="I116" s="20" t="s">
        <v>124</v>
      </c>
      <c r="J116" s="5"/>
      <c r="K116" s="5">
        <v>1</v>
      </c>
      <c r="L116" s="5"/>
      <c r="M116" s="5"/>
      <c r="N116" s="5"/>
      <c r="O116" s="5">
        <v>3</v>
      </c>
    </row>
    <row r="117" spans="1:15" hidden="1" x14ac:dyDescent="0.3">
      <c r="A117" s="160"/>
      <c r="B117" s="71" t="s">
        <v>89</v>
      </c>
      <c r="C117" s="1" t="s">
        <v>104</v>
      </c>
      <c r="D117" s="1">
        <v>1</v>
      </c>
      <c r="E117" s="2">
        <v>480000</v>
      </c>
      <c r="F117" s="19" t="s">
        <v>143</v>
      </c>
      <c r="G117" s="1" t="s">
        <v>109</v>
      </c>
      <c r="H117" s="9"/>
      <c r="I117" s="22" t="s">
        <v>74</v>
      </c>
      <c r="J117" s="5"/>
      <c r="K117" s="5"/>
      <c r="L117" s="5"/>
      <c r="M117" s="5"/>
      <c r="N117" s="5"/>
      <c r="O117" s="5">
        <v>1</v>
      </c>
    </row>
    <row r="118" spans="1:15" ht="35.1" hidden="1" x14ac:dyDescent="0.3">
      <c r="A118" s="160"/>
      <c r="B118" s="71" t="s">
        <v>89</v>
      </c>
      <c r="C118" s="1" t="s">
        <v>144</v>
      </c>
      <c r="D118" s="1">
        <v>5</v>
      </c>
      <c r="E118" s="2">
        <v>1880000</v>
      </c>
      <c r="F118" s="19" t="s">
        <v>143</v>
      </c>
      <c r="G118" s="37" t="s">
        <v>19</v>
      </c>
      <c r="H118" s="75"/>
      <c r="I118" s="20" t="s">
        <v>145</v>
      </c>
      <c r="J118" s="5"/>
      <c r="K118" s="5"/>
      <c r="L118" s="5"/>
      <c r="M118" s="5"/>
      <c r="N118" s="5"/>
      <c r="O118" s="5">
        <v>5</v>
      </c>
    </row>
    <row r="119" spans="1:15" x14ac:dyDescent="0.3">
      <c r="A119" s="160"/>
      <c r="B119" s="71" t="s">
        <v>89</v>
      </c>
      <c r="C119" s="144" t="s">
        <v>90</v>
      </c>
      <c r="D119" s="144">
        <v>60</v>
      </c>
      <c r="E119" s="147">
        <v>19900000</v>
      </c>
      <c r="F119" s="164" t="s">
        <v>119</v>
      </c>
      <c r="G119" s="1" t="s">
        <v>30</v>
      </c>
      <c r="H119" s="9"/>
      <c r="I119" s="150" t="s">
        <v>146</v>
      </c>
      <c r="J119" s="5"/>
      <c r="K119" s="5"/>
      <c r="L119" s="5"/>
      <c r="M119" s="5"/>
      <c r="N119" s="142">
        <v>60</v>
      </c>
      <c r="O119" s="5"/>
    </row>
    <row r="120" spans="1:15" hidden="1" x14ac:dyDescent="0.3">
      <c r="A120" s="160"/>
      <c r="B120" s="71" t="s">
        <v>89</v>
      </c>
      <c r="C120" s="145"/>
      <c r="D120" s="145"/>
      <c r="E120" s="163"/>
      <c r="F120" s="165"/>
      <c r="G120" s="1" t="s">
        <v>19</v>
      </c>
      <c r="H120" s="14"/>
      <c r="I120" s="152"/>
      <c r="J120" s="5"/>
      <c r="K120" s="5"/>
      <c r="L120" s="5"/>
      <c r="M120" s="5"/>
      <c r="N120" s="167"/>
      <c r="O120" s="5"/>
    </row>
    <row r="121" spans="1:15" hidden="1" x14ac:dyDescent="0.3">
      <c r="A121" s="160"/>
      <c r="B121" s="71" t="s">
        <v>89</v>
      </c>
      <c r="C121" s="146"/>
      <c r="D121" s="146"/>
      <c r="E121" s="148"/>
      <c r="F121" s="166"/>
      <c r="G121" s="1" t="s">
        <v>17</v>
      </c>
      <c r="H121" s="15"/>
      <c r="I121" s="151"/>
      <c r="J121" s="5"/>
      <c r="K121" s="5"/>
      <c r="L121" s="5"/>
      <c r="M121" s="5"/>
      <c r="N121" s="143"/>
      <c r="O121" s="5"/>
    </row>
    <row r="122" spans="1:15" hidden="1" x14ac:dyDescent="0.3">
      <c r="A122" s="160"/>
      <c r="B122" s="71" t="s">
        <v>89</v>
      </c>
      <c r="C122" s="27" t="s">
        <v>100</v>
      </c>
      <c r="D122" s="1">
        <v>2</v>
      </c>
      <c r="E122" s="2">
        <v>980000</v>
      </c>
      <c r="F122" s="19" t="s">
        <v>120</v>
      </c>
      <c r="G122" s="1" t="s">
        <v>78</v>
      </c>
      <c r="H122" s="74"/>
      <c r="I122" s="20" t="s">
        <v>147</v>
      </c>
      <c r="J122" s="5"/>
      <c r="K122" s="5"/>
      <c r="L122" s="5"/>
      <c r="M122" s="5"/>
      <c r="N122" s="5"/>
      <c r="O122" s="5">
        <v>2</v>
      </c>
    </row>
    <row r="123" spans="1:15" hidden="1" x14ac:dyDescent="0.3">
      <c r="A123" s="160"/>
      <c r="B123" s="71" t="s">
        <v>89</v>
      </c>
      <c r="C123" s="1" t="s">
        <v>134</v>
      </c>
      <c r="D123" s="1">
        <v>3</v>
      </c>
      <c r="E123" s="2">
        <v>960000</v>
      </c>
      <c r="F123" s="19" t="s">
        <v>122</v>
      </c>
      <c r="G123" s="1" t="s">
        <v>78</v>
      </c>
      <c r="H123" s="74"/>
      <c r="I123" s="20"/>
      <c r="J123" s="5"/>
      <c r="K123" s="5"/>
      <c r="L123" s="5"/>
      <c r="M123" s="5"/>
      <c r="N123" s="5">
        <v>3</v>
      </c>
      <c r="O123" s="5"/>
    </row>
    <row r="124" spans="1:15" hidden="1" x14ac:dyDescent="0.3">
      <c r="A124" s="9">
        <v>1</v>
      </c>
      <c r="B124" s="65" t="s">
        <v>14</v>
      </c>
      <c r="C124" s="9" t="s">
        <v>15</v>
      </c>
      <c r="D124" s="9">
        <v>5</v>
      </c>
      <c r="E124" s="10">
        <v>2300000</v>
      </c>
      <c r="F124" s="19" t="s">
        <v>148</v>
      </c>
      <c r="G124" s="1" t="s">
        <v>78</v>
      </c>
      <c r="H124" s="74"/>
      <c r="I124" s="20" t="s">
        <v>149</v>
      </c>
      <c r="J124" s="5"/>
      <c r="K124" s="5"/>
      <c r="L124" s="5"/>
      <c r="M124" s="13">
        <v>5</v>
      </c>
      <c r="N124" s="5"/>
    </row>
    <row r="125" spans="1:15" hidden="1" x14ac:dyDescent="0.3">
      <c r="A125" s="144">
        <v>2</v>
      </c>
      <c r="B125" s="65" t="s">
        <v>23</v>
      </c>
      <c r="C125" s="1" t="s">
        <v>15</v>
      </c>
      <c r="D125" s="1">
        <v>6</v>
      </c>
      <c r="E125" s="2">
        <v>2100000</v>
      </c>
      <c r="F125" s="19" t="s">
        <v>150</v>
      </c>
      <c r="G125" s="1" t="s">
        <v>30</v>
      </c>
      <c r="H125" s="74"/>
      <c r="I125" s="20" t="s">
        <v>151</v>
      </c>
      <c r="J125" s="5"/>
      <c r="K125" s="5"/>
      <c r="L125" s="5"/>
      <c r="M125" s="5">
        <v>6</v>
      </c>
      <c r="N125" s="5"/>
    </row>
    <row r="126" spans="1:15" hidden="1" x14ac:dyDescent="0.3">
      <c r="A126" s="145"/>
      <c r="B126" s="65" t="s">
        <v>23</v>
      </c>
      <c r="C126" s="1" t="s">
        <v>21</v>
      </c>
      <c r="D126" s="1">
        <v>4</v>
      </c>
      <c r="E126" s="2">
        <v>1400000</v>
      </c>
      <c r="F126" s="19" t="s">
        <v>152</v>
      </c>
      <c r="G126" s="1" t="s">
        <v>19</v>
      </c>
      <c r="H126" s="74"/>
      <c r="I126" s="20" t="s">
        <v>153</v>
      </c>
      <c r="J126" s="5"/>
      <c r="K126" s="5"/>
      <c r="L126" s="5"/>
      <c r="M126" s="5">
        <v>4</v>
      </c>
      <c r="N126" s="5"/>
    </row>
    <row r="127" spans="1:15" hidden="1" x14ac:dyDescent="0.3">
      <c r="A127" s="145"/>
      <c r="B127" s="65" t="s">
        <v>23</v>
      </c>
      <c r="C127" s="1" t="s">
        <v>29</v>
      </c>
      <c r="D127" s="1">
        <v>3</v>
      </c>
      <c r="E127" s="2">
        <v>1335000</v>
      </c>
      <c r="F127" s="19" t="s">
        <v>154</v>
      </c>
      <c r="G127" s="1" t="s">
        <v>25</v>
      </c>
      <c r="H127" s="74"/>
      <c r="I127" s="20" t="s">
        <v>155</v>
      </c>
      <c r="J127" s="5"/>
      <c r="K127" s="5"/>
      <c r="L127" s="5"/>
      <c r="M127" s="5">
        <v>3</v>
      </c>
      <c r="N127" s="5"/>
    </row>
    <row r="128" spans="1:15" hidden="1" x14ac:dyDescent="0.3">
      <c r="A128" s="145"/>
      <c r="B128" s="65" t="s">
        <v>23</v>
      </c>
      <c r="C128" s="1" t="s">
        <v>31</v>
      </c>
      <c r="D128" s="1">
        <v>2</v>
      </c>
      <c r="E128" s="2">
        <v>840000</v>
      </c>
      <c r="F128" s="19" t="s">
        <v>156</v>
      </c>
      <c r="G128" s="1" t="s">
        <v>109</v>
      </c>
      <c r="H128" s="74"/>
      <c r="I128" s="20" t="s">
        <v>153</v>
      </c>
      <c r="J128" s="5"/>
      <c r="K128" s="5"/>
      <c r="L128" s="5"/>
      <c r="M128" s="5">
        <v>2</v>
      </c>
      <c r="N128" s="5"/>
    </row>
    <row r="129" spans="1:14" hidden="1" x14ac:dyDescent="0.3">
      <c r="A129" s="144">
        <v>3</v>
      </c>
      <c r="B129" s="65" t="s">
        <v>33</v>
      </c>
      <c r="C129" s="1" t="s">
        <v>34</v>
      </c>
      <c r="D129" s="1">
        <v>8</v>
      </c>
      <c r="E129" s="2">
        <v>2800000</v>
      </c>
      <c r="F129" s="19"/>
      <c r="G129" s="1" t="s">
        <v>19</v>
      </c>
      <c r="H129" s="1"/>
      <c r="I129" s="21" t="s">
        <v>157</v>
      </c>
      <c r="J129" s="5"/>
      <c r="K129" s="5"/>
      <c r="L129" s="5"/>
      <c r="M129" s="5">
        <v>8</v>
      </c>
      <c r="N129" s="5"/>
    </row>
    <row r="130" spans="1:14" hidden="1" x14ac:dyDescent="0.3">
      <c r="A130" s="145"/>
      <c r="B130" s="65" t="s">
        <v>33</v>
      </c>
      <c r="C130" s="1" t="s">
        <v>21</v>
      </c>
      <c r="D130" s="1">
        <v>10</v>
      </c>
      <c r="E130" s="2">
        <v>3500000</v>
      </c>
      <c r="F130" s="19"/>
      <c r="G130" s="1" t="s">
        <v>49</v>
      </c>
      <c r="H130" s="1"/>
      <c r="I130" s="21" t="s">
        <v>158</v>
      </c>
      <c r="J130" s="5"/>
      <c r="K130" s="5"/>
      <c r="L130" s="5"/>
      <c r="M130" s="5">
        <v>10</v>
      </c>
      <c r="N130" s="5"/>
    </row>
    <row r="131" spans="1:14" hidden="1" x14ac:dyDescent="0.3">
      <c r="A131" s="145"/>
      <c r="B131" s="65" t="s">
        <v>33</v>
      </c>
      <c r="C131" s="1" t="s">
        <v>29</v>
      </c>
      <c r="D131" s="1">
        <v>10</v>
      </c>
      <c r="E131" s="2">
        <v>3500000</v>
      </c>
      <c r="F131" s="19"/>
      <c r="G131" s="1" t="s">
        <v>17</v>
      </c>
      <c r="H131" s="1"/>
      <c r="I131" s="21" t="s">
        <v>159</v>
      </c>
      <c r="J131" s="5"/>
      <c r="K131" s="5"/>
      <c r="L131" s="5"/>
      <c r="M131" s="5">
        <v>10</v>
      </c>
      <c r="N131" s="5"/>
    </row>
    <row r="132" spans="1:14" hidden="1" x14ac:dyDescent="0.3">
      <c r="A132" s="145"/>
      <c r="B132" s="65" t="s">
        <v>33</v>
      </c>
      <c r="C132" s="1" t="s">
        <v>31</v>
      </c>
      <c r="D132" s="1"/>
      <c r="E132" s="2"/>
      <c r="F132" s="19"/>
      <c r="G132" s="1" t="s">
        <v>30</v>
      </c>
      <c r="H132" s="1"/>
      <c r="I132" s="21" t="s">
        <v>160</v>
      </c>
      <c r="J132" s="5"/>
      <c r="K132" s="5">
        <v>3</v>
      </c>
      <c r="L132" s="5"/>
      <c r="M132" s="5"/>
      <c r="N132" s="5"/>
    </row>
    <row r="133" spans="1:14" hidden="1" x14ac:dyDescent="0.3">
      <c r="A133" s="145"/>
      <c r="B133" s="65" t="s">
        <v>33</v>
      </c>
      <c r="C133" s="1" t="s">
        <v>39</v>
      </c>
      <c r="D133" s="1"/>
      <c r="E133" s="2"/>
      <c r="F133" s="19"/>
      <c r="G133" s="1" t="s">
        <v>30</v>
      </c>
      <c r="H133" s="1"/>
      <c r="I133" s="21" t="s">
        <v>161</v>
      </c>
      <c r="J133" s="5"/>
      <c r="K133" s="5">
        <v>6</v>
      </c>
      <c r="L133" s="5"/>
      <c r="M133" s="5"/>
      <c r="N133" s="5"/>
    </row>
    <row r="134" spans="1:14" hidden="1" x14ac:dyDescent="0.3">
      <c r="A134" s="145"/>
      <c r="B134" s="65" t="s">
        <v>33</v>
      </c>
      <c r="C134" s="1" t="s">
        <v>42</v>
      </c>
      <c r="D134" s="1"/>
      <c r="E134" s="2"/>
      <c r="F134" s="19"/>
      <c r="G134" s="1" t="s">
        <v>30</v>
      </c>
      <c r="H134" s="1"/>
      <c r="I134" s="21" t="s">
        <v>162</v>
      </c>
      <c r="J134" s="5"/>
      <c r="K134" s="5">
        <v>5</v>
      </c>
      <c r="L134" s="5"/>
      <c r="M134" s="5"/>
      <c r="N134" s="5"/>
    </row>
    <row r="135" spans="1:14" hidden="1" x14ac:dyDescent="0.3">
      <c r="A135" s="144">
        <v>4</v>
      </c>
      <c r="B135" s="65" t="s">
        <v>163</v>
      </c>
      <c r="C135" s="144" t="s">
        <v>34</v>
      </c>
      <c r="D135" s="144">
        <v>55</v>
      </c>
      <c r="E135" s="147">
        <v>17600000</v>
      </c>
      <c r="F135" s="140" t="s">
        <v>164</v>
      </c>
      <c r="G135" s="1" t="s">
        <v>30</v>
      </c>
      <c r="H135" s="9"/>
      <c r="I135" s="150" t="s">
        <v>165</v>
      </c>
      <c r="J135" s="5"/>
      <c r="K135" s="5"/>
      <c r="L135" s="5"/>
      <c r="M135" s="144">
        <v>55</v>
      </c>
      <c r="N135" s="5"/>
    </row>
    <row r="136" spans="1:14" hidden="1" x14ac:dyDescent="0.3">
      <c r="A136" s="145"/>
      <c r="B136" s="65" t="s">
        <v>163</v>
      </c>
      <c r="C136" s="145"/>
      <c r="D136" s="145"/>
      <c r="E136" s="163"/>
      <c r="F136" s="153"/>
      <c r="G136" s="1" t="s">
        <v>109</v>
      </c>
      <c r="H136" s="14"/>
      <c r="I136" s="152"/>
      <c r="J136" s="5"/>
      <c r="K136" s="5"/>
      <c r="L136" s="5"/>
      <c r="M136" s="145"/>
      <c r="N136" s="5"/>
    </row>
    <row r="137" spans="1:14" hidden="1" x14ac:dyDescent="0.3">
      <c r="A137" s="145"/>
      <c r="B137" s="65" t="s">
        <v>163</v>
      </c>
      <c r="C137" s="146"/>
      <c r="D137" s="146"/>
      <c r="E137" s="148"/>
      <c r="F137" s="141"/>
      <c r="G137" s="1" t="s">
        <v>19</v>
      </c>
      <c r="H137" s="14"/>
      <c r="I137" s="152"/>
      <c r="J137" s="5"/>
      <c r="K137" s="5"/>
      <c r="L137" s="5"/>
      <c r="M137" s="146"/>
      <c r="N137" s="5"/>
    </row>
    <row r="138" spans="1:14" hidden="1" x14ac:dyDescent="0.3">
      <c r="A138" s="145"/>
      <c r="B138" s="65" t="s">
        <v>163</v>
      </c>
      <c r="C138" s="1" t="s">
        <v>64</v>
      </c>
      <c r="D138" s="1">
        <v>5</v>
      </c>
      <c r="E138" s="2">
        <v>1750000</v>
      </c>
      <c r="F138" s="19" t="s">
        <v>166</v>
      </c>
      <c r="G138" s="1" t="s">
        <v>128</v>
      </c>
      <c r="H138" s="14"/>
      <c r="I138" s="152"/>
      <c r="J138" s="5"/>
      <c r="K138" s="5"/>
      <c r="L138" s="5"/>
      <c r="M138" s="1">
        <v>5</v>
      </c>
      <c r="N138" s="5"/>
    </row>
    <row r="139" spans="1:14" hidden="1" x14ac:dyDescent="0.3">
      <c r="A139" s="145"/>
      <c r="B139" s="65" t="s">
        <v>163</v>
      </c>
      <c r="C139" s="1" t="s">
        <v>29</v>
      </c>
      <c r="D139" s="1">
        <v>10</v>
      </c>
      <c r="E139" s="2">
        <v>4900000</v>
      </c>
      <c r="F139" s="19" t="s">
        <v>167</v>
      </c>
      <c r="G139" s="1" t="s">
        <v>30</v>
      </c>
      <c r="H139" s="14"/>
      <c r="I139" s="152"/>
      <c r="J139" s="5">
        <v>1</v>
      </c>
      <c r="K139" s="5"/>
      <c r="L139" s="5"/>
      <c r="M139" s="1">
        <v>10</v>
      </c>
      <c r="N139" s="5"/>
    </row>
    <row r="140" spans="1:14" hidden="1" x14ac:dyDescent="0.3">
      <c r="A140" s="145"/>
      <c r="B140" s="65" t="s">
        <v>163</v>
      </c>
      <c r="C140" s="1" t="s">
        <v>31</v>
      </c>
      <c r="D140" s="1">
        <v>2</v>
      </c>
      <c r="E140" s="2">
        <v>890000</v>
      </c>
      <c r="F140" s="19" t="s">
        <v>168</v>
      </c>
      <c r="G140" s="1" t="s">
        <v>78</v>
      </c>
      <c r="H140" s="14"/>
      <c r="I140" s="152"/>
      <c r="J140" s="5"/>
      <c r="K140" s="5"/>
      <c r="L140" s="5"/>
      <c r="M140" s="1">
        <v>2</v>
      </c>
      <c r="N140" s="5"/>
    </row>
    <row r="141" spans="1:14" hidden="1" x14ac:dyDescent="0.3">
      <c r="A141" s="145"/>
      <c r="B141" s="65" t="s">
        <v>163</v>
      </c>
      <c r="C141" s="1" t="s">
        <v>39</v>
      </c>
      <c r="D141" s="1">
        <v>7</v>
      </c>
      <c r="E141" s="2">
        <v>2640000</v>
      </c>
      <c r="F141" s="19" t="s">
        <v>169</v>
      </c>
      <c r="G141" s="1" t="s">
        <v>109</v>
      </c>
      <c r="H141" s="15"/>
      <c r="I141" s="151"/>
      <c r="J141" s="5"/>
      <c r="K141" s="5"/>
      <c r="L141" s="5"/>
      <c r="M141" s="1">
        <v>7</v>
      </c>
      <c r="N141" s="5"/>
    </row>
    <row r="142" spans="1:14" hidden="1" x14ac:dyDescent="0.3">
      <c r="A142" s="145"/>
      <c r="B142" s="65" t="s">
        <v>163</v>
      </c>
      <c r="C142" s="1" t="s">
        <v>42</v>
      </c>
      <c r="D142" s="1">
        <v>2</v>
      </c>
      <c r="E142" s="2">
        <v>700000</v>
      </c>
      <c r="F142" s="19" t="s">
        <v>170</v>
      </c>
      <c r="G142" s="1" t="s">
        <v>25</v>
      </c>
      <c r="H142" s="74"/>
      <c r="I142" s="20" t="s">
        <v>171</v>
      </c>
      <c r="J142" s="5"/>
      <c r="K142" s="5"/>
      <c r="L142" s="5"/>
      <c r="M142" s="1">
        <v>2</v>
      </c>
      <c r="N142" s="5"/>
    </row>
    <row r="143" spans="1:14" hidden="1" x14ac:dyDescent="0.3">
      <c r="A143" s="14"/>
      <c r="B143" s="65" t="s">
        <v>163</v>
      </c>
      <c r="C143" s="1" t="s">
        <v>45</v>
      </c>
      <c r="D143" s="1">
        <v>7</v>
      </c>
      <c r="E143" s="2">
        <v>2830000</v>
      </c>
      <c r="F143" s="19" t="s">
        <v>172</v>
      </c>
      <c r="G143" s="1" t="s">
        <v>109</v>
      </c>
      <c r="H143" s="74"/>
      <c r="I143" s="20" t="s">
        <v>165</v>
      </c>
      <c r="J143" s="5"/>
      <c r="K143" s="5"/>
      <c r="L143" s="5"/>
      <c r="M143" s="1">
        <v>7</v>
      </c>
      <c r="N143" s="5"/>
    </row>
    <row r="144" spans="1:14" hidden="1" x14ac:dyDescent="0.3">
      <c r="A144" s="14"/>
      <c r="B144" s="65" t="s">
        <v>163</v>
      </c>
      <c r="C144" s="1" t="s">
        <v>48</v>
      </c>
      <c r="D144" s="1">
        <v>10</v>
      </c>
      <c r="E144" s="2">
        <v>3500000</v>
      </c>
      <c r="F144" s="19" t="s">
        <v>156</v>
      </c>
      <c r="G144" s="1" t="s">
        <v>109</v>
      </c>
      <c r="H144" s="74"/>
      <c r="I144" s="20" t="s">
        <v>165</v>
      </c>
      <c r="J144" s="5"/>
      <c r="K144" s="5"/>
      <c r="L144" s="5"/>
      <c r="M144" s="1">
        <v>10</v>
      </c>
      <c r="N144" s="5"/>
    </row>
    <row r="145" spans="1:14" hidden="1" x14ac:dyDescent="0.3">
      <c r="A145" s="144">
        <v>6</v>
      </c>
      <c r="B145" s="65" t="s">
        <v>76</v>
      </c>
      <c r="C145" s="1" t="s">
        <v>15</v>
      </c>
      <c r="D145" s="1">
        <v>5</v>
      </c>
      <c r="E145" s="33">
        <v>1750000</v>
      </c>
      <c r="F145" s="19" t="s">
        <v>150</v>
      </c>
      <c r="G145" s="1" t="s">
        <v>78</v>
      </c>
      <c r="H145" s="74"/>
      <c r="I145" s="20"/>
      <c r="J145" s="5"/>
      <c r="K145" s="5"/>
      <c r="L145" s="5"/>
      <c r="M145" s="1">
        <v>5</v>
      </c>
      <c r="N145" s="5"/>
    </row>
    <row r="146" spans="1:14" hidden="1" x14ac:dyDescent="0.3">
      <c r="A146" s="145"/>
      <c r="B146" s="65" t="s">
        <v>76</v>
      </c>
      <c r="C146" s="1" t="s">
        <v>21</v>
      </c>
      <c r="D146" s="1">
        <v>15</v>
      </c>
      <c r="E146" s="33">
        <v>5250000</v>
      </c>
      <c r="F146" s="19" t="s">
        <v>168</v>
      </c>
      <c r="G146" s="1" t="s">
        <v>78</v>
      </c>
      <c r="H146" s="74"/>
      <c r="I146" s="20"/>
      <c r="J146" s="5"/>
      <c r="K146" s="5"/>
      <c r="L146" s="5"/>
      <c r="M146" s="1">
        <v>15</v>
      </c>
      <c r="N146" s="5"/>
    </row>
    <row r="147" spans="1:14" hidden="1" x14ac:dyDescent="0.3">
      <c r="A147" s="145"/>
      <c r="B147" s="65" t="s">
        <v>76</v>
      </c>
      <c r="C147" s="1" t="s">
        <v>29</v>
      </c>
      <c r="D147" s="1">
        <v>5</v>
      </c>
      <c r="E147" s="33">
        <v>1750000</v>
      </c>
      <c r="F147" s="19" t="s">
        <v>173</v>
      </c>
      <c r="G147" s="1" t="s">
        <v>78</v>
      </c>
      <c r="H147" s="74"/>
      <c r="I147" s="20"/>
      <c r="J147" s="5"/>
      <c r="K147" s="5"/>
      <c r="L147" s="5"/>
      <c r="M147" s="1">
        <v>5</v>
      </c>
      <c r="N147" s="5"/>
    </row>
    <row r="148" spans="1:14" hidden="1" x14ac:dyDescent="0.3">
      <c r="A148" s="145"/>
      <c r="B148" s="65" t="s">
        <v>76</v>
      </c>
      <c r="C148" s="1" t="s">
        <v>31</v>
      </c>
      <c r="D148" s="1">
        <v>5</v>
      </c>
      <c r="E148" s="2">
        <v>1750000</v>
      </c>
      <c r="F148" s="19" t="s">
        <v>156</v>
      </c>
      <c r="G148" s="1" t="s">
        <v>78</v>
      </c>
      <c r="H148" s="74"/>
      <c r="I148" s="20" t="s">
        <v>174</v>
      </c>
      <c r="J148" s="5"/>
      <c r="K148" s="5"/>
      <c r="L148" s="5"/>
      <c r="M148" s="1">
        <v>5</v>
      </c>
      <c r="N148" s="5"/>
    </row>
    <row r="149" spans="1:14" hidden="1" x14ac:dyDescent="0.3">
      <c r="A149" s="145"/>
      <c r="B149" s="65" t="s">
        <v>76</v>
      </c>
      <c r="C149" s="1" t="s">
        <v>39</v>
      </c>
      <c r="D149" s="1">
        <v>10</v>
      </c>
      <c r="E149" s="2">
        <v>4900000</v>
      </c>
      <c r="F149" s="19" t="s">
        <v>175</v>
      </c>
      <c r="G149" s="1" t="s">
        <v>78</v>
      </c>
      <c r="H149" s="74"/>
      <c r="I149" s="20" t="s">
        <v>174</v>
      </c>
      <c r="J149" s="5">
        <v>1</v>
      </c>
      <c r="K149" s="5"/>
      <c r="L149" s="5"/>
      <c r="M149" s="5">
        <v>10</v>
      </c>
      <c r="N149" s="5"/>
    </row>
    <row r="150" spans="1:14" hidden="1" x14ac:dyDescent="0.3">
      <c r="A150" s="144">
        <v>7</v>
      </c>
      <c r="B150" s="65" t="s">
        <v>79</v>
      </c>
      <c r="C150" s="9" t="s">
        <v>15</v>
      </c>
      <c r="D150" s="9">
        <v>10</v>
      </c>
      <c r="E150" s="10">
        <v>4900000</v>
      </c>
      <c r="F150" s="11" t="s">
        <v>152</v>
      </c>
      <c r="G150" s="1" t="s">
        <v>17</v>
      </c>
      <c r="H150" s="9"/>
      <c r="I150" s="150" t="s">
        <v>176</v>
      </c>
      <c r="J150" s="5">
        <v>1</v>
      </c>
      <c r="K150" s="5"/>
      <c r="L150" s="5"/>
      <c r="M150" s="9">
        <v>10</v>
      </c>
      <c r="N150" s="5"/>
    </row>
    <row r="151" spans="1:14" hidden="1" x14ac:dyDescent="0.3">
      <c r="A151" s="145"/>
      <c r="B151" s="65" t="s">
        <v>79</v>
      </c>
      <c r="C151" s="1" t="s">
        <v>21</v>
      </c>
      <c r="D151" s="1">
        <v>10</v>
      </c>
      <c r="E151" s="2">
        <v>3500000</v>
      </c>
      <c r="F151" s="19" t="s">
        <v>168</v>
      </c>
      <c r="G151" s="1" t="s">
        <v>109</v>
      </c>
      <c r="H151" s="15"/>
      <c r="I151" s="151"/>
      <c r="J151" s="5"/>
      <c r="K151" s="5"/>
      <c r="L151" s="5"/>
      <c r="M151" s="1">
        <v>10</v>
      </c>
      <c r="N151" s="5"/>
    </row>
    <row r="152" spans="1:14" ht="35.1" hidden="1" x14ac:dyDescent="0.3">
      <c r="A152" s="9">
        <v>8</v>
      </c>
      <c r="B152" s="9" t="s">
        <v>82</v>
      </c>
      <c r="C152" s="9" t="s">
        <v>15</v>
      </c>
      <c r="D152" s="9">
        <v>11</v>
      </c>
      <c r="E152" s="10">
        <v>3850000</v>
      </c>
      <c r="F152" s="19" t="s">
        <v>177</v>
      </c>
      <c r="G152" s="1" t="s">
        <v>109</v>
      </c>
      <c r="H152" s="9"/>
      <c r="I152" s="22" t="s">
        <v>178</v>
      </c>
      <c r="J152" s="5"/>
      <c r="K152" s="5"/>
      <c r="L152" s="5"/>
      <c r="M152" s="13">
        <v>11</v>
      </c>
      <c r="N152" s="1"/>
    </row>
    <row r="153" spans="1:14" ht="17.55" hidden="1" customHeight="1" x14ac:dyDescent="0.3">
      <c r="A153" s="144">
        <v>9</v>
      </c>
      <c r="B153" s="24" t="s">
        <v>84</v>
      </c>
      <c r="C153" s="144" t="s">
        <v>15</v>
      </c>
      <c r="D153" s="144">
        <v>30</v>
      </c>
      <c r="E153" s="147">
        <v>10500000</v>
      </c>
      <c r="F153" s="140" t="s">
        <v>179</v>
      </c>
      <c r="G153" s="1" t="s">
        <v>180</v>
      </c>
      <c r="H153" s="9"/>
      <c r="I153" s="150" t="s">
        <v>181</v>
      </c>
      <c r="J153" s="5"/>
      <c r="K153" s="5"/>
      <c r="L153" s="5"/>
      <c r="M153" s="142">
        <v>30</v>
      </c>
      <c r="N153" s="5"/>
    </row>
    <row r="154" spans="1:14" ht="35.1" hidden="1" x14ac:dyDescent="0.3">
      <c r="A154" s="145"/>
      <c r="B154" s="24" t="s">
        <v>84</v>
      </c>
      <c r="C154" s="146"/>
      <c r="D154" s="146"/>
      <c r="E154" s="148"/>
      <c r="F154" s="141"/>
      <c r="G154" s="1" t="s">
        <v>180</v>
      </c>
      <c r="H154" s="15"/>
      <c r="I154" s="151"/>
      <c r="J154" s="5"/>
      <c r="K154" s="5"/>
      <c r="L154" s="5"/>
      <c r="M154" s="143"/>
      <c r="N154" s="5"/>
    </row>
    <row r="155" spans="1:14" ht="35.1" hidden="1" x14ac:dyDescent="0.3">
      <c r="A155" s="23">
        <v>10</v>
      </c>
      <c r="B155" s="9" t="s">
        <v>87</v>
      </c>
      <c r="C155" s="9" t="s">
        <v>15</v>
      </c>
      <c r="D155" s="9">
        <v>6</v>
      </c>
      <c r="E155" s="10">
        <v>2337000</v>
      </c>
      <c r="F155" s="11" t="s">
        <v>173</v>
      </c>
      <c r="G155" s="1" t="s">
        <v>30</v>
      </c>
      <c r="H155" s="9"/>
      <c r="I155" s="22" t="s">
        <v>182</v>
      </c>
      <c r="J155" s="13"/>
      <c r="K155" s="5"/>
      <c r="L155" s="5"/>
      <c r="M155" s="13">
        <v>6</v>
      </c>
      <c r="N155" s="5"/>
    </row>
    <row r="156" spans="1:14" hidden="1" x14ac:dyDescent="0.3">
      <c r="A156" s="23">
        <v>11</v>
      </c>
      <c r="B156" s="9" t="s">
        <v>88</v>
      </c>
      <c r="C156" s="1" t="s">
        <v>34</v>
      </c>
      <c r="D156" s="1">
        <v>20</v>
      </c>
      <c r="E156" s="2">
        <v>7000000</v>
      </c>
      <c r="F156" s="19" t="s">
        <v>183</v>
      </c>
      <c r="G156" s="1" t="s">
        <v>109</v>
      </c>
      <c r="H156" s="9"/>
      <c r="I156" s="22" t="s">
        <v>182</v>
      </c>
      <c r="J156" s="5"/>
      <c r="K156" s="5"/>
      <c r="L156" s="5"/>
      <c r="M156" s="5">
        <v>20</v>
      </c>
      <c r="N156" s="5"/>
    </row>
    <row r="157" spans="1:14" x14ac:dyDescent="0.3">
      <c r="A157" s="160"/>
      <c r="B157" s="71" t="s">
        <v>89</v>
      </c>
      <c r="C157" s="9" t="s">
        <v>184</v>
      </c>
      <c r="D157" s="9">
        <v>2</v>
      </c>
      <c r="E157" s="36">
        <v>700000</v>
      </c>
      <c r="F157" s="11" t="s">
        <v>148</v>
      </c>
      <c r="G157" s="1" t="s">
        <v>40</v>
      </c>
      <c r="H157" s="9"/>
      <c r="I157" s="22" t="s">
        <v>182</v>
      </c>
      <c r="J157" s="5"/>
      <c r="K157" s="5"/>
      <c r="L157" s="5"/>
      <c r="M157" s="13"/>
      <c r="N157" s="5">
        <v>2</v>
      </c>
    </row>
    <row r="158" spans="1:14" hidden="1" x14ac:dyDescent="0.3">
      <c r="A158" s="160"/>
      <c r="B158" s="71" t="s">
        <v>89</v>
      </c>
      <c r="C158" s="1" t="s">
        <v>185</v>
      </c>
      <c r="D158" s="1">
        <v>2</v>
      </c>
      <c r="E158" s="2">
        <v>890000</v>
      </c>
      <c r="F158" s="19" t="s">
        <v>167</v>
      </c>
      <c r="G158" s="1" t="s">
        <v>30</v>
      </c>
      <c r="H158" s="74"/>
      <c r="I158" s="20"/>
      <c r="J158" s="5"/>
      <c r="K158" s="5"/>
      <c r="L158" s="5"/>
      <c r="M158" s="5"/>
      <c r="N158" s="5">
        <v>2</v>
      </c>
    </row>
    <row r="159" spans="1:14" hidden="1" x14ac:dyDescent="0.3">
      <c r="A159" s="160"/>
      <c r="B159" s="71" t="s">
        <v>89</v>
      </c>
      <c r="C159" s="1" t="s">
        <v>186</v>
      </c>
      <c r="D159" s="1">
        <v>1</v>
      </c>
      <c r="E159" s="2">
        <v>350000</v>
      </c>
      <c r="F159" s="19" t="s">
        <v>167</v>
      </c>
      <c r="G159" s="1" t="s">
        <v>78</v>
      </c>
      <c r="H159" s="9"/>
      <c r="I159" s="22" t="s">
        <v>182</v>
      </c>
      <c r="J159" s="5"/>
      <c r="K159" s="5"/>
      <c r="L159" s="5"/>
      <c r="M159" s="5">
        <v>1</v>
      </c>
      <c r="N159" s="5"/>
    </row>
    <row r="160" spans="1:14" hidden="1" x14ac:dyDescent="0.3">
      <c r="A160" s="160"/>
      <c r="B160" s="71" t="s">
        <v>89</v>
      </c>
      <c r="C160" s="41" t="s">
        <v>187</v>
      </c>
      <c r="D160" s="41"/>
      <c r="E160" s="42">
        <v>350000</v>
      </c>
      <c r="F160" s="44" t="s">
        <v>167</v>
      </c>
      <c r="G160" s="43"/>
      <c r="H160" s="76"/>
      <c r="I160" s="45"/>
      <c r="J160" s="1">
        <v>1</v>
      </c>
      <c r="K160" s="1"/>
      <c r="L160" s="1"/>
      <c r="M160" s="9"/>
      <c r="N160" s="1"/>
    </row>
    <row r="161" spans="1:14" ht="35.1" hidden="1" x14ac:dyDescent="0.3">
      <c r="A161" s="160"/>
      <c r="B161" s="71" t="s">
        <v>89</v>
      </c>
      <c r="C161" s="1" t="s">
        <v>186</v>
      </c>
      <c r="D161" s="1">
        <v>4</v>
      </c>
      <c r="E161" s="2">
        <v>1150000</v>
      </c>
      <c r="F161" s="19">
        <v>44998</v>
      </c>
      <c r="G161" s="1" t="s">
        <v>78</v>
      </c>
      <c r="H161" s="9"/>
      <c r="I161" s="22" t="s">
        <v>188</v>
      </c>
      <c r="J161" s="5"/>
      <c r="K161" s="5"/>
      <c r="L161" s="5"/>
      <c r="M161" s="5">
        <v>4</v>
      </c>
      <c r="N161" s="5"/>
    </row>
    <row r="162" spans="1:14" hidden="1" x14ac:dyDescent="0.3">
      <c r="A162" s="160"/>
      <c r="B162" s="71" t="s">
        <v>89</v>
      </c>
      <c r="C162" s="1" t="s">
        <v>186</v>
      </c>
      <c r="D162" s="9">
        <v>2</v>
      </c>
      <c r="E162" s="10">
        <v>700000</v>
      </c>
      <c r="F162" s="11" t="s">
        <v>169</v>
      </c>
      <c r="G162" s="1" t="s">
        <v>78</v>
      </c>
      <c r="H162" s="9"/>
      <c r="I162" s="22" t="s">
        <v>182</v>
      </c>
      <c r="J162" s="5"/>
      <c r="K162" s="5"/>
      <c r="L162" s="5"/>
      <c r="M162" s="13">
        <v>2</v>
      </c>
      <c r="N162" s="5"/>
    </row>
    <row r="163" spans="1:14" x14ac:dyDescent="0.3">
      <c r="A163" s="160"/>
      <c r="B163" s="71" t="s">
        <v>89</v>
      </c>
      <c r="C163" s="144" t="s">
        <v>90</v>
      </c>
      <c r="D163" s="144">
        <v>20</v>
      </c>
      <c r="E163" s="147">
        <v>9350000</v>
      </c>
      <c r="F163" s="140" t="s">
        <v>169</v>
      </c>
      <c r="G163" s="1" t="s">
        <v>17</v>
      </c>
      <c r="H163" s="9"/>
      <c r="I163" s="150" t="s">
        <v>189</v>
      </c>
      <c r="J163" s="142">
        <v>1</v>
      </c>
      <c r="K163" s="5"/>
      <c r="L163" s="5"/>
      <c r="M163" s="142">
        <v>20</v>
      </c>
      <c r="N163" s="5"/>
    </row>
    <row r="164" spans="1:14" hidden="1" x14ac:dyDescent="0.3">
      <c r="A164" s="160"/>
      <c r="B164" s="71" t="s">
        <v>89</v>
      </c>
      <c r="C164" s="146"/>
      <c r="D164" s="146"/>
      <c r="E164" s="148"/>
      <c r="F164" s="141"/>
      <c r="G164" s="1" t="s">
        <v>17</v>
      </c>
      <c r="H164" s="15"/>
      <c r="I164" s="151"/>
      <c r="J164" s="143"/>
      <c r="K164" s="5"/>
      <c r="L164" s="5"/>
      <c r="M164" s="143"/>
      <c r="N164" s="5"/>
    </row>
    <row r="165" spans="1:14" hidden="1" x14ac:dyDescent="0.3">
      <c r="A165" s="160"/>
      <c r="B165" s="71" t="s">
        <v>89</v>
      </c>
      <c r="C165" s="1" t="s">
        <v>101</v>
      </c>
      <c r="D165" s="1">
        <v>8</v>
      </c>
      <c r="E165" s="2">
        <v>3740000</v>
      </c>
      <c r="F165" s="19" t="s">
        <v>170</v>
      </c>
      <c r="G165" s="1" t="s">
        <v>109</v>
      </c>
      <c r="H165" s="74"/>
      <c r="I165" s="20" t="s">
        <v>190</v>
      </c>
      <c r="J165" s="5"/>
      <c r="K165" s="5"/>
      <c r="L165" s="5"/>
      <c r="M165" s="5"/>
      <c r="N165" s="5">
        <v>8</v>
      </c>
    </row>
    <row r="166" spans="1:14" hidden="1" x14ac:dyDescent="0.3">
      <c r="A166" s="160"/>
      <c r="B166" s="71" t="s">
        <v>89</v>
      </c>
      <c r="C166" s="1" t="s">
        <v>191</v>
      </c>
      <c r="D166" s="1">
        <v>2</v>
      </c>
      <c r="E166" s="2">
        <v>780000</v>
      </c>
      <c r="F166" s="19" t="s">
        <v>192</v>
      </c>
      <c r="G166" s="1" t="s">
        <v>128</v>
      </c>
      <c r="H166" s="9"/>
      <c r="I166" s="22" t="s">
        <v>182</v>
      </c>
      <c r="J166" s="5"/>
      <c r="K166" s="5"/>
      <c r="L166" s="5"/>
      <c r="M166" s="5"/>
      <c r="N166" s="5">
        <v>2</v>
      </c>
    </row>
    <row r="167" spans="1:14" hidden="1" x14ac:dyDescent="0.3">
      <c r="A167" s="160"/>
      <c r="B167" s="71" t="s">
        <v>89</v>
      </c>
      <c r="C167" s="41" t="s">
        <v>187</v>
      </c>
      <c r="D167" s="41"/>
      <c r="E167" s="42">
        <v>445000</v>
      </c>
      <c r="F167" s="44" t="s">
        <v>192</v>
      </c>
      <c r="G167" s="43"/>
      <c r="H167" s="76"/>
      <c r="I167" s="45" t="s">
        <v>193</v>
      </c>
      <c r="J167" s="5">
        <v>2</v>
      </c>
      <c r="K167" s="5"/>
      <c r="L167" s="5"/>
      <c r="M167" s="5"/>
      <c r="N167" s="5"/>
    </row>
    <row r="168" spans="1:14" hidden="1" x14ac:dyDescent="0.3">
      <c r="A168" s="160"/>
      <c r="B168" s="71" t="s">
        <v>89</v>
      </c>
      <c r="C168" s="1" t="s">
        <v>185</v>
      </c>
      <c r="D168" s="1">
        <v>1</v>
      </c>
      <c r="E168" s="2">
        <v>445000</v>
      </c>
      <c r="F168" s="19" t="s">
        <v>194</v>
      </c>
      <c r="G168" s="1" t="s">
        <v>30</v>
      </c>
      <c r="H168" s="74"/>
      <c r="I168" s="20"/>
      <c r="J168" s="5"/>
      <c r="K168" s="5"/>
      <c r="L168" s="5"/>
      <c r="M168" s="5"/>
      <c r="N168" s="5">
        <v>1</v>
      </c>
    </row>
    <row r="169" spans="1:14" hidden="1" x14ac:dyDescent="0.3">
      <c r="A169" s="160"/>
      <c r="B169" s="71" t="s">
        <v>89</v>
      </c>
      <c r="C169" s="27" t="s">
        <v>191</v>
      </c>
      <c r="D169" s="1">
        <v>1</v>
      </c>
      <c r="E169" s="2">
        <v>220000</v>
      </c>
      <c r="F169" s="19" t="s">
        <v>175</v>
      </c>
      <c r="G169" s="1"/>
      <c r="H169" s="74"/>
      <c r="I169" s="20" t="s">
        <v>182</v>
      </c>
      <c r="J169" s="5"/>
      <c r="K169" s="5"/>
      <c r="L169" s="5"/>
      <c r="M169" s="5"/>
      <c r="N169" s="5">
        <v>1</v>
      </c>
    </row>
    <row r="170" spans="1:14" ht="18.8" hidden="1" customHeight="1" x14ac:dyDescent="0.3">
      <c r="A170" s="144">
        <v>1</v>
      </c>
      <c r="B170" s="65" t="s">
        <v>14</v>
      </c>
      <c r="C170" s="9" t="s">
        <v>15</v>
      </c>
      <c r="D170" s="9">
        <v>2</v>
      </c>
      <c r="E170" s="10">
        <v>940000</v>
      </c>
      <c r="F170" s="19" t="s">
        <v>195</v>
      </c>
      <c r="G170" s="1" t="s">
        <v>78</v>
      </c>
      <c r="H170" s="74"/>
      <c r="I170" s="20" t="s">
        <v>196</v>
      </c>
      <c r="J170" s="5"/>
      <c r="K170" s="5"/>
      <c r="L170" s="5"/>
      <c r="M170" s="13">
        <v>2</v>
      </c>
      <c r="N170" s="5"/>
    </row>
    <row r="171" spans="1:14" ht="18.8" hidden="1" customHeight="1" x14ac:dyDescent="0.3">
      <c r="A171" s="145"/>
      <c r="B171" s="65" t="s">
        <v>14</v>
      </c>
      <c r="C171" s="144" t="s">
        <v>64</v>
      </c>
      <c r="D171" s="144">
        <v>25</v>
      </c>
      <c r="E171" s="147">
        <v>9325000</v>
      </c>
      <c r="F171" s="170" t="s">
        <v>197</v>
      </c>
      <c r="G171" s="16" t="s">
        <v>30</v>
      </c>
      <c r="H171" s="66"/>
      <c r="I171" s="172" t="s">
        <v>198</v>
      </c>
      <c r="J171" s="5"/>
      <c r="K171" s="5"/>
      <c r="L171" s="5"/>
      <c r="M171" s="142">
        <v>25</v>
      </c>
      <c r="N171" s="5"/>
    </row>
    <row r="172" spans="1:14" ht="18.8" hidden="1" customHeight="1" x14ac:dyDescent="0.3">
      <c r="A172" s="145"/>
      <c r="B172" s="65" t="s">
        <v>14</v>
      </c>
      <c r="C172" s="146"/>
      <c r="D172" s="146"/>
      <c r="E172" s="148"/>
      <c r="F172" s="171"/>
      <c r="G172" s="16" t="s">
        <v>49</v>
      </c>
      <c r="H172" s="67"/>
      <c r="I172" s="173"/>
      <c r="J172" s="5"/>
      <c r="K172" s="5"/>
      <c r="L172" s="5"/>
      <c r="M172" s="143"/>
      <c r="N172" s="5"/>
    </row>
    <row r="173" spans="1:14" ht="18.8" hidden="1" customHeight="1" x14ac:dyDescent="0.3">
      <c r="A173" s="145"/>
      <c r="B173" s="65" t="s">
        <v>14</v>
      </c>
      <c r="C173" s="1" t="s">
        <v>29</v>
      </c>
      <c r="D173" s="1">
        <v>20</v>
      </c>
      <c r="E173" s="2">
        <v>7300000</v>
      </c>
      <c r="F173" s="19" t="s">
        <v>199</v>
      </c>
      <c r="G173" s="16" t="s">
        <v>78</v>
      </c>
      <c r="H173" s="68"/>
      <c r="I173" s="174"/>
      <c r="J173" s="5"/>
      <c r="K173" s="5"/>
      <c r="L173" s="5"/>
      <c r="M173" s="5">
        <v>20</v>
      </c>
      <c r="N173" s="5"/>
    </row>
    <row r="174" spans="1:14" hidden="1" x14ac:dyDescent="0.3">
      <c r="A174" s="144">
        <v>2</v>
      </c>
      <c r="B174" s="65" t="s">
        <v>23</v>
      </c>
      <c r="C174" s="144" t="s">
        <v>15</v>
      </c>
      <c r="D174" s="144">
        <v>43</v>
      </c>
      <c r="E174" s="147">
        <v>16515000</v>
      </c>
      <c r="F174" s="140" t="s">
        <v>200</v>
      </c>
      <c r="G174" s="1" t="s">
        <v>56</v>
      </c>
      <c r="H174" s="9"/>
      <c r="I174" s="150" t="s">
        <v>201</v>
      </c>
      <c r="J174" s="5"/>
      <c r="K174" s="5"/>
      <c r="L174" s="5"/>
      <c r="M174" s="142">
        <v>43</v>
      </c>
      <c r="N174" s="5"/>
    </row>
    <row r="175" spans="1:14" ht="26.3" hidden="1" customHeight="1" x14ac:dyDescent="0.3">
      <c r="A175" s="145"/>
      <c r="B175" s="65" t="s">
        <v>23</v>
      </c>
      <c r="C175" s="145"/>
      <c r="D175" s="145"/>
      <c r="E175" s="163"/>
      <c r="F175" s="153"/>
      <c r="G175" s="1" t="s">
        <v>56</v>
      </c>
      <c r="H175" s="14"/>
      <c r="I175" s="152"/>
      <c r="J175" s="5"/>
      <c r="K175" s="5"/>
      <c r="L175" s="5"/>
      <c r="M175" s="167"/>
      <c r="N175" s="5"/>
    </row>
    <row r="176" spans="1:14" ht="26.3" hidden="1" customHeight="1" x14ac:dyDescent="0.3">
      <c r="A176" s="145"/>
      <c r="B176" s="65" t="s">
        <v>23</v>
      </c>
      <c r="C176" s="146"/>
      <c r="D176" s="146"/>
      <c r="E176" s="148"/>
      <c r="F176" s="141"/>
      <c r="G176" s="1" t="s">
        <v>56</v>
      </c>
      <c r="H176" s="15"/>
      <c r="I176" s="151"/>
      <c r="J176" s="5"/>
      <c r="K176" s="5"/>
      <c r="L176" s="5"/>
      <c r="M176" s="143"/>
      <c r="N176" s="5"/>
    </row>
    <row r="177" spans="1:14" ht="37.6" hidden="1" customHeight="1" x14ac:dyDescent="0.3">
      <c r="A177" s="144">
        <v>3</v>
      </c>
      <c r="B177" s="65" t="s">
        <v>33</v>
      </c>
      <c r="C177" s="1" t="s">
        <v>15</v>
      </c>
      <c r="D177" s="1">
        <v>12</v>
      </c>
      <c r="E177" s="2">
        <v>4520000</v>
      </c>
      <c r="F177" s="19" t="s">
        <v>202</v>
      </c>
      <c r="G177" s="1" t="s">
        <v>30</v>
      </c>
      <c r="H177" s="1"/>
      <c r="I177" s="21" t="s">
        <v>203</v>
      </c>
      <c r="J177" s="5"/>
      <c r="K177" s="5"/>
      <c r="L177" s="5"/>
      <c r="M177" s="5">
        <v>12</v>
      </c>
      <c r="N177" s="5"/>
    </row>
    <row r="178" spans="1:14" ht="18.8" hidden="1" customHeight="1" x14ac:dyDescent="0.3">
      <c r="A178" s="145"/>
      <c r="B178" s="65" t="s">
        <v>33</v>
      </c>
      <c r="C178" s="1" t="s">
        <v>64</v>
      </c>
      <c r="D178" s="1">
        <v>12</v>
      </c>
      <c r="E178" s="2">
        <v>4520000</v>
      </c>
      <c r="F178" s="19" t="s">
        <v>200</v>
      </c>
      <c r="G178" s="1" t="s">
        <v>204</v>
      </c>
      <c r="H178" s="1"/>
      <c r="I178" s="21" t="s">
        <v>205</v>
      </c>
      <c r="J178" s="5"/>
      <c r="K178" s="5"/>
      <c r="L178" s="5"/>
      <c r="M178" s="5">
        <v>12</v>
      </c>
      <c r="N178" s="5"/>
    </row>
    <row r="179" spans="1:14" ht="41.95" hidden="1" customHeight="1" x14ac:dyDescent="0.3">
      <c r="A179" s="145"/>
      <c r="B179" s="65" t="s">
        <v>33</v>
      </c>
      <c r="C179" s="1" t="s">
        <v>29</v>
      </c>
      <c r="D179" s="1">
        <v>12</v>
      </c>
      <c r="E179" s="2">
        <v>4520000</v>
      </c>
      <c r="F179" s="19" t="s">
        <v>200</v>
      </c>
      <c r="G179" s="1" t="s">
        <v>204</v>
      </c>
      <c r="H179" s="1"/>
      <c r="I179" s="21" t="s">
        <v>206</v>
      </c>
      <c r="J179" s="5"/>
      <c r="K179" s="5"/>
      <c r="L179" s="5"/>
      <c r="M179" s="5">
        <v>12</v>
      </c>
      <c r="N179" s="5"/>
    </row>
    <row r="180" spans="1:14" ht="18.8" hidden="1" customHeight="1" x14ac:dyDescent="0.3">
      <c r="A180" s="145"/>
      <c r="B180" s="65" t="s">
        <v>33</v>
      </c>
      <c r="C180" s="1" t="s">
        <v>31</v>
      </c>
      <c r="D180" s="1">
        <v>3</v>
      </c>
      <c r="E180" s="2">
        <v>1095000</v>
      </c>
      <c r="F180" s="19" t="s">
        <v>199</v>
      </c>
      <c r="G180" s="1" t="s">
        <v>30</v>
      </c>
      <c r="H180" s="1"/>
      <c r="I180" s="21" t="s">
        <v>203</v>
      </c>
      <c r="J180" s="5"/>
      <c r="K180" s="5"/>
      <c r="L180" s="5"/>
      <c r="M180" s="5">
        <v>3</v>
      </c>
      <c r="N180" s="5"/>
    </row>
    <row r="181" spans="1:14" ht="18.8" hidden="1" customHeight="1" x14ac:dyDescent="0.3">
      <c r="A181" s="145"/>
      <c r="B181" s="65" t="s">
        <v>33</v>
      </c>
      <c r="C181" s="1" t="s">
        <v>39</v>
      </c>
      <c r="D181" s="1">
        <v>3</v>
      </c>
      <c r="E181" s="2">
        <v>1095000</v>
      </c>
      <c r="F181" s="19" t="s">
        <v>199</v>
      </c>
      <c r="G181" s="1" t="s">
        <v>43</v>
      </c>
      <c r="H181" s="1"/>
      <c r="I181" s="21" t="s">
        <v>205</v>
      </c>
      <c r="J181" s="5"/>
      <c r="K181" s="5"/>
      <c r="L181" s="5"/>
      <c r="M181" s="5">
        <v>3</v>
      </c>
      <c r="N181" s="5"/>
    </row>
    <row r="182" spans="1:14" ht="35.1" hidden="1" x14ac:dyDescent="0.3">
      <c r="A182" s="145"/>
      <c r="B182" s="65" t="s">
        <v>33</v>
      </c>
      <c r="C182" s="1" t="s">
        <v>42</v>
      </c>
      <c r="D182" s="1">
        <v>3</v>
      </c>
      <c r="E182" s="2">
        <v>1095000</v>
      </c>
      <c r="F182" s="19" t="s">
        <v>199</v>
      </c>
      <c r="G182" s="1" t="s">
        <v>19</v>
      </c>
      <c r="H182" s="1"/>
      <c r="I182" s="21" t="s">
        <v>206</v>
      </c>
      <c r="J182" s="5"/>
      <c r="K182" s="5"/>
      <c r="L182" s="5"/>
      <c r="M182" s="5">
        <v>3</v>
      </c>
      <c r="N182" s="5"/>
    </row>
    <row r="183" spans="1:14" ht="26.3" hidden="1" customHeight="1" x14ac:dyDescent="0.3">
      <c r="A183" s="9">
        <v>4</v>
      </c>
      <c r="B183" s="9" t="s">
        <v>163</v>
      </c>
      <c r="C183" s="9" t="s">
        <v>15</v>
      </c>
      <c r="D183" s="9">
        <v>5</v>
      </c>
      <c r="E183" s="10">
        <v>2525000</v>
      </c>
      <c r="F183" s="11" t="s">
        <v>202</v>
      </c>
      <c r="G183" s="1" t="s">
        <v>204</v>
      </c>
      <c r="H183" s="74"/>
      <c r="I183" s="20" t="s">
        <v>207</v>
      </c>
      <c r="J183" s="5"/>
      <c r="K183" s="5"/>
      <c r="L183" s="5"/>
      <c r="M183" s="9">
        <v>5</v>
      </c>
      <c r="N183" s="5"/>
    </row>
    <row r="184" spans="1:14" ht="26.3" hidden="1" customHeight="1" x14ac:dyDescent="0.3">
      <c r="A184" s="144">
        <v>7</v>
      </c>
      <c r="B184" s="65" t="s">
        <v>79</v>
      </c>
      <c r="C184" s="144" t="s">
        <v>15</v>
      </c>
      <c r="D184" s="144">
        <v>27</v>
      </c>
      <c r="E184" s="147">
        <v>11915000</v>
      </c>
      <c r="F184" s="140" t="s">
        <v>197</v>
      </c>
      <c r="G184" s="1" t="s">
        <v>30</v>
      </c>
      <c r="H184" s="9"/>
      <c r="I184" s="150" t="s">
        <v>208</v>
      </c>
      <c r="J184" s="5"/>
      <c r="K184" s="5"/>
      <c r="L184" s="5"/>
      <c r="M184" s="144">
        <v>27</v>
      </c>
      <c r="N184" s="5"/>
    </row>
    <row r="185" spans="1:14" ht="26.3" hidden="1" customHeight="1" x14ac:dyDescent="0.3">
      <c r="A185" s="145"/>
      <c r="B185" s="65" t="s">
        <v>79</v>
      </c>
      <c r="C185" s="146"/>
      <c r="D185" s="146"/>
      <c r="E185" s="148"/>
      <c r="F185" s="141"/>
      <c r="G185" s="1" t="s">
        <v>49</v>
      </c>
      <c r="H185" s="15"/>
      <c r="I185" s="151"/>
      <c r="J185" s="5"/>
      <c r="K185" s="5"/>
      <c r="L185" s="5"/>
      <c r="M185" s="146"/>
      <c r="N185" s="5"/>
    </row>
    <row r="186" spans="1:14" ht="26.3" hidden="1" customHeight="1" x14ac:dyDescent="0.3">
      <c r="A186" s="145"/>
      <c r="B186" s="65" t="s">
        <v>79</v>
      </c>
      <c r="C186" s="1" t="s">
        <v>21</v>
      </c>
      <c r="D186" s="1">
        <v>10</v>
      </c>
      <c r="E186" s="2">
        <v>4350000</v>
      </c>
      <c r="F186" s="19" t="s">
        <v>199</v>
      </c>
      <c r="G186" s="1" t="s">
        <v>56</v>
      </c>
      <c r="H186" s="74"/>
      <c r="I186" s="20" t="s">
        <v>208</v>
      </c>
      <c r="J186" s="5"/>
      <c r="K186" s="5"/>
      <c r="L186" s="5"/>
      <c r="M186" s="1">
        <v>10</v>
      </c>
      <c r="N186" s="5"/>
    </row>
    <row r="187" spans="1:14" ht="18.8" hidden="1" customHeight="1" x14ac:dyDescent="0.3">
      <c r="A187" s="145"/>
      <c r="B187" s="65" t="s">
        <v>79</v>
      </c>
      <c r="C187" s="1" t="s">
        <v>29</v>
      </c>
      <c r="D187" s="1">
        <v>7</v>
      </c>
      <c r="E187" s="2">
        <v>2555000</v>
      </c>
      <c r="F187" s="19" t="s">
        <v>209</v>
      </c>
      <c r="G187" s="1" t="s">
        <v>17</v>
      </c>
      <c r="H187" s="74"/>
      <c r="I187" s="20" t="s">
        <v>208</v>
      </c>
      <c r="J187" s="5"/>
      <c r="K187" s="5"/>
      <c r="L187" s="5"/>
      <c r="M187" s="1">
        <v>7</v>
      </c>
      <c r="N187" s="5"/>
    </row>
    <row r="188" spans="1:14" ht="37.6" hidden="1" customHeight="1" x14ac:dyDescent="0.3">
      <c r="A188" s="144">
        <v>9</v>
      </c>
      <c r="B188" s="24" t="s">
        <v>84</v>
      </c>
      <c r="C188" s="144" t="s">
        <v>15</v>
      </c>
      <c r="D188" s="144">
        <v>36</v>
      </c>
      <c r="E188" s="147">
        <v>13540000</v>
      </c>
      <c r="F188" s="140" t="s">
        <v>197</v>
      </c>
      <c r="G188" s="1" t="s">
        <v>56</v>
      </c>
      <c r="H188" s="9"/>
      <c r="I188" s="150" t="s">
        <v>181</v>
      </c>
      <c r="J188" s="5"/>
      <c r="K188" s="5"/>
      <c r="L188" s="5"/>
      <c r="M188" s="142">
        <v>36</v>
      </c>
      <c r="N188" s="5"/>
    </row>
    <row r="189" spans="1:14" ht="37.6" hidden="1" customHeight="1" x14ac:dyDescent="0.3">
      <c r="A189" s="145"/>
      <c r="B189" s="24" t="s">
        <v>84</v>
      </c>
      <c r="C189" s="146"/>
      <c r="D189" s="146"/>
      <c r="E189" s="148"/>
      <c r="F189" s="141"/>
      <c r="G189" s="1" t="s">
        <v>56</v>
      </c>
      <c r="H189" s="15"/>
      <c r="I189" s="151"/>
      <c r="J189" s="5"/>
      <c r="K189" s="5"/>
      <c r="L189" s="5"/>
      <c r="M189" s="143"/>
      <c r="N189" s="5"/>
    </row>
    <row r="190" spans="1:14" hidden="1" x14ac:dyDescent="0.3">
      <c r="A190" s="23">
        <v>11</v>
      </c>
      <c r="B190" s="9" t="s">
        <v>88</v>
      </c>
      <c r="C190" s="9" t="s">
        <v>15</v>
      </c>
      <c r="D190" s="9">
        <v>20</v>
      </c>
      <c r="E190" s="10">
        <v>7300000</v>
      </c>
      <c r="F190" s="11" t="s">
        <v>202</v>
      </c>
      <c r="G190" s="9" t="s">
        <v>56</v>
      </c>
      <c r="H190" s="9"/>
      <c r="I190" s="22" t="s">
        <v>210</v>
      </c>
      <c r="J190" s="13"/>
      <c r="K190" s="13"/>
      <c r="L190" s="13"/>
      <c r="M190" s="13">
        <v>20</v>
      </c>
      <c r="N190" s="13"/>
    </row>
    <row r="191" spans="1:14" hidden="1" x14ac:dyDescent="0.3">
      <c r="A191" s="160"/>
      <c r="B191" s="24" t="s">
        <v>89</v>
      </c>
      <c r="C191" s="1" t="s">
        <v>211</v>
      </c>
      <c r="D191" s="1">
        <v>3</v>
      </c>
      <c r="E191" s="47">
        <v>1155000</v>
      </c>
      <c r="F191" s="19" t="s">
        <v>200</v>
      </c>
      <c r="G191" s="1" t="s">
        <v>56</v>
      </c>
      <c r="H191" s="1"/>
      <c r="I191" s="21" t="s">
        <v>212</v>
      </c>
      <c r="J191" s="5"/>
      <c r="K191" s="5"/>
      <c r="L191" s="5"/>
      <c r="M191" s="5"/>
      <c r="N191" s="5">
        <v>3</v>
      </c>
    </row>
    <row r="192" spans="1:14" ht="26.3" customHeight="1" x14ac:dyDescent="0.3">
      <c r="A192" s="160"/>
      <c r="B192" s="24" t="s">
        <v>89</v>
      </c>
      <c r="C192" s="1" t="s">
        <v>90</v>
      </c>
      <c r="D192" s="1">
        <v>20</v>
      </c>
      <c r="E192" s="2">
        <v>10100000</v>
      </c>
      <c r="F192" s="19" t="s">
        <v>202</v>
      </c>
      <c r="G192" s="1" t="s">
        <v>56</v>
      </c>
      <c r="H192" s="1"/>
      <c r="I192" s="21" t="s">
        <v>213</v>
      </c>
      <c r="J192" s="5"/>
      <c r="K192" s="5"/>
      <c r="L192" s="5"/>
      <c r="M192" s="5">
        <v>20</v>
      </c>
      <c r="N192" s="5"/>
    </row>
    <row r="193" spans="1:14" hidden="1" x14ac:dyDescent="0.3">
      <c r="A193" s="160"/>
      <c r="B193" s="24" t="s">
        <v>89</v>
      </c>
      <c r="C193" s="1" t="s">
        <v>100</v>
      </c>
      <c r="D193" s="1">
        <v>2</v>
      </c>
      <c r="E193" s="2">
        <v>1010000</v>
      </c>
      <c r="F193" s="19" t="s">
        <v>202</v>
      </c>
      <c r="G193" s="1" t="s">
        <v>78</v>
      </c>
      <c r="H193" s="1"/>
      <c r="I193" s="21" t="s">
        <v>214</v>
      </c>
      <c r="J193" s="5"/>
      <c r="K193" s="5"/>
      <c r="L193" s="5"/>
      <c r="M193" s="5"/>
      <c r="N193" s="5">
        <v>2</v>
      </c>
    </row>
    <row r="194" spans="1:14" ht="26.3" hidden="1" customHeight="1" x14ac:dyDescent="0.3">
      <c r="A194" s="160"/>
      <c r="B194" s="24" t="s">
        <v>89</v>
      </c>
      <c r="C194" s="1" t="s">
        <v>104</v>
      </c>
      <c r="D194" s="1">
        <v>1</v>
      </c>
      <c r="E194" s="48">
        <v>390000</v>
      </c>
      <c r="F194" s="19" t="s">
        <v>202</v>
      </c>
      <c r="G194" s="1" t="s">
        <v>30</v>
      </c>
      <c r="H194" s="1"/>
      <c r="I194" s="21" t="s">
        <v>210</v>
      </c>
      <c r="J194" s="1"/>
      <c r="K194" s="1"/>
      <c r="L194" s="1"/>
      <c r="M194" s="1"/>
      <c r="N194" s="1">
        <v>1</v>
      </c>
    </row>
    <row r="195" spans="1:14" hidden="1" x14ac:dyDescent="0.3">
      <c r="A195" s="1"/>
      <c r="B195" s="24" t="s">
        <v>89</v>
      </c>
      <c r="C195" s="1"/>
      <c r="D195" s="1">
        <f>SUM(D196:D360)</f>
        <v>1466</v>
      </c>
      <c r="E195" s="2">
        <f>SUM(E196:E360)</f>
        <v>611824000</v>
      </c>
      <c r="F195" s="1"/>
      <c r="G195" s="1"/>
      <c r="H195" s="74"/>
      <c r="I195" s="8"/>
      <c r="J195" s="5">
        <f>SUM(J196:J308)</f>
        <v>0</v>
      </c>
      <c r="K195" s="5">
        <f>SUM(K196:K308)</f>
        <v>7</v>
      </c>
      <c r="L195" s="49">
        <f>D195+J195+K195</f>
        <v>1473</v>
      </c>
      <c r="M195" s="5">
        <f>SUM(M196:M314)</f>
        <v>872</v>
      </c>
      <c r="N195" s="5">
        <f>SUM(N196:N314)</f>
        <v>61</v>
      </c>
    </row>
    <row r="196" spans="1:14" hidden="1" x14ac:dyDescent="0.3">
      <c r="A196" s="144">
        <v>1</v>
      </c>
      <c r="B196" s="65" t="s">
        <v>14</v>
      </c>
      <c r="C196" s="9" t="s">
        <v>15</v>
      </c>
      <c r="D196" s="9">
        <v>4</v>
      </c>
      <c r="E196" s="10">
        <v>1950000</v>
      </c>
      <c r="F196" s="19" t="s">
        <v>215</v>
      </c>
      <c r="G196" s="9" t="s">
        <v>17</v>
      </c>
      <c r="H196" s="9"/>
      <c r="I196" s="150" t="s">
        <v>216</v>
      </c>
      <c r="J196" s="5"/>
      <c r="K196" s="5"/>
      <c r="L196" s="5"/>
      <c r="M196" s="13">
        <v>4</v>
      </c>
      <c r="N196" s="5"/>
    </row>
    <row r="197" spans="1:14" hidden="1" x14ac:dyDescent="0.3">
      <c r="A197" s="145"/>
      <c r="B197" s="65" t="s">
        <v>14</v>
      </c>
      <c r="C197" s="9" t="s">
        <v>21</v>
      </c>
      <c r="D197" s="9">
        <v>20</v>
      </c>
      <c r="E197" s="10">
        <v>7500000</v>
      </c>
      <c r="F197" s="46" t="s">
        <v>217</v>
      </c>
      <c r="G197" s="16" t="s">
        <v>56</v>
      </c>
      <c r="H197" s="68"/>
      <c r="I197" s="151"/>
      <c r="J197" s="5"/>
      <c r="K197" s="5"/>
      <c r="L197" s="5"/>
      <c r="M197" s="13">
        <v>20</v>
      </c>
      <c r="N197" s="5"/>
    </row>
    <row r="198" spans="1:14" hidden="1" x14ac:dyDescent="0.3">
      <c r="A198" s="144">
        <v>2</v>
      </c>
      <c r="B198" s="65" t="s">
        <v>23</v>
      </c>
      <c r="C198" s="9" t="s">
        <v>15</v>
      </c>
      <c r="D198" s="9">
        <v>3</v>
      </c>
      <c r="E198" s="10">
        <v>1095000</v>
      </c>
      <c r="F198" s="11" t="s">
        <v>218</v>
      </c>
      <c r="G198" s="1" t="s">
        <v>19</v>
      </c>
      <c r="H198" s="9"/>
      <c r="I198" s="175" t="s">
        <v>219</v>
      </c>
      <c r="J198" s="5"/>
      <c r="K198" s="5"/>
      <c r="L198" s="5"/>
      <c r="M198" s="13">
        <v>3</v>
      </c>
      <c r="N198" s="5"/>
    </row>
    <row r="199" spans="1:14" hidden="1" x14ac:dyDescent="0.3">
      <c r="A199" s="145"/>
      <c r="B199" s="65" t="s">
        <v>23</v>
      </c>
      <c r="C199" s="1" t="s">
        <v>21</v>
      </c>
      <c r="D199" s="1">
        <v>5</v>
      </c>
      <c r="E199" s="2">
        <v>2081000</v>
      </c>
      <c r="F199" s="19" t="s">
        <v>220</v>
      </c>
      <c r="G199" s="1" t="s">
        <v>56</v>
      </c>
      <c r="H199" s="14"/>
      <c r="I199" s="176"/>
      <c r="J199" s="5"/>
      <c r="K199" s="5"/>
      <c r="L199" s="5"/>
      <c r="M199" s="5">
        <v>5</v>
      </c>
      <c r="N199" s="5"/>
    </row>
    <row r="200" spans="1:14" hidden="1" x14ac:dyDescent="0.3">
      <c r="A200" s="145"/>
      <c r="B200" s="65" t="s">
        <v>23</v>
      </c>
      <c r="C200" s="1" t="s">
        <v>29</v>
      </c>
      <c r="D200" s="1">
        <v>3</v>
      </c>
      <c r="E200" s="2">
        <v>1479000</v>
      </c>
      <c r="F200" s="19" t="s">
        <v>221</v>
      </c>
      <c r="G200" s="1" t="s">
        <v>78</v>
      </c>
      <c r="H200" s="14"/>
      <c r="I200" s="176"/>
      <c r="J200" s="5"/>
      <c r="K200" s="5"/>
      <c r="L200" s="5"/>
      <c r="M200" s="5">
        <v>3</v>
      </c>
      <c r="N200" s="5"/>
    </row>
    <row r="201" spans="1:14" hidden="1" x14ac:dyDescent="0.3">
      <c r="A201" s="145"/>
      <c r="B201" s="65" t="s">
        <v>23</v>
      </c>
      <c r="C201" s="1" t="s">
        <v>31</v>
      </c>
      <c r="D201" s="9">
        <v>10</v>
      </c>
      <c r="E201" s="10">
        <v>3850000</v>
      </c>
      <c r="F201" s="19" t="s">
        <v>222</v>
      </c>
      <c r="G201" s="1" t="s">
        <v>19</v>
      </c>
      <c r="H201" s="15"/>
      <c r="I201" s="177"/>
      <c r="J201" s="5"/>
      <c r="K201" s="13"/>
      <c r="L201" s="5"/>
      <c r="M201" s="13">
        <v>10</v>
      </c>
      <c r="N201" s="5"/>
    </row>
    <row r="202" spans="1:14" hidden="1" x14ac:dyDescent="0.3">
      <c r="A202" s="144">
        <v>3</v>
      </c>
      <c r="B202" s="72" t="s">
        <v>33</v>
      </c>
      <c r="C202" s="1" t="s">
        <v>15</v>
      </c>
      <c r="D202" s="1">
        <v>10</v>
      </c>
      <c r="E202" s="2">
        <v>3850000</v>
      </c>
      <c r="F202" s="19" t="s">
        <v>215</v>
      </c>
      <c r="G202" s="1" t="s">
        <v>56</v>
      </c>
      <c r="H202" s="1"/>
      <c r="I202" s="21" t="s">
        <v>223</v>
      </c>
      <c r="J202" s="5"/>
      <c r="K202" s="5"/>
      <c r="L202" s="5"/>
      <c r="M202" s="5">
        <v>10</v>
      </c>
      <c r="N202" s="5"/>
    </row>
    <row r="203" spans="1:14" hidden="1" x14ac:dyDescent="0.3">
      <c r="A203" s="145"/>
      <c r="B203" s="72" t="s">
        <v>33</v>
      </c>
      <c r="C203" s="1" t="s">
        <v>21</v>
      </c>
      <c r="D203" s="1">
        <v>7</v>
      </c>
      <c r="E203" s="2">
        <v>3451000</v>
      </c>
      <c r="F203" s="19" t="s">
        <v>224</v>
      </c>
      <c r="G203" s="1" t="s">
        <v>19</v>
      </c>
      <c r="H203" s="1"/>
      <c r="I203" s="21" t="s">
        <v>225</v>
      </c>
      <c r="J203" s="5"/>
      <c r="K203" s="5"/>
      <c r="L203" s="5"/>
      <c r="M203" s="5">
        <v>7</v>
      </c>
      <c r="N203" s="5"/>
    </row>
    <row r="204" spans="1:14" hidden="1" x14ac:dyDescent="0.3">
      <c r="A204" s="145"/>
      <c r="B204" s="72" t="s">
        <v>33</v>
      </c>
      <c r="C204" s="1" t="s">
        <v>29</v>
      </c>
      <c r="D204" s="1">
        <v>7</v>
      </c>
      <c r="E204" s="2">
        <v>3451000</v>
      </c>
      <c r="F204" s="19" t="s">
        <v>224</v>
      </c>
      <c r="G204" s="1" t="s">
        <v>30</v>
      </c>
      <c r="H204" s="1"/>
      <c r="I204" s="21" t="s">
        <v>226</v>
      </c>
      <c r="J204" s="5"/>
      <c r="K204" s="5"/>
      <c r="L204" s="5"/>
      <c r="M204" s="5">
        <v>7</v>
      </c>
      <c r="N204" s="5"/>
    </row>
    <row r="205" spans="1:14" hidden="1" x14ac:dyDescent="0.3">
      <c r="A205" s="145"/>
      <c r="B205" s="72" t="s">
        <v>33</v>
      </c>
      <c r="C205" s="1" t="s">
        <v>31</v>
      </c>
      <c r="D205" s="1">
        <v>7</v>
      </c>
      <c r="E205" s="2">
        <v>3451000</v>
      </c>
      <c r="F205" s="19" t="s">
        <v>224</v>
      </c>
      <c r="G205" s="1" t="s">
        <v>17</v>
      </c>
      <c r="H205" s="1"/>
      <c r="I205" s="21" t="s">
        <v>227</v>
      </c>
      <c r="J205" s="5"/>
      <c r="K205" s="5"/>
      <c r="L205" s="5"/>
      <c r="M205" s="5">
        <v>7</v>
      </c>
      <c r="N205" s="5"/>
    </row>
    <row r="206" spans="1:14" hidden="1" x14ac:dyDescent="0.3">
      <c r="A206" s="145"/>
      <c r="B206" s="72" t="s">
        <v>33</v>
      </c>
      <c r="C206" s="1" t="s">
        <v>39</v>
      </c>
      <c r="D206" s="1">
        <v>11</v>
      </c>
      <c r="E206" s="2">
        <v>4070000</v>
      </c>
      <c r="F206" s="19" t="s">
        <v>228</v>
      </c>
      <c r="G206" s="1" t="s">
        <v>56</v>
      </c>
      <c r="H206" s="1"/>
      <c r="I206" s="21" t="s">
        <v>223</v>
      </c>
      <c r="J206" s="5"/>
      <c r="K206" s="5"/>
      <c r="L206" s="5"/>
      <c r="M206" s="5">
        <v>11</v>
      </c>
      <c r="N206" s="5"/>
    </row>
    <row r="207" spans="1:14" hidden="1" x14ac:dyDescent="0.3">
      <c r="A207" s="145"/>
      <c r="B207" s="72" t="s">
        <v>33</v>
      </c>
      <c r="C207" s="1" t="s">
        <v>42</v>
      </c>
      <c r="D207" s="1">
        <v>13</v>
      </c>
      <c r="E207" s="2">
        <v>4945000</v>
      </c>
      <c r="F207" s="19" t="s">
        <v>229</v>
      </c>
      <c r="G207" s="1" t="s">
        <v>30</v>
      </c>
      <c r="H207" s="1"/>
      <c r="I207" s="21" t="s">
        <v>230</v>
      </c>
      <c r="J207" s="5"/>
      <c r="K207" s="5"/>
      <c r="L207" s="5"/>
      <c r="M207" s="5">
        <v>13</v>
      </c>
      <c r="N207" s="5"/>
    </row>
    <row r="208" spans="1:14" hidden="1" x14ac:dyDescent="0.3">
      <c r="A208" s="145"/>
      <c r="B208" s="72" t="s">
        <v>33</v>
      </c>
      <c r="C208" s="1" t="s">
        <v>45</v>
      </c>
      <c r="D208" s="1">
        <v>7</v>
      </c>
      <c r="E208" s="2">
        <v>2655000</v>
      </c>
      <c r="F208" s="19" t="s">
        <v>229</v>
      </c>
      <c r="G208" s="1" t="s">
        <v>30</v>
      </c>
      <c r="H208" s="1"/>
      <c r="I208" s="21" t="s">
        <v>231</v>
      </c>
      <c r="J208" s="5"/>
      <c r="K208" s="5"/>
      <c r="L208" s="5"/>
      <c r="M208" s="5">
        <v>7</v>
      </c>
      <c r="N208" s="5"/>
    </row>
    <row r="209" spans="1:14" hidden="1" x14ac:dyDescent="0.3">
      <c r="A209" s="145"/>
      <c r="B209" s="72" t="s">
        <v>33</v>
      </c>
      <c r="C209" s="1" t="s">
        <v>48</v>
      </c>
      <c r="D209" s="1">
        <v>13</v>
      </c>
      <c r="E209" s="2">
        <v>4945000</v>
      </c>
      <c r="F209" s="19" t="s">
        <v>229</v>
      </c>
      <c r="G209" s="1" t="s">
        <v>49</v>
      </c>
      <c r="H209" s="1"/>
      <c r="I209" s="21" t="s">
        <v>227</v>
      </c>
      <c r="J209" s="5"/>
      <c r="K209" s="5"/>
      <c r="L209" s="5"/>
      <c r="M209" s="5">
        <v>13</v>
      </c>
      <c r="N209" s="5"/>
    </row>
    <row r="210" spans="1:14" hidden="1" x14ac:dyDescent="0.3">
      <c r="A210" s="145"/>
      <c r="B210" s="72" t="s">
        <v>33</v>
      </c>
      <c r="C210" s="1" t="s">
        <v>51</v>
      </c>
      <c r="D210" s="1">
        <v>10</v>
      </c>
      <c r="E210" s="2">
        <v>3850000</v>
      </c>
      <c r="F210" s="19" t="s">
        <v>232</v>
      </c>
      <c r="G210" s="1" t="s">
        <v>56</v>
      </c>
      <c r="H210" s="1"/>
      <c r="I210" s="21" t="s">
        <v>233</v>
      </c>
      <c r="J210" s="5"/>
      <c r="K210" s="5"/>
      <c r="L210" s="5"/>
      <c r="M210" s="5">
        <v>10</v>
      </c>
      <c r="N210" s="5"/>
    </row>
    <row r="211" spans="1:14" hidden="1" x14ac:dyDescent="0.3">
      <c r="A211" s="145"/>
      <c r="B211" s="72" t="s">
        <v>33</v>
      </c>
      <c r="C211" s="1" t="s">
        <v>53</v>
      </c>
      <c r="D211" s="1">
        <v>3</v>
      </c>
      <c r="E211" s="2">
        <v>1095000</v>
      </c>
      <c r="F211" s="19" t="s">
        <v>234</v>
      </c>
      <c r="G211" s="1" t="s">
        <v>56</v>
      </c>
      <c r="H211" s="1"/>
      <c r="I211" s="21" t="s">
        <v>235</v>
      </c>
      <c r="J211" s="5"/>
      <c r="K211" s="5"/>
      <c r="L211" s="5"/>
      <c r="M211" s="5">
        <v>3</v>
      </c>
      <c r="N211" s="5"/>
    </row>
    <row r="212" spans="1:14" hidden="1" x14ac:dyDescent="0.3">
      <c r="A212" s="144">
        <v>4</v>
      </c>
      <c r="B212" s="65" t="s">
        <v>236</v>
      </c>
      <c r="C212" s="9" t="s">
        <v>15</v>
      </c>
      <c r="D212" s="9">
        <v>5</v>
      </c>
      <c r="E212" s="10">
        <v>2525000</v>
      </c>
      <c r="F212" s="11" t="s">
        <v>215</v>
      </c>
      <c r="G212" s="1" t="s">
        <v>56</v>
      </c>
      <c r="H212" s="9"/>
      <c r="I212" s="150" t="s">
        <v>237</v>
      </c>
      <c r="J212" s="5"/>
      <c r="K212" s="5"/>
      <c r="L212" s="5"/>
      <c r="M212" s="9">
        <v>5</v>
      </c>
      <c r="N212" s="5"/>
    </row>
    <row r="213" spans="1:14" hidden="1" x14ac:dyDescent="0.3">
      <c r="A213" s="145"/>
      <c r="B213" s="65" t="s">
        <v>236</v>
      </c>
      <c r="C213" s="1" t="s">
        <v>21</v>
      </c>
      <c r="D213" s="1">
        <v>19</v>
      </c>
      <c r="E213" s="2">
        <v>5355000</v>
      </c>
      <c r="F213" s="19" t="s">
        <v>238</v>
      </c>
      <c r="G213" s="1" t="s">
        <v>128</v>
      </c>
      <c r="H213" s="14"/>
      <c r="I213" s="152"/>
      <c r="J213" s="5"/>
      <c r="K213" s="5"/>
      <c r="L213" s="5"/>
      <c r="M213" s="1">
        <v>19</v>
      </c>
      <c r="N213" s="5"/>
    </row>
    <row r="214" spans="1:14" hidden="1" x14ac:dyDescent="0.3">
      <c r="A214" s="145"/>
      <c r="B214" s="65" t="s">
        <v>236</v>
      </c>
      <c r="C214" s="1" t="s">
        <v>29</v>
      </c>
      <c r="D214" s="1">
        <v>10</v>
      </c>
      <c r="E214" s="2">
        <v>3750000</v>
      </c>
      <c r="F214" s="19" t="s">
        <v>218</v>
      </c>
      <c r="G214" s="1" t="s">
        <v>56</v>
      </c>
      <c r="H214" s="14"/>
      <c r="I214" s="152"/>
      <c r="J214" s="5"/>
      <c r="K214" s="5"/>
      <c r="L214" s="5"/>
      <c r="M214" s="1">
        <v>10</v>
      </c>
      <c r="N214" s="5"/>
    </row>
    <row r="215" spans="1:14" hidden="1" x14ac:dyDescent="0.3">
      <c r="A215" s="145"/>
      <c r="B215" s="65" t="s">
        <v>236</v>
      </c>
      <c r="C215" s="1" t="s">
        <v>31</v>
      </c>
      <c r="D215" s="1">
        <v>10</v>
      </c>
      <c r="E215" s="2">
        <v>3710000</v>
      </c>
      <c r="F215" s="19" t="s">
        <v>239</v>
      </c>
      <c r="G215" s="1" t="s">
        <v>56</v>
      </c>
      <c r="H215" s="14"/>
      <c r="I215" s="152"/>
      <c r="J215" s="5"/>
      <c r="K215" s="5"/>
      <c r="L215" s="5"/>
      <c r="M215" s="1">
        <v>10</v>
      </c>
      <c r="N215" s="5"/>
    </row>
    <row r="216" spans="1:14" hidden="1" x14ac:dyDescent="0.3">
      <c r="A216" s="145"/>
      <c r="B216" s="65" t="s">
        <v>236</v>
      </c>
      <c r="C216" s="1" t="s">
        <v>39</v>
      </c>
      <c r="D216" s="1">
        <v>5</v>
      </c>
      <c r="E216" s="2">
        <v>2525000</v>
      </c>
      <c r="F216" s="19" t="s">
        <v>221</v>
      </c>
      <c r="G216" s="1" t="s">
        <v>56</v>
      </c>
      <c r="H216" s="15"/>
      <c r="I216" s="151"/>
      <c r="J216" s="5"/>
      <c r="K216" s="5"/>
      <c r="L216" s="5"/>
      <c r="M216" s="1">
        <v>5</v>
      </c>
      <c r="N216" s="5"/>
    </row>
    <row r="217" spans="1:14" hidden="1" x14ac:dyDescent="0.3">
      <c r="A217" s="145"/>
      <c r="B217" s="65" t="s">
        <v>236</v>
      </c>
      <c r="C217" s="1" t="s">
        <v>42</v>
      </c>
      <c r="D217" s="1">
        <v>2</v>
      </c>
      <c r="E217" s="2">
        <v>986000</v>
      </c>
      <c r="F217" s="19" t="s">
        <v>229</v>
      </c>
      <c r="G217" s="1" t="s">
        <v>78</v>
      </c>
      <c r="H217" s="74"/>
      <c r="I217" s="20" t="s">
        <v>196</v>
      </c>
      <c r="J217" s="5"/>
      <c r="K217" s="5"/>
      <c r="L217" s="5"/>
      <c r="M217" s="1">
        <v>2</v>
      </c>
      <c r="N217" s="5"/>
    </row>
    <row r="218" spans="1:14" hidden="1" x14ac:dyDescent="0.3">
      <c r="A218" s="145"/>
      <c r="B218" s="65" t="s">
        <v>236</v>
      </c>
      <c r="C218" s="1" t="s">
        <v>45</v>
      </c>
      <c r="D218" s="1">
        <v>2</v>
      </c>
      <c r="E218" s="2">
        <v>986000</v>
      </c>
      <c r="F218" s="19" t="s">
        <v>229</v>
      </c>
      <c r="G218" s="1" t="s">
        <v>78</v>
      </c>
      <c r="H218" s="74"/>
      <c r="I218" s="20" t="s">
        <v>240</v>
      </c>
      <c r="J218" s="5"/>
      <c r="K218" s="5"/>
      <c r="L218" s="5"/>
      <c r="M218" s="1">
        <v>2</v>
      </c>
      <c r="N218" s="5"/>
    </row>
    <row r="219" spans="1:14" hidden="1" x14ac:dyDescent="0.3">
      <c r="A219" s="145"/>
      <c r="B219" s="65" t="s">
        <v>236</v>
      </c>
      <c r="C219" s="1" t="s">
        <v>48</v>
      </c>
      <c r="D219" s="1">
        <v>12</v>
      </c>
      <c r="E219" s="2">
        <v>5580000</v>
      </c>
      <c r="F219" s="19" t="s">
        <v>241</v>
      </c>
      <c r="G219" s="1" t="s">
        <v>30</v>
      </c>
      <c r="H219" s="74"/>
      <c r="I219" s="20"/>
      <c r="J219" s="5"/>
      <c r="K219" s="5"/>
      <c r="L219" s="5"/>
      <c r="M219" s="1">
        <v>12</v>
      </c>
      <c r="N219" s="5"/>
    </row>
    <row r="220" spans="1:14" hidden="1" x14ac:dyDescent="0.3">
      <c r="A220" s="145"/>
      <c r="B220" s="65" t="s">
        <v>236</v>
      </c>
      <c r="C220" s="1" t="s">
        <v>51</v>
      </c>
      <c r="D220" s="1">
        <v>5</v>
      </c>
      <c r="E220" s="2">
        <v>1885000</v>
      </c>
      <c r="F220" s="19" t="s">
        <v>241</v>
      </c>
      <c r="G220" s="1" t="s">
        <v>56</v>
      </c>
      <c r="H220" s="74"/>
      <c r="I220" s="20"/>
      <c r="J220" s="5"/>
      <c r="K220" s="5"/>
      <c r="L220" s="5"/>
      <c r="M220" s="1">
        <v>5</v>
      </c>
      <c r="N220" s="5"/>
    </row>
    <row r="221" spans="1:14" hidden="1" x14ac:dyDescent="0.3">
      <c r="A221" s="145"/>
      <c r="B221" s="65" t="s">
        <v>236</v>
      </c>
      <c r="C221" s="1" t="s">
        <v>53</v>
      </c>
      <c r="D221" s="1">
        <v>5</v>
      </c>
      <c r="E221" s="2">
        <v>2525000</v>
      </c>
      <c r="F221" s="19" t="s">
        <v>242</v>
      </c>
      <c r="G221" s="1" t="s">
        <v>49</v>
      </c>
      <c r="H221" s="74"/>
      <c r="I221" s="20"/>
      <c r="J221" s="5"/>
      <c r="K221" s="5"/>
      <c r="L221" s="5"/>
      <c r="M221" s="1">
        <v>5</v>
      </c>
      <c r="N221" s="5"/>
    </row>
    <row r="222" spans="1:14" hidden="1" x14ac:dyDescent="0.3">
      <c r="A222" s="145"/>
      <c r="B222" s="65" t="s">
        <v>236</v>
      </c>
      <c r="C222" s="1" t="s">
        <v>57</v>
      </c>
      <c r="D222" s="1">
        <v>6</v>
      </c>
      <c r="E222" s="2">
        <v>3030000</v>
      </c>
      <c r="F222" s="19" t="s">
        <v>243</v>
      </c>
      <c r="G222" s="1" t="s">
        <v>56</v>
      </c>
      <c r="H222" s="74"/>
      <c r="I222" s="20"/>
      <c r="J222" s="5"/>
      <c r="K222" s="5"/>
      <c r="L222" s="5"/>
      <c r="M222" s="5">
        <v>6</v>
      </c>
      <c r="N222" s="5"/>
    </row>
    <row r="223" spans="1:14" hidden="1" x14ac:dyDescent="0.3">
      <c r="A223" s="146"/>
      <c r="B223" s="65" t="s">
        <v>236</v>
      </c>
      <c r="C223" s="1" t="s">
        <v>59</v>
      </c>
      <c r="D223" s="1">
        <v>5</v>
      </c>
      <c r="E223" s="2">
        <v>2525000</v>
      </c>
      <c r="F223" s="19" t="s">
        <v>244</v>
      </c>
      <c r="G223" s="1" t="s">
        <v>56</v>
      </c>
      <c r="H223" s="74"/>
      <c r="I223" s="20"/>
      <c r="J223" s="5"/>
      <c r="K223" s="5"/>
      <c r="L223" s="5"/>
      <c r="M223" s="5">
        <v>5</v>
      </c>
      <c r="N223" s="5"/>
    </row>
    <row r="224" spans="1:14" hidden="1" x14ac:dyDescent="0.3">
      <c r="A224" s="144">
        <v>6</v>
      </c>
      <c r="B224" s="65" t="s">
        <v>76</v>
      </c>
      <c r="C224" s="1" t="s">
        <v>15</v>
      </c>
      <c r="D224" s="1">
        <v>15</v>
      </c>
      <c r="E224" s="2">
        <v>5575000</v>
      </c>
      <c r="F224" s="19" t="s">
        <v>238</v>
      </c>
      <c r="G224" s="1" t="s">
        <v>78</v>
      </c>
      <c r="H224" s="74"/>
      <c r="I224" s="20" t="s">
        <v>245</v>
      </c>
      <c r="J224" s="5"/>
      <c r="K224" s="5"/>
      <c r="L224" s="5"/>
      <c r="M224" s="1">
        <v>15</v>
      </c>
      <c r="N224" s="5"/>
    </row>
    <row r="225" spans="1:14" hidden="1" x14ac:dyDescent="0.3">
      <c r="A225" s="145"/>
      <c r="B225" s="65" t="s">
        <v>76</v>
      </c>
      <c r="C225" s="1" t="s">
        <v>21</v>
      </c>
      <c r="D225" s="1">
        <v>15</v>
      </c>
      <c r="E225" s="2">
        <v>5575000</v>
      </c>
      <c r="F225" s="19" t="s">
        <v>218</v>
      </c>
      <c r="G225" s="1" t="s">
        <v>78</v>
      </c>
      <c r="H225" s="74"/>
      <c r="I225" s="20" t="s">
        <v>246</v>
      </c>
      <c r="J225" s="5"/>
      <c r="K225" s="5"/>
      <c r="L225" s="5"/>
      <c r="M225" s="1">
        <v>15</v>
      </c>
      <c r="N225" s="5"/>
    </row>
    <row r="226" spans="1:14" hidden="1" x14ac:dyDescent="0.3">
      <c r="A226" s="145"/>
      <c r="B226" s="65" t="s">
        <v>76</v>
      </c>
      <c r="C226" s="1" t="s">
        <v>29</v>
      </c>
      <c r="D226" s="1">
        <v>10</v>
      </c>
      <c r="E226" s="2">
        <v>5050000</v>
      </c>
      <c r="F226" s="19" t="s">
        <v>247</v>
      </c>
      <c r="G226" s="1" t="s">
        <v>78</v>
      </c>
      <c r="H226" s="74"/>
      <c r="I226" s="20" t="s">
        <v>248</v>
      </c>
      <c r="J226" s="5"/>
      <c r="K226" s="5"/>
      <c r="L226" s="5"/>
      <c r="M226" s="1">
        <v>10</v>
      </c>
      <c r="N226" s="5"/>
    </row>
    <row r="227" spans="1:14" hidden="1" x14ac:dyDescent="0.3">
      <c r="A227" s="145"/>
      <c r="B227" s="65" t="s">
        <v>76</v>
      </c>
      <c r="C227" s="1" t="s">
        <v>31</v>
      </c>
      <c r="D227" s="1">
        <v>10</v>
      </c>
      <c r="E227" s="33">
        <v>3750000</v>
      </c>
      <c r="F227" s="19" t="s">
        <v>247</v>
      </c>
      <c r="G227" s="1" t="s">
        <v>78</v>
      </c>
      <c r="H227" s="74"/>
      <c r="I227" s="20"/>
      <c r="J227" s="5"/>
      <c r="K227" s="5"/>
      <c r="L227" s="5"/>
      <c r="M227" s="1">
        <v>10</v>
      </c>
      <c r="N227" s="5"/>
    </row>
    <row r="228" spans="1:14" hidden="1" x14ac:dyDescent="0.3">
      <c r="A228" s="144">
        <v>7</v>
      </c>
      <c r="B228" s="65" t="s">
        <v>79</v>
      </c>
      <c r="C228" s="144" t="s">
        <v>15</v>
      </c>
      <c r="D228" s="144">
        <v>29</v>
      </c>
      <c r="E228" s="147">
        <v>11165000</v>
      </c>
      <c r="F228" s="140" t="s">
        <v>215</v>
      </c>
      <c r="G228" s="1" t="s">
        <v>56</v>
      </c>
      <c r="H228" s="9"/>
      <c r="I228" s="150" t="s">
        <v>249</v>
      </c>
      <c r="J228" s="5"/>
      <c r="K228" s="5"/>
      <c r="L228" s="5"/>
      <c r="M228" s="144">
        <v>29</v>
      </c>
      <c r="N228" s="5"/>
    </row>
    <row r="229" spans="1:14" hidden="1" x14ac:dyDescent="0.3">
      <c r="A229" s="145"/>
      <c r="B229" s="65" t="s">
        <v>79</v>
      </c>
      <c r="C229" s="146"/>
      <c r="D229" s="146"/>
      <c r="E229" s="148"/>
      <c r="F229" s="141"/>
      <c r="G229" s="1" t="s">
        <v>56</v>
      </c>
      <c r="H229" s="15"/>
      <c r="I229" s="151"/>
      <c r="J229" s="5"/>
      <c r="K229" s="5"/>
      <c r="L229" s="5"/>
      <c r="M229" s="146"/>
      <c r="N229" s="5"/>
    </row>
    <row r="230" spans="1:14" hidden="1" x14ac:dyDescent="0.3">
      <c r="A230" s="145"/>
      <c r="B230" s="65" t="s">
        <v>79</v>
      </c>
      <c r="C230" s="1" t="s">
        <v>21</v>
      </c>
      <c r="D230" s="1">
        <v>10</v>
      </c>
      <c r="E230" s="2">
        <v>3650000</v>
      </c>
      <c r="F230" s="19" t="s">
        <v>239</v>
      </c>
      <c r="G230" s="1" t="s">
        <v>56</v>
      </c>
      <c r="H230" s="74"/>
      <c r="I230" s="20" t="s">
        <v>249</v>
      </c>
      <c r="J230" s="5"/>
      <c r="K230" s="5"/>
      <c r="L230" s="5"/>
      <c r="M230" s="1">
        <v>10</v>
      </c>
      <c r="N230" s="5"/>
    </row>
    <row r="231" spans="1:14" hidden="1" x14ac:dyDescent="0.3">
      <c r="A231" s="145"/>
      <c r="B231" s="65" t="s">
        <v>79</v>
      </c>
      <c r="C231" s="1" t="s">
        <v>29</v>
      </c>
      <c r="D231" s="1">
        <v>15</v>
      </c>
      <c r="E231" s="2">
        <v>7575000</v>
      </c>
      <c r="F231" s="19" t="s">
        <v>222</v>
      </c>
      <c r="G231" s="1" t="s">
        <v>19</v>
      </c>
      <c r="H231" s="74"/>
      <c r="I231" s="20" t="s">
        <v>249</v>
      </c>
      <c r="J231" s="5"/>
      <c r="K231" s="5"/>
      <c r="L231" s="5"/>
      <c r="M231" s="1">
        <v>15</v>
      </c>
      <c r="N231" s="5"/>
    </row>
    <row r="232" spans="1:14" hidden="1" x14ac:dyDescent="0.3">
      <c r="A232" s="145"/>
      <c r="B232" s="65" t="s">
        <v>79</v>
      </c>
      <c r="C232" s="1" t="s">
        <v>31</v>
      </c>
      <c r="D232" s="1">
        <v>10</v>
      </c>
      <c r="E232" s="2">
        <v>4314000</v>
      </c>
      <c r="F232" s="19" t="s">
        <v>241</v>
      </c>
      <c r="G232" s="1" t="s">
        <v>56</v>
      </c>
      <c r="H232" s="9"/>
      <c r="I232" s="22" t="s">
        <v>250</v>
      </c>
      <c r="J232" s="5"/>
      <c r="K232" s="5"/>
      <c r="L232" s="5"/>
      <c r="M232" s="1">
        <v>10</v>
      </c>
      <c r="N232" s="5"/>
    </row>
    <row r="233" spans="1:14" hidden="1" x14ac:dyDescent="0.3">
      <c r="A233" s="146"/>
      <c r="B233" s="65" t="s">
        <v>79</v>
      </c>
      <c r="C233" s="1" t="s">
        <v>39</v>
      </c>
      <c r="D233" s="1">
        <v>10</v>
      </c>
      <c r="E233" s="2">
        <v>5050000</v>
      </c>
      <c r="F233" s="19" t="s">
        <v>234</v>
      </c>
      <c r="G233" s="1" t="s">
        <v>56</v>
      </c>
      <c r="H233" s="9"/>
      <c r="I233" s="22" t="s">
        <v>250</v>
      </c>
      <c r="J233" s="5"/>
      <c r="K233" s="5"/>
      <c r="L233" s="5"/>
      <c r="M233" s="1">
        <v>10</v>
      </c>
      <c r="N233" s="5"/>
    </row>
    <row r="234" spans="1:14" ht="35.1" hidden="1" x14ac:dyDescent="0.3">
      <c r="A234" s="9">
        <v>9</v>
      </c>
      <c r="B234" s="1" t="s">
        <v>84</v>
      </c>
      <c r="C234" s="9" t="s">
        <v>15</v>
      </c>
      <c r="D234" s="9">
        <v>20</v>
      </c>
      <c r="E234" s="10">
        <v>7700000</v>
      </c>
      <c r="F234" s="11" t="s">
        <v>215</v>
      </c>
      <c r="G234" s="1" t="s">
        <v>56</v>
      </c>
      <c r="H234" s="9"/>
      <c r="I234" s="22" t="s">
        <v>251</v>
      </c>
      <c r="J234" s="5"/>
      <c r="K234" s="5"/>
      <c r="L234" s="5"/>
      <c r="M234" s="13">
        <v>20</v>
      </c>
      <c r="N234" s="5"/>
    </row>
    <row r="235" spans="1:14" hidden="1" x14ac:dyDescent="0.3">
      <c r="A235" s="23">
        <v>11</v>
      </c>
      <c r="B235" s="9" t="s">
        <v>88</v>
      </c>
      <c r="C235" s="1" t="s">
        <v>15</v>
      </c>
      <c r="D235" s="1">
        <v>20</v>
      </c>
      <c r="E235" s="2">
        <v>7700000</v>
      </c>
      <c r="F235" s="19" t="s">
        <v>238</v>
      </c>
      <c r="G235" s="1" t="s">
        <v>30</v>
      </c>
      <c r="H235" s="9"/>
      <c r="I235" s="22" t="s">
        <v>252</v>
      </c>
      <c r="J235" s="5"/>
      <c r="K235" s="5"/>
      <c r="L235" s="5"/>
      <c r="M235" s="5">
        <v>20</v>
      </c>
      <c r="N235" s="5"/>
    </row>
    <row r="236" spans="1:14" x14ac:dyDescent="0.3">
      <c r="A236" s="160"/>
      <c r="B236" s="71" t="s">
        <v>89</v>
      </c>
      <c r="C236" s="144" t="s">
        <v>90</v>
      </c>
      <c r="D236" s="144">
        <v>40</v>
      </c>
      <c r="E236" s="168">
        <v>15400000</v>
      </c>
      <c r="F236" s="140" t="s">
        <v>215</v>
      </c>
      <c r="G236" s="1" t="s">
        <v>56</v>
      </c>
      <c r="H236" s="9"/>
      <c r="I236" s="12" t="s">
        <v>253</v>
      </c>
      <c r="J236" s="5"/>
      <c r="K236" s="5"/>
      <c r="L236" s="5"/>
      <c r="M236" s="13">
        <v>40</v>
      </c>
      <c r="N236" s="5"/>
    </row>
    <row r="237" spans="1:14" hidden="1" x14ac:dyDescent="0.3">
      <c r="A237" s="160"/>
      <c r="B237" s="71" t="s">
        <v>89</v>
      </c>
      <c r="C237" s="146"/>
      <c r="D237" s="146"/>
      <c r="E237" s="169"/>
      <c r="F237" s="141"/>
      <c r="G237" s="1" t="s">
        <v>56</v>
      </c>
      <c r="H237" s="15"/>
      <c r="I237" s="52" t="s">
        <v>254</v>
      </c>
      <c r="J237" s="5"/>
      <c r="K237" s="5"/>
      <c r="L237" s="5"/>
      <c r="M237" s="13"/>
      <c r="N237" s="5"/>
    </row>
    <row r="238" spans="1:14" hidden="1" x14ac:dyDescent="0.3">
      <c r="A238" s="160"/>
      <c r="B238" s="71" t="s">
        <v>89</v>
      </c>
      <c r="C238" s="1" t="s">
        <v>104</v>
      </c>
      <c r="D238" s="1">
        <v>1</v>
      </c>
      <c r="E238" s="2">
        <v>390000</v>
      </c>
      <c r="F238" s="11" t="s">
        <v>215</v>
      </c>
      <c r="G238" s="1" t="s">
        <v>56</v>
      </c>
      <c r="H238" s="74"/>
      <c r="I238" s="20" t="s">
        <v>246</v>
      </c>
      <c r="J238" s="5"/>
      <c r="K238" s="5"/>
      <c r="L238" s="5"/>
      <c r="M238" s="5"/>
      <c r="N238" s="5">
        <v>1</v>
      </c>
    </row>
    <row r="239" spans="1:14" x14ac:dyDescent="0.3">
      <c r="A239" s="160"/>
      <c r="B239" s="71" t="s">
        <v>89</v>
      </c>
      <c r="C239" s="9" t="s">
        <v>90</v>
      </c>
      <c r="D239" s="1">
        <v>21</v>
      </c>
      <c r="E239" s="2">
        <v>10605000</v>
      </c>
      <c r="F239" s="11" t="s">
        <v>215</v>
      </c>
      <c r="G239" s="1" t="s">
        <v>56</v>
      </c>
      <c r="H239" s="9"/>
      <c r="I239" s="22" t="s">
        <v>255</v>
      </c>
      <c r="J239" s="5"/>
      <c r="K239" s="5"/>
      <c r="L239" s="5"/>
      <c r="M239" s="5">
        <v>21</v>
      </c>
      <c r="N239" s="5"/>
    </row>
    <row r="240" spans="1:14" hidden="1" x14ac:dyDescent="0.3">
      <c r="A240" s="160"/>
      <c r="B240" s="71" t="s">
        <v>89</v>
      </c>
      <c r="C240" s="9" t="s">
        <v>130</v>
      </c>
      <c r="D240" s="9">
        <v>2</v>
      </c>
      <c r="E240" s="26">
        <v>986000</v>
      </c>
      <c r="F240" s="19" t="s">
        <v>238</v>
      </c>
      <c r="G240" s="1" t="s">
        <v>19</v>
      </c>
      <c r="H240" s="9"/>
      <c r="I240" s="22" t="s">
        <v>256</v>
      </c>
      <c r="J240" s="1"/>
      <c r="K240" s="1"/>
      <c r="L240" s="1"/>
      <c r="M240" s="9"/>
      <c r="N240" s="1">
        <v>2</v>
      </c>
    </row>
    <row r="241" spans="1:14" x14ac:dyDescent="0.3">
      <c r="A241" s="160"/>
      <c r="B241" s="71" t="s">
        <v>89</v>
      </c>
      <c r="C241" s="9" t="s">
        <v>90</v>
      </c>
      <c r="D241" s="1">
        <v>4</v>
      </c>
      <c r="E241" s="2">
        <v>2020000</v>
      </c>
      <c r="F241" s="19" t="s">
        <v>238</v>
      </c>
      <c r="G241" s="1" t="s">
        <v>56</v>
      </c>
      <c r="H241" s="9"/>
      <c r="I241" s="22" t="s">
        <v>257</v>
      </c>
      <c r="J241" s="5"/>
      <c r="K241" s="5"/>
      <c r="L241" s="5"/>
      <c r="M241" s="5">
        <v>4</v>
      </c>
      <c r="N241" s="5"/>
    </row>
    <row r="242" spans="1:14" hidden="1" x14ac:dyDescent="0.3">
      <c r="A242" s="160"/>
      <c r="B242" s="71" t="s">
        <v>89</v>
      </c>
      <c r="C242" s="1" t="s">
        <v>187</v>
      </c>
      <c r="D242" s="9"/>
      <c r="E242" s="10">
        <v>385000</v>
      </c>
      <c r="F242" s="19" t="s">
        <v>238</v>
      </c>
      <c r="G242" s="1"/>
      <c r="H242" s="9"/>
      <c r="I242" s="22"/>
      <c r="J242" s="5"/>
      <c r="K242" s="5">
        <v>1</v>
      </c>
      <c r="L242" s="5"/>
      <c r="M242" s="13"/>
      <c r="N242" s="5"/>
    </row>
    <row r="243" spans="1:14" hidden="1" x14ac:dyDescent="0.3">
      <c r="A243" s="160"/>
      <c r="B243" s="71" t="s">
        <v>89</v>
      </c>
      <c r="C243" s="9" t="s">
        <v>103</v>
      </c>
      <c r="D243" s="9">
        <v>5</v>
      </c>
      <c r="E243" s="10">
        <v>1820000</v>
      </c>
      <c r="F243" s="19" t="s">
        <v>238</v>
      </c>
      <c r="G243" s="1" t="s">
        <v>56</v>
      </c>
      <c r="H243" s="74"/>
      <c r="I243" s="20" t="s">
        <v>250</v>
      </c>
      <c r="J243" s="13"/>
      <c r="K243" s="5"/>
      <c r="L243" s="5"/>
      <c r="M243" s="13"/>
      <c r="N243" s="5">
        <v>5</v>
      </c>
    </row>
    <row r="244" spans="1:14" x14ac:dyDescent="0.3">
      <c r="A244" s="160"/>
      <c r="B244" s="71" t="s">
        <v>89</v>
      </c>
      <c r="C244" s="9" t="s">
        <v>90</v>
      </c>
      <c r="D244" s="1">
        <v>10</v>
      </c>
      <c r="E244" s="2">
        <v>4930000</v>
      </c>
      <c r="F244" s="19" t="s">
        <v>239</v>
      </c>
      <c r="G244" s="1" t="s">
        <v>56</v>
      </c>
      <c r="H244" s="9"/>
      <c r="I244" s="22" t="s">
        <v>257</v>
      </c>
      <c r="J244" s="5"/>
      <c r="K244" s="5"/>
      <c r="L244" s="5"/>
      <c r="M244" s="5">
        <v>10</v>
      </c>
      <c r="N244" s="5"/>
    </row>
    <row r="245" spans="1:14" hidden="1" x14ac:dyDescent="0.3">
      <c r="A245" s="160"/>
      <c r="B245" s="71" t="s">
        <v>89</v>
      </c>
      <c r="C245" s="1" t="s">
        <v>100</v>
      </c>
      <c r="D245" s="1">
        <v>3</v>
      </c>
      <c r="E245" s="2">
        <v>1515000</v>
      </c>
      <c r="F245" s="19" t="s">
        <v>239</v>
      </c>
      <c r="G245" s="1" t="s">
        <v>78</v>
      </c>
      <c r="H245" s="9"/>
      <c r="I245" s="22" t="s">
        <v>258</v>
      </c>
      <c r="J245" s="5"/>
      <c r="K245" s="5"/>
      <c r="L245" s="5"/>
      <c r="M245" s="5"/>
      <c r="N245" s="5">
        <v>3</v>
      </c>
    </row>
    <row r="246" spans="1:14" hidden="1" x14ac:dyDescent="0.3">
      <c r="A246" s="160"/>
      <c r="B246" s="71" t="s">
        <v>89</v>
      </c>
      <c r="C246" s="9" t="s">
        <v>186</v>
      </c>
      <c r="D246" s="9">
        <v>4</v>
      </c>
      <c r="E246" s="26">
        <v>1780000</v>
      </c>
      <c r="F246" s="19" t="s">
        <v>224</v>
      </c>
      <c r="G246" s="1" t="s">
        <v>78</v>
      </c>
      <c r="H246" s="9"/>
      <c r="I246" s="22" t="s">
        <v>259</v>
      </c>
      <c r="J246" s="5"/>
      <c r="K246" s="5"/>
      <c r="L246" s="5"/>
      <c r="M246" s="5">
        <v>4</v>
      </c>
      <c r="N246" s="5"/>
    </row>
    <row r="247" spans="1:14" hidden="1" x14ac:dyDescent="0.3">
      <c r="A247" s="160"/>
      <c r="B247" s="71" t="s">
        <v>89</v>
      </c>
      <c r="C247" s="1" t="s">
        <v>260</v>
      </c>
      <c r="D247" s="1">
        <v>10</v>
      </c>
      <c r="E247" s="2">
        <v>3670000</v>
      </c>
      <c r="F247" s="19" t="s">
        <v>261</v>
      </c>
      <c r="G247" s="1" t="s">
        <v>19</v>
      </c>
      <c r="H247" s="9"/>
      <c r="I247" s="22" t="s">
        <v>262</v>
      </c>
      <c r="J247" s="5"/>
      <c r="K247" s="5"/>
      <c r="L247" s="5"/>
      <c r="M247" s="5"/>
      <c r="N247" s="5">
        <v>10</v>
      </c>
    </row>
    <row r="248" spans="1:14" hidden="1" x14ac:dyDescent="0.3">
      <c r="A248" s="160"/>
      <c r="B248" s="71" t="s">
        <v>89</v>
      </c>
      <c r="C248" s="9" t="s">
        <v>186</v>
      </c>
      <c r="D248" s="1">
        <v>3</v>
      </c>
      <c r="E248" s="2">
        <v>1223000</v>
      </c>
      <c r="F248" s="19" t="s">
        <v>261</v>
      </c>
      <c r="G248" s="1" t="s">
        <v>78</v>
      </c>
      <c r="H248" s="9"/>
      <c r="I248" s="22" t="s">
        <v>262</v>
      </c>
      <c r="J248" s="5"/>
      <c r="K248" s="5"/>
      <c r="L248" s="5"/>
      <c r="M248" s="5">
        <v>3</v>
      </c>
      <c r="N248" s="5"/>
    </row>
    <row r="249" spans="1:14" hidden="1" x14ac:dyDescent="0.3">
      <c r="A249" s="160"/>
      <c r="B249" s="71" t="s">
        <v>89</v>
      </c>
      <c r="C249" s="1" t="s">
        <v>144</v>
      </c>
      <c r="D249" s="1">
        <v>5</v>
      </c>
      <c r="E249" s="2">
        <v>2375000</v>
      </c>
      <c r="F249" s="19" t="s">
        <v>220</v>
      </c>
      <c r="G249" s="1" t="s">
        <v>56</v>
      </c>
      <c r="H249" s="9"/>
      <c r="I249" s="22" t="s">
        <v>263</v>
      </c>
      <c r="J249" s="5"/>
      <c r="K249" s="5"/>
      <c r="L249" s="5"/>
      <c r="M249" s="5"/>
      <c r="N249" s="5">
        <v>5</v>
      </c>
    </row>
    <row r="250" spans="1:14" ht="35.1" hidden="1" x14ac:dyDescent="0.3">
      <c r="A250" s="160"/>
      <c r="B250" s="71" t="s">
        <v>89</v>
      </c>
      <c r="C250" s="1" t="s">
        <v>264</v>
      </c>
      <c r="D250" s="1">
        <v>5</v>
      </c>
      <c r="E250" s="33">
        <v>2465000</v>
      </c>
      <c r="F250" s="19" t="s">
        <v>229</v>
      </c>
      <c r="G250" s="1" t="s">
        <v>30</v>
      </c>
      <c r="H250" s="74"/>
      <c r="I250" s="20" t="s">
        <v>265</v>
      </c>
      <c r="J250" s="5"/>
      <c r="K250" s="5"/>
      <c r="L250" s="5"/>
      <c r="M250" s="5">
        <v>5</v>
      </c>
      <c r="N250" s="5"/>
    </row>
    <row r="251" spans="1:14" hidden="1" x14ac:dyDescent="0.3">
      <c r="A251" s="160"/>
      <c r="B251" s="71" t="s">
        <v>89</v>
      </c>
      <c r="C251" s="27" t="s">
        <v>266</v>
      </c>
      <c r="D251" s="1"/>
      <c r="E251" s="2">
        <v>2958000</v>
      </c>
      <c r="F251" s="19" t="s">
        <v>229</v>
      </c>
      <c r="G251" s="1"/>
      <c r="H251" s="74"/>
      <c r="I251" s="20"/>
      <c r="J251" s="5"/>
      <c r="K251" s="5">
        <v>6</v>
      </c>
      <c r="L251" s="5"/>
      <c r="M251" s="5"/>
      <c r="N251" s="5"/>
    </row>
    <row r="252" spans="1:14" ht="52.6" hidden="1" x14ac:dyDescent="0.3">
      <c r="A252" s="160"/>
      <c r="B252" s="71" t="s">
        <v>89</v>
      </c>
      <c r="C252" s="1" t="s">
        <v>267</v>
      </c>
      <c r="D252" s="1">
        <v>1</v>
      </c>
      <c r="E252" s="2">
        <v>220000</v>
      </c>
      <c r="F252" s="19" t="s">
        <v>229</v>
      </c>
      <c r="G252" s="1" t="s">
        <v>78</v>
      </c>
      <c r="H252" s="74"/>
      <c r="I252" s="20" t="s">
        <v>268</v>
      </c>
      <c r="J252" s="5"/>
      <c r="K252" s="5"/>
      <c r="L252" s="5"/>
      <c r="M252" s="5"/>
      <c r="N252" s="5">
        <v>1</v>
      </c>
    </row>
    <row r="253" spans="1:14" hidden="1" x14ac:dyDescent="0.3">
      <c r="A253" s="160"/>
      <c r="B253" s="71" t="s">
        <v>89</v>
      </c>
      <c r="C253" s="1" t="s">
        <v>104</v>
      </c>
      <c r="D253" s="1">
        <v>2</v>
      </c>
      <c r="E253" s="2">
        <v>780000</v>
      </c>
      <c r="F253" s="19" t="s">
        <v>229</v>
      </c>
      <c r="G253" s="1" t="s">
        <v>17</v>
      </c>
      <c r="H253" s="74"/>
      <c r="I253" s="20" t="s">
        <v>246</v>
      </c>
      <c r="J253" s="5"/>
      <c r="K253" s="5"/>
      <c r="L253" s="5"/>
      <c r="M253" s="5"/>
      <c r="N253" s="5">
        <v>2</v>
      </c>
    </row>
    <row r="254" spans="1:14" hidden="1" x14ac:dyDescent="0.3">
      <c r="A254" s="160"/>
      <c r="B254" s="71" t="s">
        <v>89</v>
      </c>
      <c r="C254" s="9" t="s">
        <v>186</v>
      </c>
      <c r="D254" s="1">
        <v>1</v>
      </c>
      <c r="E254" s="2">
        <v>493000</v>
      </c>
      <c r="F254" s="19" t="s">
        <v>241</v>
      </c>
      <c r="G254" s="1" t="s">
        <v>78</v>
      </c>
      <c r="H254" s="74"/>
      <c r="I254" s="20" t="s">
        <v>246</v>
      </c>
      <c r="J254" s="5"/>
      <c r="K254" s="5"/>
      <c r="L254" s="5"/>
      <c r="M254" s="5">
        <v>1</v>
      </c>
      <c r="N254" s="5"/>
    </row>
    <row r="255" spans="1:14" ht="35.1" hidden="1" x14ac:dyDescent="0.3">
      <c r="A255" s="160"/>
      <c r="B255" s="71" t="s">
        <v>89</v>
      </c>
      <c r="C255" s="1" t="s">
        <v>269</v>
      </c>
      <c r="D255" s="1">
        <v>2</v>
      </c>
      <c r="E255" s="2">
        <v>730000</v>
      </c>
      <c r="F255" s="19" t="s">
        <v>242</v>
      </c>
      <c r="G255" s="1" t="s">
        <v>78</v>
      </c>
      <c r="H255" s="74"/>
      <c r="I255" s="20" t="s">
        <v>270</v>
      </c>
      <c r="J255" s="5"/>
      <c r="K255" s="5"/>
      <c r="L255" s="5"/>
      <c r="M255" s="5"/>
      <c r="N255" s="5">
        <v>2</v>
      </c>
    </row>
    <row r="256" spans="1:14" x14ac:dyDescent="0.3">
      <c r="A256" s="160"/>
      <c r="B256" s="71" t="s">
        <v>89</v>
      </c>
      <c r="C256" s="144" t="s">
        <v>90</v>
      </c>
      <c r="D256" s="144">
        <v>66</v>
      </c>
      <c r="E256" s="178">
        <v>29410000</v>
      </c>
      <c r="F256" s="140" t="s">
        <v>232</v>
      </c>
      <c r="G256" s="1" t="s">
        <v>56</v>
      </c>
      <c r="H256" s="9"/>
      <c r="I256" s="22" t="s">
        <v>271</v>
      </c>
      <c r="J256" s="5"/>
      <c r="K256" s="5"/>
      <c r="L256" s="5"/>
      <c r="M256" s="142">
        <v>66</v>
      </c>
      <c r="N256" s="5"/>
    </row>
    <row r="257" spans="1:14" hidden="1" x14ac:dyDescent="0.3">
      <c r="A257" s="160"/>
      <c r="B257" s="71" t="s">
        <v>89</v>
      </c>
      <c r="C257" s="145"/>
      <c r="D257" s="145"/>
      <c r="E257" s="179"/>
      <c r="F257" s="153"/>
      <c r="G257" s="1" t="s">
        <v>56</v>
      </c>
      <c r="H257" s="1"/>
      <c r="I257" s="35">
        <v>20000000</v>
      </c>
      <c r="J257" s="5"/>
      <c r="K257" s="5"/>
      <c r="L257" s="5"/>
      <c r="M257" s="167"/>
      <c r="N257" s="5"/>
    </row>
    <row r="258" spans="1:14" hidden="1" x14ac:dyDescent="0.3">
      <c r="A258" s="160"/>
      <c r="B258" s="71" t="s">
        <v>89</v>
      </c>
      <c r="C258" s="145"/>
      <c r="D258" s="145"/>
      <c r="E258" s="179"/>
      <c r="F258" s="153"/>
      <c r="G258" s="1" t="s">
        <v>56</v>
      </c>
      <c r="H258" s="1"/>
      <c r="I258" s="34"/>
      <c r="J258" s="5"/>
      <c r="K258" s="5"/>
      <c r="L258" s="5"/>
      <c r="M258" s="167"/>
      <c r="N258" s="5"/>
    </row>
    <row r="259" spans="1:14" hidden="1" x14ac:dyDescent="0.3">
      <c r="A259" s="160"/>
      <c r="B259" s="71" t="s">
        <v>89</v>
      </c>
      <c r="C259" s="146"/>
      <c r="D259" s="146"/>
      <c r="E259" s="180"/>
      <c r="F259" s="141"/>
      <c r="G259" s="1" t="s">
        <v>56</v>
      </c>
      <c r="H259" s="1"/>
      <c r="I259" s="34"/>
      <c r="J259" s="5"/>
      <c r="K259" s="5"/>
      <c r="L259" s="5"/>
      <c r="M259" s="143"/>
      <c r="N259" s="5"/>
    </row>
    <row r="260" spans="1:14" hidden="1" x14ac:dyDescent="0.3">
      <c r="A260" s="160"/>
      <c r="B260" s="71" t="s">
        <v>89</v>
      </c>
      <c r="C260" s="9" t="s">
        <v>186</v>
      </c>
      <c r="D260" s="1">
        <v>1</v>
      </c>
      <c r="E260" s="2">
        <v>493000</v>
      </c>
      <c r="F260" s="19" t="s">
        <v>243</v>
      </c>
      <c r="G260" s="1" t="s">
        <v>78</v>
      </c>
      <c r="H260" s="9"/>
      <c r="I260" s="22" t="s">
        <v>272</v>
      </c>
      <c r="J260" s="5"/>
      <c r="K260" s="5"/>
      <c r="L260" s="5"/>
      <c r="M260" s="5">
        <v>1</v>
      </c>
      <c r="N260" s="5"/>
    </row>
    <row r="261" spans="1:14" hidden="1" x14ac:dyDescent="0.3">
      <c r="A261" s="160"/>
      <c r="B261" s="71" t="s">
        <v>89</v>
      </c>
      <c r="C261" s="1" t="s">
        <v>273</v>
      </c>
      <c r="D261" s="1">
        <v>2</v>
      </c>
      <c r="E261" s="2">
        <v>1010000</v>
      </c>
      <c r="F261" s="40" t="s">
        <v>244</v>
      </c>
      <c r="G261" s="1" t="s">
        <v>78</v>
      </c>
      <c r="H261" s="9"/>
      <c r="I261" s="22" t="s">
        <v>274</v>
      </c>
      <c r="J261" s="5"/>
      <c r="K261" s="5"/>
      <c r="L261" s="5"/>
      <c r="M261" s="5"/>
      <c r="N261" s="5">
        <v>2</v>
      </c>
    </row>
    <row r="262" spans="1:14" x14ac:dyDescent="0.3">
      <c r="A262" s="160"/>
      <c r="B262" s="71" t="s">
        <v>89</v>
      </c>
      <c r="C262" s="1" t="s">
        <v>275</v>
      </c>
      <c r="D262" s="1">
        <v>9</v>
      </c>
      <c r="E262" s="2">
        <v>3665000</v>
      </c>
      <c r="F262" s="40" t="s">
        <v>234</v>
      </c>
      <c r="G262" s="1" t="s">
        <v>56</v>
      </c>
      <c r="H262" s="74"/>
      <c r="I262" s="20"/>
      <c r="J262" s="5"/>
      <c r="K262" s="5"/>
      <c r="L262" s="5"/>
      <c r="M262" s="5"/>
      <c r="N262" s="5">
        <v>9</v>
      </c>
    </row>
    <row r="263" spans="1:14" hidden="1" x14ac:dyDescent="0.3">
      <c r="A263" s="9">
        <v>1</v>
      </c>
      <c r="B263" s="65" t="s">
        <v>14</v>
      </c>
      <c r="C263" s="9" t="s">
        <v>15</v>
      </c>
      <c r="D263" s="9">
        <v>8</v>
      </c>
      <c r="E263" s="10">
        <v>3080000</v>
      </c>
      <c r="F263" s="19" t="s">
        <v>276</v>
      </c>
      <c r="G263" s="1" t="s">
        <v>30</v>
      </c>
      <c r="H263" s="9"/>
      <c r="I263" s="22" t="s">
        <v>277</v>
      </c>
      <c r="J263" s="5"/>
      <c r="K263" s="5"/>
      <c r="L263" s="5"/>
      <c r="M263" s="13">
        <v>8</v>
      </c>
      <c r="N263" s="5"/>
    </row>
    <row r="264" spans="1:14" hidden="1" x14ac:dyDescent="0.3">
      <c r="A264" s="144">
        <v>2</v>
      </c>
      <c r="B264" s="65" t="s">
        <v>23</v>
      </c>
      <c r="C264" s="9" t="s">
        <v>15</v>
      </c>
      <c r="D264" s="9">
        <v>5</v>
      </c>
      <c r="E264" s="10">
        <v>1953000</v>
      </c>
      <c r="F264" s="11" t="s">
        <v>278</v>
      </c>
      <c r="G264" s="1" t="s">
        <v>56</v>
      </c>
      <c r="H264" s="74"/>
      <c r="I264" s="20" t="s">
        <v>279</v>
      </c>
      <c r="J264" s="5"/>
      <c r="K264" s="5"/>
      <c r="L264" s="5"/>
      <c r="M264" s="13">
        <v>5</v>
      </c>
      <c r="N264" s="5"/>
    </row>
    <row r="265" spans="1:14" ht="35.1" hidden="1" x14ac:dyDescent="0.3">
      <c r="A265" s="145"/>
      <c r="B265" s="65" t="s">
        <v>23</v>
      </c>
      <c r="C265" s="1" t="s">
        <v>21</v>
      </c>
      <c r="D265" s="1">
        <v>3</v>
      </c>
      <c r="E265" s="2">
        <v>1479000</v>
      </c>
      <c r="F265" s="19" t="s">
        <v>280</v>
      </c>
      <c r="G265" s="1" t="s">
        <v>281</v>
      </c>
      <c r="H265" s="74"/>
      <c r="I265" s="20" t="s">
        <v>282</v>
      </c>
      <c r="J265" s="5"/>
      <c r="K265" s="5"/>
      <c r="L265" s="5"/>
      <c r="M265" s="5">
        <v>3</v>
      </c>
      <c r="N265" s="5"/>
    </row>
    <row r="266" spans="1:14" hidden="1" x14ac:dyDescent="0.3">
      <c r="A266" s="145"/>
      <c r="B266" s="65" t="s">
        <v>23</v>
      </c>
      <c r="C266" s="1" t="s">
        <v>29</v>
      </c>
      <c r="D266" s="1">
        <v>2</v>
      </c>
      <c r="E266" s="2">
        <v>1010000</v>
      </c>
      <c r="F266" s="19" t="s">
        <v>283</v>
      </c>
      <c r="G266" s="1" t="s">
        <v>43</v>
      </c>
      <c r="H266" s="9"/>
      <c r="I266" s="22" t="s">
        <v>284</v>
      </c>
      <c r="J266" s="5"/>
      <c r="K266" s="5"/>
      <c r="L266" s="5"/>
      <c r="M266" s="5">
        <v>2</v>
      </c>
      <c r="N266" s="5"/>
    </row>
    <row r="267" spans="1:14" hidden="1" x14ac:dyDescent="0.3">
      <c r="A267" s="144">
        <v>3</v>
      </c>
      <c r="B267" s="65" t="s">
        <v>33</v>
      </c>
      <c r="C267" s="1" t="s">
        <v>15</v>
      </c>
      <c r="D267" s="1">
        <v>13</v>
      </c>
      <c r="E267" s="2">
        <v>5329000</v>
      </c>
      <c r="F267" s="19" t="s">
        <v>285</v>
      </c>
      <c r="G267" s="1" t="s">
        <v>56</v>
      </c>
      <c r="H267" s="1"/>
      <c r="I267" s="21" t="s">
        <v>286</v>
      </c>
      <c r="J267" s="5"/>
      <c r="K267" s="5"/>
      <c r="L267" s="5"/>
      <c r="M267" s="5">
        <v>13</v>
      </c>
      <c r="N267" s="5"/>
    </row>
    <row r="268" spans="1:14" hidden="1" x14ac:dyDescent="0.3">
      <c r="A268" s="145"/>
      <c r="B268" s="65" t="s">
        <v>33</v>
      </c>
      <c r="C268" s="1" t="s">
        <v>21</v>
      </c>
      <c r="D268" s="1">
        <v>14</v>
      </c>
      <c r="E268" s="2">
        <v>5566000</v>
      </c>
      <c r="F268" s="19" t="s">
        <v>285</v>
      </c>
      <c r="G268" s="1" t="s">
        <v>56</v>
      </c>
      <c r="H268" s="1"/>
      <c r="I268" s="21" t="s">
        <v>287</v>
      </c>
      <c r="J268" s="5"/>
      <c r="K268" s="5"/>
      <c r="L268" s="5"/>
      <c r="M268" s="5">
        <v>14</v>
      </c>
      <c r="N268" s="5"/>
    </row>
    <row r="269" spans="1:14" hidden="1" x14ac:dyDescent="0.3">
      <c r="A269" s="145"/>
      <c r="B269" s="65" t="s">
        <v>33</v>
      </c>
      <c r="C269" s="1" t="s">
        <v>29</v>
      </c>
      <c r="D269" s="1">
        <v>5</v>
      </c>
      <c r="E269" s="2">
        <v>2465000</v>
      </c>
      <c r="F269" s="19" t="s">
        <v>276</v>
      </c>
      <c r="G269" s="1" t="s">
        <v>30</v>
      </c>
      <c r="H269" s="1"/>
      <c r="I269" s="21" t="s">
        <v>288</v>
      </c>
      <c r="J269" s="5"/>
      <c r="K269" s="5"/>
      <c r="L269" s="5"/>
      <c r="M269" s="5">
        <v>5</v>
      </c>
      <c r="N269" s="5"/>
    </row>
    <row r="270" spans="1:14" hidden="1" x14ac:dyDescent="0.3">
      <c r="A270" s="145"/>
      <c r="B270" s="65" t="s">
        <v>33</v>
      </c>
      <c r="C270" s="1" t="s">
        <v>31</v>
      </c>
      <c r="D270" s="1">
        <v>5</v>
      </c>
      <c r="E270" s="2">
        <v>2465000</v>
      </c>
      <c r="F270" s="19" t="s">
        <v>289</v>
      </c>
      <c r="G270" s="1" t="s">
        <v>56</v>
      </c>
      <c r="H270" s="1"/>
      <c r="I270" s="21" t="s">
        <v>290</v>
      </c>
      <c r="J270" s="5"/>
      <c r="K270" s="5"/>
      <c r="L270" s="5"/>
      <c r="M270" s="5">
        <v>5</v>
      </c>
      <c r="N270" s="5"/>
    </row>
    <row r="271" spans="1:14" hidden="1" x14ac:dyDescent="0.3">
      <c r="A271" s="145"/>
      <c r="B271" s="65" t="s">
        <v>33</v>
      </c>
      <c r="C271" s="1" t="s">
        <v>39</v>
      </c>
      <c r="D271" s="1">
        <v>5</v>
      </c>
      <c r="E271" s="2">
        <v>2465000</v>
      </c>
      <c r="F271" s="19" t="s">
        <v>291</v>
      </c>
      <c r="G271" s="1" t="s">
        <v>30</v>
      </c>
      <c r="H271" s="1"/>
      <c r="I271" s="21" t="s">
        <v>292</v>
      </c>
      <c r="J271" s="5"/>
      <c r="K271" s="5"/>
      <c r="L271" s="5"/>
      <c r="M271" s="5">
        <v>5</v>
      </c>
      <c r="N271" s="5"/>
    </row>
    <row r="272" spans="1:14" hidden="1" x14ac:dyDescent="0.3">
      <c r="A272" s="145"/>
      <c r="B272" s="65" t="s">
        <v>33</v>
      </c>
      <c r="C272" s="1" t="s">
        <v>42</v>
      </c>
      <c r="D272" s="1">
        <v>5</v>
      </c>
      <c r="E272" s="2">
        <v>2465000</v>
      </c>
      <c r="F272" s="19" t="s">
        <v>291</v>
      </c>
      <c r="G272" s="1" t="s">
        <v>30</v>
      </c>
      <c r="H272" s="1"/>
      <c r="I272" s="21" t="s">
        <v>290</v>
      </c>
      <c r="J272" s="5"/>
      <c r="K272" s="5"/>
      <c r="L272" s="5"/>
      <c r="M272" s="5">
        <v>5</v>
      </c>
      <c r="N272" s="5"/>
    </row>
    <row r="273" spans="1:14" hidden="1" x14ac:dyDescent="0.3">
      <c r="A273" s="145"/>
      <c r="B273" s="65" t="s">
        <v>33</v>
      </c>
      <c r="C273" s="1" t="s">
        <v>45</v>
      </c>
      <c r="D273" s="1">
        <v>5</v>
      </c>
      <c r="E273" s="2">
        <v>2465000</v>
      </c>
      <c r="F273" s="19" t="s">
        <v>291</v>
      </c>
      <c r="G273" s="1" t="s">
        <v>19</v>
      </c>
      <c r="H273" s="1"/>
      <c r="I273" s="21" t="s">
        <v>293</v>
      </c>
      <c r="J273" s="5"/>
      <c r="K273" s="5"/>
      <c r="L273" s="5"/>
      <c r="M273" s="5">
        <v>5</v>
      </c>
      <c r="N273" s="5"/>
    </row>
    <row r="274" spans="1:14" hidden="1" x14ac:dyDescent="0.3">
      <c r="A274" s="145"/>
      <c r="B274" s="65" t="s">
        <v>33</v>
      </c>
      <c r="C274" s="1" t="s">
        <v>48</v>
      </c>
      <c r="D274" s="1">
        <v>5</v>
      </c>
      <c r="E274" s="2">
        <v>2465000</v>
      </c>
      <c r="F274" s="19" t="s">
        <v>294</v>
      </c>
      <c r="G274" s="1" t="s">
        <v>56</v>
      </c>
      <c r="H274" s="1"/>
      <c r="I274" s="21" t="s">
        <v>293</v>
      </c>
      <c r="J274" s="5"/>
      <c r="K274" s="5"/>
      <c r="L274" s="5"/>
      <c r="M274" s="5">
        <v>5</v>
      </c>
      <c r="N274" s="5"/>
    </row>
    <row r="275" spans="1:14" hidden="1" x14ac:dyDescent="0.3">
      <c r="A275" s="144">
        <v>4</v>
      </c>
      <c r="B275" s="65" t="s">
        <v>295</v>
      </c>
      <c r="C275" s="9" t="s">
        <v>15</v>
      </c>
      <c r="D275" s="9">
        <v>1</v>
      </c>
      <c r="E275" s="10">
        <v>493000</v>
      </c>
      <c r="F275" s="11" t="s">
        <v>296</v>
      </c>
      <c r="G275" s="1" t="s">
        <v>78</v>
      </c>
      <c r="H275" s="9"/>
      <c r="I275" s="150" t="s">
        <v>297</v>
      </c>
      <c r="J275" s="5"/>
      <c r="K275" s="5"/>
      <c r="L275" s="5"/>
      <c r="M275" s="9">
        <v>1</v>
      </c>
      <c r="N275" s="5"/>
    </row>
    <row r="276" spans="1:14" hidden="1" x14ac:dyDescent="0.3">
      <c r="A276" s="145"/>
      <c r="B276" s="65" t="s">
        <v>295</v>
      </c>
      <c r="C276" s="1" t="s">
        <v>21</v>
      </c>
      <c r="D276" s="1">
        <v>3</v>
      </c>
      <c r="E276" s="2">
        <v>1479000</v>
      </c>
      <c r="F276" s="19" t="s">
        <v>283</v>
      </c>
      <c r="G276" s="1" t="s">
        <v>56</v>
      </c>
      <c r="H276" s="15"/>
      <c r="I276" s="151"/>
      <c r="J276" s="5"/>
      <c r="K276" s="5"/>
      <c r="L276" s="5"/>
      <c r="M276" s="1">
        <v>3</v>
      </c>
      <c r="N276" s="5"/>
    </row>
    <row r="277" spans="1:14" hidden="1" x14ac:dyDescent="0.3">
      <c r="A277" s="1">
        <v>5</v>
      </c>
      <c r="B277" s="1" t="s">
        <v>70</v>
      </c>
      <c r="C277" s="1" t="s">
        <v>15</v>
      </c>
      <c r="D277" s="1">
        <v>6</v>
      </c>
      <c r="E277" s="2">
        <v>2890000</v>
      </c>
      <c r="F277" s="19" t="s">
        <v>296</v>
      </c>
      <c r="G277" s="1" t="s">
        <v>56</v>
      </c>
      <c r="H277" s="9"/>
      <c r="I277" s="22" t="s">
        <v>284</v>
      </c>
      <c r="J277" s="5"/>
      <c r="K277" s="5"/>
      <c r="L277" s="5"/>
      <c r="M277" s="5">
        <v>6</v>
      </c>
      <c r="N277" s="5"/>
    </row>
    <row r="278" spans="1:14" hidden="1" x14ac:dyDescent="0.3">
      <c r="A278" s="144">
        <v>7</v>
      </c>
      <c r="B278" s="65" t="s">
        <v>79</v>
      </c>
      <c r="C278" s="9" t="s">
        <v>15</v>
      </c>
      <c r="D278" s="9">
        <v>15</v>
      </c>
      <c r="E278" s="10">
        <v>5775000</v>
      </c>
      <c r="F278" s="11" t="s">
        <v>298</v>
      </c>
      <c r="G278" s="1" t="s">
        <v>56</v>
      </c>
      <c r="H278" s="9"/>
      <c r="I278" s="22" t="s">
        <v>299</v>
      </c>
      <c r="J278" s="5"/>
      <c r="K278" s="5"/>
      <c r="L278" s="5"/>
      <c r="M278" s="9">
        <v>15</v>
      </c>
      <c r="N278" s="5"/>
    </row>
    <row r="279" spans="1:14" hidden="1" x14ac:dyDescent="0.3">
      <c r="A279" s="145"/>
      <c r="B279" s="65" t="s">
        <v>79</v>
      </c>
      <c r="C279" s="1" t="s">
        <v>21</v>
      </c>
      <c r="D279" s="1">
        <v>13</v>
      </c>
      <c r="E279" s="2">
        <v>6145000</v>
      </c>
      <c r="F279" s="19" t="s">
        <v>300</v>
      </c>
      <c r="G279" s="1" t="s">
        <v>19</v>
      </c>
      <c r="H279" s="9"/>
      <c r="I279" s="22" t="s">
        <v>297</v>
      </c>
      <c r="J279" s="5"/>
      <c r="K279" s="5"/>
      <c r="L279" s="5"/>
      <c r="M279" s="1">
        <v>13</v>
      </c>
      <c r="N279" s="5"/>
    </row>
    <row r="280" spans="1:14" ht="35.1" hidden="1" x14ac:dyDescent="0.3">
      <c r="A280" s="9">
        <v>8</v>
      </c>
      <c r="B280" s="9" t="s">
        <v>82</v>
      </c>
      <c r="C280" s="9" t="s">
        <v>15</v>
      </c>
      <c r="D280" s="9">
        <v>15</v>
      </c>
      <c r="E280" s="10">
        <v>5675000</v>
      </c>
      <c r="F280" s="19" t="s">
        <v>276</v>
      </c>
      <c r="G280" s="1" t="s">
        <v>56</v>
      </c>
      <c r="H280" s="9"/>
      <c r="I280" s="22" t="s">
        <v>299</v>
      </c>
      <c r="J280" s="5"/>
      <c r="K280" s="5"/>
      <c r="L280" s="5"/>
      <c r="M280" s="13">
        <v>15</v>
      </c>
      <c r="N280" s="1"/>
    </row>
    <row r="281" spans="1:14" hidden="1" x14ac:dyDescent="0.3">
      <c r="A281" s="160"/>
      <c r="B281" s="71" t="s">
        <v>89</v>
      </c>
      <c r="C281" s="9" t="s">
        <v>301</v>
      </c>
      <c r="D281" s="9">
        <v>10</v>
      </c>
      <c r="E281" s="36">
        <v>4290000</v>
      </c>
      <c r="F281" s="11" t="s">
        <v>278</v>
      </c>
      <c r="G281" s="1" t="s">
        <v>56</v>
      </c>
      <c r="H281" s="9"/>
      <c r="I281" s="12" t="s">
        <v>302</v>
      </c>
      <c r="J281" s="5"/>
      <c r="K281" s="5"/>
      <c r="L281" s="5"/>
      <c r="M281" s="13"/>
      <c r="N281" s="5">
        <v>10</v>
      </c>
    </row>
    <row r="282" spans="1:14" hidden="1" x14ac:dyDescent="0.3">
      <c r="A282" s="160"/>
      <c r="B282" s="71" t="s">
        <v>89</v>
      </c>
      <c r="C282" s="1" t="s">
        <v>186</v>
      </c>
      <c r="D282" s="1">
        <v>5</v>
      </c>
      <c r="E282" s="2">
        <v>2525000</v>
      </c>
      <c r="F282" s="11" t="s">
        <v>303</v>
      </c>
      <c r="G282" s="1" t="s">
        <v>78</v>
      </c>
      <c r="H282" s="9"/>
      <c r="I282" s="12" t="s">
        <v>304</v>
      </c>
      <c r="J282" s="5"/>
      <c r="K282" s="5"/>
      <c r="L282" s="5"/>
      <c r="M282" s="5">
        <v>5</v>
      </c>
      <c r="N282" s="5"/>
    </row>
    <row r="283" spans="1:14" hidden="1" x14ac:dyDescent="0.3">
      <c r="A283" s="160"/>
      <c r="B283" s="71" t="s">
        <v>89</v>
      </c>
      <c r="C283" s="1" t="s">
        <v>186</v>
      </c>
      <c r="D283" s="1">
        <v>1</v>
      </c>
      <c r="E283" s="2">
        <v>493000</v>
      </c>
      <c r="F283" s="11" t="s">
        <v>305</v>
      </c>
      <c r="G283" s="1" t="s">
        <v>78</v>
      </c>
      <c r="H283" s="9"/>
      <c r="I283" s="12" t="s">
        <v>306</v>
      </c>
      <c r="J283" s="5"/>
      <c r="K283" s="5"/>
      <c r="L283" s="5"/>
      <c r="M283" s="5">
        <v>1</v>
      </c>
      <c r="N283" s="5"/>
    </row>
    <row r="284" spans="1:14" hidden="1" x14ac:dyDescent="0.3">
      <c r="A284" s="160"/>
      <c r="B284" s="71" t="s">
        <v>89</v>
      </c>
      <c r="C284" s="1" t="s">
        <v>186</v>
      </c>
      <c r="D284" s="1">
        <v>1</v>
      </c>
      <c r="E284" s="2">
        <v>493000</v>
      </c>
      <c r="F284" s="11" t="s">
        <v>307</v>
      </c>
      <c r="G284" s="1" t="s">
        <v>78</v>
      </c>
      <c r="H284" s="9"/>
      <c r="I284" s="12" t="s">
        <v>308</v>
      </c>
      <c r="J284" s="1"/>
      <c r="K284" s="1"/>
      <c r="L284" s="1"/>
      <c r="M284" s="9">
        <v>1</v>
      </c>
      <c r="N284" s="1"/>
    </row>
    <row r="285" spans="1:14" hidden="1" x14ac:dyDescent="0.3">
      <c r="A285" s="160"/>
      <c r="B285" s="71" t="s">
        <v>89</v>
      </c>
      <c r="C285" s="9" t="s">
        <v>104</v>
      </c>
      <c r="D285" s="1">
        <v>1</v>
      </c>
      <c r="E285" s="2">
        <v>500000</v>
      </c>
      <c r="F285" s="19" t="s">
        <v>280</v>
      </c>
      <c r="G285" s="1" t="s">
        <v>17</v>
      </c>
      <c r="H285" s="9"/>
      <c r="I285" s="22" t="s">
        <v>284</v>
      </c>
      <c r="J285" s="5"/>
      <c r="K285" s="5"/>
      <c r="L285" s="5"/>
      <c r="M285" s="5"/>
      <c r="N285" s="5">
        <v>1</v>
      </c>
    </row>
    <row r="286" spans="1:14" hidden="1" x14ac:dyDescent="0.3">
      <c r="A286" s="160"/>
      <c r="B286" s="71" t="s">
        <v>89</v>
      </c>
      <c r="C286" s="1" t="s">
        <v>186</v>
      </c>
      <c r="D286" s="1">
        <v>1</v>
      </c>
      <c r="E286" s="10">
        <v>505000</v>
      </c>
      <c r="F286" s="19" t="s">
        <v>280</v>
      </c>
      <c r="G286" s="1" t="s">
        <v>78</v>
      </c>
      <c r="H286" s="9"/>
      <c r="I286" s="12" t="s">
        <v>309</v>
      </c>
      <c r="J286" s="5"/>
      <c r="K286" s="5"/>
      <c r="L286" s="5"/>
      <c r="M286" s="13">
        <v>1</v>
      </c>
      <c r="N286" s="5"/>
    </row>
    <row r="287" spans="1:14" hidden="1" x14ac:dyDescent="0.3">
      <c r="A287" s="160"/>
      <c r="B287" s="71" t="s">
        <v>89</v>
      </c>
      <c r="C287" s="1" t="s">
        <v>186</v>
      </c>
      <c r="D287" s="1">
        <v>2</v>
      </c>
      <c r="E287" s="2">
        <v>998000</v>
      </c>
      <c r="F287" s="19" t="s">
        <v>310</v>
      </c>
      <c r="G287" s="1" t="s">
        <v>78</v>
      </c>
      <c r="H287" s="9"/>
      <c r="I287" s="12" t="s">
        <v>271</v>
      </c>
      <c r="J287" s="13"/>
      <c r="K287" s="5"/>
      <c r="L287" s="5"/>
      <c r="M287" s="13">
        <v>2</v>
      </c>
      <c r="N287" s="5"/>
    </row>
    <row r="288" spans="1:14" hidden="1" x14ac:dyDescent="0.3">
      <c r="A288" s="160"/>
      <c r="B288" s="71" t="s">
        <v>89</v>
      </c>
      <c r="C288" s="1" t="s">
        <v>186</v>
      </c>
      <c r="D288" s="1">
        <v>1</v>
      </c>
      <c r="E288" s="10">
        <v>505000</v>
      </c>
      <c r="F288" s="19" t="s">
        <v>294</v>
      </c>
      <c r="G288" s="1" t="s">
        <v>78</v>
      </c>
      <c r="H288" s="9"/>
      <c r="I288" s="12" t="s">
        <v>311</v>
      </c>
      <c r="J288" s="5"/>
      <c r="K288" s="5"/>
      <c r="L288" s="5"/>
      <c r="M288" s="5">
        <v>1</v>
      </c>
      <c r="N288" s="5"/>
    </row>
    <row r="289" spans="1:14" hidden="1" x14ac:dyDescent="0.3">
      <c r="A289" s="160"/>
      <c r="B289" s="71" t="s">
        <v>89</v>
      </c>
      <c r="C289" s="1" t="s">
        <v>100</v>
      </c>
      <c r="D289" s="1">
        <v>3</v>
      </c>
      <c r="E289" s="2">
        <v>1515000</v>
      </c>
      <c r="F289" s="19" t="s">
        <v>294</v>
      </c>
      <c r="G289" s="1" t="s">
        <v>78</v>
      </c>
      <c r="H289" s="9"/>
      <c r="I289" s="12" t="s">
        <v>311</v>
      </c>
      <c r="J289" s="5"/>
      <c r="K289" s="5"/>
      <c r="L289" s="5"/>
      <c r="M289" s="5">
        <v>3</v>
      </c>
      <c r="N289" s="5"/>
    </row>
    <row r="290" spans="1:14" ht="38.85" hidden="1" customHeight="1" x14ac:dyDescent="0.3">
      <c r="A290" s="9">
        <v>1</v>
      </c>
      <c r="B290" s="65" t="s">
        <v>14</v>
      </c>
      <c r="C290" s="9" t="s">
        <v>15</v>
      </c>
      <c r="D290" s="9">
        <v>3</v>
      </c>
      <c r="E290" s="10">
        <v>1515000</v>
      </c>
      <c r="F290" s="19" t="s">
        <v>312</v>
      </c>
      <c r="G290" s="1" t="s">
        <v>78</v>
      </c>
      <c r="H290" s="9"/>
      <c r="I290" s="12" t="s">
        <v>313</v>
      </c>
      <c r="J290" s="5"/>
      <c r="K290" s="5"/>
      <c r="L290" s="5"/>
      <c r="M290" s="13">
        <v>3</v>
      </c>
      <c r="N290" s="5"/>
    </row>
    <row r="291" spans="1:14" ht="35.1" hidden="1" x14ac:dyDescent="0.3">
      <c r="A291" s="144">
        <v>2</v>
      </c>
      <c r="B291" s="65" t="s">
        <v>23</v>
      </c>
      <c r="C291" s="9" t="s">
        <v>15</v>
      </c>
      <c r="D291" s="9">
        <v>2</v>
      </c>
      <c r="E291" s="10">
        <v>1010000</v>
      </c>
      <c r="F291" s="11" t="s">
        <v>314</v>
      </c>
      <c r="G291" s="1" t="s">
        <v>19</v>
      </c>
      <c r="H291" s="74"/>
      <c r="I291" s="20" t="s">
        <v>315</v>
      </c>
      <c r="J291" s="5"/>
      <c r="K291" s="5"/>
      <c r="L291" s="5"/>
      <c r="M291" s="13">
        <v>2</v>
      </c>
      <c r="N291" s="5"/>
    </row>
    <row r="292" spans="1:14" ht="26.3" hidden="1" customHeight="1" x14ac:dyDescent="0.3">
      <c r="A292" s="145"/>
      <c r="B292" s="65" t="s">
        <v>23</v>
      </c>
      <c r="C292" s="1" t="s">
        <v>21</v>
      </c>
      <c r="D292" s="9">
        <v>2</v>
      </c>
      <c r="E292" s="10">
        <v>1010000</v>
      </c>
      <c r="F292" s="19" t="s">
        <v>316</v>
      </c>
      <c r="G292" s="1" t="s">
        <v>19</v>
      </c>
      <c r="H292" s="9"/>
      <c r="I292" s="12" t="s">
        <v>317</v>
      </c>
      <c r="J292" s="5"/>
      <c r="K292" s="5"/>
      <c r="L292" s="5"/>
      <c r="M292" s="5">
        <v>2</v>
      </c>
      <c r="N292" s="5"/>
    </row>
    <row r="293" spans="1:14" hidden="1" x14ac:dyDescent="0.3">
      <c r="A293" s="144">
        <v>3</v>
      </c>
      <c r="B293" s="65" t="s">
        <v>33</v>
      </c>
      <c r="C293" s="1" t="s">
        <v>15</v>
      </c>
      <c r="D293" s="1">
        <v>5</v>
      </c>
      <c r="E293" s="2">
        <v>2465000</v>
      </c>
      <c r="F293" s="19" t="s">
        <v>318</v>
      </c>
      <c r="G293" s="1" t="s">
        <v>30</v>
      </c>
      <c r="H293" s="1"/>
      <c r="I293" s="21" t="s">
        <v>319</v>
      </c>
      <c r="J293" s="5"/>
      <c r="K293" s="5"/>
      <c r="L293" s="5"/>
      <c r="M293" s="5">
        <v>5</v>
      </c>
      <c r="N293" s="5"/>
    </row>
    <row r="294" spans="1:14" ht="18.8" hidden="1" customHeight="1" x14ac:dyDescent="0.3">
      <c r="A294" s="145"/>
      <c r="B294" s="65" t="s">
        <v>33</v>
      </c>
      <c r="C294" s="1" t="s">
        <v>21</v>
      </c>
      <c r="D294" s="1">
        <v>5</v>
      </c>
      <c r="E294" s="2">
        <v>2465000</v>
      </c>
      <c r="F294" s="19" t="s">
        <v>318</v>
      </c>
      <c r="G294" s="1" t="s">
        <v>49</v>
      </c>
      <c r="H294" s="1"/>
      <c r="I294" s="21" t="s">
        <v>320</v>
      </c>
      <c r="J294" s="5"/>
      <c r="K294" s="5"/>
      <c r="L294" s="5"/>
      <c r="M294" s="5">
        <v>5</v>
      </c>
      <c r="N294" s="5"/>
    </row>
    <row r="295" spans="1:14" ht="18.8" hidden="1" customHeight="1" x14ac:dyDescent="0.3">
      <c r="A295" s="145"/>
      <c r="B295" s="65" t="s">
        <v>33</v>
      </c>
      <c r="C295" s="1" t="s">
        <v>29</v>
      </c>
      <c r="D295" s="1">
        <v>5</v>
      </c>
      <c r="E295" s="2">
        <v>2465000</v>
      </c>
      <c r="F295" s="19" t="s">
        <v>318</v>
      </c>
      <c r="G295" s="1" t="s">
        <v>30</v>
      </c>
      <c r="H295" s="1"/>
      <c r="I295" s="21" t="s">
        <v>321</v>
      </c>
      <c r="J295" s="5"/>
      <c r="K295" s="5"/>
      <c r="L295" s="5"/>
      <c r="M295" s="5">
        <v>5</v>
      </c>
      <c r="N295" s="5"/>
    </row>
    <row r="296" spans="1:14" ht="18.8" hidden="1" customHeight="1" x14ac:dyDescent="0.3">
      <c r="A296" s="145"/>
      <c r="B296" s="65" t="s">
        <v>33</v>
      </c>
      <c r="C296" s="1" t="s">
        <v>31</v>
      </c>
      <c r="D296" s="1">
        <v>5</v>
      </c>
      <c r="E296" s="2">
        <v>2465000</v>
      </c>
      <c r="F296" s="19" t="s">
        <v>322</v>
      </c>
      <c r="G296" s="1" t="s">
        <v>109</v>
      </c>
      <c r="H296" s="1"/>
      <c r="I296" s="21" t="s">
        <v>320</v>
      </c>
      <c r="J296" s="5"/>
      <c r="K296" s="5"/>
      <c r="L296" s="5"/>
      <c r="M296" s="5">
        <v>5</v>
      </c>
      <c r="N296" s="5"/>
    </row>
    <row r="297" spans="1:14" ht="18.8" hidden="1" customHeight="1" x14ac:dyDescent="0.3">
      <c r="A297" s="145"/>
      <c r="B297" s="65" t="s">
        <v>33</v>
      </c>
      <c r="C297" s="1" t="s">
        <v>39</v>
      </c>
      <c r="D297" s="1">
        <v>5</v>
      </c>
      <c r="E297" s="2">
        <v>2465000</v>
      </c>
      <c r="F297" s="19" t="s">
        <v>323</v>
      </c>
      <c r="G297" s="1" t="s">
        <v>109</v>
      </c>
      <c r="H297" s="1"/>
      <c r="I297" s="21" t="s">
        <v>321</v>
      </c>
      <c r="J297" s="5"/>
      <c r="K297" s="5"/>
      <c r="L297" s="5"/>
      <c r="M297" s="5">
        <v>5</v>
      </c>
      <c r="N297" s="5"/>
    </row>
    <row r="298" spans="1:14" ht="26.3" hidden="1" customHeight="1" x14ac:dyDescent="0.3">
      <c r="A298" s="9">
        <v>4</v>
      </c>
      <c r="B298" s="9" t="s">
        <v>295</v>
      </c>
      <c r="C298" s="9" t="s">
        <v>15</v>
      </c>
      <c r="D298" s="9">
        <v>16</v>
      </c>
      <c r="E298" s="10">
        <v>8020000</v>
      </c>
      <c r="F298" s="11" t="s">
        <v>324</v>
      </c>
      <c r="G298" s="1" t="s">
        <v>109</v>
      </c>
      <c r="H298" s="9"/>
      <c r="I298" s="12" t="s">
        <v>317</v>
      </c>
      <c r="J298" s="5"/>
      <c r="K298" s="5"/>
      <c r="L298" s="5"/>
      <c r="M298" s="9">
        <v>16</v>
      </c>
      <c r="N298" s="5"/>
    </row>
    <row r="299" spans="1:14" hidden="1" x14ac:dyDescent="0.3">
      <c r="A299" s="160"/>
      <c r="B299" s="71" t="s">
        <v>89</v>
      </c>
      <c r="C299" s="9" t="s">
        <v>301</v>
      </c>
      <c r="D299" s="9">
        <v>5</v>
      </c>
      <c r="E299" s="36">
        <v>2525000</v>
      </c>
      <c r="F299" s="11" t="s">
        <v>325</v>
      </c>
      <c r="G299" s="1" t="s">
        <v>19</v>
      </c>
      <c r="H299" s="9"/>
      <c r="I299" s="12" t="s">
        <v>326</v>
      </c>
      <c r="J299" s="5"/>
      <c r="K299" s="5"/>
      <c r="L299" s="5"/>
      <c r="M299" s="13"/>
      <c r="N299" s="5">
        <v>5</v>
      </c>
    </row>
    <row r="300" spans="1:14" x14ac:dyDescent="0.3">
      <c r="A300" s="160"/>
      <c r="B300" s="71" t="s">
        <v>89</v>
      </c>
      <c r="C300" s="144" t="s">
        <v>327</v>
      </c>
      <c r="D300" s="144">
        <v>20</v>
      </c>
      <c r="E300" s="147">
        <v>9980000</v>
      </c>
      <c r="F300" s="140" t="s">
        <v>328</v>
      </c>
      <c r="G300" s="1" t="s">
        <v>109</v>
      </c>
      <c r="H300" s="9"/>
      <c r="I300" s="175" t="s">
        <v>329</v>
      </c>
      <c r="J300" s="5"/>
      <c r="K300" s="5"/>
      <c r="L300" s="5"/>
      <c r="M300" s="13"/>
      <c r="N300" s="5"/>
    </row>
    <row r="301" spans="1:14" ht="26.3" hidden="1" customHeight="1" x14ac:dyDescent="0.3">
      <c r="A301" s="160"/>
      <c r="B301" s="71" t="s">
        <v>89</v>
      </c>
      <c r="C301" s="146"/>
      <c r="D301" s="146"/>
      <c r="E301" s="148"/>
      <c r="F301" s="141"/>
      <c r="G301" s="1" t="s">
        <v>109</v>
      </c>
      <c r="H301" s="15"/>
      <c r="I301" s="177"/>
      <c r="J301" s="5"/>
      <c r="K301" s="5"/>
      <c r="L301" s="5"/>
      <c r="M301" s="5">
        <v>20</v>
      </c>
      <c r="N301" s="5"/>
    </row>
    <row r="302" spans="1:14" hidden="1" x14ac:dyDescent="0.3">
      <c r="A302" s="160"/>
      <c r="B302" s="71" t="s">
        <v>89</v>
      </c>
      <c r="C302" s="1" t="s">
        <v>130</v>
      </c>
      <c r="D302" s="1">
        <v>3</v>
      </c>
      <c r="E302" s="2">
        <v>1479000</v>
      </c>
      <c r="F302" s="11" t="s">
        <v>330</v>
      </c>
      <c r="G302" s="1" t="s">
        <v>19</v>
      </c>
      <c r="H302" s="9"/>
      <c r="I302" s="12" t="s">
        <v>331</v>
      </c>
      <c r="J302" s="5"/>
      <c r="K302" s="5"/>
      <c r="L302" s="5"/>
      <c r="M302" s="5"/>
      <c r="N302" s="5">
        <v>3</v>
      </c>
    </row>
    <row r="303" spans="1:14" ht="26.3" customHeight="1" x14ac:dyDescent="0.3">
      <c r="A303" s="160"/>
      <c r="B303" s="71" t="s">
        <v>89</v>
      </c>
      <c r="C303" s="144" t="s">
        <v>327</v>
      </c>
      <c r="D303" s="144">
        <v>20</v>
      </c>
      <c r="E303" s="147">
        <v>9980000</v>
      </c>
      <c r="F303" s="140" t="s">
        <v>332</v>
      </c>
      <c r="G303" s="1" t="s">
        <v>109</v>
      </c>
      <c r="H303" s="9"/>
      <c r="I303" s="150" t="s">
        <v>333</v>
      </c>
      <c r="J303" s="1"/>
      <c r="K303" s="1"/>
      <c r="L303" s="1"/>
      <c r="M303" s="144">
        <v>20</v>
      </c>
      <c r="N303" s="1"/>
    </row>
    <row r="304" spans="1:14" hidden="1" x14ac:dyDescent="0.3">
      <c r="A304" s="160"/>
      <c r="B304" s="71" t="s">
        <v>89</v>
      </c>
      <c r="C304" s="146"/>
      <c r="D304" s="146"/>
      <c r="E304" s="148"/>
      <c r="F304" s="141"/>
      <c r="G304" s="1" t="s">
        <v>109</v>
      </c>
      <c r="H304" s="15"/>
      <c r="I304" s="151"/>
      <c r="J304" s="5"/>
      <c r="K304" s="5"/>
      <c r="L304" s="5"/>
      <c r="M304" s="146"/>
      <c r="N304" s="5"/>
    </row>
    <row r="305" spans="1:14" hidden="1" x14ac:dyDescent="0.3">
      <c r="A305" s="9"/>
      <c r="B305" s="65" t="s">
        <v>14</v>
      </c>
      <c r="C305" s="144" t="s">
        <v>15</v>
      </c>
      <c r="D305" s="144">
        <v>55</v>
      </c>
      <c r="E305" s="178">
        <v>20375000</v>
      </c>
      <c r="F305" s="140" t="s">
        <v>334</v>
      </c>
      <c r="G305" s="1" t="s">
        <v>49</v>
      </c>
      <c r="H305" s="9"/>
      <c r="I305" s="181" t="s">
        <v>335</v>
      </c>
      <c r="J305" s="5"/>
      <c r="K305" s="5"/>
      <c r="L305" s="49"/>
      <c r="M305" s="142">
        <v>55</v>
      </c>
      <c r="N305" s="5"/>
    </row>
    <row r="306" spans="1:14" hidden="1" x14ac:dyDescent="0.3">
      <c r="A306" s="9"/>
      <c r="B306" s="65" t="s">
        <v>14</v>
      </c>
      <c r="C306" s="145"/>
      <c r="D306" s="145"/>
      <c r="E306" s="179"/>
      <c r="F306" s="153"/>
      <c r="G306" s="1" t="s">
        <v>30</v>
      </c>
      <c r="H306" s="14"/>
      <c r="I306" s="182"/>
      <c r="J306" s="5"/>
      <c r="K306" s="5"/>
      <c r="L306" s="49"/>
      <c r="M306" s="167"/>
      <c r="N306" s="5"/>
    </row>
    <row r="307" spans="1:14" hidden="1" x14ac:dyDescent="0.3">
      <c r="A307" s="144">
        <v>1</v>
      </c>
      <c r="B307" s="65" t="s">
        <v>14</v>
      </c>
      <c r="C307" s="146"/>
      <c r="D307" s="146"/>
      <c r="E307" s="180"/>
      <c r="F307" s="141"/>
      <c r="G307" s="1" t="s">
        <v>19</v>
      </c>
      <c r="H307" s="14"/>
      <c r="I307" s="54">
        <v>5355000</v>
      </c>
      <c r="J307" s="5"/>
      <c r="K307" s="5"/>
      <c r="L307" s="5"/>
      <c r="M307" s="143"/>
      <c r="N307" s="5"/>
    </row>
    <row r="308" spans="1:14" hidden="1" x14ac:dyDescent="0.3">
      <c r="A308" s="145"/>
      <c r="B308" s="65" t="s">
        <v>14</v>
      </c>
      <c r="C308" s="9" t="s">
        <v>21</v>
      </c>
      <c r="D308" s="9">
        <v>2</v>
      </c>
      <c r="E308" s="53">
        <v>1010000</v>
      </c>
      <c r="F308" s="46" t="s">
        <v>336</v>
      </c>
      <c r="G308" s="1" t="s">
        <v>78</v>
      </c>
      <c r="H308" s="14"/>
      <c r="I308" s="55"/>
      <c r="J308" s="5"/>
      <c r="K308" s="5"/>
      <c r="L308" s="5"/>
      <c r="M308" s="13">
        <v>2</v>
      </c>
      <c r="N308" s="5"/>
    </row>
    <row r="309" spans="1:14" hidden="1" x14ac:dyDescent="0.3">
      <c r="A309" s="145"/>
      <c r="B309" s="65" t="s">
        <v>14</v>
      </c>
      <c r="C309" s="1" t="s">
        <v>29</v>
      </c>
      <c r="D309" s="1">
        <v>19</v>
      </c>
      <c r="E309" s="33">
        <v>7795000</v>
      </c>
      <c r="F309" s="19" t="s">
        <v>337</v>
      </c>
      <c r="G309" s="1" t="s">
        <v>19</v>
      </c>
      <c r="H309" s="14"/>
      <c r="I309" s="55"/>
      <c r="J309" s="5"/>
      <c r="K309" s="5"/>
      <c r="L309" s="5"/>
      <c r="M309" s="5">
        <v>19</v>
      </c>
      <c r="N309" s="5"/>
    </row>
    <row r="310" spans="1:14" hidden="1" x14ac:dyDescent="0.3">
      <c r="A310" s="145"/>
      <c r="B310" s="65" t="s">
        <v>14</v>
      </c>
      <c r="C310" s="1" t="s">
        <v>31</v>
      </c>
      <c r="D310" s="9">
        <v>2</v>
      </c>
      <c r="E310" s="53">
        <v>1010000</v>
      </c>
      <c r="F310" s="19" t="s">
        <v>338</v>
      </c>
      <c r="G310" s="1" t="s">
        <v>78</v>
      </c>
      <c r="H310" s="14"/>
      <c r="I310" s="55"/>
      <c r="J310" s="5"/>
      <c r="K310" s="5"/>
      <c r="L310" s="5"/>
      <c r="M310" s="5">
        <v>2</v>
      </c>
      <c r="N310" s="5"/>
    </row>
    <row r="311" spans="1:14" hidden="1" x14ac:dyDescent="0.3">
      <c r="A311" s="145"/>
      <c r="B311" s="65" t="s">
        <v>14</v>
      </c>
      <c r="C311" s="1" t="s">
        <v>39</v>
      </c>
      <c r="D311" s="1">
        <v>10</v>
      </c>
      <c r="E311" s="33">
        <v>3650000</v>
      </c>
      <c r="F311" s="19" t="s">
        <v>339</v>
      </c>
      <c r="G311" s="1" t="s">
        <v>30</v>
      </c>
      <c r="H311" s="15"/>
      <c r="I311" s="56"/>
      <c r="J311" s="5"/>
      <c r="K311" s="5"/>
      <c r="L311" s="5"/>
      <c r="M311" s="5">
        <v>10</v>
      </c>
      <c r="N311" s="5"/>
    </row>
    <row r="312" spans="1:14" hidden="1" x14ac:dyDescent="0.3">
      <c r="A312" s="144">
        <v>2</v>
      </c>
      <c r="B312" s="65" t="s">
        <v>23</v>
      </c>
      <c r="C312" s="9" t="s">
        <v>15</v>
      </c>
      <c r="D312" s="9">
        <v>5</v>
      </c>
      <c r="E312" s="10">
        <v>1825000</v>
      </c>
      <c r="F312" s="11" t="s">
        <v>334</v>
      </c>
      <c r="G312" s="1" t="s">
        <v>49</v>
      </c>
      <c r="H312" s="9"/>
      <c r="I312" s="150" t="s">
        <v>340</v>
      </c>
      <c r="J312" s="5"/>
      <c r="K312" s="5"/>
      <c r="L312" s="5"/>
      <c r="M312" s="13">
        <v>5</v>
      </c>
      <c r="N312" s="5"/>
    </row>
    <row r="313" spans="1:14" hidden="1" x14ac:dyDescent="0.3">
      <c r="A313" s="145"/>
      <c r="B313" s="65" t="s">
        <v>23</v>
      </c>
      <c r="C313" s="1" t="s">
        <v>21</v>
      </c>
      <c r="D313" s="9">
        <v>10</v>
      </c>
      <c r="E313" s="10">
        <v>3850000</v>
      </c>
      <c r="F313" s="19" t="s">
        <v>337</v>
      </c>
      <c r="G313" s="1" t="s">
        <v>49</v>
      </c>
      <c r="H313" s="14"/>
      <c r="I313" s="152"/>
      <c r="J313" s="5"/>
      <c r="K313" s="5"/>
      <c r="L313" s="5"/>
      <c r="M313" s="5">
        <v>10</v>
      </c>
      <c r="N313" s="5"/>
    </row>
    <row r="314" spans="1:14" hidden="1" x14ac:dyDescent="0.3">
      <c r="A314" s="145"/>
      <c r="B314" s="65" t="s">
        <v>23</v>
      </c>
      <c r="C314" s="1" t="s">
        <v>29</v>
      </c>
      <c r="D314" s="1">
        <v>1</v>
      </c>
      <c r="E314" s="2">
        <v>385000</v>
      </c>
      <c r="F314" s="19" t="s">
        <v>341</v>
      </c>
      <c r="G314" s="1" t="s">
        <v>19</v>
      </c>
      <c r="H314" s="15"/>
      <c r="I314" s="151"/>
      <c r="J314" s="5"/>
      <c r="K314" s="5"/>
      <c r="L314" s="5"/>
      <c r="M314" s="5">
        <v>1</v>
      </c>
      <c r="N314" s="5"/>
    </row>
    <row r="315" spans="1:14" hidden="1" x14ac:dyDescent="0.3">
      <c r="A315" s="144">
        <v>3</v>
      </c>
      <c r="B315" s="70" t="s">
        <v>33</v>
      </c>
      <c r="C315" s="144" t="s">
        <v>15</v>
      </c>
      <c r="D315" s="144">
        <v>30</v>
      </c>
      <c r="E315" s="147">
        <v>11350000</v>
      </c>
      <c r="F315" s="183" t="s">
        <v>334</v>
      </c>
      <c r="G315" s="39" t="s">
        <v>30</v>
      </c>
      <c r="H315" s="50"/>
      <c r="I315" s="150" t="s">
        <v>342</v>
      </c>
      <c r="J315" s="5"/>
      <c r="K315" s="5"/>
      <c r="L315" s="5"/>
      <c r="M315" s="167">
        <v>30</v>
      </c>
      <c r="N315" s="5"/>
    </row>
    <row r="316" spans="1:14" hidden="1" x14ac:dyDescent="0.3">
      <c r="A316" s="145"/>
      <c r="B316" s="70" t="s">
        <v>33</v>
      </c>
      <c r="C316" s="146"/>
      <c r="D316" s="146"/>
      <c r="E316" s="148"/>
      <c r="F316" s="184"/>
      <c r="G316" s="39" t="s">
        <v>30</v>
      </c>
      <c r="H316" s="51"/>
      <c r="I316" s="151"/>
      <c r="J316" s="5"/>
      <c r="K316" s="5"/>
      <c r="L316" s="5"/>
      <c r="M316" s="167"/>
      <c r="N316" s="5"/>
    </row>
    <row r="317" spans="1:14" hidden="1" x14ac:dyDescent="0.3">
      <c r="A317" s="145"/>
      <c r="B317" s="70" t="s">
        <v>33</v>
      </c>
      <c r="C317" s="144" t="s">
        <v>21</v>
      </c>
      <c r="D317" s="144">
        <v>30</v>
      </c>
      <c r="E317" s="147">
        <v>11350000</v>
      </c>
      <c r="F317" s="183" t="s">
        <v>334</v>
      </c>
      <c r="G317" s="39" t="s">
        <v>30</v>
      </c>
      <c r="H317" s="50"/>
      <c r="I317" s="150" t="s">
        <v>343</v>
      </c>
      <c r="J317" s="5"/>
      <c r="K317" s="5"/>
      <c r="L317" s="5"/>
      <c r="M317" s="167">
        <v>30</v>
      </c>
      <c r="N317" s="5"/>
    </row>
    <row r="318" spans="1:14" hidden="1" x14ac:dyDescent="0.3">
      <c r="A318" s="145"/>
      <c r="B318" s="70" t="s">
        <v>33</v>
      </c>
      <c r="C318" s="146"/>
      <c r="D318" s="146"/>
      <c r="E318" s="148"/>
      <c r="F318" s="184"/>
      <c r="G318" s="39" t="s">
        <v>30</v>
      </c>
      <c r="H318" s="51"/>
      <c r="I318" s="151"/>
      <c r="J318" s="5"/>
      <c r="K318" s="5"/>
      <c r="L318" s="5"/>
      <c r="M318" s="167"/>
      <c r="N318" s="5"/>
    </row>
    <row r="319" spans="1:14" hidden="1" x14ac:dyDescent="0.3">
      <c r="A319" s="145"/>
      <c r="B319" s="70" t="s">
        <v>33</v>
      </c>
      <c r="C319" s="144" t="s">
        <v>29</v>
      </c>
      <c r="D319" s="144">
        <v>30</v>
      </c>
      <c r="E319" s="147">
        <v>11350000</v>
      </c>
      <c r="F319" s="183" t="s">
        <v>334</v>
      </c>
      <c r="G319" s="39" t="s">
        <v>49</v>
      </c>
      <c r="H319" s="50"/>
      <c r="I319" s="150" t="s">
        <v>344</v>
      </c>
      <c r="J319" s="5"/>
      <c r="K319" s="5"/>
      <c r="L319" s="5"/>
      <c r="M319" s="167">
        <v>30</v>
      </c>
      <c r="N319" s="5"/>
    </row>
    <row r="320" spans="1:14" hidden="1" x14ac:dyDescent="0.3">
      <c r="A320" s="145"/>
      <c r="B320" s="70" t="s">
        <v>33</v>
      </c>
      <c r="C320" s="146"/>
      <c r="D320" s="146"/>
      <c r="E320" s="148"/>
      <c r="F320" s="184"/>
      <c r="G320" s="39" t="s">
        <v>49</v>
      </c>
      <c r="H320" s="51"/>
      <c r="I320" s="151"/>
      <c r="J320" s="5"/>
      <c r="K320" s="5"/>
      <c r="L320" s="5"/>
      <c r="M320" s="167"/>
      <c r="N320" s="5"/>
    </row>
    <row r="321" spans="1:14" hidden="1" x14ac:dyDescent="0.3">
      <c r="A321" s="145"/>
      <c r="B321" s="70" t="s">
        <v>33</v>
      </c>
      <c r="C321" s="1" t="s">
        <v>31</v>
      </c>
      <c r="D321" s="1">
        <v>5</v>
      </c>
      <c r="E321" s="2">
        <v>1825000</v>
      </c>
      <c r="F321" s="19" t="s">
        <v>337</v>
      </c>
      <c r="G321" s="39" t="s">
        <v>30</v>
      </c>
      <c r="H321" s="39"/>
      <c r="I321" s="21" t="s">
        <v>345</v>
      </c>
      <c r="J321" s="5"/>
      <c r="K321" s="5"/>
      <c r="L321" s="5"/>
      <c r="M321" s="5">
        <v>5</v>
      </c>
      <c r="N321" s="5"/>
    </row>
    <row r="322" spans="1:14" hidden="1" x14ac:dyDescent="0.3">
      <c r="A322" s="145"/>
      <c r="B322" s="70" t="s">
        <v>33</v>
      </c>
      <c r="C322" s="1" t="s">
        <v>39</v>
      </c>
      <c r="D322" s="1">
        <v>5</v>
      </c>
      <c r="E322" s="2">
        <v>1825000</v>
      </c>
      <c r="F322" s="19" t="s">
        <v>337</v>
      </c>
      <c r="G322" s="1" t="s">
        <v>49</v>
      </c>
      <c r="H322" s="1"/>
      <c r="I322" s="21" t="s">
        <v>346</v>
      </c>
      <c r="J322" s="5"/>
      <c r="K322" s="5"/>
      <c r="L322" s="5"/>
      <c r="M322" s="5">
        <v>5</v>
      </c>
      <c r="N322" s="5"/>
    </row>
    <row r="323" spans="1:14" hidden="1" x14ac:dyDescent="0.3">
      <c r="A323" s="145"/>
      <c r="B323" s="70" t="s">
        <v>33</v>
      </c>
      <c r="C323" s="1" t="s">
        <v>42</v>
      </c>
      <c r="D323" s="1">
        <v>5</v>
      </c>
      <c r="E323" s="2">
        <v>1825000</v>
      </c>
      <c r="F323" s="19" t="s">
        <v>337</v>
      </c>
      <c r="G323" s="1" t="s">
        <v>49</v>
      </c>
      <c r="H323" s="1"/>
      <c r="I323" s="21" t="s">
        <v>347</v>
      </c>
      <c r="J323" s="5"/>
      <c r="K323" s="5"/>
      <c r="L323" s="5"/>
      <c r="M323" s="5">
        <v>5</v>
      </c>
      <c r="N323" s="5"/>
    </row>
    <row r="324" spans="1:14" hidden="1" x14ac:dyDescent="0.3">
      <c r="A324" s="145"/>
      <c r="B324" s="70" t="s">
        <v>33</v>
      </c>
      <c r="C324" s="1" t="s">
        <v>45</v>
      </c>
      <c r="D324" s="1">
        <v>5</v>
      </c>
      <c r="E324" s="2">
        <v>1825000</v>
      </c>
      <c r="F324" s="19" t="s">
        <v>341</v>
      </c>
      <c r="G324" s="1" t="s">
        <v>109</v>
      </c>
      <c r="H324" s="1"/>
      <c r="I324" s="21" t="s">
        <v>346</v>
      </c>
      <c r="J324" s="5"/>
      <c r="K324" s="5"/>
      <c r="L324" s="5"/>
      <c r="M324" s="5">
        <v>5</v>
      </c>
      <c r="N324" s="5"/>
    </row>
    <row r="325" spans="1:14" hidden="1" x14ac:dyDescent="0.3">
      <c r="A325" s="145"/>
      <c r="B325" s="70" t="s">
        <v>33</v>
      </c>
      <c r="C325" s="1" t="s">
        <v>48</v>
      </c>
      <c r="D325" s="1">
        <v>2</v>
      </c>
      <c r="E325" s="2">
        <v>730000</v>
      </c>
      <c r="F325" s="19" t="s">
        <v>348</v>
      </c>
      <c r="G325" s="39" t="s">
        <v>30</v>
      </c>
      <c r="H325" s="39"/>
      <c r="I325" s="21" t="s">
        <v>349</v>
      </c>
      <c r="J325" s="5"/>
      <c r="K325" s="5"/>
      <c r="L325" s="5"/>
      <c r="M325" s="5">
        <v>2</v>
      </c>
      <c r="N325" s="5"/>
    </row>
    <row r="326" spans="1:14" hidden="1" x14ac:dyDescent="0.3">
      <c r="A326" s="146"/>
      <c r="B326" s="70" t="s">
        <v>33</v>
      </c>
      <c r="C326" s="1" t="s">
        <v>51</v>
      </c>
      <c r="D326" s="1">
        <v>10</v>
      </c>
      <c r="E326" s="2">
        <v>3850000</v>
      </c>
      <c r="F326" s="19" t="s">
        <v>350</v>
      </c>
      <c r="G326" s="1" t="s">
        <v>109</v>
      </c>
      <c r="H326" s="1"/>
      <c r="I326" s="21" t="s">
        <v>351</v>
      </c>
      <c r="J326" s="5"/>
      <c r="K326" s="5"/>
      <c r="L326" s="5"/>
      <c r="M326" s="5">
        <v>10</v>
      </c>
      <c r="N326" s="5"/>
    </row>
    <row r="327" spans="1:14" hidden="1" x14ac:dyDescent="0.3">
      <c r="A327" s="144">
        <v>4</v>
      </c>
      <c r="B327" s="65" t="s">
        <v>236</v>
      </c>
      <c r="C327" s="9" t="s">
        <v>15</v>
      </c>
      <c r="D327" s="9">
        <v>20</v>
      </c>
      <c r="E327" s="10">
        <v>7600000</v>
      </c>
      <c r="F327" s="11" t="s">
        <v>352</v>
      </c>
      <c r="G327" s="1" t="s">
        <v>109</v>
      </c>
      <c r="H327" s="9"/>
      <c r="I327" s="150" t="s">
        <v>353</v>
      </c>
      <c r="J327" s="5"/>
      <c r="K327" s="5"/>
      <c r="L327" s="5"/>
      <c r="M327" s="9">
        <v>20</v>
      </c>
      <c r="N327" s="5"/>
    </row>
    <row r="328" spans="1:14" hidden="1" x14ac:dyDescent="0.3">
      <c r="A328" s="145"/>
      <c r="B328" s="65" t="s">
        <v>236</v>
      </c>
      <c r="C328" s="1" t="s">
        <v>21</v>
      </c>
      <c r="D328" s="1">
        <v>5</v>
      </c>
      <c r="E328" s="2">
        <v>2415000</v>
      </c>
      <c r="F328" s="19" t="s">
        <v>354</v>
      </c>
      <c r="G328" s="1" t="s">
        <v>109</v>
      </c>
      <c r="H328" s="14"/>
      <c r="I328" s="152"/>
      <c r="J328" s="5"/>
      <c r="K328" s="5"/>
      <c r="L328" s="5"/>
      <c r="M328" s="1">
        <v>5</v>
      </c>
      <c r="N328" s="5"/>
    </row>
    <row r="329" spans="1:14" hidden="1" x14ac:dyDescent="0.3">
      <c r="A329" s="145"/>
      <c r="B329" s="65" t="s">
        <v>236</v>
      </c>
      <c r="C329" s="1" t="s">
        <v>29</v>
      </c>
      <c r="D329" s="1">
        <v>5</v>
      </c>
      <c r="E329" s="2">
        <v>2415000</v>
      </c>
      <c r="F329" s="19" t="s">
        <v>355</v>
      </c>
      <c r="G329" s="1" t="s">
        <v>109</v>
      </c>
      <c r="H329" s="14"/>
      <c r="I329" s="152"/>
      <c r="J329" s="5"/>
      <c r="K329" s="5"/>
      <c r="L329" s="5"/>
      <c r="M329" s="1">
        <v>5</v>
      </c>
      <c r="N329" s="5"/>
    </row>
    <row r="330" spans="1:14" hidden="1" x14ac:dyDescent="0.3">
      <c r="A330" s="145"/>
      <c r="B330" s="65" t="s">
        <v>236</v>
      </c>
      <c r="C330" s="1" t="s">
        <v>31</v>
      </c>
      <c r="D330" s="1">
        <v>1</v>
      </c>
      <c r="E330" s="2">
        <v>385000</v>
      </c>
      <c r="F330" s="19" t="s">
        <v>348</v>
      </c>
      <c r="G330" s="1" t="s">
        <v>78</v>
      </c>
      <c r="H330" s="14"/>
      <c r="I330" s="152"/>
      <c r="J330" s="5"/>
      <c r="K330" s="5"/>
      <c r="L330" s="5"/>
      <c r="M330" s="1">
        <v>1</v>
      </c>
      <c r="N330" s="5"/>
    </row>
    <row r="331" spans="1:14" hidden="1" x14ac:dyDescent="0.3">
      <c r="A331" s="145"/>
      <c r="B331" s="65" t="s">
        <v>236</v>
      </c>
      <c r="C331" s="1" t="s">
        <v>39</v>
      </c>
      <c r="D331" s="1">
        <v>10</v>
      </c>
      <c r="E331" s="2">
        <v>3850000</v>
      </c>
      <c r="F331" s="19" t="s">
        <v>356</v>
      </c>
      <c r="G331" s="1" t="s">
        <v>109</v>
      </c>
      <c r="H331" s="15"/>
      <c r="I331" s="151"/>
      <c r="J331" s="5"/>
      <c r="K331" s="5"/>
      <c r="L331" s="5"/>
      <c r="M331" s="1">
        <v>10</v>
      </c>
      <c r="N331" s="5"/>
    </row>
    <row r="332" spans="1:14" hidden="1" x14ac:dyDescent="0.3">
      <c r="A332" s="149">
        <v>5</v>
      </c>
      <c r="B332" s="24" t="s">
        <v>70</v>
      </c>
      <c r="C332" s="1" t="s">
        <v>15</v>
      </c>
      <c r="D332" s="1">
        <v>8</v>
      </c>
      <c r="E332" s="2">
        <v>3000000</v>
      </c>
      <c r="F332" s="19" t="s">
        <v>337</v>
      </c>
      <c r="G332" s="39" t="s">
        <v>30</v>
      </c>
      <c r="H332" s="39"/>
      <c r="I332" s="34" t="s">
        <v>357</v>
      </c>
      <c r="J332" s="5"/>
      <c r="K332" s="5"/>
      <c r="L332" s="5"/>
      <c r="M332" s="5">
        <v>8</v>
      </c>
      <c r="N332" s="5"/>
    </row>
    <row r="333" spans="1:14" hidden="1" x14ac:dyDescent="0.3">
      <c r="A333" s="149"/>
      <c r="B333" s="24" t="s">
        <v>70</v>
      </c>
      <c r="C333" s="1" t="s">
        <v>21</v>
      </c>
      <c r="D333" s="1">
        <v>6</v>
      </c>
      <c r="E333" s="2">
        <v>3030000</v>
      </c>
      <c r="F333" s="19" t="s">
        <v>358</v>
      </c>
      <c r="G333" s="1" t="s">
        <v>49</v>
      </c>
      <c r="H333" s="9"/>
      <c r="I333" s="12" t="s">
        <v>359</v>
      </c>
      <c r="J333" s="5"/>
      <c r="K333" s="5"/>
      <c r="L333" s="5"/>
      <c r="M333" s="5">
        <v>6</v>
      </c>
      <c r="N333" s="5"/>
    </row>
    <row r="334" spans="1:14" hidden="1" x14ac:dyDescent="0.3">
      <c r="A334" s="144">
        <v>7</v>
      </c>
      <c r="B334" s="65" t="s">
        <v>79</v>
      </c>
      <c r="C334" s="144" t="s">
        <v>15</v>
      </c>
      <c r="D334" s="144">
        <v>41</v>
      </c>
      <c r="E334" s="147">
        <v>17405000</v>
      </c>
      <c r="F334" s="140" t="s">
        <v>334</v>
      </c>
      <c r="G334" s="39" t="s">
        <v>30</v>
      </c>
      <c r="H334" s="50"/>
      <c r="I334" s="150" t="s">
        <v>360</v>
      </c>
      <c r="J334" s="5"/>
      <c r="K334" s="5"/>
      <c r="L334" s="5"/>
      <c r="M334" s="144">
        <v>41</v>
      </c>
      <c r="N334" s="5"/>
    </row>
    <row r="335" spans="1:14" hidden="1" x14ac:dyDescent="0.3">
      <c r="A335" s="145"/>
      <c r="B335" s="65" t="s">
        <v>79</v>
      </c>
      <c r="C335" s="146"/>
      <c r="D335" s="146"/>
      <c r="E335" s="148"/>
      <c r="F335" s="141"/>
      <c r="G335" s="1" t="s">
        <v>17</v>
      </c>
      <c r="H335" s="15"/>
      <c r="I335" s="151"/>
      <c r="J335" s="5"/>
      <c r="K335" s="5"/>
      <c r="L335" s="5"/>
      <c r="M335" s="146"/>
      <c r="N335" s="5"/>
    </row>
    <row r="336" spans="1:14" hidden="1" x14ac:dyDescent="0.3">
      <c r="A336" s="145"/>
      <c r="B336" s="65" t="s">
        <v>79</v>
      </c>
      <c r="C336" s="144" t="s">
        <v>21</v>
      </c>
      <c r="D336" s="144">
        <v>28</v>
      </c>
      <c r="E336" s="147">
        <v>10700000</v>
      </c>
      <c r="F336" s="140" t="s">
        <v>361</v>
      </c>
      <c r="G336" s="1" t="s">
        <v>109</v>
      </c>
      <c r="H336" s="9"/>
      <c r="I336" s="150" t="s">
        <v>362</v>
      </c>
      <c r="J336" s="5"/>
      <c r="K336" s="5"/>
      <c r="L336" s="5"/>
      <c r="M336" s="144">
        <v>28</v>
      </c>
      <c r="N336" s="5"/>
    </row>
    <row r="337" spans="1:14" hidden="1" x14ac:dyDescent="0.3">
      <c r="A337" s="145"/>
      <c r="B337" s="65" t="s">
        <v>79</v>
      </c>
      <c r="C337" s="146"/>
      <c r="D337" s="146"/>
      <c r="E337" s="148"/>
      <c r="F337" s="141"/>
      <c r="G337" s="1" t="s">
        <v>109</v>
      </c>
      <c r="H337" s="15"/>
      <c r="I337" s="151"/>
      <c r="J337" s="5"/>
      <c r="K337" s="5"/>
      <c r="L337" s="5"/>
      <c r="M337" s="146"/>
      <c r="N337" s="5"/>
    </row>
    <row r="338" spans="1:14" hidden="1" x14ac:dyDescent="0.3">
      <c r="A338" s="145"/>
      <c r="B338" s="65" t="s">
        <v>79</v>
      </c>
      <c r="C338" s="1" t="s">
        <v>29</v>
      </c>
      <c r="D338" s="1">
        <v>15</v>
      </c>
      <c r="E338" s="2">
        <v>5775000</v>
      </c>
      <c r="F338" s="19" t="s">
        <v>358</v>
      </c>
      <c r="G338" s="1" t="s">
        <v>19</v>
      </c>
      <c r="H338" s="74"/>
      <c r="I338" s="20" t="s">
        <v>363</v>
      </c>
      <c r="J338" s="5"/>
      <c r="K338" s="5"/>
      <c r="L338" s="5"/>
      <c r="M338" s="1">
        <v>15</v>
      </c>
      <c r="N338" s="5"/>
    </row>
    <row r="339" spans="1:14" hidden="1" x14ac:dyDescent="0.3">
      <c r="A339" s="146"/>
      <c r="B339" s="65" t="s">
        <v>79</v>
      </c>
      <c r="C339" s="1" t="s">
        <v>31</v>
      </c>
      <c r="D339" s="1">
        <v>12</v>
      </c>
      <c r="E339" s="2">
        <v>6060000</v>
      </c>
      <c r="F339" s="19" t="s">
        <v>339</v>
      </c>
      <c r="G339" s="1" t="s">
        <v>19</v>
      </c>
      <c r="H339" s="74"/>
      <c r="I339" s="20" t="s">
        <v>364</v>
      </c>
      <c r="J339" s="5"/>
      <c r="K339" s="5"/>
      <c r="L339" s="5"/>
      <c r="M339" s="1">
        <v>12</v>
      </c>
      <c r="N339" s="5"/>
    </row>
    <row r="340" spans="1:14" ht="31.95" hidden="1" customHeight="1" x14ac:dyDescent="0.3">
      <c r="A340" s="144">
        <v>8</v>
      </c>
      <c r="B340" s="65" t="s">
        <v>82</v>
      </c>
      <c r="C340" s="144" t="s">
        <v>15</v>
      </c>
      <c r="D340" s="144">
        <v>40</v>
      </c>
      <c r="E340" s="147">
        <v>15000000</v>
      </c>
      <c r="F340" s="140" t="s">
        <v>334</v>
      </c>
      <c r="G340" s="1" t="s">
        <v>30</v>
      </c>
      <c r="H340" s="9"/>
      <c r="I340" s="150" t="s">
        <v>365</v>
      </c>
      <c r="J340" s="5"/>
      <c r="K340" s="5"/>
      <c r="L340" s="5"/>
      <c r="M340" s="142">
        <v>40</v>
      </c>
      <c r="N340" s="1"/>
    </row>
    <row r="341" spans="1:14" ht="35.1" hidden="1" x14ac:dyDescent="0.3">
      <c r="A341" s="145"/>
      <c r="B341" s="65" t="s">
        <v>82</v>
      </c>
      <c r="C341" s="146"/>
      <c r="D341" s="146"/>
      <c r="E341" s="148"/>
      <c r="F341" s="141"/>
      <c r="G341" s="1" t="s">
        <v>17</v>
      </c>
      <c r="H341" s="15"/>
      <c r="I341" s="151"/>
      <c r="J341" s="5"/>
      <c r="K341" s="5"/>
      <c r="L341" s="5"/>
      <c r="M341" s="143"/>
      <c r="N341" s="1"/>
    </row>
    <row r="342" spans="1:14" ht="35.1" hidden="1" x14ac:dyDescent="0.3">
      <c r="A342" s="145"/>
      <c r="B342" s="65" t="s">
        <v>82</v>
      </c>
      <c r="C342" s="144" t="s">
        <v>21</v>
      </c>
      <c r="D342" s="144">
        <v>30</v>
      </c>
      <c r="E342" s="147">
        <v>11350000</v>
      </c>
      <c r="F342" s="140" t="s">
        <v>366</v>
      </c>
      <c r="G342" s="1" t="s">
        <v>40</v>
      </c>
      <c r="H342" s="9"/>
      <c r="I342" s="150" t="s">
        <v>367</v>
      </c>
      <c r="J342" s="5"/>
      <c r="K342" s="5"/>
      <c r="L342" s="5"/>
      <c r="M342" s="142">
        <v>30</v>
      </c>
      <c r="N342" s="1"/>
    </row>
    <row r="343" spans="1:14" ht="35.1" hidden="1" x14ac:dyDescent="0.3">
      <c r="A343" s="145"/>
      <c r="B343" s="65" t="s">
        <v>82</v>
      </c>
      <c r="C343" s="146"/>
      <c r="D343" s="146"/>
      <c r="E343" s="148"/>
      <c r="F343" s="141"/>
      <c r="G343" s="1" t="s">
        <v>19</v>
      </c>
      <c r="H343" s="15"/>
      <c r="I343" s="151"/>
      <c r="J343" s="5"/>
      <c r="K343" s="5"/>
      <c r="L343" s="5"/>
      <c r="M343" s="143"/>
      <c r="N343" s="1"/>
    </row>
    <row r="344" spans="1:14" ht="35.1" hidden="1" x14ac:dyDescent="0.3">
      <c r="A344" s="145"/>
      <c r="B344" s="65" t="s">
        <v>82</v>
      </c>
      <c r="C344" s="9" t="s">
        <v>29</v>
      </c>
      <c r="D344" s="9">
        <v>15</v>
      </c>
      <c r="E344" s="10">
        <v>5575000</v>
      </c>
      <c r="F344" s="11" t="s">
        <v>368</v>
      </c>
      <c r="G344" s="1" t="s">
        <v>30</v>
      </c>
      <c r="H344" s="1"/>
      <c r="I344" s="34" t="s">
        <v>369</v>
      </c>
      <c r="J344" s="5"/>
      <c r="K344" s="5"/>
      <c r="L344" s="5"/>
      <c r="M344" s="13">
        <v>15</v>
      </c>
      <c r="N344" s="5"/>
    </row>
    <row r="345" spans="1:14" ht="35.1" hidden="1" x14ac:dyDescent="0.3">
      <c r="A345" s="146"/>
      <c r="B345" s="65" t="s">
        <v>82</v>
      </c>
      <c r="C345" s="9" t="s">
        <v>31</v>
      </c>
      <c r="D345" s="9">
        <v>15</v>
      </c>
      <c r="E345" s="10">
        <v>5575000</v>
      </c>
      <c r="F345" s="11" t="s">
        <v>356</v>
      </c>
      <c r="G345" s="1" t="s">
        <v>109</v>
      </c>
      <c r="H345" s="1"/>
      <c r="I345" s="34" t="s">
        <v>370</v>
      </c>
      <c r="J345" s="5"/>
      <c r="K345" s="5"/>
      <c r="L345" s="5"/>
      <c r="M345" s="13">
        <v>15</v>
      </c>
      <c r="N345" s="5"/>
    </row>
    <row r="346" spans="1:14" ht="17.55" hidden="1" customHeight="1" x14ac:dyDescent="0.3">
      <c r="A346" s="144">
        <v>9</v>
      </c>
      <c r="B346" s="24" t="s">
        <v>84</v>
      </c>
      <c r="C346" s="9" t="s">
        <v>15</v>
      </c>
      <c r="D346" s="9">
        <v>10</v>
      </c>
      <c r="E346" s="10">
        <v>3650000</v>
      </c>
      <c r="F346" s="11" t="s">
        <v>371</v>
      </c>
      <c r="G346" s="1" t="s">
        <v>109</v>
      </c>
      <c r="H346" s="9"/>
      <c r="I346" s="150" t="s">
        <v>372</v>
      </c>
      <c r="J346" s="5"/>
      <c r="K346" s="5"/>
      <c r="L346" s="5"/>
      <c r="M346" s="13">
        <v>10</v>
      </c>
      <c r="N346" s="5"/>
    </row>
    <row r="347" spans="1:14" ht="35.1" hidden="1" x14ac:dyDescent="0.3">
      <c r="A347" s="146"/>
      <c r="B347" s="24" t="s">
        <v>84</v>
      </c>
      <c r="C347" s="1" t="s">
        <v>21</v>
      </c>
      <c r="D347" s="1">
        <v>20</v>
      </c>
      <c r="E347" s="2">
        <v>7680000</v>
      </c>
      <c r="F347" s="19" t="s">
        <v>337</v>
      </c>
      <c r="G347" s="1" t="s">
        <v>49</v>
      </c>
      <c r="H347" s="15"/>
      <c r="I347" s="151"/>
      <c r="J347" s="5"/>
      <c r="K347" s="5"/>
      <c r="L347" s="5"/>
      <c r="M347" s="5">
        <v>20</v>
      </c>
      <c r="N347" s="25"/>
    </row>
    <row r="348" spans="1:14" hidden="1" x14ac:dyDescent="0.3">
      <c r="A348" s="160"/>
      <c r="B348" s="71" t="s">
        <v>89</v>
      </c>
      <c r="C348" s="9" t="s">
        <v>104</v>
      </c>
      <c r="D348" s="9">
        <v>2</v>
      </c>
      <c r="E348" s="36">
        <v>770000</v>
      </c>
      <c r="F348" s="11" t="s">
        <v>334</v>
      </c>
      <c r="G348" s="1" t="s">
        <v>30</v>
      </c>
      <c r="H348" s="9"/>
      <c r="I348" s="12" t="s">
        <v>373</v>
      </c>
      <c r="J348" s="5"/>
      <c r="K348" s="5"/>
      <c r="L348" s="5"/>
      <c r="M348" s="13"/>
      <c r="N348" s="5">
        <v>2</v>
      </c>
    </row>
    <row r="349" spans="1:14" hidden="1" x14ac:dyDescent="0.3">
      <c r="A349" s="160"/>
      <c r="B349" s="71" t="s">
        <v>89</v>
      </c>
      <c r="C349" s="9" t="s">
        <v>211</v>
      </c>
      <c r="D349" s="9">
        <v>5</v>
      </c>
      <c r="E349" s="10">
        <v>1925000</v>
      </c>
      <c r="F349" s="11" t="s">
        <v>337</v>
      </c>
      <c r="G349" s="1" t="s">
        <v>49</v>
      </c>
      <c r="H349" s="9"/>
      <c r="I349" s="22" t="s">
        <v>374</v>
      </c>
      <c r="J349" s="5"/>
      <c r="K349" s="5"/>
      <c r="L349" s="5"/>
      <c r="M349" s="13"/>
      <c r="N349" s="5">
        <v>5</v>
      </c>
    </row>
    <row r="350" spans="1:14" ht="35.1" x14ac:dyDescent="0.3">
      <c r="A350" s="160"/>
      <c r="B350" s="71" t="s">
        <v>89</v>
      </c>
      <c r="C350" s="1" t="s">
        <v>375</v>
      </c>
      <c r="D350" s="1">
        <v>20</v>
      </c>
      <c r="E350" s="2">
        <v>8520000</v>
      </c>
      <c r="F350" s="11" t="s">
        <v>334</v>
      </c>
      <c r="G350" s="1" t="s">
        <v>17</v>
      </c>
      <c r="H350" s="9"/>
      <c r="I350" s="22" t="s">
        <v>376</v>
      </c>
      <c r="J350" s="5"/>
      <c r="K350" s="5"/>
      <c r="L350" s="5"/>
      <c r="M350" s="5"/>
      <c r="N350" s="5">
        <v>20</v>
      </c>
    </row>
    <row r="351" spans="1:14" x14ac:dyDescent="0.3">
      <c r="A351" s="160"/>
      <c r="B351" s="71" t="s">
        <v>89</v>
      </c>
      <c r="C351" s="144" t="s">
        <v>327</v>
      </c>
      <c r="D351" s="144">
        <v>40</v>
      </c>
      <c r="E351" s="147">
        <v>16000000</v>
      </c>
      <c r="F351" s="140" t="s">
        <v>336</v>
      </c>
      <c r="G351" s="1" t="s">
        <v>109</v>
      </c>
      <c r="H351" s="9"/>
      <c r="I351" s="150" t="s">
        <v>377</v>
      </c>
      <c r="J351" s="1"/>
      <c r="K351" s="1"/>
      <c r="L351" s="1"/>
      <c r="M351" s="144">
        <v>40</v>
      </c>
      <c r="N351" s="1"/>
    </row>
    <row r="352" spans="1:14" hidden="1" x14ac:dyDescent="0.3">
      <c r="A352" s="160"/>
      <c r="B352" s="71" t="s">
        <v>89</v>
      </c>
      <c r="C352" s="146"/>
      <c r="D352" s="146"/>
      <c r="E352" s="148"/>
      <c r="F352" s="141"/>
      <c r="G352" s="1" t="s">
        <v>109</v>
      </c>
      <c r="H352" s="15"/>
      <c r="I352" s="151"/>
      <c r="J352" s="5"/>
      <c r="K352" s="5"/>
      <c r="L352" s="5"/>
      <c r="M352" s="146"/>
      <c r="N352" s="5"/>
    </row>
    <row r="353" spans="1:17" x14ac:dyDescent="0.3">
      <c r="A353" s="160"/>
      <c r="B353" s="71" t="s">
        <v>89</v>
      </c>
      <c r="C353" s="144" t="s">
        <v>327</v>
      </c>
      <c r="D353" s="144">
        <v>29</v>
      </c>
      <c r="E353" s="147">
        <v>11165000</v>
      </c>
      <c r="F353" s="140" t="s">
        <v>337</v>
      </c>
      <c r="G353" s="1" t="s">
        <v>30</v>
      </c>
      <c r="H353" s="9"/>
      <c r="I353" s="150" t="s">
        <v>378</v>
      </c>
      <c r="J353" s="1"/>
      <c r="K353" s="1"/>
      <c r="L353" s="1"/>
      <c r="M353" s="144">
        <v>29</v>
      </c>
      <c r="N353" s="1"/>
    </row>
    <row r="354" spans="1:17" hidden="1" x14ac:dyDescent="0.3">
      <c r="A354" s="160"/>
      <c r="B354" s="71" t="s">
        <v>89</v>
      </c>
      <c r="C354" s="146"/>
      <c r="D354" s="146"/>
      <c r="E354" s="148"/>
      <c r="F354" s="141"/>
      <c r="G354" s="1" t="s">
        <v>30</v>
      </c>
      <c r="H354" s="15"/>
      <c r="I354" s="151"/>
      <c r="J354" s="5"/>
      <c r="K354" s="5"/>
      <c r="L354" s="5"/>
      <c r="M354" s="146"/>
      <c r="N354" s="5"/>
    </row>
    <row r="355" spans="1:17" hidden="1" x14ac:dyDescent="0.3">
      <c r="A355" s="160"/>
      <c r="B355" s="71" t="s">
        <v>89</v>
      </c>
      <c r="C355" s="1" t="s">
        <v>379</v>
      </c>
      <c r="D355" s="1">
        <v>5</v>
      </c>
      <c r="E355" s="10">
        <v>1825000</v>
      </c>
      <c r="F355" s="19" t="s">
        <v>371</v>
      </c>
      <c r="G355" s="1" t="s">
        <v>109</v>
      </c>
      <c r="H355" s="9"/>
      <c r="I355" s="22" t="s">
        <v>380</v>
      </c>
      <c r="J355" s="5"/>
      <c r="K355" s="5"/>
      <c r="L355" s="5"/>
      <c r="M355" s="5"/>
      <c r="N355" s="5">
        <v>5</v>
      </c>
    </row>
    <row r="356" spans="1:17" ht="35.1" hidden="1" x14ac:dyDescent="0.3">
      <c r="A356" s="160"/>
      <c r="B356" s="71" t="s">
        <v>89</v>
      </c>
      <c r="C356" s="1" t="s">
        <v>264</v>
      </c>
      <c r="D356" s="1">
        <v>5</v>
      </c>
      <c r="E356" s="57">
        <v>2465000</v>
      </c>
      <c r="F356" s="19" t="s">
        <v>337</v>
      </c>
      <c r="G356" s="1" t="s">
        <v>49</v>
      </c>
      <c r="H356" s="9"/>
      <c r="I356" s="12"/>
      <c r="J356" s="5"/>
      <c r="K356" s="5"/>
      <c r="L356" s="5"/>
      <c r="M356" s="5">
        <v>5</v>
      </c>
      <c r="N356" s="5"/>
    </row>
    <row r="357" spans="1:17" hidden="1" x14ac:dyDescent="0.3">
      <c r="A357" s="160"/>
      <c r="B357" s="71" t="s">
        <v>89</v>
      </c>
      <c r="C357" s="9" t="s">
        <v>134</v>
      </c>
      <c r="D357" s="9">
        <v>5</v>
      </c>
      <c r="E357" s="26">
        <v>2125000</v>
      </c>
      <c r="F357" s="19" t="s">
        <v>337</v>
      </c>
      <c r="G357" s="1" t="s">
        <v>78</v>
      </c>
      <c r="H357" s="9"/>
      <c r="I357" s="22" t="s">
        <v>360</v>
      </c>
      <c r="J357" s="5"/>
      <c r="K357" s="5"/>
      <c r="L357" s="5"/>
      <c r="M357" s="5">
        <v>5</v>
      </c>
      <c r="N357" s="5"/>
    </row>
    <row r="358" spans="1:17" hidden="1" x14ac:dyDescent="0.3">
      <c r="A358" s="160"/>
      <c r="B358" s="71" t="s">
        <v>89</v>
      </c>
      <c r="C358" s="1" t="s">
        <v>381</v>
      </c>
      <c r="D358" s="1">
        <v>5</v>
      </c>
      <c r="E358" s="2">
        <v>2525000</v>
      </c>
      <c r="F358" s="19" t="s">
        <v>382</v>
      </c>
      <c r="G358" s="1" t="s">
        <v>19</v>
      </c>
      <c r="H358" s="9"/>
      <c r="I358" s="22" t="s">
        <v>362</v>
      </c>
      <c r="J358" s="5"/>
      <c r="K358" s="5"/>
      <c r="L358" s="5"/>
      <c r="M358" s="5"/>
      <c r="N358" s="5">
        <v>5</v>
      </c>
    </row>
    <row r="359" spans="1:17" hidden="1" x14ac:dyDescent="0.3">
      <c r="A359" s="160"/>
      <c r="B359" s="71" t="s">
        <v>89</v>
      </c>
      <c r="C359" s="9" t="s">
        <v>134</v>
      </c>
      <c r="D359" s="1">
        <v>6</v>
      </c>
      <c r="E359" s="2">
        <v>2310000</v>
      </c>
      <c r="F359" s="19" t="s">
        <v>368</v>
      </c>
      <c r="G359" s="1" t="s">
        <v>78</v>
      </c>
      <c r="H359" s="9"/>
      <c r="I359" s="22" t="s">
        <v>362</v>
      </c>
      <c r="J359" s="5"/>
      <c r="K359" s="5"/>
      <c r="L359" s="5"/>
      <c r="M359" s="5">
        <v>6</v>
      </c>
      <c r="N359" s="5"/>
    </row>
    <row r="360" spans="1:17" ht="35.1" x14ac:dyDescent="0.3">
      <c r="A360" s="160"/>
      <c r="B360" s="71" t="s">
        <v>89</v>
      </c>
      <c r="C360" s="1" t="s">
        <v>375</v>
      </c>
      <c r="D360" s="1">
        <v>8</v>
      </c>
      <c r="E360" s="2">
        <v>4040000</v>
      </c>
      <c r="F360" s="19" t="s">
        <v>352</v>
      </c>
      <c r="G360" s="1" t="s">
        <v>109</v>
      </c>
      <c r="H360" s="74"/>
      <c r="I360" s="20" t="s">
        <v>383</v>
      </c>
      <c r="J360" s="5"/>
      <c r="K360" s="5"/>
      <c r="L360" s="5"/>
      <c r="M360" s="5"/>
      <c r="N360" s="5">
        <v>8</v>
      </c>
    </row>
    <row r="361" spans="1:17" hidden="1" x14ac:dyDescent="0.3">
      <c r="A361" s="160"/>
      <c r="B361" s="71" t="s">
        <v>89</v>
      </c>
      <c r="C361" s="1" t="s">
        <v>379</v>
      </c>
      <c r="D361" s="1">
        <v>5</v>
      </c>
      <c r="E361" s="10">
        <v>1825000</v>
      </c>
      <c r="F361" s="19" t="s">
        <v>384</v>
      </c>
      <c r="G361" s="1" t="s">
        <v>109</v>
      </c>
      <c r="H361" s="9"/>
      <c r="I361" s="22" t="s">
        <v>385</v>
      </c>
      <c r="J361" s="5"/>
      <c r="K361" s="5"/>
      <c r="L361" s="5"/>
      <c r="M361" s="5"/>
      <c r="N361" s="5">
        <v>5</v>
      </c>
    </row>
    <row r="362" spans="1:17" hidden="1" x14ac:dyDescent="0.3">
      <c r="A362" s="160"/>
      <c r="B362" s="71" t="s">
        <v>89</v>
      </c>
      <c r="C362" s="1" t="s">
        <v>386</v>
      </c>
      <c r="D362" s="1">
        <v>2</v>
      </c>
      <c r="E362" s="2">
        <v>1010000</v>
      </c>
      <c r="F362" s="19" t="s">
        <v>387</v>
      </c>
      <c r="G362" s="1" t="s">
        <v>78</v>
      </c>
      <c r="H362" s="9"/>
      <c r="I362" s="22" t="s">
        <v>388</v>
      </c>
      <c r="J362" s="5"/>
      <c r="K362" s="5"/>
      <c r="L362" s="5"/>
      <c r="M362" s="5"/>
      <c r="N362" s="5">
        <v>2</v>
      </c>
    </row>
    <row r="363" spans="1:17" hidden="1" x14ac:dyDescent="0.3">
      <c r="A363" s="160"/>
      <c r="B363" s="71" t="s">
        <v>89</v>
      </c>
      <c r="C363" s="9" t="s">
        <v>134</v>
      </c>
      <c r="D363" s="1">
        <v>1</v>
      </c>
      <c r="E363" s="2">
        <v>365000</v>
      </c>
      <c r="F363" s="19" t="s">
        <v>389</v>
      </c>
      <c r="G363" s="1" t="s">
        <v>78</v>
      </c>
      <c r="H363" s="9"/>
      <c r="I363" s="22" t="s">
        <v>364</v>
      </c>
      <c r="J363" s="5"/>
      <c r="K363" s="5"/>
      <c r="L363" s="5"/>
      <c r="M363" s="5">
        <v>1</v>
      </c>
      <c r="N363" s="5"/>
    </row>
    <row r="364" spans="1:17" hidden="1" x14ac:dyDescent="0.3">
      <c r="A364" s="160"/>
      <c r="B364" s="71" t="s">
        <v>89</v>
      </c>
      <c r="C364" s="9" t="s">
        <v>89</v>
      </c>
      <c r="D364" s="1">
        <v>1</v>
      </c>
      <c r="E364" s="2">
        <v>550000</v>
      </c>
      <c r="F364" s="19" t="s">
        <v>354</v>
      </c>
      <c r="G364" s="1" t="s">
        <v>78</v>
      </c>
      <c r="H364" s="74"/>
      <c r="I364" s="20"/>
      <c r="J364" s="5"/>
      <c r="K364" s="5"/>
      <c r="L364" s="5"/>
      <c r="M364" s="5"/>
      <c r="N364" s="5">
        <v>1</v>
      </c>
    </row>
    <row r="365" spans="1:17" hidden="1" x14ac:dyDescent="0.3">
      <c r="A365" s="160"/>
      <c r="B365" s="71" t="s">
        <v>89</v>
      </c>
      <c r="C365" s="9" t="s">
        <v>390</v>
      </c>
      <c r="D365" s="1">
        <v>2</v>
      </c>
      <c r="E365" s="2">
        <v>1000000</v>
      </c>
      <c r="F365" s="19" t="s">
        <v>356</v>
      </c>
      <c r="G365" s="1" t="s">
        <v>78</v>
      </c>
      <c r="H365" s="9"/>
      <c r="I365" s="12" t="s">
        <v>391</v>
      </c>
      <c r="J365" s="5"/>
      <c r="K365" s="5"/>
      <c r="L365" s="5"/>
      <c r="M365" s="5"/>
      <c r="N365" s="5">
        <v>2</v>
      </c>
    </row>
    <row r="366" spans="1:17" ht="26.3" hidden="1" customHeight="1" x14ac:dyDescent="0.3">
      <c r="A366" s="9"/>
      <c r="B366" s="65" t="s">
        <v>14</v>
      </c>
      <c r="C366" s="9" t="s">
        <v>15</v>
      </c>
      <c r="D366" s="9">
        <v>1</v>
      </c>
      <c r="E366" s="61">
        <v>505000</v>
      </c>
      <c r="F366" s="11" t="s">
        <v>435</v>
      </c>
      <c r="G366" s="1" t="s">
        <v>78</v>
      </c>
      <c r="H366" s="74"/>
      <c r="I366" s="8"/>
      <c r="J366" s="5"/>
      <c r="K366" s="5"/>
      <c r="L366" s="49"/>
      <c r="M366" s="13">
        <v>1</v>
      </c>
      <c r="N366" s="5"/>
      <c r="O366" s="62"/>
      <c r="P366" s="62"/>
      <c r="Q366" s="62"/>
    </row>
    <row r="367" spans="1:17" ht="18.8" hidden="1" customHeight="1" x14ac:dyDescent="0.3">
      <c r="A367" s="14"/>
      <c r="B367" s="65" t="s">
        <v>14</v>
      </c>
      <c r="C367" s="9" t="s">
        <v>21</v>
      </c>
      <c r="D367" s="9">
        <v>2</v>
      </c>
      <c r="E367" s="61">
        <v>1010000</v>
      </c>
      <c r="F367" s="46" t="s">
        <v>436</v>
      </c>
      <c r="G367" s="1" t="s">
        <v>78</v>
      </c>
      <c r="H367" s="1"/>
      <c r="I367" s="31"/>
      <c r="J367" s="5"/>
      <c r="K367" s="5"/>
      <c r="L367" s="5"/>
      <c r="M367" s="13">
        <v>2</v>
      </c>
      <c r="N367" s="5"/>
    </row>
    <row r="368" spans="1:17" ht="18.8" hidden="1" customHeight="1" x14ac:dyDescent="0.3">
      <c r="A368" s="144">
        <v>2</v>
      </c>
      <c r="B368" s="65" t="s">
        <v>23</v>
      </c>
      <c r="C368" s="9" t="s">
        <v>15</v>
      </c>
      <c r="D368" s="9">
        <v>5</v>
      </c>
      <c r="E368" s="58">
        <v>1825000</v>
      </c>
      <c r="F368" s="11" t="s">
        <v>437</v>
      </c>
      <c r="G368" s="1" t="s">
        <v>109</v>
      </c>
      <c r="H368" s="74"/>
      <c r="I368" s="20"/>
      <c r="J368" s="5"/>
      <c r="K368" s="5"/>
      <c r="L368" s="5"/>
      <c r="M368" s="13">
        <v>5</v>
      </c>
      <c r="N368" s="5"/>
    </row>
    <row r="369" spans="1:14" ht="26.3" hidden="1" customHeight="1" x14ac:dyDescent="0.3">
      <c r="A369" s="145"/>
      <c r="B369" s="65" t="s">
        <v>23</v>
      </c>
      <c r="C369" s="1" t="s">
        <v>21</v>
      </c>
      <c r="D369" s="9">
        <v>6</v>
      </c>
      <c r="E369" s="58">
        <v>2574000</v>
      </c>
      <c r="F369" s="19" t="s">
        <v>438</v>
      </c>
      <c r="G369" s="1" t="s">
        <v>109</v>
      </c>
      <c r="H369" s="74"/>
      <c r="I369" s="20"/>
      <c r="J369" s="5"/>
      <c r="K369" s="5"/>
      <c r="L369" s="5"/>
      <c r="M369" s="5">
        <v>6</v>
      </c>
      <c r="N369" s="5"/>
    </row>
    <row r="370" spans="1:14" ht="26.3" hidden="1" customHeight="1" x14ac:dyDescent="0.3">
      <c r="A370" s="145"/>
      <c r="B370" s="65" t="s">
        <v>23</v>
      </c>
      <c r="C370" s="1" t="s">
        <v>29</v>
      </c>
      <c r="D370" s="1">
        <v>3</v>
      </c>
      <c r="E370" s="59">
        <v>1479000</v>
      </c>
      <c r="F370" s="19" t="s">
        <v>438</v>
      </c>
      <c r="G370" s="1" t="s">
        <v>78</v>
      </c>
      <c r="H370" s="74"/>
      <c r="I370" s="20" t="s">
        <v>439</v>
      </c>
      <c r="J370" s="5"/>
      <c r="K370" s="5"/>
      <c r="L370" s="5"/>
      <c r="M370" s="5">
        <v>3</v>
      </c>
      <c r="N370" s="5"/>
    </row>
    <row r="371" spans="1:14" ht="26.3" hidden="1" customHeight="1" x14ac:dyDescent="0.3">
      <c r="A371" s="145"/>
      <c r="B371" s="65" t="s">
        <v>23</v>
      </c>
      <c r="C371" s="1" t="s">
        <v>31</v>
      </c>
      <c r="D371" s="9">
        <v>10</v>
      </c>
      <c r="E371" s="58">
        <v>3850000</v>
      </c>
      <c r="F371" s="19" t="s">
        <v>440</v>
      </c>
      <c r="G371" s="1" t="s">
        <v>19</v>
      </c>
      <c r="H371" s="9"/>
      <c r="I371" s="150" t="s">
        <v>441</v>
      </c>
      <c r="J371" s="5"/>
      <c r="K371" s="13"/>
      <c r="L371" s="5"/>
      <c r="M371" s="13">
        <v>10</v>
      </c>
      <c r="N371" s="5"/>
    </row>
    <row r="372" spans="1:14" ht="26.3" hidden="1" customHeight="1" x14ac:dyDescent="0.3">
      <c r="A372" s="146"/>
      <c r="B372" s="65" t="s">
        <v>23</v>
      </c>
      <c r="C372" s="9" t="s">
        <v>39</v>
      </c>
      <c r="D372" s="9">
        <v>7</v>
      </c>
      <c r="E372" s="58">
        <v>2655000</v>
      </c>
      <c r="F372" s="19" t="s">
        <v>442</v>
      </c>
      <c r="G372" s="9" t="s">
        <v>19</v>
      </c>
      <c r="H372" s="14"/>
      <c r="I372" s="151"/>
      <c r="J372" s="5"/>
      <c r="K372" s="13"/>
      <c r="L372" s="5"/>
      <c r="M372" s="13">
        <v>7</v>
      </c>
      <c r="N372" s="5"/>
    </row>
    <row r="373" spans="1:14" ht="15.85" hidden="1" customHeight="1" x14ac:dyDescent="0.3">
      <c r="A373" s="144">
        <v>3</v>
      </c>
      <c r="B373" s="70" t="s">
        <v>33</v>
      </c>
      <c r="C373" s="144" t="s">
        <v>15</v>
      </c>
      <c r="D373" s="144">
        <v>37</v>
      </c>
      <c r="E373" s="185">
        <v>15185000</v>
      </c>
      <c r="F373" s="19" t="s">
        <v>438</v>
      </c>
      <c r="G373" s="1" t="s">
        <v>109</v>
      </c>
      <c r="H373" s="9"/>
      <c r="I373" s="150" t="s">
        <v>443</v>
      </c>
      <c r="J373" s="5"/>
      <c r="K373" s="5"/>
      <c r="L373" s="5"/>
      <c r="M373" s="158">
        <v>37</v>
      </c>
      <c r="N373" s="5"/>
    </row>
    <row r="374" spans="1:14" ht="18.8" hidden="1" customHeight="1" x14ac:dyDescent="0.3">
      <c r="A374" s="145"/>
      <c r="B374" s="70" t="s">
        <v>33</v>
      </c>
      <c r="C374" s="145"/>
      <c r="D374" s="145"/>
      <c r="E374" s="186"/>
      <c r="F374" s="19" t="s">
        <v>438</v>
      </c>
      <c r="G374" s="1" t="s">
        <v>109</v>
      </c>
      <c r="H374" s="14"/>
      <c r="I374" s="152"/>
      <c r="J374" s="5"/>
      <c r="K374" s="5"/>
      <c r="L374" s="5"/>
      <c r="M374" s="158"/>
      <c r="N374" s="5"/>
    </row>
    <row r="375" spans="1:14" ht="18.8" hidden="1" customHeight="1" x14ac:dyDescent="0.3">
      <c r="A375" s="145"/>
      <c r="B375" s="70" t="s">
        <v>33</v>
      </c>
      <c r="C375" s="146"/>
      <c r="D375" s="146"/>
      <c r="E375" s="187"/>
      <c r="F375" s="19" t="s">
        <v>438</v>
      </c>
      <c r="G375" s="39" t="s">
        <v>30</v>
      </c>
      <c r="H375" s="51"/>
      <c r="I375" s="151"/>
      <c r="J375" s="5"/>
      <c r="K375" s="5"/>
      <c r="L375" s="5"/>
      <c r="M375" s="158"/>
      <c r="N375" s="5"/>
    </row>
    <row r="376" spans="1:14" ht="18.8" hidden="1" customHeight="1" x14ac:dyDescent="0.3">
      <c r="A376" s="145"/>
      <c r="B376" s="70" t="s">
        <v>33</v>
      </c>
      <c r="C376" s="144" t="s">
        <v>21</v>
      </c>
      <c r="D376" s="144">
        <v>37</v>
      </c>
      <c r="E376" s="185">
        <v>15185000</v>
      </c>
      <c r="F376" s="19" t="s">
        <v>438</v>
      </c>
      <c r="G376" s="39" t="s">
        <v>17</v>
      </c>
      <c r="H376" s="50"/>
      <c r="I376" s="150" t="s">
        <v>444</v>
      </c>
      <c r="J376" s="5"/>
      <c r="K376" s="5"/>
      <c r="L376" s="5"/>
      <c r="M376" s="158">
        <v>37</v>
      </c>
      <c r="N376" s="5"/>
    </row>
    <row r="377" spans="1:14" ht="18.8" hidden="1" customHeight="1" x14ac:dyDescent="0.3">
      <c r="A377" s="145"/>
      <c r="B377" s="70" t="s">
        <v>33</v>
      </c>
      <c r="C377" s="145"/>
      <c r="D377" s="145"/>
      <c r="E377" s="186"/>
      <c r="F377" s="19" t="s">
        <v>438</v>
      </c>
      <c r="G377" s="1" t="s">
        <v>17</v>
      </c>
      <c r="H377" s="14"/>
      <c r="I377" s="152"/>
      <c r="J377" s="5"/>
      <c r="K377" s="5"/>
      <c r="L377" s="5"/>
      <c r="M377" s="158"/>
      <c r="N377" s="5"/>
    </row>
    <row r="378" spans="1:14" ht="18.8" hidden="1" customHeight="1" x14ac:dyDescent="0.3">
      <c r="A378" s="145"/>
      <c r="B378" s="70" t="s">
        <v>33</v>
      </c>
      <c r="C378" s="146"/>
      <c r="D378" s="146"/>
      <c r="E378" s="187"/>
      <c r="F378" s="19" t="s">
        <v>438</v>
      </c>
      <c r="G378" s="1" t="s">
        <v>109</v>
      </c>
      <c r="H378" s="15"/>
      <c r="I378" s="151"/>
      <c r="J378" s="5"/>
      <c r="K378" s="5"/>
      <c r="L378" s="5"/>
      <c r="M378" s="158"/>
      <c r="N378" s="5"/>
    </row>
    <row r="379" spans="1:14" ht="18.8" hidden="1" customHeight="1" x14ac:dyDescent="0.3">
      <c r="A379" s="145"/>
      <c r="B379" s="70" t="s">
        <v>33</v>
      </c>
      <c r="C379" s="144" t="s">
        <v>29</v>
      </c>
      <c r="D379" s="144">
        <v>37</v>
      </c>
      <c r="E379" s="185">
        <v>15185000</v>
      </c>
      <c r="F379" s="19" t="s">
        <v>438</v>
      </c>
      <c r="G379" s="1" t="s">
        <v>109</v>
      </c>
      <c r="H379" s="9"/>
      <c r="I379" s="150" t="s">
        <v>445</v>
      </c>
      <c r="J379" s="5"/>
      <c r="K379" s="5"/>
      <c r="L379" s="5"/>
      <c r="M379" s="158">
        <v>37</v>
      </c>
      <c r="N379" s="5"/>
    </row>
    <row r="380" spans="1:14" ht="18.8" hidden="1" customHeight="1" x14ac:dyDescent="0.3">
      <c r="A380" s="145"/>
      <c r="B380" s="70" t="s">
        <v>33</v>
      </c>
      <c r="C380" s="145"/>
      <c r="D380" s="145"/>
      <c r="E380" s="186"/>
      <c r="F380" s="19" t="s">
        <v>438</v>
      </c>
      <c r="G380" s="1" t="s">
        <v>109</v>
      </c>
      <c r="H380" s="14"/>
      <c r="I380" s="152"/>
      <c r="J380" s="5"/>
      <c r="K380" s="5"/>
      <c r="L380" s="5"/>
      <c r="M380" s="158"/>
      <c r="N380" s="5"/>
    </row>
    <row r="381" spans="1:14" ht="18.8" hidden="1" customHeight="1" x14ac:dyDescent="0.3">
      <c r="A381" s="145"/>
      <c r="B381" s="70" t="s">
        <v>33</v>
      </c>
      <c r="C381" s="146"/>
      <c r="D381" s="146"/>
      <c r="E381" s="187"/>
      <c r="F381" s="19" t="s">
        <v>438</v>
      </c>
      <c r="G381" s="39" t="s">
        <v>49</v>
      </c>
      <c r="H381" s="51"/>
      <c r="I381" s="151"/>
      <c r="J381" s="5"/>
      <c r="K381" s="5"/>
      <c r="L381" s="5"/>
      <c r="M381" s="158"/>
      <c r="N381" s="5"/>
    </row>
    <row r="382" spans="1:14" ht="18.8" hidden="1" customHeight="1" x14ac:dyDescent="0.3">
      <c r="A382" s="145"/>
      <c r="B382" s="70" t="s">
        <v>33</v>
      </c>
      <c r="C382" s="1" t="s">
        <v>31</v>
      </c>
      <c r="D382" s="1">
        <v>10</v>
      </c>
      <c r="E382" s="59">
        <v>3850000</v>
      </c>
      <c r="F382" s="19" t="s">
        <v>446</v>
      </c>
      <c r="G382" s="1" t="s">
        <v>109</v>
      </c>
      <c r="H382" s="9"/>
      <c r="I382" s="150" t="s">
        <v>447</v>
      </c>
      <c r="J382" s="5"/>
      <c r="K382" s="5"/>
      <c r="L382" s="5"/>
      <c r="M382" s="5">
        <v>10</v>
      </c>
      <c r="N382" s="5"/>
    </row>
    <row r="383" spans="1:14" ht="18.8" hidden="1" customHeight="1" x14ac:dyDescent="0.3">
      <c r="A383" s="145"/>
      <c r="B383" s="70" t="s">
        <v>33</v>
      </c>
      <c r="C383" s="1" t="s">
        <v>39</v>
      </c>
      <c r="D383" s="1">
        <v>5</v>
      </c>
      <c r="E383" s="59">
        <v>1825000</v>
      </c>
      <c r="F383" s="19" t="s">
        <v>446</v>
      </c>
      <c r="G383" s="1" t="s">
        <v>109</v>
      </c>
      <c r="H383" s="15"/>
      <c r="I383" s="151"/>
      <c r="J383" s="5"/>
      <c r="K383" s="5"/>
      <c r="L383" s="5"/>
      <c r="M383" s="5">
        <v>5</v>
      </c>
      <c r="N383" s="5"/>
    </row>
    <row r="384" spans="1:14" ht="26.3" hidden="1" customHeight="1" x14ac:dyDescent="0.3">
      <c r="A384" s="144">
        <v>4</v>
      </c>
      <c r="B384" s="65" t="s">
        <v>295</v>
      </c>
      <c r="C384" s="9" t="s">
        <v>15</v>
      </c>
      <c r="D384" s="9">
        <v>2</v>
      </c>
      <c r="E384" s="58">
        <v>730000</v>
      </c>
      <c r="F384" s="11" t="s">
        <v>448</v>
      </c>
      <c r="G384" s="1" t="s">
        <v>78</v>
      </c>
      <c r="H384" s="74"/>
      <c r="I384" s="20"/>
      <c r="J384" s="5"/>
      <c r="K384" s="5"/>
      <c r="L384" s="5"/>
      <c r="M384" s="9">
        <v>2</v>
      </c>
      <c r="N384" s="5"/>
    </row>
    <row r="385" spans="1:14" ht="26.3" hidden="1" customHeight="1" x14ac:dyDescent="0.3">
      <c r="A385" s="145"/>
      <c r="B385" s="65" t="s">
        <v>295</v>
      </c>
      <c r="C385" s="1" t="s">
        <v>21</v>
      </c>
      <c r="D385" s="1">
        <v>5</v>
      </c>
      <c r="E385" s="59">
        <v>2525000</v>
      </c>
      <c r="F385" s="19" t="s">
        <v>448</v>
      </c>
      <c r="G385" s="1" t="s">
        <v>109</v>
      </c>
      <c r="H385" s="74"/>
      <c r="I385" s="20"/>
      <c r="J385" s="5"/>
      <c r="K385" s="5"/>
      <c r="L385" s="5"/>
      <c r="M385" s="1">
        <v>5</v>
      </c>
      <c r="N385" s="5"/>
    </row>
    <row r="386" spans="1:14" ht="26.3" hidden="1" customHeight="1" x14ac:dyDescent="0.3">
      <c r="A386" s="145"/>
      <c r="B386" s="65" t="s">
        <v>295</v>
      </c>
      <c r="C386" s="1" t="s">
        <v>29</v>
      </c>
      <c r="D386" s="1">
        <v>6</v>
      </c>
      <c r="E386" s="59">
        <v>3030000</v>
      </c>
      <c r="F386" s="19" t="s">
        <v>449</v>
      </c>
      <c r="G386" s="1" t="s">
        <v>19</v>
      </c>
      <c r="H386" s="74"/>
      <c r="I386" s="20"/>
      <c r="J386" s="5"/>
      <c r="K386" s="5"/>
      <c r="L386" s="5"/>
      <c r="M386" s="1">
        <v>6</v>
      </c>
      <c r="N386" s="5"/>
    </row>
    <row r="387" spans="1:14" ht="26.3" hidden="1" customHeight="1" x14ac:dyDescent="0.3">
      <c r="A387" s="145"/>
      <c r="B387" s="65" t="s">
        <v>295</v>
      </c>
      <c r="C387" s="1" t="s">
        <v>31</v>
      </c>
      <c r="D387" s="1">
        <v>2</v>
      </c>
      <c r="E387" s="59">
        <v>1010000</v>
      </c>
      <c r="F387" s="19" t="s">
        <v>438</v>
      </c>
      <c r="G387" s="1" t="s">
        <v>78</v>
      </c>
      <c r="H387" s="74"/>
      <c r="I387" s="20" t="s">
        <v>450</v>
      </c>
      <c r="J387" s="5"/>
      <c r="K387" s="5"/>
      <c r="L387" s="5"/>
      <c r="M387" s="1">
        <v>2</v>
      </c>
      <c r="N387" s="5"/>
    </row>
    <row r="388" spans="1:14" ht="26.3" hidden="1" customHeight="1" x14ac:dyDescent="0.3">
      <c r="A388" s="145"/>
      <c r="B388" s="65" t="s">
        <v>295</v>
      </c>
      <c r="C388" s="1" t="s">
        <v>39</v>
      </c>
      <c r="D388" s="1">
        <v>3</v>
      </c>
      <c r="E388" s="59">
        <v>1515000</v>
      </c>
      <c r="F388" s="19" t="s">
        <v>451</v>
      </c>
      <c r="G388" s="1" t="s">
        <v>109</v>
      </c>
      <c r="H388" s="9"/>
      <c r="I388" s="150" t="s">
        <v>452</v>
      </c>
      <c r="J388" s="5"/>
      <c r="K388" s="5"/>
      <c r="L388" s="5"/>
      <c r="M388" s="1">
        <v>3</v>
      </c>
      <c r="N388" s="5"/>
    </row>
    <row r="389" spans="1:14" ht="26.3" hidden="1" customHeight="1" x14ac:dyDescent="0.3">
      <c r="A389" s="145"/>
      <c r="B389" s="65" t="s">
        <v>295</v>
      </c>
      <c r="C389" s="1" t="s">
        <v>42</v>
      </c>
      <c r="D389" s="1">
        <v>15</v>
      </c>
      <c r="E389" s="59">
        <v>6060000</v>
      </c>
      <c r="F389" s="19" t="s">
        <v>440</v>
      </c>
      <c r="G389" s="1" t="s">
        <v>109</v>
      </c>
      <c r="H389" s="14"/>
      <c r="I389" s="152"/>
      <c r="J389" s="5"/>
      <c r="K389" s="5"/>
      <c r="L389" s="5"/>
      <c r="M389" s="1">
        <v>15</v>
      </c>
      <c r="N389" s="5"/>
    </row>
    <row r="390" spans="1:14" ht="26.3" hidden="1" customHeight="1" x14ac:dyDescent="0.3">
      <c r="A390" s="145"/>
      <c r="B390" s="65" t="s">
        <v>295</v>
      </c>
      <c r="C390" s="1" t="s">
        <v>45</v>
      </c>
      <c r="D390" s="1">
        <v>5</v>
      </c>
      <c r="E390" s="59">
        <v>2489000</v>
      </c>
      <c r="F390" s="19" t="s">
        <v>453</v>
      </c>
      <c r="G390" s="1" t="s">
        <v>109</v>
      </c>
      <c r="H390" s="15"/>
      <c r="I390" s="151"/>
      <c r="J390" s="5"/>
      <c r="K390" s="5"/>
      <c r="L390" s="5"/>
      <c r="M390" s="1">
        <v>5</v>
      </c>
      <c r="N390" s="5"/>
    </row>
    <row r="391" spans="1:14" ht="26.3" hidden="1" customHeight="1" x14ac:dyDescent="0.3">
      <c r="A391" s="145"/>
      <c r="B391" s="65" t="s">
        <v>295</v>
      </c>
      <c r="C391" s="1" t="s">
        <v>48</v>
      </c>
      <c r="D391" s="1">
        <v>10</v>
      </c>
      <c r="E391" s="59">
        <v>3850000</v>
      </c>
      <c r="F391" s="19" t="s">
        <v>454</v>
      </c>
      <c r="G391" s="1" t="s">
        <v>49</v>
      </c>
      <c r="H391" s="74"/>
      <c r="I391" s="20"/>
      <c r="J391" s="5"/>
      <c r="K391" s="5"/>
      <c r="L391" s="5"/>
      <c r="M391" s="1">
        <v>10</v>
      </c>
      <c r="N391" s="5"/>
    </row>
    <row r="392" spans="1:14" ht="26.3" hidden="1" customHeight="1" x14ac:dyDescent="0.3">
      <c r="A392" s="145"/>
      <c r="B392" s="65" t="s">
        <v>295</v>
      </c>
      <c r="C392" s="1" t="s">
        <v>51</v>
      </c>
      <c r="D392" s="1">
        <v>10</v>
      </c>
      <c r="E392" s="59">
        <v>5050000</v>
      </c>
      <c r="F392" s="19" t="s">
        <v>455</v>
      </c>
      <c r="G392" s="1" t="s">
        <v>109</v>
      </c>
      <c r="H392" s="74"/>
      <c r="I392" s="20"/>
      <c r="J392" s="5"/>
      <c r="K392" s="5"/>
      <c r="L392" s="5"/>
      <c r="M392" s="1">
        <v>10</v>
      </c>
      <c r="N392" s="5"/>
    </row>
    <row r="393" spans="1:14" ht="26.3" hidden="1" customHeight="1" x14ac:dyDescent="0.3">
      <c r="A393" s="145"/>
      <c r="B393" s="65" t="s">
        <v>295</v>
      </c>
      <c r="C393" s="1" t="s">
        <v>53</v>
      </c>
      <c r="D393" s="1">
        <v>16</v>
      </c>
      <c r="E393" s="59">
        <v>6844000</v>
      </c>
      <c r="F393" s="19" t="s">
        <v>436</v>
      </c>
      <c r="G393" s="1" t="s">
        <v>109</v>
      </c>
      <c r="H393" s="74"/>
      <c r="I393" s="20"/>
      <c r="J393" s="5"/>
      <c r="K393" s="5"/>
      <c r="L393" s="5"/>
      <c r="M393" s="1">
        <v>16</v>
      </c>
      <c r="N393" s="5"/>
    </row>
    <row r="394" spans="1:14" ht="26.3" hidden="1" customHeight="1" x14ac:dyDescent="0.3">
      <c r="A394" s="144">
        <v>7</v>
      </c>
      <c r="B394" s="65" t="s">
        <v>79</v>
      </c>
      <c r="C394" s="144" t="s">
        <v>15</v>
      </c>
      <c r="D394" s="144">
        <v>27</v>
      </c>
      <c r="E394" s="185">
        <v>11035000</v>
      </c>
      <c r="F394" s="27" t="s">
        <v>438</v>
      </c>
      <c r="G394" s="27" t="s">
        <v>109</v>
      </c>
      <c r="H394" s="77"/>
      <c r="I394" s="150" t="s">
        <v>456</v>
      </c>
      <c r="J394" s="5"/>
      <c r="K394" s="5"/>
      <c r="L394" s="5"/>
      <c r="M394" s="144">
        <v>27</v>
      </c>
      <c r="N394" s="5"/>
    </row>
    <row r="395" spans="1:14" ht="18.8" hidden="1" customHeight="1" x14ac:dyDescent="0.3">
      <c r="A395" s="145"/>
      <c r="B395" s="65" t="s">
        <v>79</v>
      </c>
      <c r="C395" s="146"/>
      <c r="D395" s="146"/>
      <c r="E395" s="187"/>
      <c r="F395" s="27" t="s">
        <v>438</v>
      </c>
      <c r="G395" s="27" t="s">
        <v>109</v>
      </c>
      <c r="H395" s="78"/>
      <c r="I395" s="151"/>
      <c r="J395" s="5"/>
      <c r="K395" s="5"/>
      <c r="L395" s="5"/>
      <c r="M395" s="146"/>
      <c r="N395" s="5"/>
    </row>
    <row r="396" spans="1:14" ht="26.3" hidden="1" customHeight="1" x14ac:dyDescent="0.3">
      <c r="A396" s="145"/>
      <c r="B396" s="65" t="s">
        <v>79</v>
      </c>
      <c r="C396" s="144" t="s">
        <v>21</v>
      </c>
      <c r="D396" s="144">
        <v>25</v>
      </c>
      <c r="E396" s="188">
        <v>10489000</v>
      </c>
      <c r="F396" s="27" t="s">
        <v>442</v>
      </c>
      <c r="G396" s="1" t="s">
        <v>30</v>
      </c>
      <c r="H396" s="9"/>
      <c r="I396" s="150" t="s">
        <v>457</v>
      </c>
      <c r="J396" s="5"/>
      <c r="K396" s="5"/>
      <c r="L396" s="5"/>
      <c r="M396" s="144">
        <v>25</v>
      </c>
      <c r="N396" s="5"/>
    </row>
    <row r="397" spans="1:14" ht="26.3" hidden="1" customHeight="1" x14ac:dyDescent="0.3">
      <c r="A397" s="145"/>
      <c r="B397" s="65" t="s">
        <v>79</v>
      </c>
      <c r="C397" s="146"/>
      <c r="D397" s="146"/>
      <c r="E397" s="189"/>
      <c r="F397" s="27" t="s">
        <v>442</v>
      </c>
      <c r="G397" s="1" t="s">
        <v>30</v>
      </c>
      <c r="H397" s="14"/>
      <c r="I397" s="152"/>
      <c r="J397" s="5"/>
      <c r="K397" s="5"/>
      <c r="L397" s="5"/>
      <c r="M397" s="146"/>
      <c r="N397" s="5"/>
    </row>
    <row r="398" spans="1:14" ht="26.3" hidden="1" customHeight="1" x14ac:dyDescent="0.3">
      <c r="A398" s="145"/>
      <c r="B398" s="65" t="s">
        <v>79</v>
      </c>
      <c r="C398" s="1" t="s">
        <v>29</v>
      </c>
      <c r="D398" s="1">
        <v>10</v>
      </c>
      <c r="E398" s="59">
        <v>4330000</v>
      </c>
      <c r="F398" s="19" t="s">
        <v>446</v>
      </c>
      <c r="G398" s="1" t="s">
        <v>17</v>
      </c>
      <c r="H398" s="15"/>
      <c r="I398" s="151"/>
      <c r="J398" s="5"/>
      <c r="K398" s="5"/>
      <c r="L398" s="5"/>
      <c r="M398" s="1">
        <v>10</v>
      </c>
      <c r="N398" s="5"/>
    </row>
    <row r="399" spans="1:14" ht="26.3" hidden="1" customHeight="1" x14ac:dyDescent="0.3">
      <c r="A399" s="144">
        <v>8</v>
      </c>
      <c r="B399" s="65" t="s">
        <v>82</v>
      </c>
      <c r="C399" s="9" t="s">
        <v>15</v>
      </c>
      <c r="D399" s="9">
        <v>20</v>
      </c>
      <c r="E399" s="58">
        <v>7500000</v>
      </c>
      <c r="F399" s="27" t="s">
        <v>458</v>
      </c>
      <c r="G399" s="27" t="s">
        <v>109</v>
      </c>
      <c r="H399" s="77"/>
      <c r="I399" s="22" t="s">
        <v>459</v>
      </c>
      <c r="J399" s="5"/>
      <c r="K399" s="5"/>
      <c r="L399" s="5"/>
      <c r="M399" s="13">
        <v>20</v>
      </c>
      <c r="N399" s="1"/>
    </row>
    <row r="400" spans="1:14" ht="26.3" hidden="1" customHeight="1" x14ac:dyDescent="0.3">
      <c r="A400" s="145"/>
      <c r="B400" s="65" t="s">
        <v>82</v>
      </c>
      <c r="C400" s="144" t="s">
        <v>21</v>
      </c>
      <c r="D400" s="144">
        <v>40</v>
      </c>
      <c r="E400" s="185">
        <v>14800000</v>
      </c>
      <c r="F400" s="11" t="s">
        <v>438</v>
      </c>
      <c r="G400" s="1" t="s">
        <v>17</v>
      </c>
      <c r="H400" s="9"/>
      <c r="I400" s="150" t="s">
        <v>460</v>
      </c>
      <c r="J400" s="5"/>
      <c r="K400" s="5"/>
      <c r="L400" s="5"/>
      <c r="M400" s="142">
        <v>40</v>
      </c>
      <c r="N400" s="1"/>
    </row>
    <row r="401" spans="1:14" ht="26.3" hidden="1" customHeight="1" x14ac:dyDescent="0.3">
      <c r="A401" s="145"/>
      <c r="B401" s="65" t="s">
        <v>82</v>
      </c>
      <c r="C401" s="146"/>
      <c r="D401" s="146"/>
      <c r="E401" s="187"/>
      <c r="F401" s="11" t="s">
        <v>438</v>
      </c>
      <c r="G401" s="1" t="s">
        <v>19</v>
      </c>
      <c r="H401" s="15"/>
      <c r="I401" s="151"/>
      <c r="J401" s="5"/>
      <c r="K401" s="5"/>
      <c r="L401" s="5"/>
      <c r="M401" s="143"/>
      <c r="N401" s="1"/>
    </row>
    <row r="402" spans="1:14" ht="37.6" hidden="1" customHeight="1" x14ac:dyDescent="0.3">
      <c r="A402" s="145"/>
      <c r="B402" s="65" t="s">
        <v>82</v>
      </c>
      <c r="C402" s="9" t="s">
        <v>29</v>
      </c>
      <c r="D402" s="9">
        <v>20</v>
      </c>
      <c r="E402" s="58">
        <v>7400000</v>
      </c>
      <c r="F402" s="11" t="s">
        <v>461</v>
      </c>
      <c r="G402" s="1" t="s">
        <v>109</v>
      </c>
      <c r="H402" s="9"/>
      <c r="I402" s="22" t="s">
        <v>462</v>
      </c>
      <c r="J402" s="5"/>
      <c r="K402" s="5"/>
      <c r="L402" s="5"/>
      <c r="M402" s="13">
        <v>20</v>
      </c>
      <c r="N402" s="5"/>
    </row>
    <row r="403" spans="1:14" ht="37.6" hidden="1" customHeight="1" x14ac:dyDescent="0.3">
      <c r="A403" s="145"/>
      <c r="B403" s="65" t="s">
        <v>82</v>
      </c>
      <c r="C403" s="149" t="s">
        <v>31</v>
      </c>
      <c r="D403" s="149">
        <v>25</v>
      </c>
      <c r="E403" s="190">
        <v>9225000</v>
      </c>
      <c r="F403" s="11" t="s">
        <v>440</v>
      </c>
      <c r="G403" s="1" t="s">
        <v>109</v>
      </c>
      <c r="H403" s="1"/>
      <c r="I403" s="157" t="s">
        <v>463</v>
      </c>
      <c r="J403" s="5"/>
      <c r="K403" s="5"/>
      <c r="L403" s="5"/>
      <c r="M403" s="158">
        <v>25</v>
      </c>
      <c r="N403" s="5"/>
    </row>
    <row r="404" spans="1:14" ht="37.6" hidden="1" customHeight="1" x14ac:dyDescent="0.3">
      <c r="A404" s="145"/>
      <c r="B404" s="65" t="s">
        <v>82</v>
      </c>
      <c r="C404" s="149"/>
      <c r="D404" s="149"/>
      <c r="E404" s="190"/>
      <c r="F404" s="11" t="s">
        <v>440</v>
      </c>
      <c r="G404" s="1" t="s">
        <v>109</v>
      </c>
      <c r="H404" s="1"/>
      <c r="I404" s="157"/>
      <c r="J404" s="5"/>
      <c r="K404" s="5"/>
      <c r="L404" s="5"/>
      <c r="M404" s="158"/>
      <c r="N404" s="5"/>
    </row>
    <row r="405" spans="1:14" ht="37.6" hidden="1" customHeight="1" x14ac:dyDescent="0.3">
      <c r="A405" s="146"/>
      <c r="B405" s="65" t="s">
        <v>82</v>
      </c>
      <c r="C405" s="1" t="s">
        <v>39</v>
      </c>
      <c r="D405" s="1">
        <v>10</v>
      </c>
      <c r="E405" s="59">
        <v>3850000</v>
      </c>
      <c r="F405" s="11" t="s">
        <v>455</v>
      </c>
      <c r="G405" s="1" t="s">
        <v>109</v>
      </c>
      <c r="H405" s="9"/>
      <c r="I405" s="22" t="s">
        <v>464</v>
      </c>
      <c r="J405" s="5"/>
      <c r="K405" s="5"/>
      <c r="L405" s="5"/>
      <c r="M405" s="5">
        <v>10</v>
      </c>
      <c r="N405" s="5"/>
    </row>
    <row r="406" spans="1:14" x14ac:dyDescent="0.3">
      <c r="A406" s="160"/>
      <c r="B406" s="71" t="s">
        <v>89</v>
      </c>
      <c r="C406" s="144" t="s">
        <v>465</v>
      </c>
      <c r="D406" s="144">
        <v>24</v>
      </c>
      <c r="E406" s="185">
        <v>10440000</v>
      </c>
      <c r="F406" s="11" t="s">
        <v>466</v>
      </c>
      <c r="G406" s="1" t="s">
        <v>109</v>
      </c>
      <c r="H406" s="9"/>
      <c r="I406" s="150" t="s">
        <v>467</v>
      </c>
      <c r="J406" s="5"/>
      <c r="K406" s="5"/>
      <c r="L406" s="5"/>
      <c r="M406" s="142">
        <v>24</v>
      </c>
      <c r="N406" s="5"/>
    </row>
    <row r="407" spans="1:14" hidden="1" x14ac:dyDescent="0.3">
      <c r="A407" s="160"/>
      <c r="B407" s="71" t="s">
        <v>89</v>
      </c>
      <c r="C407" s="146"/>
      <c r="D407" s="146"/>
      <c r="E407" s="187"/>
      <c r="F407" s="11" t="s">
        <v>466</v>
      </c>
      <c r="G407" s="1" t="s">
        <v>109</v>
      </c>
      <c r="H407" s="15"/>
      <c r="I407" s="151"/>
      <c r="J407" s="5"/>
      <c r="K407" s="5"/>
      <c r="L407" s="5"/>
      <c r="M407" s="143"/>
      <c r="N407" s="5"/>
    </row>
    <row r="408" spans="1:14" x14ac:dyDescent="0.3">
      <c r="A408" s="160"/>
      <c r="B408" s="71" t="s">
        <v>89</v>
      </c>
      <c r="C408" s="14" t="s">
        <v>275</v>
      </c>
      <c r="D408" s="14">
        <v>8</v>
      </c>
      <c r="E408" s="63">
        <v>4040000</v>
      </c>
      <c r="F408" s="11" t="s">
        <v>438</v>
      </c>
      <c r="G408" s="1" t="s">
        <v>109</v>
      </c>
      <c r="H408" s="9"/>
      <c r="I408" s="22" t="s">
        <v>378</v>
      </c>
      <c r="J408" s="5"/>
      <c r="K408" s="5"/>
      <c r="L408" s="5"/>
      <c r="M408" s="38">
        <v>8</v>
      </c>
      <c r="N408" s="5"/>
    </row>
    <row r="409" spans="1:14" ht="26.3" hidden="1" customHeight="1" x14ac:dyDescent="0.3">
      <c r="A409" s="160"/>
      <c r="B409" s="71" t="s">
        <v>89</v>
      </c>
      <c r="C409" s="9" t="s">
        <v>468</v>
      </c>
      <c r="D409" s="9">
        <v>3</v>
      </c>
      <c r="E409" s="58">
        <v>1780000</v>
      </c>
      <c r="F409" s="11" t="s">
        <v>449</v>
      </c>
      <c r="G409" s="1" t="s">
        <v>78</v>
      </c>
      <c r="H409" s="9"/>
      <c r="I409" s="22" t="s">
        <v>378</v>
      </c>
      <c r="J409" s="1"/>
      <c r="K409" s="1"/>
      <c r="L409" s="1"/>
      <c r="M409" s="9">
        <v>3</v>
      </c>
      <c r="N409" s="1"/>
    </row>
    <row r="410" spans="1:14" x14ac:dyDescent="0.3">
      <c r="A410" s="160"/>
      <c r="B410" s="71" t="s">
        <v>89</v>
      </c>
      <c r="C410" s="144" t="s">
        <v>327</v>
      </c>
      <c r="D410" s="144">
        <v>26</v>
      </c>
      <c r="E410" s="185">
        <v>12170000</v>
      </c>
      <c r="F410" s="11" t="s">
        <v>438</v>
      </c>
      <c r="G410" s="1" t="s">
        <v>109</v>
      </c>
      <c r="H410" s="9"/>
      <c r="I410" s="150" t="s">
        <v>469</v>
      </c>
      <c r="J410" s="1"/>
      <c r="K410" s="1"/>
      <c r="L410" s="1"/>
      <c r="M410" s="144">
        <v>26</v>
      </c>
      <c r="N410" s="1"/>
    </row>
    <row r="411" spans="1:14" hidden="1" x14ac:dyDescent="0.3">
      <c r="A411" s="160"/>
      <c r="B411" s="71" t="s">
        <v>89</v>
      </c>
      <c r="C411" s="146"/>
      <c r="D411" s="146"/>
      <c r="E411" s="187"/>
      <c r="F411" s="11" t="s">
        <v>438</v>
      </c>
      <c r="G411" s="1" t="s">
        <v>109</v>
      </c>
      <c r="H411" s="15"/>
      <c r="I411" s="151"/>
      <c r="J411" s="1"/>
      <c r="K411" s="1"/>
      <c r="L411" s="1"/>
      <c r="M411" s="146"/>
      <c r="N411" s="1"/>
    </row>
    <row r="412" spans="1:14" hidden="1" x14ac:dyDescent="0.3">
      <c r="A412" s="160"/>
      <c r="B412" s="71" t="s">
        <v>89</v>
      </c>
      <c r="C412" s="1" t="s">
        <v>130</v>
      </c>
      <c r="D412" s="1">
        <v>3</v>
      </c>
      <c r="E412" s="59">
        <v>1479000</v>
      </c>
      <c r="F412" s="19" t="s">
        <v>438</v>
      </c>
      <c r="G412" s="1" t="s">
        <v>109</v>
      </c>
      <c r="H412" s="9"/>
      <c r="I412" s="22" t="s">
        <v>470</v>
      </c>
      <c r="J412" s="5"/>
      <c r="K412" s="5"/>
      <c r="L412" s="5"/>
      <c r="M412" s="13"/>
      <c r="N412" s="5">
        <v>3</v>
      </c>
    </row>
    <row r="413" spans="1:14" hidden="1" x14ac:dyDescent="0.3">
      <c r="A413" s="160"/>
      <c r="B413" s="71" t="s">
        <v>89</v>
      </c>
      <c r="C413" s="1" t="s">
        <v>471</v>
      </c>
      <c r="D413" s="1">
        <v>4</v>
      </c>
      <c r="E413" s="59">
        <v>1740000</v>
      </c>
      <c r="F413" s="19" t="s">
        <v>438</v>
      </c>
      <c r="G413" s="1" t="s">
        <v>109</v>
      </c>
      <c r="H413" s="9"/>
      <c r="I413" s="22" t="s">
        <v>216</v>
      </c>
      <c r="J413" s="5"/>
      <c r="K413" s="5"/>
      <c r="L413" s="5"/>
      <c r="M413" s="5"/>
      <c r="N413" s="5">
        <v>4</v>
      </c>
    </row>
    <row r="414" spans="1:14" hidden="1" x14ac:dyDescent="0.3">
      <c r="A414" s="160"/>
      <c r="B414" s="71" t="s">
        <v>89</v>
      </c>
      <c r="C414" s="9" t="s">
        <v>191</v>
      </c>
      <c r="D414" s="9">
        <v>1</v>
      </c>
      <c r="E414" s="26">
        <v>500000</v>
      </c>
      <c r="F414" s="19" t="s">
        <v>438</v>
      </c>
      <c r="G414" s="1" t="s">
        <v>30</v>
      </c>
      <c r="H414" s="9"/>
      <c r="I414" s="22" t="s">
        <v>472</v>
      </c>
      <c r="J414" s="5"/>
      <c r="K414" s="5"/>
      <c r="L414" s="5"/>
      <c r="M414" s="5"/>
      <c r="N414" s="5">
        <v>1</v>
      </c>
    </row>
    <row r="415" spans="1:14" hidden="1" x14ac:dyDescent="0.3">
      <c r="A415" s="160"/>
      <c r="B415" s="71" t="s">
        <v>89</v>
      </c>
      <c r="C415" s="1" t="s">
        <v>390</v>
      </c>
      <c r="D415" s="1">
        <v>1</v>
      </c>
      <c r="E415" s="59">
        <v>500000</v>
      </c>
      <c r="F415" s="19" t="s">
        <v>473</v>
      </c>
      <c r="G415" s="1" t="s">
        <v>78</v>
      </c>
      <c r="H415" s="9"/>
      <c r="I415" s="22" t="s">
        <v>474</v>
      </c>
      <c r="J415" s="5"/>
      <c r="K415" s="5"/>
      <c r="L415" s="5"/>
      <c r="M415" s="5"/>
      <c r="N415" s="5">
        <v>1</v>
      </c>
    </row>
    <row r="416" spans="1:14" x14ac:dyDescent="0.3">
      <c r="A416" s="160"/>
      <c r="B416" s="71" t="s">
        <v>89</v>
      </c>
      <c r="C416" s="144" t="s">
        <v>327</v>
      </c>
      <c r="D416" s="144">
        <v>25</v>
      </c>
      <c r="E416" s="185">
        <v>11425000</v>
      </c>
      <c r="F416" s="19" t="s">
        <v>475</v>
      </c>
      <c r="G416" s="1" t="s">
        <v>109</v>
      </c>
      <c r="H416" s="9"/>
      <c r="I416" s="150" t="s">
        <v>476</v>
      </c>
      <c r="J416" s="5"/>
      <c r="K416" s="5"/>
      <c r="L416" s="5"/>
      <c r="M416" s="142">
        <v>25</v>
      </c>
      <c r="N416" s="142"/>
    </row>
    <row r="417" spans="1:14" hidden="1" x14ac:dyDescent="0.3">
      <c r="A417" s="160"/>
      <c r="B417" s="71" t="s">
        <v>89</v>
      </c>
      <c r="C417" s="146"/>
      <c r="D417" s="146"/>
      <c r="E417" s="187"/>
      <c r="F417" s="19" t="s">
        <v>475</v>
      </c>
      <c r="G417" s="1" t="s">
        <v>109</v>
      </c>
      <c r="H417" s="15"/>
      <c r="I417" s="151"/>
      <c r="J417" s="5"/>
      <c r="K417" s="5"/>
      <c r="L417" s="5"/>
      <c r="M417" s="143"/>
      <c r="N417" s="143"/>
    </row>
    <row r="418" spans="1:14" hidden="1" x14ac:dyDescent="0.3">
      <c r="A418" s="160"/>
      <c r="B418" s="71" t="s">
        <v>89</v>
      </c>
      <c r="C418" s="1" t="s">
        <v>100</v>
      </c>
      <c r="D418" s="1">
        <v>3</v>
      </c>
      <c r="E418" s="58">
        <v>1515000</v>
      </c>
      <c r="F418" s="19" t="s">
        <v>442</v>
      </c>
      <c r="G418" s="1" t="s">
        <v>78</v>
      </c>
      <c r="H418" s="9"/>
      <c r="I418" s="22" t="s">
        <v>477</v>
      </c>
      <c r="J418" s="5"/>
      <c r="K418" s="5"/>
      <c r="L418" s="5"/>
      <c r="M418" s="5"/>
      <c r="N418" s="5">
        <v>3</v>
      </c>
    </row>
    <row r="419" spans="1:14" hidden="1" x14ac:dyDescent="0.3">
      <c r="A419" s="160"/>
      <c r="B419" s="71" t="s">
        <v>89</v>
      </c>
      <c r="C419" s="1" t="s">
        <v>471</v>
      </c>
      <c r="D419" s="1">
        <v>5</v>
      </c>
      <c r="E419" s="59">
        <v>2525000</v>
      </c>
      <c r="F419" s="19" t="s">
        <v>478</v>
      </c>
      <c r="G419" s="1" t="s">
        <v>30</v>
      </c>
      <c r="H419" s="9"/>
      <c r="I419" s="22" t="s">
        <v>479</v>
      </c>
      <c r="J419" s="5"/>
      <c r="K419" s="5"/>
      <c r="L419" s="5"/>
      <c r="M419" s="5"/>
      <c r="N419" s="5">
        <v>5</v>
      </c>
    </row>
    <row r="420" spans="1:14" hidden="1" x14ac:dyDescent="0.3">
      <c r="A420" s="160"/>
      <c r="B420" s="71" t="s">
        <v>89</v>
      </c>
      <c r="C420" s="9" t="s">
        <v>379</v>
      </c>
      <c r="D420" s="1">
        <v>5</v>
      </c>
      <c r="E420" s="59">
        <v>2525000</v>
      </c>
      <c r="F420" s="19" t="s">
        <v>446</v>
      </c>
      <c r="G420" s="1" t="s">
        <v>19</v>
      </c>
      <c r="H420" s="9"/>
      <c r="I420" s="22" t="s">
        <v>480</v>
      </c>
      <c r="J420" s="5"/>
      <c r="K420" s="5"/>
      <c r="L420" s="5"/>
      <c r="M420" s="5"/>
      <c r="N420" s="5">
        <v>5</v>
      </c>
    </row>
    <row r="421" spans="1:14" x14ac:dyDescent="0.3">
      <c r="A421" s="160"/>
      <c r="B421" s="71" t="s">
        <v>89</v>
      </c>
      <c r="C421" s="14" t="s">
        <v>275</v>
      </c>
      <c r="D421" s="1">
        <v>6</v>
      </c>
      <c r="E421" s="59">
        <v>2318000</v>
      </c>
      <c r="F421" s="19" t="s">
        <v>481</v>
      </c>
      <c r="G421" s="1" t="s">
        <v>30</v>
      </c>
      <c r="H421" s="9"/>
      <c r="I421" s="22" t="s">
        <v>482</v>
      </c>
      <c r="J421" s="5"/>
      <c r="K421" s="5"/>
      <c r="L421" s="5"/>
      <c r="M421" s="5"/>
      <c r="N421" s="5">
        <v>6</v>
      </c>
    </row>
    <row r="422" spans="1:14" hidden="1" x14ac:dyDescent="0.3">
      <c r="A422" s="160"/>
      <c r="B422" s="71" t="s">
        <v>89</v>
      </c>
      <c r="C422" s="1" t="s">
        <v>483</v>
      </c>
      <c r="D422" s="1">
        <v>1</v>
      </c>
      <c r="E422" s="59">
        <v>365000</v>
      </c>
      <c r="F422" s="19" t="s">
        <v>455</v>
      </c>
      <c r="G422" s="1" t="s">
        <v>78</v>
      </c>
      <c r="H422" s="9"/>
      <c r="I422" s="22" t="s">
        <v>484</v>
      </c>
      <c r="J422" s="5"/>
      <c r="K422" s="5"/>
      <c r="L422" s="5"/>
      <c r="M422" s="5"/>
      <c r="N422" s="5">
        <v>1</v>
      </c>
    </row>
    <row r="423" spans="1:14" ht="18.8" hidden="1" customHeight="1" x14ac:dyDescent="0.3">
      <c r="A423" s="144">
        <v>2</v>
      </c>
      <c r="B423" s="65" t="s">
        <v>23</v>
      </c>
      <c r="C423" s="9" t="s">
        <v>15</v>
      </c>
      <c r="D423" s="9">
        <v>2</v>
      </c>
      <c r="E423" s="58">
        <v>986000</v>
      </c>
      <c r="F423" s="11" t="s">
        <v>392</v>
      </c>
      <c r="G423" s="1" t="s">
        <v>393</v>
      </c>
      <c r="H423" s="74"/>
      <c r="I423" s="20" t="s">
        <v>394</v>
      </c>
      <c r="J423" s="5"/>
      <c r="K423" s="5"/>
      <c r="L423" s="5"/>
      <c r="M423" s="13">
        <v>2</v>
      </c>
      <c r="N423" s="5"/>
    </row>
    <row r="424" spans="1:14" ht="26.3" hidden="1" customHeight="1" x14ac:dyDescent="0.3">
      <c r="A424" s="145"/>
      <c r="B424" s="65" t="s">
        <v>23</v>
      </c>
      <c r="C424" s="1" t="s">
        <v>21</v>
      </c>
      <c r="D424" s="9">
        <v>5</v>
      </c>
      <c r="E424" s="58">
        <v>1825000</v>
      </c>
      <c r="F424" s="19" t="s">
        <v>395</v>
      </c>
      <c r="G424" s="1" t="s">
        <v>19</v>
      </c>
      <c r="H424" s="74"/>
      <c r="I424" s="20" t="s">
        <v>394</v>
      </c>
      <c r="J424" s="5"/>
      <c r="K424" s="5"/>
      <c r="L424" s="5"/>
      <c r="M424" s="5">
        <v>5</v>
      </c>
      <c r="N424" s="5"/>
    </row>
    <row r="425" spans="1:14" hidden="1" x14ac:dyDescent="0.3">
      <c r="A425" s="144">
        <v>3</v>
      </c>
      <c r="B425" s="65" t="s">
        <v>33</v>
      </c>
      <c r="C425" s="9" t="s">
        <v>15</v>
      </c>
      <c r="D425" s="9">
        <v>10</v>
      </c>
      <c r="E425" s="58">
        <v>3850000</v>
      </c>
      <c r="F425" s="19" t="s">
        <v>396</v>
      </c>
      <c r="G425" s="27" t="s">
        <v>109</v>
      </c>
      <c r="H425" s="77"/>
      <c r="I425" s="22" t="s">
        <v>397</v>
      </c>
      <c r="J425" s="5"/>
      <c r="K425" s="5"/>
      <c r="L425" s="5"/>
      <c r="M425" s="5">
        <v>10</v>
      </c>
      <c r="N425" s="5"/>
    </row>
    <row r="426" spans="1:14" ht="18.8" hidden="1" customHeight="1" x14ac:dyDescent="0.3">
      <c r="A426" s="145"/>
      <c r="B426" s="65" t="s">
        <v>33</v>
      </c>
      <c r="C426" s="9" t="s">
        <v>21</v>
      </c>
      <c r="D426" s="9">
        <v>10</v>
      </c>
      <c r="E426" s="58">
        <v>3650000</v>
      </c>
      <c r="F426" s="19" t="s">
        <v>395</v>
      </c>
      <c r="G426" s="39" t="s">
        <v>30</v>
      </c>
      <c r="H426" s="50"/>
      <c r="I426" s="22" t="s">
        <v>398</v>
      </c>
      <c r="J426" s="5"/>
      <c r="K426" s="5"/>
      <c r="L426" s="5"/>
      <c r="M426" s="5">
        <v>10</v>
      </c>
      <c r="N426" s="5"/>
    </row>
    <row r="427" spans="1:14" ht="18.8" hidden="1" customHeight="1" x14ac:dyDescent="0.3">
      <c r="A427" s="145"/>
      <c r="B427" s="65" t="s">
        <v>33</v>
      </c>
      <c r="C427" s="9" t="s">
        <v>29</v>
      </c>
      <c r="D427" s="9">
        <v>10</v>
      </c>
      <c r="E427" s="58">
        <v>3750000</v>
      </c>
      <c r="F427" s="19" t="s">
        <v>395</v>
      </c>
      <c r="G427" s="39" t="s">
        <v>30</v>
      </c>
      <c r="H427" s="50"/>
      <c r="I427" s="22" t="s">
        <v>399</v>
      </c>
      <c r="J427" s="5"/>
      <c r="K427" s="5"/>
      <c r="L427" s="5"/>
      <c r="M427" s="5">
        <v>10</v>
      </c>
      <c r="N427" s="5"/>
    </row>
    <row r="428" spans="1:14" ht="26.3" hidden="1" customHeight="1" x14ac:dyDescent="0.3">
      <c r="A428" s="144">
        <v>4</v>
      </c>
      <c r="B428" s="65" t="s">
        <v>295</v>
      </c>
      <c r="C428" s="9" t="s">
        <v>15</v>
      </c>
      <c r="D428" s="9">
        <v>6</v>
      </c>
      <c r="E428" s="58">
        <v>2994000</v>
      </c>
      <c r="F428" s="11" t="s">
        <v>400</v>
      </c>
      <c r="G428" s="1" t="s">
        <v>17</v>
      </c>
      <c r="H428" s="9"/>
      <c r="I428" s="150" t="s">
        <v>401</v>
      </c>
      <c r="J428" s="5"/>
      <c r="K428" s="5"/>
      <c r="L428" s="5"/>
      <c r="M428" s="9">
        <v>6</v>
      </c>
      <c r="N428" s="5"/>
    </row>
    <row r="429" spans="1:14" ht="26.3" hidden="1" customHeight="1" x14ac:dyDescent="0.3">
      <c r="A429" s="145"/>
      <c r="B429" s="65" t="s">
        <v>295</v>
      </c>
      <c r="C429" s="1" t="s">
        <v>21</v>
      </c>
      <c r="D429" s="1">
        <v>9</v>
      </c>
      <c r="E429" s="59">
        <v>3705000</v>
      </c>
      <c r="F429" s="19" t="s">
        <v>402</v>
      </c>
      <c r="G429" s="1" t="s">
        <v>49</v>
      </c>
      <c r="H429" s="14"/>
      <c r="I429" s="152"/>
      <c r="J429" s="5"/>
      <c r="K429" s="5"/>
      <c r="L429" s="5"/>
      <c r="M429" s="1">
        <v>9</v>
      </c>
      <c r="N429" s="5"/>
    </row>
    <row r="430" spans="1:14" ht="26.3" hidden="1" customHeight="1" x14ac:dyDescent="0.3">
      <c r="A430" s="145"/>
      <c r="B430" s="65" t="s">
        <v>295</v>
      </c>
      <c r="C430" s="1" t="s">
        <v>29</v>
      </c>
      <c r="D430" s="1">
        <v>7</v>
      </c>
      <c r="E430" s="59">
        <v>2555000</v>
      </c>
      <c r="F430" s="19" t="s">
        <v>403</v>
      </c>
      <c r="G430" s="1" t="s">
        <v>109</v>
      </c>
      <c r="H430" s="14"/>
      <c r="I430" s="152"/>
      <c r="J430" s="5"/>
      <c r="K430" s="5"/>
      <c r="L430" s="5"/>
      <c r="M430" s="1">
        <v>7</v>
      </c>
      <c r="N430" s="5"/>
    </row>
    <row r="431" spans="1:14" ht="26.3" hidden="1" customHeight="1" x14ac:dyDescent="0.3">
      <c r="A431" s="145"/>
      <c r="B431" s="65" t="s">
        <v>295</v>
      </c>
      <c r="C431" s="1" t="s">
        <v>31</v>
      </c>
      <c r="D431" s="1">
        <v>13</v>
      </c>
      <c r="E431" s="59">
        <v>5329000</v>
      </c>
      <c r="F431" s="19" t="s">
        <v>404</v>
      </c>
      <c r="G431" s="1" t="s">
        <v>30</v>
      </c>
      <c r="H431" s="15"/>
      <c r="I431" s="151"/>
      <c r="J431" s="5"/>
      <c r="K431" s="5"/>
      <c r="L431" s="5"/>
      <c r="M431" s="1">
        <v>13</v>
      </c>
      <c r="N431" s="5"/>
    </row>
    <row r="432" spans="1:14" hidden="1" x14ac:dyDescent="0.3">
      <c r="A432" s="1">
        <v>5</v>
      </c>
      <c r="B432" s="1" t="s">
        <v>70</v>
      </c>
      <c r="C432" s="1" t="s">
        <v>15</v>
      </c>
      <c r="D432" s="1">
        <v>10</v>
      </c>
      <c r="E432" s="59">
        <v>3690000</v>
      </c>
      <c r="F432" s="19" t="s">
        <v>400</v>
      </c>
      <c r="G432" s="39" t="s">
        <v>180</v>
      </c>
      <c r="H432" s="39"/>
      <c r="I432" s="34" t="s">
        <v>405</v>
      </c>
      <c r="J432" s="5"/>
      <c r="K432" s="5"/>
      <c r="L432" s="5"/>
      <c r="M432" s="5">
        <v>10</v>
      </c>
      <c r="N432" s="5"/>
    </row>
    <row r="433" spans="1:14" ht="26.3" hidden="1" customHeight="1" x14ac:dyDescent="0.3">
      <c r="A433" s="144">
        <v>7</v>
      </c>
      <c r="B433" s="65" t="s">
        <v>79</v>
      </c>
      <c r="C433" s="9" t="s">
        <v>15</v>
      </c>
      <c r="D433" s="9">
        <v>8</v>
      </c>
      <c r="E433" s="58">
        <v>4004000</v>
      </c>
      <c r="F433" s="27" t="s">
        <v>406</v>
      </c>
      <c r="G433" s="27" t="s">
        <v>109</v>
      </c>
      <c r="H433" s="77"/>
      <c r="I433" s="150" t="s">
        <v>407</v>
      </c>
      <c r="J433" s="5"/>
      <c r="K433" s="5"/>
      <c r="L433" s="5"/>
      <c r="M433" s="9">
        <v>8</v>
      </c>
      <c r="N433" s="5"/>
    </row>
    <row r="434" spans="1:14" ht="26.3" hidden="1" customHeight="1" x14ac:dyDescent="0.3">
      <c r="A434" s="145"/>
      <c r="B434" s="65" t="s">
        <v>79</v>
      </c>
      <c r="C434" s="9" t="s">
        <v>21</v>
      </c>
      <c r="D434" s="9">
        <v>20</v>
      </c>
      <c r="E434" s="60">
        <v>9400000</v>
      </c>
      <c r="F434" s="27" t="s">
        <v>392</v>
      </c>
      <c r="G434" s="1" t="s">
        <v>30</v>
      </c>
      <c r="H434" s="14"/>
      <c r="I434" s="152"/>
      <c r="J434" s="5"/>
      <c r="K434" s="5"/>
      <c r="L434" s="5"/>
      <c r="M434" s="9">
        <v>20</v>
      </c>
      <c r="N434" s="5"/>
    </row>
    <row r="435" spans="1:14" ht="26.3" hidden="1" customHeight="1" x14ac:dyDescent="0.3">
      <c r="A435" s="145"/>
      <c r="B435" s="65" t="s">
        <v>79</v>
      </c>
      <c r="C435" s="1" t="s">
        <v>29</v>
      </c>
      <c r="D435" s="1">
        <v>20</v>
      </c>
      <c r="E435" s="59">
        <v>7940000</v>
      </c>
      <c r="F435" s="19" t="s">
        <v>408</v>
      </c>
      <c r="G435" s="1" t="s">
        <v>30</v>
      </c>
      <c r="H435" s="14"/>
      <c r="I435" s="152"/>
      <c r="J435" s="5"/>
      <c r="K435" s="5"/>
      <c r="L435" s="5"/>
      <c r="M435" s="1">
        <v>20</v>
      </c>
      <c r="N435" s="5"/>
    </row>
    <row r="436" spans="1:14" ht="26.3" hidden="1" customHeight="1" x14ac:dyDescent="0.3">
      <c r="A436" s="145"/>
      <c r="B436" s="65" t="s">
        <v>79</v>
      </c>
      <c r="C436" s="1" t="s">
        <v>31</v>
      </c>
      <c r="D436" s="1">
        <v>10</v>
      </c>
      <c r="E436" s="59">
        <v>3850000</v>
      </c>
      <c r="F436" s="19" t="s">
        <v>409</v>
      </c>
      <c r="G436" s="1" t="s">
        <v>19</v>
      </c>
      <c r="H436" s="14"/>
      <c r="I436" s="152"/>
      <c r="J436" s="5"/>
      <c r="K436" s="5"/>
      <c r="L436" s="5"/>
      <c r="M436" s="1">
        <v>10</v>
      </c>
      <c r="N436" s="5"/>
    </row>
    <row r="437" spans="1:14" ht="26.3" hidden="1" customHeight="1" x14ac:dyDescent="0.3">
      <c r="A437" s="145"/>
      <c r="B437" s="65" t="s">
        <v>79</v>
      </c>
      <c r="C437" s="1" t="s">
        <v>39</v>
      </c>
      <c r="D437" s="1">
        <v>10</v>
      </c>
      <c r="E437" s="59">
        <v>5050000</v>
      </c>
      <c r="F437" s="19" t="s">
        <v>410</v>
      </c>
      <c r="G437" s="1" t="s">
        <v>19</v>
      </c>
      <c r="H437" s="15"/>
      <c r="I437" s="151"/>
      <c r="J437" s="5"/>
      <c r="K437" s="5"/>
      <c r="L437" s="5"/>
      <c r="M437" s="1">
        <v>10</v>
      </c>
      <c r="N437" s="5"/>
    </row>
    <row r="438" spans="1:14" ht="26.3" hidden="1" customHeight="1" x14ac:dyDescent="0.3">
      <c r="A438" s="144">
        <v>8</v>
      </c>
      <c r="B438" s="65" t="s">
        <v>82</v>
      </c>
      <c r="C438" s="9" t="s">
        <v>15</v>
      </c>
      <c r="D438" s="9">
        <v>25</v>
      </c>
      <c r="E438" s="58">
        <v>9225000</v>
      </c>
      <c r="F438" s="27" t="s">
        <v>411</v>
      </c>
      <c r="G438" s="27" t="s">
        <v>109</v>
      </c>
      <c r="H438" s="77"/>
      <c r="I438" s="22" t="s">
        <v>412</v>
      </c>
      <c r="J438" s="5"/>
      <c r="K438" s="5"/>
      <c r="L438" s="5"/>
      <c r="M438" s="13">
        <v>25</v>
      </c>
      <c r="N438" s="1"/>
    </row>
    <row r="439" spans="1:14" ht="26.3" hidden="1" customHeight="1" x14ac:dyDescent="0.3">
      <c r="A439" s="145"/>
      <c r="B439" s="65" t="s">
        <v>82</v>
      </c>
      <c r="C439" s="9" t="s">
        <v>21</v>
      </c>
      <c r="D439" s="9">
        <v>10</v>
      </c>
      <c r="E439" s="58">
        <v>3850000</v>
      </c>
      <c r="F439" s="11" t="s">
        <v>396</v>
      </c>
      <c r="G439" s="1" t="s">
        <v>30</v>
      </c>
      <c r="H439" s="9"/>
      <c r="I439" s="22" t="s">
        <v>413</v>
      </c>
      <c r="J439" s="5"/>
      <c r="K439" s="5"/>
      <c r="L439" s="5"/>
      <c r="M439" s="13">
        <v>10</v>
      </c>
      <c r="N439" s="1"/>
    </row>
    <row r="440" spans="1:14" ht="37.6" hidden="1" customHeight="1" x14ac:dyDescent="0.3">
      <c r="A440" s="145"/>
      <c r="B440" s="65" t="s">
        <v>82</v>
      </c>
      <c r="C440" s="9" t="s">
        <v>29</v>
      </c>
      <c r="D440" s="9">
        <v>3</v>
      </c>
      <c r="E440" s="58">
        <v>1155000</v>
      </c>
      <c r="F440" s="11" t="s">
        <v>396</v>
      </c>
      <c r="G440" s="1" t="s">
        <v>414</v>
      </c>
      <c r="H440" s="9"/>
      <c r="I440" s="22" t="s">
        <v>413</v>
      </c>
      <c r="J440" s="5"/>
      <c r="K440" s="5"/>
      <c r="L440" s="5"/>
      <c r="M440" s="13">
        <v>3</v>
      </c>
      <c r="N440" s="5"/>
    </row>
    <row r="441" spans="1:14" ht="37.6" hidden="1" customHeight="1" x14ac:dyDescent="0.3">
      <c r="A441" s="145"/>
      <c r="B441" s="65" t="s">
        <v>82</v>
      </c>
      <c r="C441" s="1" t="s">
        <v>31</v>
      </c>
      <c r="D441" s="1">
        <v>15</v>
      </c>
      <c r="E441" s="59">
        <v>5675000</v>
      </c>
      <c r="F441" s="11" t="s">
        <v>415</v>
      </c>
      <c r="G441" s="1" t="s">
        <v>109</v>
      </c>
      <c r="H441" s="9"/>
      <c r="I441" s="22" t="s">
        <v>416</v>
      </c>
      <c r="J441" s="5"/>
      <c r="K441" s="5"/>
      <c r="L441" s="5"/>
      <c r="M441" s="5">
        <v>15</v>
      </c>
      <c r="N441" s="5"/>
    </row>
    <row r="442" spans="1:14" ht="37.6" hidden="1" customHeight="1" x14ac:dyDescent="0.3">
      <c r="A442" s="146"/>
      <c r="B442" s="65" t="s">
        <v>82</v>
      </c>
      <c r="C442" s="1" t="s">
        <v>39</v>
      </c>
      <c r="D442" s="1">
        <v>20</v>
      </c>
      <c r="E442" s="59">
        <v>7700000</v>
      </c>
      <c r="F442" s="11" t="s">
        <v>415</v>
      </c>
      <c r="G442" s="1" t="s">
        <v>49</v>
      </c>
      <c r="H442" s="9"/>
      <c r="I442" s="22" t="s">
        <v>417</v>
      </c>
      <c r="J442" s="5"/>
      <c r="K442" s="5"/>
      <c r="L442" s="5"/>
      <c r="M442" s="5">
        <v>20</v>
      </c>
      <c r="N442" s="5"/>
    </row>
    <row r="443" spans="1:14" ht="35.1" hidden="1" x14ac:dyDescent="0.3">
      <c r="A443" s="160"/>
      <c r="B443" s="71" t="s">
        <v>89</v>
      </c>
      <c r="C443" s="1" t="s">
        <v>418</v>
      </c>
      <c r="D443" s="1">
        <v>5</v>
      </c>
      <c r="E443" s="59">
        <v>2465000</v>
      </c>
      <c r="F443" s="19" t="s">
        <v>403</v>
      </c>
      <c r="G443" s="1" t="s">
        <v>109</v>
      </c>
      <c r="H443" s="9"/>
      <c r="I443" s="12" t="s">
        <v>419</v>
      </c>
      <c r="J443" s="5"/>
      <c r="K443" s="5"/>
      <c r="L443" s="5"/>
      <c r="M443" s="5">
        <v>5</v>
      </c>
      <c r="N443" s="5"/>
    </row>
    <row r="444" spans="1:14" ht="37.6" hidden="1" customHeight="1" x14ac:dyDescent="0.3">
      <c r="A444" s="160"/>
      <c r="B444" s="71" t="s">
        <v>89</v>
      </c>
      <c r="C444" s="144" t="s">
        <v>420</v>
      </c>
      <c r="D444" s="144">
        <v>12</v>
      </c>
      <c r="E444" s="185">
        <v>5916000</v>
      </c>
      <c r="F444" s="11" t="s">
        <v>404</v>
      </c>
      <c r="G444" s="1" t="s">
        <v>30</v>
      </c>
      <c r="H444" s="9"/>
      <c r="I444" s="150" t="s">
        <v>419</v>
      </c>
      <c r="J444" s="5"/>
      <c r="K444" s="5"/>
      <c r="L444" s="5"/>
      <c r="M444" s="142">
        <v>12</v>
      </c>
      <c r="N444" s="5"/>
    </row>
    <row r="445" spans="1:14" ht="37.6" hidden="1" customHeight="1" x14ac:dyDescent="0.3">
      <c r="A445" s="160"/>
      <c r="B445" s="71" t="s">
        <v>89</v>
      </c>
      <c r="C445" s="146"/>
      <c r="D445" s="146"/>
      <c r="E445" s="187"/>
      <c r="F445" s="11" t="s">
        <v>404</v>
      </c>
      <c r="G445" s="1" t="s">
        <v>421</v>
      </c>
      <c r="H445" s="15"/>
      <c r="I445" s="151"/>
      <c r="J445" s="5"/>
      <c r="K445" s="5"/>
      <c r="L445" s="5"/>
      <c r="M445" s="143"/>
      <c r="N445" s="5"/>
    </row>
    <row r="446" spans="1:14" ht="26.3" hidden="1" customHeight="1" x14ac:dyDescent="0.3">
      <c r="A446" s="160"/>
      <c r="B446" s="71" t="s">
        <v>89</v>
      </c>
      <c r="C446" s="9" t="s">
        <v>186</v>
      </c>
      <c r="D446" s="9">
        <v>2</v>
      </c>
      <c r="E446" s="58">
        <v>878000</v>
      </c>
      <c r="F446" s="11" t="s">
        <v>404</v>
      </c>
      <c r="G446" s="1" t="s">
        <v>78</v>
      </c>
      <c r="H446" s="9"/>
      <c r="I446" s="22" t="s">
        <v>422</v>
      </c>
      <c r="J446" s="1"/>
      <c r="K446" s="1"/>
      <c r="L446" s="1"/>
      <c r="M446" s="9">
        <v>2</v>
      </c>
      <c r="N446" s="1"/>
    </row>
    <row r="447" spans="1:14" ht="26.3" customHeight="1" x14ac:dyDescent="0.3">
      <c r="A447" s="160"/>
      <c r="B447" s="71" t="s">
        <v>89</v>
      </c>
      <c r="C447" s="144" t="s">
        <v>90</v>
      </c>
      <c r="D447" s="144">
        <v>30</v>
      </c>
      <c r="E447" s="185">
        <v>11550000</v>
      </c>
      <c r="F447" s="11" t="s">
        <v>423</v>
      </c>
      <c r="G447" s="1" t="s">
        <v>17</v>
      </c>
      <c r="H447" s="9"/>
      <c r="I447" s="150" t="s">
        <v>424</v>
      </c>
      <c r="J447" s="1"/>
      <c r="K447" s="1"/>
      <c r="L447" s="1"/>
      <c r="M447" s="144">
        <v>30</v>
      </c>
      <c r="N447" s="1"/>
    </row>
    <row r="448" spans="1:14" ht="26.3" hidden="1" customHeight="1" x14ac:dyDescent="0.3">
      <c r="A448" s="160"/>
      <c r="B448" s="71" t="s">
        <v>89</v>
      </c>
      <c r="C448" s="146"/>
      <c r="D448" s="146"/>
      <c r="E448" s="187"/>
      <c r="F448" s="11" t="s">
        <v>423</v>
      </c>
      <c r="G448" s="1" t="s">
        <v>19</v>
      </c>
      <c r="H448" s="15"/>
      <c r="I448" s="151"/>
      <c r="J448" s="5"/>
      <c r="K448" s="5"/>
      <c r="L448" s="5"/>
      <c r="M448" s="146"/>
      <c r="N448" s="5"/>
    </row>
    <row r="449" spans="1:17" hidden="1" x14ac:dyDescent="0.3">
      <c r="A449" s="160"/>
      <c r="B449" s="71" t="s">
        <v>89</v>
      </c>
      <c r="C449" s="144" t="s">
        <v>14</v>
      </c>
      <c r="D449" s="144">
        <v>2</v>
      </c>
      <c r="E449" s="185">
        <v>890000</v>
      </c>
      <c r="F449" s="11" t="s">
        <v>396</v>
      </c>
      <c r="G449" s="1" t="s">
        <v>49</v>
      </c>
      <c r="H449" s="9"/>
      <c r="I449" s="150" t="s">
        <v>425</v>
      </c>
      <c r="J449" s="5"/>
      <c r="K449" s="5"/>
      <c r="L449" s="5"/>
      <c r="M449" s="5"/>
      <c r="N449" s="142">
        <v>2</v>
      </c>
    </row>
    <row r="450" spans="1:17" hidden="1" x14ac:dyDescent="0.3">
      <c r="A450" s="160"/>
      <c r="B450" s="71" t="s">
        <v>89</v>
      </c>
      <c r="C450" s="146"/>
      <c r="D450" s="146"/>
      <c r="E450" s="187"/>
      <c r="F450" s="11" t="s">
        <v>396</v>
      </c>
      <c r="G450" s="1" t="s">
        <v>43</v>
      </c>
      <c r="H450" s="15"/>
      <c r="I450" s="151"/>
      <c r="J450" s="5"/>
      <c r="K450" s="5"/>
      <c r="L450" s="5"/>
      <c r="M450" s="5"/>
      <c r="N450" s="143"/>
    </row>
    <row r="451" spans="1:17" x14ac:dyDescent="0.3">
      <c r="A451" s="160"/>
      <c r="B451" s="71" t="s">
        <v>89</v>
      </c>
      <c r="C451" s="144" t="s">
        <v>90</v>
      </c>
      <c r="D451" s="144">
        <v>25</v>
      </c>
      <c r="E451" s="154">
        <v>11225000</v>
      </c>
      <c r="F451" s="19" t="s">
        <v>392</v>
      </c>
      <c r="G451" s="1" t="s">
        <v>19</v>
      </c>
      <c r="H451" s="9"/>
      <c r="I451" s="150" t="s">
        <v>426</v>
      </c>
      <c r="J451" s="5"/>
      <c r="K451" s="5"/>
      <c r="L451" s="5"/>
      <c r="M451" s="142">
        <v>25</v>
      </c>
      <c r="N451" s="5"/>
    </row>
    <row r="452" spans="1:17" hidden="1" x14ac:dyDescent="0.3">
      <c r="A452" s="160"/>
      <c r="B452" s="71" t="s">
        <v>89</v>
      </c>
      <c r="C452" s="145"/>
      <c r="D452" s="145"/>
      <c r="E452" s="191"/>
      <c r="F452" s="19" t="s">
        <v>392</v>
      </c>
      <c r="G452" s="1" t="s">
        <v>30</v>
      </c>
      <c r="H452" s="15"/>
      <c r="I452" s="151"/>
      <c r="J452" s="5"/>
      <c r="K452" s="5"/>
      <c r="L452" s="5"/>
      <c r="M452" s="167"/>
      <c r="N452" s="5"/>
    </row>
    <row r="453" spans="1:17" hidden="1" x14ac:dyDescent="0.3">
      <c r="A453" s="160"/>
      <c r="B453" s="71" t="s">
        <v>89</v>
      </c>
      <c r="C453" s="1" t="s">
        <v>427</v>
      </c>
      <c r="D453" s="1">
        <v>5</v>
      </c>
      <c r="E453" s="58">
        <v>2525000</v>
      </c>
      <c r="F453" s="19" t="s">
        <v>392</v>
      </c>
      <c r="G453" s="1" t="s">
        <v>109</v>
      </c>
      <c r="H453" s="9"/>
      <c r="I453" s="22" t="s">
        <v>428</v>
      </c>
      <c r="J453" s="5"/>
      <c r="K453" s="5"/>
      <c r="L453" s="5"/>
      <c r="M453" s="5"/>
      <c r="N453" s="5">
        <v>5</v>
      </c>
    </row>
    <row r="454" spans="1:17" x14ac:dyDescent="0.3">
      <c r="A454" s="160"/>
      <c r="B454" s="71" t="s">
        <v>89</v>
      </c>
      <c r="C454" s="9" t="s">
        <v>90</v>
      </c>
      <c r="D454" s="1">
        <v>20</v>
      </c>
      <c r="E454" s="59">
        <v>7300000</v>
      </c>
      <c r="F454" s="19" t="s">
        <v>408</v>
      </c>
      <c r="G454" s="1" t="s">
        <v>30</v>
      </c>
      <c r="H454" s="9"/>
      <c r="I454" s="22" t="s">
        <v>426</v>
      </c>
      <c r="J454" s="5"/>
      <c r="K454" s="5"/>
      <c r="L454" s="5"/>
      <c r="M454" s="5">
        <v>20</v>
      </c>
      <c r="N454" s="5"/>
    </row>
    <row r="455" spans="1:17" hidden="1" x14ac:dyDescent="0.3">
      <c r="A455" s="160"/>
      <c r="B455" s="71" t="s">
        <v>89</v>
      </c>
      <c r="C455" s="14" t="s">
        <v>186</v>
      </c>
      <c r="D455" s="1">
        <v>1</v>
      </c>
      <c r="E455" s="59">
        <v>385000</v>
      </c>
      <c r="F455" s="19" t="s">
        <v>395</v>
      </c>
      <c r="G455" s="1" t="s">
        <v>78</v>
      </c>
      <c r="H455" s="9"/>
      <c r="I455" s="22" t="s">
        <v>416</v>
      </c>
      <c r="J455" s="5"/>
      <c r="K455" s="5"/>
      <c r="L455" s="5"/>
      <c r="M455" s="5">
        <v>1</v>
      </c>
      <c r="N455" s="5"/>
    </row>
    <row r="456" spans="1:17" ht="35.1" hidden="1" x14ac:dyDescent="0.3">
      <c r="A456" s="160"/>
      <c r="B456" s="71" t="s">
        <v>89</v>
      </c>
      <c r="C456" s="9" t="s">
        <v>420</v>
      </c>
      <c r="D456" s="1">
        <v>5</v>
      </c>
      <c r="E456" s="59">
        <v>2465000</v>
      </c>
      <c r="F456" s="19" t="s">
        <v>409</v>
      </c>
      <c r="G456" s="1" t="s">
        <v>429</v>
      </c>
      <c r="H456" s="9"/>
      <c r="I456" s="12" t="s">
        <v>419</v>
      </c>
      <c r="J456" s="5"/>
      <c r="K456" s="5"/>
      <c r="L456" s="5"/>
      <c r="M456" s="5">
        <v>5</v>
      </c>
      <c r="N456" s="5"/>
    </row>
    <row r="457" spans="1:17" hidden="1" x14ac:dyDescent="0.3">
      <c r="A457" s="160"/>
      <c r="B457" s="71" t="s">
        <v>89</v>
      </c>
      <c r="C457" s="9" t="s">
        <v>104</v>
      </c>
      <c r="D457" s="1">
        <v>1</v>
      </c>
      <c r="E457" s="59">
        <v>500000</v>
      </c>
      <c r="F457" s="19" t="s">
        <v>430</v>
      </c>
      <c r="G457" s="1" t="s">
        <v>17</v>
      </c>
      <c r="H457" s="9"/>
      <c r="I457" s="12" t="s">
        <v>182</v>
      </c>
      <c r="J457" s="5"/>
      <c r="K457" s="5"/>
      <c r="L457" s="5"/>
      <c r="M457" s="5"/>
      <c r="N457" s="5">
        <v>1</v>
      </c>
    </row>
    <row r="458" spans="1:17" hidden="1" x14ac:dyDescent="0.3">
      <c r="A458" s="160"/>
      <c r="B458" s="71" t="s">
        <v>89</v>
      </c>
      <c r="C458" s="9" t="s">
        <v>186</v>
      </c>
      <c r="D458" s="1">
        <v>1</v>
      </c>
      <c r="E458" s="59">
        <v>505000</v>
      </c>
      <c r="F458" s="19" t="s">
        <v>415</v>
      </c>
      <c r="G458" s="1" t="s">
        <v>78</v>
      </c>
      <c r="H458" s="9"/>
      <c r="I458" s="12"/>
      <c r="J458" s="5"/>
      <c r="K458" s="5"/>
      <c r="L458" s="5"/>
      <c r="M458" s="5">
        <v>1</v>
      </c>
      <c r="N458" s="5"/>
    </row>
    <row r="459" spans="1:17" hidden="1" x14ac:dyDescent="0.3">
      <c r="A459" s="160"/>
      <c r="B459" s="71" t="s">
        <v>89</v>
      </c>
      <c r="C459" s="9" t="s">
        <v>379</v>
      </c>
      <c r="D459" s="1">
        <v>1</v>
      </c>
      <c r="E459" s="59">
        <v>385000</v>
      </c>
      <c r="F459" s="19" t="s">
        <v>431</v>
      </c>
      <c r="G459" s="1" t="s">
        <v>43</v>
      </c>
      <c r="H459" s="9"/>
      <c r="I459" s="150" t="s">
        <v>432</v>
      </c>
      <c r="J459" s="5"/>
      <c r="K459" s="5"/>
      <c r="L459" s="5"/>
      <c r="M459" s="5"/>
      <c r="N459" s="5">
        <v>1</v>
      </c>
    </row>
    <row r="460" spans="1:17" hidden="1" x14ac:dyDescent="0.3">
      <c r="A460" s="160"/>
      <c r="B460" s="71" t="s">
        <v>89</v>
      </c>
      <c r="C460" s="9" t="s">
        <v>379</v>
      </c>
      <c r="D460" s="1">
        <v>4</v>
      </c>
      <c r="E460" s="59">
        <v>1460000</v>
      </c>
      <c r="F460" s="19" t="s">
        <v>431</v>
      </c>
      <c r="G460" s="1" t="s">
        <v>180</v>
      </c>
      <c r="H460" s="15"/>
      <c r="I460" s="151"/>
      <c r="J460" s="5"/>
      <c r="K460" s="5"/>
      <c r="L460" s="5"/>
      <c r="M460" s="5"/>
      <c r="N460" s="5">
        <v>4</v>
      </c>
    </row>
    <row r="461" spans="1:17" hidden="1" x14ac:dyDescent="0.3">
      <c r="A461" s="160"/>
      <c r="B461" s="71" t="s">
        <v>89</v>
      </c>
      <c r="C461" s="9" t="s">
        <v>186</v>
      </c>
      <c r="D461" s="1">
        <v>2</v>
      </c>
      <c r="E461" s="59">
        <v>730000</v>
      </c>
      <c r="F461" s="19" t="s">
        <v>433</v>
      </c>
      <c r="G461" s="1" t="s">
        <v>78</v>
      </c>
      <c r="H461" s="9"/>
      <c r="I461" s="22" t="s">
        <v>416</v>
      </c>
      <c r="J461" s="5"/>
      <c r="K461" s="5"/>
      <c r="L461" s="5"/>
      <c r="M461" s="5">
        <v>2</v>
      </c>
      <c r="N461" s="5"/>
    </row>
    <row r="462" spans="1:17" ht="35.1" hidden="1" x14ac:dyDescent="0.3">
      <c r="A462" s="160"/>
      <c r="B462" s="71" t="s">
        <v>89</v>
      </c>
      <c r="C462" s="9" t="s">
        <v>420</v>
      </c>
      <c r="D462" s="1">
        <v>2</v>
      </c>
      <c r="E462" s="57">
        <v>986000</v>
      </c>
      <c r="F462" s="40" t="s">
        <v>434</v>
      </c>
      <c r="G462" s="1" t="s">
        <v>78</v>
      </c>
      <c r="H462" s="9"/>
      <c r="I462" s="22"/>
      <c r="J462" s="5"/>
      <c r="K462" s="5"/>
      <c r="L462" s="5"/>
      <c r="M462" s="5">
        <v>2</v>
      </c>
      <c r="N462" s="5"/>
    </row>
    <row r="463" spans="1:17" ht="26.3" hidden="1" customHeight="1" x14ac:dyDescent="0.3">
      <c r="A463" s="9"/>
      <c r="B463" s="65" t="s">
        <v>14</v>
      </c>
      <c r="C463" s="9" t="s">
        <v>15</v>
      </c>
      <c r="D463" s="9">
        <v>10</v>
      </c>
      <c r="E463" s="61">
        <v>3650000</v>
      </c>
      <c r="F463" s="11" t="s">
        <v>485</v>
      </c>
      <c r="G463" s="1" t="s">
        <v>17</v>
      </c>
      <c r="H463" s="74"/>
      <c r="I463" s="8"/>
      <c r="J463" s="5"/>
      <c r="K463" s="5"/>
      <c r="L463" s="49"/>
      <c r="M463" s="13">
        <v>10</v>
      </c>
      <c r="N463" s="5"/>
      <c r="O463" s="62"/>
      <c r="P463" s="62"/>
      <c r="Q463" s="62"/>
    </row>
    <row r="464" spans="1:17" ht="18.8" hidden="1" customHeight="1" x14ac:dyDescent="0.3">
      <c r="A464" s="145"/>
      <c r="B464" s="65" t="s">
        <v>14</v>
      </c>
      <c r="C464" s="9" t="s">
        <v>21</v>
      </c>
      <c r="D464" s="9">
        <v>2</v>
      </c>
      <c r="E464" s="61">
        <v>730000</v>
      </c>
      <c r="F464" s="11" t="s">
        <v>485</v>
      </c>
      <c r="G464" s="1" t="s">
        <v>486</v>
      </c>
      <c r="H464" s="1"/>
      <c r="I464" s="31"/>
      <c r="J464" s="5"/>
      <c r="K464" s="5"/>
      <c r="L464" s="5"/>
      <c r="M464" s="13">
        <v>2</v>
      </c>
      <c r="N464" s="5"/>
    </row>
    <row r="465" spans="1:14" ht="18.8" hidden="1" customHeight="1" x14ac:dyDescent="0.3">
      <c r="A465" s="145"/>
      <c r="B465" s="65" t="s">
        <v>14</v>
      </c>
      <c r="C465" s="1" t="s">
        <v>29</v>
      </c>
      <c r="D465" s="1">
        <v>3</v>
      </c>
      <c r="E465" s="57">
        <v>1375000</v>
      </c>
      <c r="F465" s="19" t="s">
        <v>487</v>
      </c>
      <c r="G465" s="1" t="s">
        <v>56</v>
      </c>
      <c r="H465" s="74"/>
      <c r="I465" s="64"/>
      <c r="J465" s="5"/>
      <c r="K465" s="5"/>
      <c r="L465" s="5"/>
      <c r="M465" s="5">
        <v>3</v>
      </c>
      <c r="N465" s="5"/>
    </row>
    <row r="466" spans="1:14" ht="18.8" hidden="1" customHeight="1" x14ac:dyDescent="0.3">
      <c r="A466" s="145"/>
      <c r="B466" s="65" t="s">
        <v>14</v>
      </c>
      <c r="C466" s="1" t="s">
        <v>31</v>
      </c>
      <c r="D466" s="9">
        <v>1</v>
      </c>
      <c r="E466" s="61">
        <v>505000</v>
      </c>
      <c r="F466" s="19" t="s">
        <v>487</v>
      </c>
      <c r="G466" s="1" t="s">
        <v>486</v>
      </c>
      <c r="H466" s="74"/>
      <c r="I466" s="64"/>
      <c r="J466" s="5"/>
      <c r="K466" s="5"/>
      <c r="L466" s="5"/>
      <c r="M466" s="5">
        <v>1</v>
      </c>
      <c r="N466" s="5"/>
    </row>
    <row r="467" spans="1:14" ht="18.8" hidden="1" customHeight="1" x14ac:dyDescent="0.3">
      <c r="A467" s="145"/>
      <c r="B467" s="65" t="s">
        <v>14</v>
      </c>
      <c r="C467" s="1" t="s">
        <v>39</v>
      </c>
      <c r="D467" s="1">
        <v>17</v>
      </c>
      <c r="E467" s="57">
        <v>6245000</v>
      </c>
      <c r="F467" s="19" t="s">
        <v>488</v>
      </c>
      <c r="G467" s="1" t="s">
        <v>19</v>
      </c>
      <c r="H467" s="74"/>
      <c r="I467" s="64"/>
      <c r="J467" s="5"/>
      <c r="K467" s="5"/>
      <c r="L467" s="5"/>
      <c r="M467" s="5">
        <v>17</v>
      </c>
      <c r="N467" s="5"/>
    </row>
    <row r="468" spans="1:14" ht="18.8" hidden="1" customHeight="1" x14ac:dyDescent="0.3">
      <c r="A468" s="144">
        <v>2</v>
      </c>
      <c r="B468" s="65" t="s">
        <v>23</v>
      </c>
      <c r="C468" s="9" t="s">
        <v>15</v>
      </c>
      <c r="D468" s="9">
        <v>3</v>
      </c>
      <c r="E468" s="61">
        <v>1095000</v>
      </c>
      <c r="F468" s="11" t="s">
        <v>489</v>
      </c>
      <c r="G468" s="1" t="s">
        <v>19</v>
      </c>
      <c r="H468" s="74"/>
      <c r="I468" s="20"/>
      <c r="J468" s="5"/>
      <c r="K468" s="5"/>
      <c r="L468" s="5"/>
      <c r="M468" s="13">
        <v>3</v>
      </c>
      <c r="N468" s="5"/>
    </row>
    <row r="469" spans="1:14" ht="26.3" hidden="1" customHeight="1" x14ac:dyDescent="0.3">
      <c r="A469" s="145"/>
      <c r="B469" s="65" t="s">
        <v>23</v>
      </c>
      <c r="C469" s="1" t="s">
        <v>21</v>
      </c>
      <c r="D469" s="9">
        <v>3</v>
      </c>
      <c r="E469" s="61">
        <v>1479000</v>
      </c>
      <c r="F469" s="19" t="s">
        <v>490</v>
      </c>
      <c r="G469" s="1" t="s">
        <v>491</v>
      </c>
      <c r="H469" s="74"/>
      <c r="I469" s="20" t="s">
        <v>25</v>
      </c>
      <c r="J469" s="5"/>
      <c r="K469" s="5"/>
      <c r="L469" s="5"/>
      <c r="M469" s="5">
        <v>3</v>
      </c>
      <c r="N469" s="5"/>
    </row>
    <row r="470" spans="1:14" ht="26.3" hidden="1" customHeight="1" x14ac:dyDescent="0.3">
      <c r="A470" s="145"/>
      <c r="B470" s="65" t="s">
        <v>23</v>
      </c>
      <c r="C470" s="1" t="s">
        <v>29</v>
      </c>
      <c r="D470" s="1">
        <v>5</v>
      </c>
      <c r="E470" s="57">
        <v>1825000</v>
      </c>
      <c r="F470" s="19" t="s">
        <v>492</v>
      </c>
      <c r="G470" s="1" t="s">
        <v>43</v>
      </c>
      <c r="H470" s="74"/>
      <c r="I470" s="20"/>
      <c r="J470" s="5"/>
      <c r="K470" s="5"/>
      <c r="L470" s="5"/>
      <c r="M470" s="5">
        <v>5</v>
      </c>
      <c r="N470" s="5"/>
    </row>
    <row r="471" spans="1:14" hidden="1" x14ac:dyDescent="0.3">
      <c r="A471" s="144">
        <v>3</v>
      </c>
      <c r="B471" s="70" t="s">
        <v>33</v>
      </c>
      <c r="C471" s="9" t="s">
        <v>15</v>
      </c>
      <c r="D471" s="9">
        <v>15</v>
      </c>
      <c r="E471" s="58">
        <v>5675000</v>
      </c>
      <c r="F471" s="19" t="s">
        <v>493</v>
      </c>
      <c r="G471" s="27" t="s">
        <v>30</v>
      </c>
      <c r="H471" s="77"/>
      <c r="I471" s="22" t="s">
        <v>494</v>
      </c>
      <c r="J471" s="5"/>
      <c r="K471" s="5"/>
      <c r="L471" s="5"/>
      <c r="M471" s="5">
        <v>15</v>
      </c>
      <c r="N471" s="5"/>
    </row>
    <row r="472" spans="1:14" hidden="1" x14ac:dyDescent="0.3">
      <c r="A472" s="145"/>
      <c r="B472" s="70" t="s">
        <v>33</v>
      </c>
      <c r="C472" s="9" t="s">
        <v>21</v>
      </c>
      <c r="D472" s="9">
        <v>15</v>
      </c>
      <c r="E472" s="58">
        <v>5675000</v>
      </c>
      <c r="F472" s="19" t="s">
        <v>493</v>
      </c>
      <c r="G472" s="27" t="s">
        <v>49</v>
      </c>
      <c r="H472" s="77"/>
      <c r="I472" s="22" t="s">
        <v>495</v>
      </c>
      <c r="J472" s="5"/>
      <c r="K472" s="5"/>
      <c r="L472" s="5"/>
      <c r="M472" s="5">
        <v>15</v>
      </c>
      <c r="N472" s="5"/>
    </row>
    <row r="473" spans="1:14" ht="35.1" hidden="1" x14ac:dyDescent="0.3">
      <c r="A473" s="145"/>
      <c r="B473" s="70" t="s">
        <v>33</v>
      </c>
      <c r="C473" s="9" t="s">
        <v>29</v>
      </c>
      <c r="D473" s="9">
        <v>15</v>
      </c>
      <c r="E473" s="58">
        <v>6215000</v>
      </c>
      <c r="F473" s="19" t="s">
        <v>493</v>
      </c>
      <c r="G473" s="27" t="s">
        <v>30</v>
      </c>
      <c r="H473" s="77"/>
      <c r="I473" s="22" t="s">
        <v>496</v>
      </c>
      <c r="J473" s="5"/>
      <c r="K473" s="5"/>
      <c r="L473" s="5"/>
      <c r="M473" s="5">
        <v>15</v>
      </c>
      <c r="N473" s="5"/>
    </row>
    <row r="474" spans="1:14" ht="35.1" hidden="1" x14ac:dyDescent="0.3">
      <c r="A474" s="145"/>
      <c r="B474" s="70" t="s">
        <v>33</v>
      </c>
      <c r="C474" s="1" t="s">
        <v>31</v>
      </c>
      <c r="D474" s="1">
        <v>8</v>
      </c>
      <c r="E474" s="59">
        <v>3231333</v>
      </c>
      <c r="F474" s="19" t="s">
        <v>497</v>
      </c>
      <c r="G474" s="1" t="s">
        <v>30</v>
      </c>
      <c r="H474" s="9"/>
      <c r="I474" s="22" t="s">
        <v>498</v>
      </c>
      <c r="J474" s="5"/>
      <c r="K474" s="5">
        <v>2</v>
      </c>
      <c r="L474" s="5"/>
      <c r="M474" s="5">
        <v>8</v>
      </c>
      <c r="N474" s="5"/>
    </row>
    <row r="475" spans="1:14" ht="18.8" hidden="1" customHeight="1" x14ac:dyDescent="0.3">
      <c r="A475" s="145"/>
      <c r="B475" s="70" t="s">
        <v>33</v>
      </c>
      <c r="C475" s="1" t="s">
        <v>39</v>
      </c>
      <c r="D475" s="1">
        <v>5</v>
      </c>
      <c r="E475" s="57">
        <v>1825000</v>
      </c>
      <c r="F475" s="19" t="s">
        <v>499</v>
      </c>
      <c r="G475" s="1" t="s">
        <v>56</v>
      </c>
      <c r="H475" s="1"/>
      <c r="I475" s="21" t="s">
        <v>500</v>
      </c>
      <c r="J475" s="5"/>
      <c r="K475" s="5"/>
      <c r="L475" s="5"/>
      <c r="M475" s="5">
        <v>5</v>
      </c>
      <c r="N475" s="5"/>
    </row>
    <row r="476" spans="1:14" ht="18.8" hidden="1" customHeight="1" x14ac:dyDescent="0.3">
      <c r="A476" s="145"/>
      <c r="B476" s="70" t="s">
        <v>33</v>
      </c>
      <c r="C476" s="1" t="s">
        <v>42</v>
      </c>
      <c r="D476" s="1">
        <v>5</v>
      </c>
      <c r="E476" s="57">
        <v>1825000</v>
      </c>
      <c r="F476" s="19" t="s">
        <v>499</v>
      </c>
      <c r="G476" s="1" t="s">
        <v>56</v>
      </c>
      <c r="H476" s="1"/>
      <c r="I476" s="21" t="s">
        <v>501</v>
      </c>
      <c r="J476" s="5"/>
      <c r="K476" s="5"/>
      <c r="L476" s="5"/>
      <c r="M476" s="5">
        <v>5</v>
      </c>
      <c r="N476" s="5"/>
    </row>
    <row r="477" spans="1:14" ht="18.8" hidden="1" customHeight="1" x14ac:dyDescent="0.3">
      <c r="A477" s="145"/>
      <c r="B477" s="70" t="s">
        <v>33</v>
      </c>
      <c r="C477" s="1" t="s">
        <v>45</v>
      </c>
      <c r="D477" s="1">
        <v>5</v>
      </c>
      <c r="E477" s="57">
        <v>2465000</v>
      </c>
      <c r="F477" s="19" t="s">
        <v>502</v>
      </c>
      <c r="G477" s="1" t="s">
        <v>56</v>
      </c>
      <c r="H477" s="1"/>
      <c r="I477" s="21" t="s">
        <v>503</v>
      </c>
      <c r="J477" s="5"/>
      <c r="K477" s="5"/>
      <c r="L477" s="5"/>
      <c r="M477" s="5">
        <v>5</v>
      </c>
      <c r="N477" s="5"/>
    </row>
    <row r="478" spans="1:14" ht="18.8" hidden="1" customHeight="1" x14ac:dyDescent="0.3">
      <c r="A478" s="145"/>
      <c r="B478" s="70" t="s">
        <v>33</v>
      </c>
      <c r="C478" s="1" t="s">
        <v>48</v>
      </c>
      <c r="D478" s="1">
        <v>5</v>
      </c>
      <c r="E478" s="57">
        <v>2218500</v>
      </c>
      <c r="F478" s="19" t="s">
        <v>492</v>
      </c>
      <c r="G478" s="1" t="s">
        <v>30</v>
      </c>
      <c r="H478" s="1"/>
      <c r="I478" s="21" t="s">
        <v>504</v>
      </c>
      <c r="J478" s="5"/>
      <c r="K478" s="5"/>
      <c r="L478" s="5"/>
      <c r="M478" s="5">
        <v>5</v>
      </c>
      <c r="N478" s="5"/>
    </row>
    <row r="479" spans="1:14" ht="18.8" hidden="1" customHeight="1" x14ac:dyDescent="0.3">
      <c r="A479" s="146"/>
      <c r="B479" s="70" t="s">
        <v>33</v>
      </c>
      <c r="C479" s="1" t="s">
        <v>51</v>
      </c>
      <c r="D479" s="1">
        <v>5</v>
      </c>
      <c r="E479" s="57">
        <v>2465000</v>
      </c>
      <c r="F479" s="19" t="s">
        <v>492</v>
      </c>
      <c r="G479" s="1" t="s">
        <v>19</v>
      </c>
      <c r="H479" s="1"/>
      <c r="I479" s="21" t="s">
        <v>501</v>
      </c>
      <c r="J479" s="5"/>
      <c r="K479" s="5"/>
      <c r="L479" s="5"/>
      <c r="M479" s="5">
        <v>5</v>
      </c>
      <c r="N479" s="5"/>
    </row>
    <row r="480" spans="1:14" ht="26.3" hidden="1" customHeight="1" x14ac:dyDescent="0.3">
      <c r="A480" s="144">
        <v>4</v>
      </c>
      <c r="B480" s="65" t="s">
        <v>295</v>
      </c>
      <c r="C480" s="9" t="s">
        <v>15</v>
      </c>
      <c r="D480" s="9">
        <v>10</v>
      </c>
      <c r="E480" s="58">
        <v>4090000</v>
      </c>
      <c r="F480" s="11" t="s">
        <v>493</v>
      </c>
      <c r="G480" s="1" t="s">
        <v>56</v>
      </c>
      <c r="H480" s="9"/>
      <c r="I480" s="150" t="s">
        <v>505</v>
      </c>
      <c r="J480" s="5"/>
      <c r="K480" s="5"/>
      <c r="L480" s="5"/>
      <c r="M480" s="9">
        <v>10</v>
      </c>
      <c r="N480" s="5"/>
    </row>
    <row r="481" spans="1:14" ht="26.3" hidden="1" customHeight="1" x14ac:dyDescent="0.3">
      <c r="A481" s="145"/>
      <c r="B481" s="65" t="s">
        <v>295</v>
      </c>
      <c r="C481" s="1" t="s">
        <v>21</v>
      </c>
      <c r="D481" s="1">
        <v>5</v>
      </c>
      <c r="E481" s="59">
        <v>1925000</v>
      </c>
      <c r="F481" s="19" t="s">
        <v>497</v>
      </c>
      <c r="G481" s="1" t="s">
        <v>17</v>
      </c>
      <c r="H481" s="14"/>
      <c r="I481" s="152"/>
      <c r="J481" s="5"/>
      <c r="K481" s="5"/>
      <c r="L481" s="5"/>
      <c r="M481" s="1">
        <v>5</v>
      </c>
      <c r="N481" s="5"/>
    </row>
    <row r="482" spans="1:14" ht="26.3" hidden="1" customHeight="1" x14ac:dyDescent="0.3">
      <c r="A482" s="145"/>
      <c r="B482" s="65" t="s">
        <v>295</v>
      </c>
      <c r="C482" s="1" t="s">
        <v>29</v>
      </c>
      <c r="D482" s="1">
        <v>10</v>
      </c>
      <c r="E482" s="59">
        <v>3750000</v>
      </c>
      <c r="F482" s="19" t="s">
        <v>489</v>
      </c>
      <c r="G482" s="1" t="s">
        <v>30</v>
      </c>
      <c r="H482" s="14"/>
      <c r="I482" s="152"/>
      <c r="J482" s="5"/>
      <c r="K482" s="5"/>
      <c r="L482" s="5"/>
      <c r="M482" s="1">
        <v>10</v>
      </c>
      <c r="N482" s="5"/>
    </row>
    <row r="483" spans="1:14" ht="26.3" hidden="1" customHeight="1" x14ac:dyDescent="0.3">
      <c r="A483" s="145"/>
      <c r="B483" s="65" t="s">
        <v>295</v>
      </c>
      <c r="C483" s="1" t="s">
        <v>31</v>
      </c>
      <c r="D483" s="1">
        <v>6</v>
      </c>
      <c r="E483" s="59">
        <v>2486000</v>
      </c>
      <c r="F483" s="19" t="s">
        <v>506</v>
      </c>
      <c r="G483" s="1" t="s">
        <v>56</v>
      </c>
      <c r="H483" s="14"/>
      <c r="I483" s="152"/>
      <c r="J483" s="5"/>
      <c r="K483" s="5"/>
      <c r="L483" s="5"/>
      <c r="M483" s="1">
        <v>6</v>
      </c>
      <c r="N483" s="5"/>
    </row>
    <row r="484" spans="1:14" ht="26.3" hidden="1" customHeight="1" x14ac:dyDescent="0.3">
      <c r="A484" s="145"/>
      <c r="B484" s="65" t="s">
        <v>295</v>
      </c>
      <c r="C484" s="1" t="s">
        <v>39</v>
      </c>
      <c r="D484" s="1">
        <v>10</v>
      </c>
      <c r="E484" s="59">
        <v>5050000</v>
      </c>
      <c r="F484" s="19" t="s">
        <v>507</v>
      </c>
      <c r="G484" s="1" t="s">
        <v>56</v>
      </c>
      <c r="H484" s="14"/>
      <c r="I484" s="152"/>
      <c r="J484" s="5"/>
      <c r="K484" s="5"/>
      <c r="L484" s="5"/>
      <c r="M484" s="1">
        <v>10</v>
      </c>
      <c r="N484" s="5"/>
    </row>
    <row r="485" spans="1:14" ht="26.3" hidden="1" customHeight="1" x14ac:dyDescent="0.3">
      <c r="A485" s="145"/>
      <c r="B485" s="65" t="s">
        <v>295</v>
      </c>
      <c r="C485" s="1" t="s">
        <v>42</v>
      </c>
      <c r="D485" s="1">
        <v>10</v>
      </c>
      <c r="E485" s="59">
        <v>4500000</v>
      </c>
      <c r="F485" s="19" t="s">
        <v>492</v>
      </c>
      <c r="G485" s="1" t="s">
        <v>56</v>
      </c>
      <c r="H485" s="15"/>
      <c r="I485" s="151"/>
      <c r="J485" s="5"/>
      <c r="K485" s="5"/>
      <c r="L485" s="5"/>
      <c r="M485" s="1">
        <v>10</v>
      </c>
      <c r="N485" s="5"/>
    </row>
    <row r="486" spans="1:14" ht="26.3" hidden="1" customHeight="1" x14ac:dyDescent="0.3">
      <c r="A486" s="144">
        <v>7</v>
      </c>
      <c r="B486" s="65" t="s">
        <v>79</v>
      </c>
      <c r="C486" s="9" t="s">
        <v>15</v>
      </c>
      <c r="D486" s="9">
        <v>15</v>
      </c>
      <c r="E486" s="58">
        <v>6315000</v>
      </c>
      <c r="F486" s="27" t="s">
        <v>508</v>
      </c>
      <c r="G486" s="27" t="s">
        <v>19</v>
      </c>
      <c r="H486" s="77"/>
      <c r="I486" s="150" t="s">
        <v>509</v>
      </c>
      <c r="J486" s="5"/>
      <c r="K486" s="5"/>
      <c r="L486" s="5"/>
      <c r="M486" s="9">
        <v>15</v>
      </c>
      <c r="N486" s="5"/>
    </row>
    <row r="487" spans="1:14" ht="26.3" hidden="1" customHeight="1" x14ac:dyDescent="0.3">
      <c r="A487" s="145"/>
      <c r="B487" s="65" t="s">
        <v>79</v>
      </c>
      <c r="C487" s="9" t="s">
        <v>21</v>
      </c>
      <c r="D487" s="9">
        <v>10</v>
      </c>
      <c r="E487" s="60">
        <v>5050000</v>
      </c>
      <c r="F487" s="27" t="s">
        <v>510</v>
      </c>
      <c r="G487" s="1" t="s">
        <v>56</v>
      </c>
      <c r="H487" s="14"/>
      <c r="I487" s="152"/>
      <c r="J487" s="5"/>
      <c r="K487" s="5"/>
      <c r="L487" s="5"/>
      <c r="M487" s="9">
        <v>10</v>
      </c>
      <c r="N487" s="5"/>
    </row>
    <row r="488" spans="1:14" ht="26.3" hidden="1" customHeight="1" x14ac:dyDescent="0.3">
      <c r="A488" s="145"/>
      <c r="B488" s="65" t="s">
        <v>79</v>
      </c>
      <c r="C488" s="1" t="s">
        <v>29</v>
      </c>
      <c r="D488" s="1">
        <v>9</v>
      </c>
      <c r="E488" s="59">
        <v>3565000</v>
      </c>
      <c r="F488" s="19" t="s">
        <v>497</v>
      </c>
      <c r="G488" s="1" t="s">
        <v>56</v>
      </c>
      <c r="H488" s="14"/>
      <c r="I488" s="152"/>
      <c r="J488" s="5"/>
      <c r="K488" s="5"/>
      <c r="L488" s="5"/>
      <c r="M488" s="1">
        <v>9</v>
      </c>
      <c r="N488" s="5"/>
    </row>
    <row r="489" spans="1:14" ht="26.3" hidden="1" customHeight="1" x14ac:dyDescent="0.3">
      <c r="A489" s="145"/>
      <c r="B489" s="65" t="s">
        <v>79</v>
      </c>
      <c r="C489" s="1" t="s">
        <v>31</v>
      </c>
      <c r="D489" s="1">
        <v>18</v>
      </c>
      <c r="E489" s="59">
        <v>8670000</v>
      </c>
      <c r="F489" s="19" t="s">
        <v>507</v>
      </c>
      <c r="G489" s="1" t="s">
        <v>49</v>
      </c>
      <c r="H489" s="14"/>
      <c r="I489" s="152"/>
      <c r="J489" s="5"/>
      <c r="K489" s="5"/>
      <c r="L489" s="5"/>
      <c r="M489" s="1">
        <v>18</v>
      </c>
      <c r="N489" s="5"/>
    </row>
    <row r="490" spans="1:14" ht="26.3" hidden="1" customHeight="1" x14ac:dyDescent="0.3">
      <c r="A490" s="145"/>
      <c r="B490" s="65" t="s">
        <v>79</v>
      </c>
      <c r="C490" s="1" t="s">
        <v>39</v>
      </c>
      <c r="D490" s="1">
        <v>13</v>
      </c>
      <c r="E490" s="59">
        <v>5265000</v>
      </c>
      <c r="F490" s="19" t="s">
        <v>492</v>
      </c>
      <c r="G490" s="1" t="s">
        <v>71</v>
      </c>
      <c r="H490" s="15"/>
      <c r="I490" s="151"/>
      <c r="J490" s="5"/>
      <c r="K490" s="5"/>
      <c r="L490" s="5"/>
      <c r="M490" s="1">
        <v>13</v>
      </c>
      <c r="N490" s="5"/>
    </row>
    <row r="491" spans="1:14" ht="26.3" hidden="1" customHeight="1" x14ac:dyDescent="0.3">
      <c r="A491" s="144">
        <v>8</v>
      </c>
      <c r="B491" s="65" t="s">
        <v>82</v>
      </c>
      <c r="C491" s="9" t="s">
        <v>15</v>
      </c>
      <c r="D491" s="9">
        <v>15</v>
      </c>
      <c r="E491" s="58">
        <v>5475000</v>
      </c>
      <c r="F491" s="27" t="s">
        <v>508</v>
      </c>
      <c r="G491" s="27" t="s">
        <v>43</v>
      </c>
      <c r="H491" s="77"/>
      <c r="I491" s="22" t="s">
        <v>401</v>
      </c>
      <c r="J491" s="5"/>
      <c r="K491" s="5"/>
      <c r="L491" s="5"/>
      <c r="M491" s="13">
        <v>15</v>
      </c>
      <c r="N491" s="1"/>
    </row>
    <row r="492" spans="1:14" ht="26.3" hidden="1" customHeight="1" x14ac:dyDescent="0.3">
      <c r="A492" s="145"/>
      <c r="B492" s="65" t="s">
        <v>82</v>
      </c>
      <c r="C492" s="9" t="s">
        <v>21</v>
      </c>
      <c r="D492" s="9">
        <v>10</v>
      </c>
      <c r="E492" s="58">
        <v>3750000</v>
      </c>
      <c r="F492" s="11" t="s">
        <v>511</v>
      </c>
      <c r="G492" s="1" t="s">
        <v>19</v>
      </c>
      <c r="H492" s="9"/>
      <c r="I492" s="22" t="s">
        <v>512</v>
      </c>
      <c r="J492" s="5"/>
      <c r="K492" s="5"/>
      <c r="L492" s="5"/>
      <c r="M492" s="13">
        <v>10</v>
      </c>
      <c r="N492" s="1"/>
    </row>
    <row r="493" spans="1:14" ht="37.6" hidden="1" customHeight="1" x14ac:dyDescent="0.3">
      <c r="A493" s="145"/>
      <c r="B493" s="65" t="s">
        <v>82</v>
      </c>
      <c r="C493" s="9" t="s">
        <v>29</v>
      </c>
      <c r="D493" s="9">
        <v>20</v>
      </c>
      <c r="E493" s="58">
        <f>7300000</f>
        <v>7300000</v>
      </c>
      <c r="F493" s="11" t="s">
        <v>513</v>
      </c>
      <c r="G493" s="1" t="s">
        <v>56</v>
      </c>
      <c r="H493" s="9"/>
      <c r="I493" s="22" t="s">
        <v>514</v>
      </c>
      <c r="J493" s="5"/>
      <c r="K493" s="5"/>
      <c r="L493" s="5"/>
      <c r="M493" s="13">
        <v>20</v>
      </c>
      <c r="N493" s="5"/>
    </row>
    <row r="494" spans="1:14" ht="37.6" hidden="1" customHeight="1" x14ac:dyDescent="0.3">
      <c r="A494" s="145"/>
      <c r="B494" s="65" t="s">
        <v>82</v>
      </c>
      <c r="C494" s="1" t="s">
        <v>31</v>
      </c>
      <c r="D494" s="1">
        <v>18</v>
      </c>
      <c r="E494" s="59">
        <v>6770000</v>
      </c>
      <c r="F494" s="11" t="s">
        <v>515</v>
      </c>
      <c r="G494" s="1" t="s">
        <v>19</v>
      </c>
      <c r="H494" s="9"/>
      <c r="I494" s="22" t="s">
        <v>516</v>
      </c>
      <c r="J494" s="5"/>
      <c r="K494" s="5"/>
      <c r="L494" s="5"/>
      <c r="M494" s="5">
        <v>18</v>
      </c>
      <c r="N494" s="5"/>
    </row>
    <row r="495" spans="1:14" ht="37.6" hidden="1" customHeight="1" x14ac:dyDescent="0.3">
      <c r="A495" s="145"/>
      <c r="B495" s="65" t="s">
        <v>82</v>
      </c>
      <c r="C495" s="1" t="s">
        <v>39</v>
      </c>
      <c r="D495" s="1">
        <v>10</v>
      </c>
      <c r="E495" s="59">
        <v>3850000</v>
      </c>
      <c r="F495" s="11" t="s">
        <v>517</v>
      </c>
      <c r="G495" s="1" t="s">
        <v>56</v>
      </c>
      <c r="H495" s="9"/>
      <c r="I495" s="22" t="s">
        <v>518</v>
      </c>
      <c r="J495" s="5"/>
      <c r="K495" s="5"/>
      <c r="L495" s="5"/>
      <c r="M495" s="5">
        <v>10</v>
      </c>
      <c r="N495" s="5"/>
    </row>
    <row r="496" spans="1:14" ht="37.6" hidden="1" customHeight="1" x14ac:dyDescent="0.3">
      <c r="A496" s="145"/>
      <c r="B496" s="65" t="s">
        <v>82</v>
      </c>
      <c r="C496" s="1" t="s">
        <v>42</v>
      </c>
      <c r="D496" s="1">
        <v>10</v>
      </c>
      <c r="E496" s="59">
        <v>3650000</v>
      </c>
      <c r="F496" s="11" t="s">
        <v>488</v>
      </c>
      <c r="G496" s="1" t="s">
        <v>56</v>
      </c>
      <c r="H496" s="9"/>
      <c r="I496" s="22" t="s">
        <v>518</v>
      </c>
      <c r="J496" s="5"/>
      <c r="K496" s="5"/>
      <c r="L496" s="5"/>
      <c r="M496" s="5">
        <v>10</v>
      </c>
      <c r="N496" s="5"/>
    </row>
    <row r="497" spans="1:14" ht="37.6" hidden="1" customHeight="1" x14ac:dyDescent="0.3">
      <c r="A497" s="145"/>
      <c r="B497" s="65" t="s">
        <v>82</v>
      </c>
      <c r="C497" s="1" t="s">
        <v>45</v>
      </c>
      <c r="D497" s="144">
        <v>30</v>
      </c>
      <c r="E497" s="185">
        <v>11150000</v>
      </c>
      <c r="F497" s="11" t="s">
        <v>492</v>
      </c>
      <c r="G497" s="1" t="s">
        <v>56</v>
      </c>
      <c r="H497" s="9"/>
      <c r="I497" s="150" t="s">
        <v>519</v>
      </c>
      <c r="J497" s="5"/>
      <c r="K497" s="5"/>
      <c r="L497" s="5"/>
      <c r="M497" s="142">
        <v>30</v>
      </c>
      <c r="N497" s="5"/>
    </row>
    <row r="498" spans="1:14" ht="37.6" hidden="1" customHeight="1" x14ac:dyDescent="0.3">
      <c r="A498" s="146"/>
      <c r="B498" s="65" t="s">
        <v>82</v>
      </c>
      <c r="C498" s="1" t="s">
        <v>48</v>
      </c>
      <c r="D498" s="146"/>
      <c r="E498" s="187"/>
      <c r="F498" s="11" t="s">
        <v>492</v>
      </c>
      <c r="G498" s="1" t="s">
        <v>56</v>
      </c>
      <c r="H498" s="15"/>
      <c r="I498" s="151"/>
      <c r="J498" s="5"/>
      <c r="K498" s="5"/>
      <c r="L498" s="5"/>
      <c r="M498" s="143"/>
      <c r="N498" s="5"/>
    </row>
    <row r="499" spans="1:14" hidden="1" x14ac:dyDescent="0.3">
      <c r="A499" s="23">
        <v>11</v>
      </c>
      <c r="B499" s="9" t="s">
        <v>88</v>
      </c>
      <c r="C499" s="9" t="s">
        <v>15</v>
      </c>
      <c r="D499" s="9">
        <v>5</v>
      </c>
      <c r="E499" s="58">
        <v>1925000</v>
      </c>
      <c r="F499" s="11" t="s">
        <v>497</v>
      </c>
      <c r="G499" s="9" t="s">
        <v>56</v>
      </c>
      <c r="H499" s="9"/>
      <c r="I499" s="22" t="s">
        <v>518</v>
      </c>
      <c r="J499" s="13"/>
      <c r="K499" s="13"/>
      <c r="L499" s="13"/>
      <c r="M499" s="13">
        <v>5</v>
      </c>
      <c r="N499" s="13"/>
    </row>
    <row r="500" spans="1:14" ht="37.6" hidden="1" customHeight="1" x14ac:dyDescent="0.3">
      <c r="A500" s="149"/>
      <c r="B500" s="69" t="s">
        <v>89</v>
      </c>
      <c r="C500" s="149" t="s">
        <v>520</v>
      </c>
      <c r="D500" s="149">
        <v>12</v>
      </c>
      <c r="E500" s="192">
        <v>5916000</v>
      </c>
      <c r="F500" s="156" t="s">
        <v>521</v>
      </c>
      <c r="G500" s="1" t="s">
        <v>19</v>
      </c>
      <c r="H500" s="1"/>
      <c r="I500" s="21"/>
      <c r="J500" s="5"/>
      <c r="K500" s="5"/>
      <c r="L500" s="5"/>
      <c r="M500" s="158">
        <v>12</v>
      </c>
      <c r="N500" s="5"/>
    </row>
    <row r="501" spans="1:14" ht="37.6" hidden="1" customHeight="1" x14ac:dyDescent="0.3">
      <c r="A501" s="149"/>
      <c r="B501" s="69" t="s">
        <v>89</v>
      </c>
      <c r="C501" s="149"/>
      <c r="D501" s="149"/>
      <c r="E501" s="192"/>
      <c r="F501" s="156"/>
      <c r="G501" s="1" t="s">
        <v>429</v>
      </c>
      <c r="H501" s="1"/>
      <c r="I501" s="21"/>
      <c r="J501" s="5"/>
      <c r="K501" s="5"/>
      <c r="L501" s="5"/>
      <c r="M501" s="158"/>
      <c r="N501" s="5"/>
    </row>
    <row r="502" spans="1:14" ht="26.3" hidden="1" customHeight="1" x14ac:dyDescent="0.3">
      <c r="A502" s="149"/>
      <c r="B502" s="69" t="s">
        <v>89</v>
      </c>
      <c r="C502" s="1" t="s">
        <v>522</v>
      </c>
      <c r="D502" s="1">
        <v>5</v>
      </c>
      <c r="E502" s="59">
        <v>1925000</v>
      </c>
      <c r="F502" s="19" t="s">
        <v>508</v>
      </c>
      <c r="G502" s="1" t="s">
        <v>56</v>
      </c>
      <c r="H502" s="1"/>
      <c r="I502" s="21" t="s">
        <v>518</v>
      </c>
      <c r="J502" s="1"/>
      <c r="K502" s="1"/>
      <c r="L502" s="1"/>
      <c r="M502" s="1"/>
      <c r="N502" s="1">
        <v>5</v>
      </c>
    </row>
    <row r="503" spans="1:14" ht="26.3" hidden="1" customHeight="1" x14ac:dyDescent="0.3">
      <c r="A503" s="149"/>
      <c r="B503" s="69" t="s">
        <v>89</v>
      </c>
      <c r="C503" s="1" t="s">
        <v>523</v>
      </c>
      <c r="D503" s="1">
        <v>2</v>
      </c>
      <c r="E503" s="59">
        <v>1010000</v>
      </c>
      <c r="F503" s="19" t="s">
        <v>485</v>
      </c>
      <c r="G503" s="1" t="s">
        <v>78</v>
      </c>
      <c r="H503" s="1"/>
      <c r="I503" s="21" t="s">
        <v>524</v>
      </c>
      <c r="J503" s="1"/>
      <c r="K503" s="1"/>
      <c r="L503" s="1"/>
      <c r="M503" s="1">
        <v>2</v>
      </c>
      <c r="N503" s="1"/>
    </row>
    <row r="504" spans="1:14" hidden="1" x14ac:dyDescent="0.3">
      <c r="A504" s="149"/>
      <c r="B504" s="69" t="s">
        <v>89</v>
      </c>
      <c r="C504" s="1" t="s">
        <v>390</v>
      </c>
      <c r="D504" s="1">
        <v>2</v>
      </c>
      <c r="E504" s="59">
        <v>1010000</v>
      </c>
      <c r="F504" s="19" t="s">
        <v>510</v>
      </c>
      <c r="G504" s="1" t="s">
        <v>56</v>
      </c>
      <c r="H504" s="1"/>
      <c r="I504" s="21" t="s">
        <v>525</v>
      </c>
      <c r="J504" s="5"/>
      <c r="K504" s="5"/>
      <c r="L504" s="5"/>
      <c r="M504" s="5"/>
      <c r="N504" s="5">
        <v>2</v>
      </c>
    </row>
    <row r="505" spans="1:14" hidden="1" x14ac:dyDescent="0.3">
      <c r="A505" s="149"/>
      <c r="B505" s="69" t="s">
        <v>89</v>
      </c>
      <c r="C505" s="1" t="s">
        <v>390</v>
      </c>
      <c r="D505" s="1">
        <v>2</v>
      </c>
      <c r="E505" s="59">
        <v>1000000</v>
      </c>
      <c r="F505" s="19" t="s">
        <v>493</v>
      </c>
      <c r="G505" s="1" t="s">
        <v>17</v>
      </c>
      <c r="H505" s="1"/>
      <c r="I505" s="21" t="s">
        <v>526</v>
      </c>
      <c r="J505" s="5"/>
      <c r="K505" s="5"/>
      <c r="L505" s="5"/>
      <c r="M505" s="5"/>
      <c r="N505" s="5">
        <v>2</v>
      </c>
    </row>
    <row r="506" spans="1:14" hidden="1" x14ac:dyDescent="0.3">
      <c r="A506" s="149"/>
      <c r="B506" s="69" t="s">
        <v>89</v>
      </c>
      <c r="C506" s="1" t="s">
        <v>186</v>
      </c>
      <c r="D506" s="1">
        <v>2</v>
      </c>
      <c r="E506" s="59">
        <v>770000</v>
      </c>
      <c r="F506" s="19" t="s">
        <v>511</v>
      </c>
      <c r="G506" s="1" t="s">
        <v>78</v>
      </c>
      <c r="H506" s="1"/>
      <c r="I506" s="21" t="s">
        <v>527</v>
      </c>
      <c r="J506" s="5"/>
      <c r="K506" s="5"/>
      <c r="L506" s="5"/>
      <c r="M506" s="5">
        <v>2</v>
      </c>
      <c r="N506" s="5"/>
    </row>
    <row r="507" spans="1:14" hidden="1" x14ac:dyDescent="0.3">
      <c r="A507" s="149"/>
      <c r="B507" s="69" t="s">
        <v>89</v>
      </c>
      <c r="C507" s="1" t="s">
        <v>528</v>
      </c>
      <c r="D507" s="1">
        <v>5</v>
      </c>
      <c r="E507" s="59">
        <v>2525000</v>
      </c>
      <c r="F507" s="19" t="s">
        <v>487</v>
      </c>
      <c r="G507" s="1" t="s">
        <v>19</v>
      </c>
      <c r="H507" s="1"/>
      <c r="I507" s="21" t="s">
        <v>529</v>
      </c>
      <c r="J507" s="5"/>
      <c r="K507" s="5"/>
      <c r="L507" s="5"/>
      <c r="M507" s="5"/>
      <c r="N507" s="5">
        <v>5</v>
      </c>
    </row>
    <row r="508" spans="1:14" ht="35.1" hidden="1" x14ac:dyDescent="0.3">
      <c r="A508" s="149"/>
      <c r="B508" s="69" t="s">
        <v>89</v>
      </c>
      <c r="C508" s="1" t="s">
        <v>530</v>
      </c>
      <c r="D508" s="1">
        <v>2</v>
      </c>
      <c r="E508" s="57">
        <v>770000</v>
      </c>
      <c r="F508" s="19" t="s">
        <v>506</v>
      </c>
      <c r="G508" s="1" t="s">
        <v>56</v>
      </c>
      <c r="H508" s="1"/>
      <c r="I508" s="21"/>
      <c r="J508" s="5"/>
      <c r="K508" s="5"/>
      <c r="L508" s="5"/>
      <c r="M508" s="5">
        <v>2</v>
      </c>
      <c r="N508" s="5"/>
    </row>
    <row r="509" spans="1:14" x14ac:dyDescent="0.3">
      <c r="A509" s="149"/>
      <c r="B509" s="69" t="s">
        <v>89</v>
      </c>
      <c r="C509" s="1" t="s">
        <v>531</v>
      </c>
      <c r="D509" s="1">
        <v>7</v>
      </c>
      <c r="E509" s="57">
        <v>2555000</v>
      </c>
      <c r="F509" s="19" t="s">
        <v>507</v>
      </c>
      <c r="G509" s="1" t="s">
        <v>56</v>
      </c>
      <c r="H509" s="1"/>
      <c r="I509" s="21"/>
      <c r="J509" s="5"/>
      <c r="K509" s="5"/>
      <c r="L509" s="5"/>
      <c r="M509" s="5"/>
      <c r="N509" s="5">
        <v>7</v>
      </c>
    </row>
    <row r="510" spans="1:14" hidden="1" x14ac:dyDescent="0.3">
      <c r="A510" s="149"/>
      <c r="B510" s="69" t="s">
        <v>89</v>
      </c>
      <c r="C510" s="149" t="s">
        <v>520</v>
      </c>
      <c r="D510" s="149">
        <v>12</v>
      </c>
      <c r="E510" s="192">
        <v>5916000</v>
      </c>
      <c r="F510" s="19" t="s">
        <v>532</v>
      </c>
      <c r="G510" s="1" t="s">
        <v>71</v>
      </c>
      <c r="H510" s="1"/>
      <c r="I510" s="34"/>
      <c r="J510" s="5"/>
      <c r="K510" s="5"/>
      <c r="L510" s="5"/>
      <c r="M510" s="5">
        <v>12</v>
      </c>
      <c r="N510" s="5"/>
    </row>
    <row r="511" spans="1:14" hidden="1" x14ac:dyDescent="0.3">
      <c r="A511" s="149"/>
      <c r="B511" s="69" t="s">
        <v>89</v>
      </c>
      <c r="C511" s="149"/>
      <c r="D511" s="149"/>
      <c r="E511" s="192"/>
      <c r="F511" s="19" t="s">
        <v>532</v>
      </c>
      <c r="G511" s="1" t="s">
        <v>17</v>
      </c>
      <c r="H511" s="1"/>
      <c r="I511" s="34"/>
      <c r="J511" s="5"/>
      <c r="K511" s="5"/>
      <c r="L511" s="5"/>
      <c r="M511" s="5">
        <v>12</v>
      </c>
      <c r="N511" s="5"/>
    </row>
    <row r="512" spans="1:14" hidden="1" x14ac:dyDescent="0.3">
      <c r="A512" s="149"/>
      <c r="B512" s="69" t="s">
        <v>89</v>
      </c>
      <c r="C512" s="1" t="s">
        <v>533</v>
      </c>
      <c r="D512" s="1"/>
      <c r="E512" s="59" t="s">
        <v>534</v>
      </c>
      <c r="F512" s="19" t="s">
        <v>532</v>
      </c>
      <c r="G512" s="1"/>
      <c r="H512" s="1"/>
      <c r="I512" s="34" t="s">
        <v>535</v>
      </c>
      <c r="J512" s="5"/>
      <c r="K512" s="5">
        <v>2</v>
      </c>
      <c r="L512" s="5"/>
      <c r="M512" s="5"/>
      <c r="N512" s="5"/>
    </row>
    <row r="513" spans="1:14" ht="35.1" hidden="1" x14ac:dyDescent="0.3">
      <c r="A513" s="149"/>
      <c r="B513" s="69" t="s">
        <v>89</v>
      </c>
      <c r="C513" s="1" t="s">
        <v>530</v>
      </c>
      <c r="D513" s="1">
        <v>5</v>
      </c>
      <c r="E513" s="57">
        <v>2465000</v>
      </c>
      <c r="F513" s="19" t="s">
        <v>536</v>
      </c>
      <c r="G513" s="1" t="s">
        <v>19</v>
      </c>
      <c r="H513" s="1"/>
      <c r="I513" s="34"/>
      <c r="J513" s="5"/>
      <c r="K513" s="5"/>
      <c r="L513" s="5"/>
      <c r="M513" s="5">
        <v>5</v>
      </c>
      <c r="N513" s="5"/>
    </row>
    <row r="514" spans="1:14" hidden="1" x14ac:dyDescent="0.3">
      <c r="A514" s="149"/>
      <c r="B514" s="69" t="s">
        <v>89</v>
      </c>
      <c r="C514" s="1" t="s">
        <v>186</v>
      </c>
      <c r="D514" s="1">
        <v>1</v>
      </c>
      <c r="E514" s="59">
        <v>493000</v>
      </c>
      <c r="F514" s="19" t="s">
        <v>536</v>
      </c>
      <c r="G514" s="1" t="s">
        <v>78</v>
      </c>
      <c r="H514" s="1"/>
      <c r="I514" s="21" t="s">
        <v>537</v>
      </c>
      <c r="J514" s="5"/>
      <c r="K514" s="5"/>
      <c r="L514" s="5"/>
      <c r="M514" s="5">
        <v>1</v>
      </c>
      <c r="N514" s="5"/>
    </row>
    <row r="515" spans="1:14" x14ac:dyDescent="0.3">
      <c r="A515" s="149"/>
      <c r="B515" s="69" t="s">
        <v>89</v>
      </c>
      <c r="C515" s="144" t="s">
        <v>327</v>
      </c>
      <c r="D515" s="144">
        <v>25</v>
      </c>
      <c r="E515" s="193">
        <v>10165000</v>
      </c>
      <c r="F515" s="19" t="s">
        <v>536</v>
      </c>
      <c r="G515" s="1" t="s">
        <v>56</v>
      </c>
      <c r="H515" s="1"/>
      <c r="I515" s="21"/>
      <c r="J515" s="5"/>
      <c r="K515" s="5"/>
      <c r="L515" s="5"/>
      <c r="M515" s="142">
        <v>25</v>
      </c>
      <c r="N515" s="5"/>
    </row>
    <row r="516" spans="1:14" hidden="1" x14ac:dyDescent="0.3">
      <c r="A516" s="149"/>
      <c r="B516" s="69" t="s">
        <v>89</v>
      </c>
      <c r="C516" s="146"/>
      <c r="D516" s="146"/>
      <c r="E516" s="194"/>
      <c r="F516" s="19" t="s">
        <v>536</v>
      </c>
      <c r="G516" s="1" t="s">
        <v>56</v>
      </c>
      <c r="H516" s="1"/>
      <c r="I516" s="21"/>
      <c r="J516" s="5"/>
      <c r="K516" s="5"/>
      <c r="L516" s="5"/>
      <c r="M516" s="143"/>
      <c r="N516" s="5"/>
    </row>
    <row r="517" spans="1:14" hidden="1" x14ac:dyDescent="0.3">
      <c r="A517" s="149"/>
      <c r="B517" s="69" t="s">
        <v>89</v>
      </c>
      <c r="C517" s="1" t="s">
        <v>538</v>
      </c>
      <c r="D517" s="1">
        <v>2</v>
      </c>
      <c r="E517" s="59">
        <v>700000</v>
      </c>
      <c r="F517" s="40" t="s">
        <v>492</v>
      </c>
      <c r="G517" s="1" t="s">
        <v>78</v>
      </c>
      <c r="H517" s="1"/>
      <c r="I517" s="21" t="s">
        <v>539</v>
      </c>
      <c r="J517" s="5"/>
      <c r="K517" s="5"/>
      <c r="L517" s="5"/>
      <c r="M517" s="5">
        <v>2</v>
      </c>
      <c r="N517" s="5"/>
    </row>
  </sheetData>
  <autoFilter ref="A2:R517" xr:uid="{E0068F84-A1CC-4B8F-BB53-0989193DB242}">
    <filterColumn colId="1">
      <filters>
        <filter val="Khách Lẻ"/>
      </filters>
    </filterColumn>
    <filterColumn colId="2">
      <filters>
        <filter val="Chị Trân"/>
        <filter val="Chị Trân - Shop Babycare"/>
        <filter val="'Shop Babycare"/>
        <filter val="Shop Babycute"/>
        <filter val="Shop Bé Yêu"/>
        <filter val="Shopbeyeu"/>
      </filters>
    </filterColumn>
  </autoFilter>
  <mergeCells count="394">
    <mergeCell ref="C515:C516"/>
    <mergeCell ref="D515:D516"/>
    <mergeCell ref="E515:E516"/>
    <mergeCell ref="M515:M516"/>
    <mergeCell ref="M497:M498"/>
    <mergeCell ref="A500:A517"/>
    <mergeCell ref="C500:C501"/>
    <mergeCell ref="D500:D501"/>
    <mergeCell ref="E500:E501"/>
    <mergeCell ref="F500:F501"/>
    <mergeCell ref="M500:M501"/>
    <mergeCell ref="C510:C511"/>
    <mergeCell ref="D510:D511"/>
    <mergeCell ref="A486:A490"/>
    <mergeCell ref="I486:I490"/>
    <mergeCell ref="A491:A498"/>
    <mergeCell ref="D497:D498"/>
    <mergeCell ref="E497:E498"/>
    <mergeCell ref="I497:I498"/>
    <mergeCell ref="A471:A479"/>
    <mergeCell ref="A480:A485"/>
    <mergeCell ref="E510:E511"/>
    <mergeCell ref="A464:A467"/>
    <mergeCell ref="A468:A470"/>
    <mergeCell ref="N449:N450"/>
    <mergeCell ref="C451:C452"/>
    <mergeCell ref="D451:D452"/>
    <mergeCell ref="E451:E452"/>
    <mergeCell ref="I451:I452"/>
    <mergeCell ref="M451:M452"/>
    <mergeCell ref="I480:I485"/>
    <mergeCell ref="M444:M445"/>
    <mergeCell ref="C447:C448"/>
    <mergeCell ref="D447:D448"/>
    <mergeCell ref="E447:E448"/>
    <mergeCell ref="I447:I448"/>
    <mergeCell ref="M447:M448"/>
    <mergeCell ref="A443:A462"/>
    <mergeCell ref="C444:C445"/>
    <mergeCell ref="D444:D445"/>
    <mergeCell ref="E444:E445"/>
    <mergeCell ref="I444:I445"/>
    <mergeCell ref="C449:C450"/>
    <mergeCell ref="D449:D450"/>
    <mergeCell ref="E449:E450"/>
    <mergeCell ref="I449:I450"/>
    <mergeCell ref="I459:I460"/>
    <mergeCell ref="A433:A437"/>
    <mergeCell ref="I433:I437"/>
    <mergeCell ref="A438:A442"/>
    <mergeCell ref="A428:A431"/>
    <mergeCell ref="I428:I431"/>
    <mergeCell ref="A423:A424"/>
    <mergeCell ref="A425:A427"/>
    <mergeCell ref="C416:C417"/>
    <mergeCell ref="D416:D417"/>
    <mergeCell ref="E416:E417"/>
    <mergeCell ref="I416:I417"/>
    <mergeCell ref="A406:A422"/>
    <mergeCell ref="M416:M417"/>
    <mergeCell ref="N416:N417"/>
    <mergeCell ref="M406:M407"/>
    <mergeCell ref="C410:C411"/>
    <mergeCell ref="D410:D411"/>
    <mergeCell ref="E410:E411"/>
    <mergeCell ref="I410:I411"/>
    <mergeCell ref="M410:M411"/>
    <mergeCell ref="D403:D404"/>
    <mergeCell ref="E403:E404"/>
    <mergeCell ref="I403:I404"/>
    <mergeCell ref="M403:M404"/>
    <mergeCell ref="C406:C407"/>
    <mergeCell ref="D406:D407"/>
    <mergeCell ref="E406:E407"/>
    <mergeCell ref="I406:I407"/>
    <mergeCell ref="I396:I398"/>
    <mergeCell ref="M396:M397"/>
    <mergeCell ref="A399:A405"/>
    <mergeCell ref="C400:C401"/>
    <mergeCell ref="D400:D401"/>
    <mergeCell ref="E400:E401"/>
    <mergeCell ref="I400:I401"/>
    <mergeCell ref="M400:M401"/>
    <mergeCell ref="C403:C404"/>
    <mergeCell ref="A394:A398"/>
    <mergeCell ref="C396:C397"/>
    <mergeCell ref="D396:D397"/>
    <mergeCell ref="E396:E397"/>
    <mergeCell ref="M394:M395"/>
    <mergeCell ref="M379:M381"/>
    <mergeCell ref="I382:I383"/>
    <mergeCell ref="A384:A393"/>
    <mergeCell ref="I388:I390"/>
    <mergeCell ref="M373:M375"/>
    <mergeCell ref="C376:C378"/>
    <mergeCell ref="D376:D378"/>
    <mergeCell ref="E376:E378"/>
    <mergeCell ref="I376:I378"/>
    <mergeCell ref="M376:M378"/>
    <mergeCell ref="A368:A372"/>
    <mergeCell ref="I371:I372"/>
    <mergeCell ref="A373:A383"/>
    <mergeCell ref="C373:C375"/>
    <mergeCell ref="D373:D375"/>
    <mergeCell ref="E373:E375"/>
    <mergeCell ref="C394:C395"/>
    <mergeCell ref="D394:D395"/>
    <mergeCell ref="E394:E395"/>
    <mergeCell ref="I394:I395"/>
    <mergeCell ref="I373:I375"/>
    <mergeCell ref="C379:C381"/>
    <mergeCell ref="D379:D381"/>
    <mergeCell ref="E379:E381"/>
    <mergeCell ref="I379:I381"/>
    <mergeCell ref="I351:I352"/>
    <mergeCell ref="M351:M352"/>
    <mergeCell ref="C353:C354"/>
    <mergeCell ref="D353:D354"/>
    <mergeCell ref="E353:E354"/>
    <mergeCell ref="F353:F354"/>
    <mergeCell ref="I353:I354"/>
    <mergeCell ref="M353:M354"/>
    <mergeCell ref="A346:A347"/>
    <mergeCell ref="I346:I347"/>
    <mergeCell ref="A348:A365"/>
    <mergeCell ref="C351:C352"/>
    <mergeCell ref="D351:D352"/>
    <mergeCell ref="E351:E352"/>
    <mergeCell ref="F351:F352"/>
    <mergeCell ref="A340:A345"/>
    <mergeCell ref="C340:C341"/>
    <mergeCell ref="D340:D341"/>
    <mergeCell ref="E340:E341"/>
    <mergeCell ref="E334:E335"/>
    <mergeCell ref="F334:F335"/>
    <mergeCell ref="I334:I335"/>
    <mergeCell ref="M334:M335"/>
    <mergeCell ref="C336:C337"/>
    <mergeCell ref="D336:D337"/>
    <mergeCell ref="E336:E337"/>
    <mergeCell ref="F336:F337"/>
    <mergeCell ref="I336:I337"/>
    <mergeCell ref="M336:M337"/>
    <mergeCell ref="F340:F341"/>
    <mergeCell ref="I340:I341"/>
    <mergeCell ref="M340:M341"/>
    <mergeCell ref="C342:C343"/>
    <mergeCell ref="D342:D343"/>
    <mergeCell ref="E342:E343"/>
    <mergeCell ref="F342:F343"/>
    <mergeCell ref="I342:I343"/>
    <mergeCell ref="M342:M343"/>
    <mergeCell ref="A332:A333"/>
    <mergeCell ref="A334:A339"/>
    <mergeCell ref="C334:C335"/>
    <mergeCell ref="D334:D335"/>
    <mergeCell ref="A327:A331"/>
    <mergeCell ref="I327:I331"/>
    <mergeCell ref="M317:M318"/>
    <mergeCell ref="C319:C320"/>
    <mergeCell ref="D319:D320"/>
    <mergeCell ref="E319:E320"/>
    <mergeCell ref="F319:F320"/>
    <mergeCell ref="I319:I320"/>
    <mergeCell ref="M319:M320"/>
    <mergeCell ref="F315:F316"/>
    <mergeCell ref="I315:I316"/>
    <mergeCell ref="M315:M316"/>
    <mergeCell ref="C317:C318"/>
    <mergeCell ref="D317:D318"/>
    <mergeCell ref="E317:E318"/>
    <mergeCell ref="F317:F318"/>
    <mergeCell ref="I317:I318"/>
    <mergeCell ref="A307:A311"/>
    <mergeCell ref="A312:A314"/>
    <mergeCell ref="I312:I314"/>
    <mergeCell ref="A315:A326"/>
    <mergeCell ref="C315:C316"/>
    <mergeCell ref="D315:D316"/>
    <mergeCell ref="E315:E316"/>
    <mergeCell ref="M303:M304"/>
    <mergeCell ref="C305:C307"/>
    <mergeCell ref="D305:D307"/>
    <mergeCell ref="E305:E307"/>
    <mergeCell ref="F305:F307"/>
    <mergeCell ref="I305:I306"/>
    <mergeCell ref="M305:M307"/>
    <mergeCell ref="I300:I301"/>
    <mergeCell ref="C303:C304"/>
    <mergeCell ref="D303:D304"/>
    <mergeCell ref="E303:E304"/>
    <mergeCell ref="F303:F304"/>
    <mergeCell ref="I303:I304"/>
    <mergeCell ref="A299:A304"/>
    <mergeCell ref="C300:C301"/>
    <mergeCell ref="D300:D301"/>
    <mergeCell ref="E300:E301"/>
    <mergeCell ref="F300:F301"/>
    <mergeCell ref="A291:A292"/>
    <mergeCell ref="A293:A297"/>
    <mergeCell ref="A278:A279"/>
    <mergeCell ref="A281:A289"/>
    <mergeCell ref="A275:A276"/>
    <mergeCell ref="I275:I276"/>
    <mergeCell ref="A264:A266"/>
    <mergeCell ref="A267:A274"/>
    <mergeCell ref="C256:C259"/>
    <mergeCell ref="D256:D259"/>
    <mergeCell ref="E256:E259"/>
    <mergeCell ref="F256:F259"/>
    <mergeCell ref="M256:M259"/>
    <mergeCell ref="F228:F229"/>
    <mergeCell ref="I228:I229"/>
    <mergeCell ref="M228:M229"/>
    <mergeCell ref="A236:A262"/>
    <mergeCell ref="C236:C237"/>
    <mergeCell ref="D236:D237"/>
    <mergeCell ref="E236:E237"/>
    <mergeCell ref="F236:F237"/>
    <mergeCell ref="A228:A233"/>
    <mergeCell ref="C228:C229"/>
    <mergeCell ref="D228:D229"/>
    <mergeCell ref="E228:E229"/>
    <mergeCell ref="A212:A223"/>
    <mergeCell ref="I212:I216"/>
    <mergeCell ref="A224:A227"/>
    <mergeCell ref="A198:A201"/>
    <mergeCell ref="I198:I201"/>
    <mergeCell ref="A202:A211"/>
    <mergeCell ref="I188:I189"/>
    <mergeCell ref="M188:M189"/>
    <mergeCell ref="A191:A194"/>
    <mergeCell ref="A196:A197"/>
    <mergeCell ref="I196:I197"/>
    <mergeCell ref="F184:F185"/>
    <mergeCell ref="I184:I185"/>
    <mergeCell ref="M184:M185"/>
    <mergeCell ref="A188:A189"/>
    <mergeCell ref="C188:C189"/>
    <mergeCell ref="D188:D189"/>
    <mergeCell ref="E188:E189"/>
    <mergeCell ref="F188:F189"/>
    <mergeCell ref="A184:A187"/>
    <mergeCell ref="C184:C185"/>
    <mergeCell ref="D184:D185"/>
    <mergeCell ref="E184:E185"/>
    <mergeCell ref="I174:I176"/>
    <mergeCell ref="M174:M176"/>
    <mergeCell ref="A177:A182"/>
    <mergeCell ref="F171:F172"/>
    <mergeCell ref="I171:I173"/>
    <mergeCell ref="M171:M172"/>
    <mergeCell ref="A174:A176"/>
    <mergeCell ref="C174:C176"/>
    <mergeCell ref="D174:D176"/>
    <mergeCell ref="E174:E176"/>
    <mergeCell ref="F174:F176"/>
    <mergeCell ref="A170:A173"/>
    <mergeCell ref="C171:C172"/>
    <mergeCell ref="D171:D172"/>
    <mergeCell ref="E171:E172"/>
    <mergeCell ref="I163:I164"/>
    <mergeCell ref="J163:J164"/>
    <mergeCell ref="M163:M164"/>
    <mergeCell ref="F153:F154"/>
    <mergeCell ref="I153:I154"/>
    <mergeCell ref="M153:M154"/>
    <mergeCell ref="A157:A169"/>
    <mergeCell ref="C163:C164"/>
    <mergeCell ref="D163:D164"/>
    <mergeCell ref="E163:E164"/>
    <mergeCell ref="F163:F164"/>
    <mergeCell ref="A153:A154"/>
    <mergeCell ref="C153:C154"/>
    <mergeCell ref="D153:D154"/>
    <mergeCell ref="E153:E154"/>
    <mergeCell ref="I135:I141"/>
    <mergeCell ref="M135:M137"/>
    <mergeCell ref="A145:A149"/>
    <mergeCell ref="A150:A151"/>
    <mergeCell ref="I150:I151"/>
    <mergeCell ref="A135:A142"/>
    <mergeCell ref="C135:C137"/>
    <mergeCell ref="D135:D137"/>
    <mergeCell ref="E135:E137"/>
    <mergeCell ref="F135:F137"/>
    <mergeCell ref="A125:A128"/>
    <mergeCell ref="A129:A134"/>
    <mergeCell ref="I103:I104"/>
    <mergeCell ref="N103:N104"/>
    <mergeCell ref="C119:C121"/>
    <mergeCell ref="D119:D121"/>
    <mergeCell ref="E119:E121"/>
    <mergeCell ref="F119:F121"/>
    <mergeCell ref="I119:I121"/>
    <mergeCell ref="N119:N121"/>
    <mergeCell ref="A103:A123"/>
    <mergeCell ref="C103:C104"/>
    <mergeCell ref="D103:D104"/>
    <mergeCell ref="E103:E104"/>
    <mergeCell ref="F103:F104"/>
    <mergeCell ref="A99:A102"/>
    <mergeCell ref="C99:C100"/>
    <mergeCell ref="D99:D100"/>
    <mergeCell ref="E99:E100"/>
    <mergeCell ref="F99:F100"/>
    <mergeCell ref="I99:I100"/>
    <mergeCell ref="F91:F92"/>
    <mergeCell ref="I91:I92"/>
    <mergeCell ref="N91:N92"/>
    <mergeCell ref="A95:A97"/>
    <mergeCell ref="C95:C96"/>
    <mergeCell ref="D95:D96"/>
    <mergeCell ref="E95:E96"/>
    <mergeCell ref="I95:I96"/>
    <mergeCell ref="J99:J100"/>
    <mergeCell ref="N99:N100"/>
    <mergeCell ref="C101:C102"/>
    <mergeCell ref="D101:D102"/>
    <mergeCell ref="E101:E102"/>
    <mergeCell ref="F101:F102"/>
    <mergeCell ref="I101:I102"/>
    <mergeCell ref="N101:N102"/>
    <mergeCell ref="N95:N96"/>
    <mergeCell ref="A86:A87"/>
    <mergeCell ref="A88:A90"/>
    <mergeCell ref="A91:A94"/>
    <mergeCell ref="C91:C92"/>
    <mergeCell ref="D91:D92"/>
    <mergeCell ref="E91:E92"/>
    <mergeCell ref="I70:I72"/>
    <mergeCell ref="A73:A78"/>
    <mergeCell ref="A79:A85"/>
    <mergeCell ref="I79:I83"/>
    <mergeCell ref="A68:A69"/>
    <mergeCell ref="A70:A72"/>
    <mergeCell ref="F55:F56"/>
    <mergeCell ref="I55:I56"/>
    <mergeCell ref="N55:N56"/>
    <mergeCell ref="C59:C60"/>
    <mergeCell ref="D59:D60"/>
    <mergeCell ref="E59:E60"/>
    <mergeCell ref="F59:F60"/>
    <mergeCell ref="I59:I60"/>
    <mergeCell ref="N59:N60"/>
    <mergeCell ref="F49:F50"/>
    <mergeCell ref="I49:I50"/>
    <mergeCell ref="J49:J50"/>
    <mergeCell ref="N49:N50"/>
    <mergeCell ref="A52:A67"/>
    <mergeCell ref="C55:C56"/>
    <mergeCell ref="D55:D56"/>
    <mergeCell ref="E55:E56"/>
    <mergeCell ref="F45:F46"/>
    <mergeCell ref="I45:I46"/>
    <mergeCell ref="N45:N46"/>
    <mergeCell ref="I47:I48"/>
    <mergeCell ref="A49:A50"/>
    <mergeCell ref="C49:C50"/>
    <mergeCell ref="D49:D50"/>
    <mergeCell ref="E49:E50"/>
    <mergeCell ref="A45:A48"/>
    <mergeCell ref="C45:C46"/>
    <mergeCell ref="D45:D46"/>
    <mergeCell ref="E45:E46"/>
    <mergeCell ref="A39:A43"/>
    <mergeCell ref="E23:E24"/>
    <mergeCell ref="I23:I24"/>
    <mergeCell ref="N23:N24"/>
    <mergeCell ref="A25:A32"/>
    <mergeCell ref="I25:I32"/>
    <mergeCell ref="I19:I20"/>
    <mergeCell ref="N19:N20"/>
    <mergeCell ref="C21:C22"/>
    <mergeCell ref="D21:D22"/>
    <mergeCell ref="E21:E22"/>
    <mergeCell ref="I21:I22"/>
    <mergeCell ref="N21:N22"/>
    <mergeCell ref="A10:A24"/>
    <mergeCell ref="C19:C20"/>
    <mergeCell ref="D19:D20"/>
    <mergeCell ref="E19:E20"/>
    <mergeCell ref="F19:F24"/>
    <mergeCell ref="C23:C24"/>
    <mergeCell ref="D23:D24"/>
    <mergeCell ref="F3:F4"/>
    <mergeCell ref="N3:N4"/>
    <mergeCell ref="A6:A9"/>
    <mergeCell ref="A3:A5"/>
    <mergeCell ref="C3:C4"/>
    <mergeCell ref="D3:D4"/>
    <mergeCell ref="E3:E4"/>
    <mergeCell ref="A33:A34"/>
    <mergeCell ref="A36:A38"/>
  </mergeCells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AA8B-E51E-43E7-B7CB-83CC8EAE50BA}">
  <dimension ref="A1:N63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583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7000000</v>
      </c>
      <c r="C6" s="97">
        <v>16000000</v>
      </c>
      <c r="D6" s="97">
        <v>3850000</v>
      </c>
      <c r="E6" s="97">
        <v>0</v>
      </c>
      <c r="F6" s="97">
        <v>0</v>
      </c>
      <c r="G6" s="97">
        <v>5675000</v>
      </c>
      <c r="H6" s="97">
        <v>0</v>
      </c>
      <c r="I6" s="97">
        <v>37500000</v>
      </c>
      <c r="J6" s="97">
        <v>42775000</v>
      </c>
      <c r="K6" s="97">
        <v>27605000</v>
      </c>
      <c r="L6" s="97">
        <v>41945000</v>
      </c>
      <c r="M6" s="97"/>
      <c r="N6" s="98">
        <f>+SUM(B6:M6)</f>
        <v>182350000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>
        <v>7000000</v>
      </c>
      <c r="C8" s="103">
        <v>16000000</v>
      </c>
      <c r="D8" s="103">
        <v>3850000</v>
      </c>
      <c r="E8" s="103">
        <v>0</v>
      </c>
      <c r="F8" s="103">
        <v>0</v>
      </c>
      <c r="G8" s="103">
        <v>5675000</v>
      </c>
      <c r="H8" s="103">
        <v>0</v>
      </c>
      <c r="I8" s="103">
        <v>31925000</v>
      </c>
      <c r="J8" s="103">
        <v>48350000</v>
      </c>
      <c r="K8" s="103">
        <v>27605000</v>
      </c>
      <c r="L8" s="103">
        <v>30795000</v>
      </c>
      <c r="M8" s="103">
        <v>11150000</v>
      </c>
      <c r="N8" s="104">
        <f t="shared" si="0"/>
        <v>182350000</v>
      </c>
    </row>
    <row r="9" spans="1:14" x14ac:dyDescent="0.3">
      <c r="A9" s="118" t="s">
        <v>564</v>
      </c>
      <c r="B9" s="100">
        <f>+N3+B6-B7-B8</f>
        <v>0</v>
      </c>
      <c r="C9" s="122">
        <f>+B9+C6-C7-C8</f>
        <v>0</v>
      </c>
      <c r="D9" s="100">
        <f t="shared" ref="D9:M9" si="1">+C9+D6-D7-D8</f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  <c r="I9" s="100">
        <f t="shared" si="1"/>
        <v>5575000</v>
      </c>
      <c r="J9" s="100">
        <f t="shared" si="1"/>
        <v>0</v>
      </c>
      <c r="K9" s="100">
        <f t="shared" si="1"/>
        <v>0</v>
      </c>
      <c r="L9" s="100">
        <f t="shared" si="1"/>
        <v>11150000</v>
      </c>
      <c r="M9" s="100">
        <f t="shared" si="1"/>
        <v>0</v>
      </c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586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471</v>
      </c>
      <c r="B14" s="125" t="s">
        <v>16</v>
      </c>
      <c r="C14" s="80">
        <v>20</v>
      </c>
      <c r="D14" s="195"/>
      <c r="E14" s="196"/>
      <c r="F14" s="131">
        <v>7000000</v>
      </c>
      <c r="G14"/>
    </row>
    <row r="15" spans="1:14" x14ac:dyDescent="0.3">
      <c r="A15" s="80"/>
      <c r="B15" s="125">
        <v>44930</v>
      </c>
      <c r="C15" s="80"/>
      <c r="D15" s="195" t="s">
        <v>570</v>
      </c>
      <c r="E15" s="196"/>
      <c r="F15" s="131">
        <v>-7000000</v>
      </c>
      <c r="G15"/>
    </row>
    <row r="16" spans="1:14" x14ac:dyDescent="0.3">
      <c r="A16" s="80" t="s">
        <v>471</v>
      </c>
      <c r="B16" s="125" t="s">
        <v>111</v>
      </c>
      <c r="C16" s="79">
        <v>28</v>
      </c>
      <c r="D16" s="195"/>
      <c r="E16" s="196"/>
      <c r="F16" s="132">
        <v>8960000</v>
      </c>
      <c r="G16"/>
    </row>
    <row r="17" spans="1:7" x14ac:dyDescent="0.3">
      <c r="A17" s="80" t="s">
        <v>471</v>
      </c>
      <c r="B17" s="125" t="s">
        <v>111</v>
      </c>
      <c r="C17" s="80">
        <v>22</v>
      </c>
      <c r="D17" s="195"/>
      <c r="E17" s="196"/>
      <c r="F17" s="131">
        <v>7040000</v>
      </c>
      <c r="G17"/>
    </row>
    <row r="18" spans="1:7" x14ac:dyDescent="0.3">
      <c r="A18" s="80"/>
      <c r="B18" s="125">
        <v>44963</v>
      </c>
      <c r="C18" s="80"/>
      <c r="D18" s="195" t="s">
        <v>570</v>
      </c>
      <c r="E18" s="196"/>
      <c r="F18" s="131">
        <v>-16000000</v>
      </c>
      <c r="G18"/>
    </row>
    <row r="19" spans="1:7" x14ac:dyDescent="0.3">
      <c r="A19" s="80" t="s">
        <v>471</v>
      </c>
      <c r="B19" s="125" t="s">
        <v>177</v>
      </c>
      <c r="C19" s="79">
        <v>11</v>
      </c>
      <c r="D19" s="195"/>
      <c r="E19" s="196"/>
      <c r="F19" s="132">
        <v>3850000</v>
      </c>
      <c r="G19"/>
    </row>
    <row r="20" spans="1:7" x14ac:dyDescent="0.3">
      <c r="A20" s="80"/>
      <c r="B20" s="125">
        <v>45013</v>
      </c>
      <c r="C20" s="80"/>
      <c r="D20" s="195" t="s">
        <v>570</v>
      </c>
      <c r="E20" s="196"/>
      <c r="F20" s="131">
        <v>-3850000</v>
      </c>
      <c r="G20"/>
    </row>
    <row r="21" spans="1:7" x14ac:dyDescent="0.3">
      <c r="A21" s="80" t="s">
        <v>471</v>
      </c>
      <c r="B21" s="125" t="s">
        <v>276</v>
      </c>
      <c r="C21" s="80">
        <v>15</v>
      </c>
      <c r="D21" s="195"/>
      <c r="E21" s="196"/>
      <c r="F21" s="131">
        <v>5675000</v>
      </c>
      <c r="G21"/>
    </row>
    <row r="22" spans="1:7" x14ac:dyDescent="0.3">
      <c r="A22" s="80"/>
      <c r="B22" s="125">
        <v>45083</v>
      </c>
      <c r="C22" s="80"/>
      <c r="D22" s="195" t="s">
        <v>570</v>
      </c>
      <c r="E22" s="196"/>
      <c r="F22" s="131">
        <v>-5675000</v>
      </c>
      <c r="G22"/>
    </row>
    <row r="23" spans="1:7" x14ac:dyDescent="0.3">
      <c r="A23" s="80" t="s">
        <v>471</v>
      </c>
      <c r="B23" s="125" t="s">
        <v>334</v>
      </c>
      <c r="C23" s="80">
        <v>40</v>
      </c>
      <c r="D23" s="195"/>
      <c r="E23" s="196"/>
      <c r="F23" s="131">
        <v>15000000</v>
      </c>
      <c r="G23"/>
    </row>
    <row r="24" spans="1:7" x14ac:dyDescent="0.3">
      <c r="A24" s="80"/>
      <c r="B24" s="125">
        <v>45141</v>
      </c>
      <c r="C24" s="80"/>
      <c r="D24" s="195" t="s">
        <v>570</v>
      </c>
      <c r="E24" s="196"/>
      <c r="F24" s="131">
        <v>-15000000</v>
      </c>
      <c r="G24"/>
    </row>
    <row r="25" spans="1:7" x14ac:dyDescent="0.3">
      <c r="A25" s="80" t="s">
        <v>471</v>
      </c>
      <c r="B25" s="125" t="s">
        <v>366</v>
      </c>
      <c r="C25" s="80">
        <v>30</v>
      </c>
      <c r="D25" s="195"/>
      <c r="E25" s="196"/>
      <c r="F25" s="131">
        <v>11350000</v>
      </c>
      <c r="G25"/>
    </row>
    <row r="26" spans="1:7" ht="16.3" customHeight="1" x14ac:dyDescent="0.3">
      <c r="A26" s="80" t="s">
        <v>471</v>
      </c>
      <c r="B26" s="125" t="s">
        <v>368</v>
      </c>
      <c r="C26" s="80">
        <v>15</v>
      </c>
      <c r="D26" s="195"/>
      <c r="E26" s="196"/>
      <c r="F26" s="131">
        <v>5575000</v>
      </c>
      <c r="G26"/>
    </row>
    <row r="27" spans="1:7" ht="16.3" customHeight="1" x14ac:dyDescent="0.3">
      <c r="A27" s="80"/>
      <c r="B27" s="125">
        <v>45152</v>
      </c>
      <c r="C27" s="80"/>
      <c r="D27" s="195" t="s">
        <v>570</v>
      </c>
      <c r="E27" s="196"/>
      <c r="F27" s="131">
        <v>-11350000</v>
      </c>
      <c r="G27"/>
    </row>
    <row r="28" spans="1:7" ht="16.3" customHeight="1" x14ac:dyDescent="0.3">
      <c r="A28" s="80"/>
      <c r="B28" s="125">
        <v>45154</v>
      </c>
      <c r="C28" s="80"/>
      <c r="D28" s="195" t="s">
        <v>570</v>
      </c>
      <c r="E28" s="196"/>
      <c r="F28" s="131">
        <v>-5575000</v>
      </c>
      <c r="G28"/>
    </row>
    <row r="29" spans="1:7" x14ac:dyDescent="0.3">
      <c r="A29" s="80" t="s">
        <v>471</v>
      </c>
      <c r="B29" s="125" t="s">
        <v>356</v>
      </c>
      <c r="C29" s="79">
        <v>15</v>
      </c>
      <c r="D29" s="195"/>
      <c r="E29" s="196"/>
      <c r="F29" s="132">
        <v>5575000</v>
      </c>
      <c r="G29"/>
    </row>
    <row r="30" spans="1:7" x14ac:dyDescent="0.3">
      <c r="A30" s="80"/>
      <c r="B30" s="126">
        <v>45171</v>
      </c>
      <c r="C30" s="80"/>
      <c r="D30" s="195" t="s">
        <v>570</v>
      </c>
      <c r="E30" s="196"/>
      <c r="F30" s="131">
        <v>-5575000</v>
      </c>
      <c r="G30"/>
    </row>
    <row r="31" spans="1:7" x14ac:dyDescent="0.3">
      <c r="A31" s="80" t="s">
        <v>471</v>
      </c>
      <c r="B31" s="126" t="s">
        <v>458</v>
      </c>
      <c r="C31" s="80">
        <v>20</v>
      </c>
      <c r="D31" s="195"/>
      <c r="E31" s="196"/>
      <c r="F31" s="131">
        <v>7500000</v>
      </c>
      <c r="G31"/>
    </row>
    <row r="32" spans="1:7" x14ac:dyDescent="0.3">
      <c r="A32" s="80"/>
      <c r="B32" s="126">
        <v>45173</v>
      </c>
      <c r="C32" s="80"/>
      <c r="D32" s="195" t="s">
        <v>570</v>
      </c>
      <c r="E32" s="196"/>
      <c r="F32" s="131">
        <v>-7500000</v>
      </c>
      <c r="G32"/>
    </row>
    <row r="33" spans="1:7" ht="15.05" customHeight="1" x14ac:dyDescent="0.3">
      <c r="A33" s="80" t="s">
        <v>471</v>
      </c>
      <c r="B33" s="126" t="s">
        <v>438</v>
      </c>
      <c r="C33" s="80">
        <v>40</v>
      </c>
      <c r="D33" s="195"/>
      <c r="E33" s="196"/>
      <c r="F33" s="131">
        <v>14800000</v>
      </c>
      <c r="G33"/>
    </row>
    <row r="34" spans="1:7" ht="15.05" customHeight="1" x14ac:dyDescent="0.3">
      <c r="A34" s="80"/>
      <c r="B34" s="126">
        <v>45180</v>
      </c>
      <c r="C34" s="80"/>
      <c r="D34" s="195" t="s">
        <v>570</v>
      </c>
      <c r="E34" s="196"/>
      <c r="F34" s="131">
        <v>-14800000</v>
      </c>
      <c r="G34"/>
    </row>
    <row r="35" spans="1:7" ht="15.05" customHeight="1" x14ac:dyDescent="0.3">
      <c r="A35" s="80" t="s">
        <v>471</v>
      </c>
      <c r="B35" s="126" t="s">
        <v>451</v>
      </c>
      <c r="C35" s="80">
        <v>20</v>
      </c>
      <c r="D35" s="195"/>
      <c r="E35" s="196"/>
      <c r="F35" s="131">
        <v>7400000</v>
      </c>
      <c r="G35"/>
    </row>
    <row r="36" spans="1:7" ht="15.05" customHeight="1" x14ac:dyDescent="0.3">
      <c r="A36" s="80"/>
      <c r="B36" s="126">
        <v>45182</v>
      </c>
      <c r="C36" s="80"/>
      <c r="D36" s="195" t="s">
        <v>570</v>
      </c>
      <c r="E36" s="196"/>
      <c r="F36" s="131">
        <v>-7400000</v>
      </c>
      <c r="G36"/>
    </row>
    <row r="37" spans="1:7" ht="15.05" customHeight="1" x14ac:dyDescent="0.3">
      <c r="A37" s="80" t="s">
        <v>471</v>
      </c>
      <c r="B37" s="126" t="s">
        <v>440</v>
      </c>
      <c r="C37" s="80">
        <v>25</v>
      </c>
      <c r="D37" s="195"/>
      <c r="E37" s="196"/>
      <c r="F37" s="131">
        <v>9225000</v>
      </c>
      <c r="G37"/>
    </row>
    <row r="38" spans="1:7" ht="15.05" customHeight="1" x14ac:dyDescent="0.3">
      <c r="A38" s="80"/>
      <c r="B38" s="126">
        <v>45188</v>
      </c>
      <c r="C38" s="80"/>
      <c r="D38" s="195" t="s">
        <v>570</v>
      </c>
      <c r="E38" s="196"/>
      <c r="F38" s="131">
        <v>-9225000</v>
      </c>
      <c r="G38"/>
    </row>
    <row r="39" spans="1:7" x14ac:dyDescent="0.3">
      <c r="A39" s="80" t="s">
        <v>471</v>
      </c>
      <c r="B39" s="125" t="s">
        <v>455</v>
      </c>
      <c r="C39" s="80">
        <v>10</v>
      </c>
      <c r="D39" s="195"/>
      <c r="E39" s="196"/>
      <c r="F39" s="131">
        <v>3850000</v>
      </c>
      <c r="G39"/>
    </row>
    <row r="40" spans="1:7" x14ac:dyDescent="0.3">
      <c r="A40" s="80"/>
      <c r="B40" s="125">
        <v>45199</v>
      </c>
      <c r="C40" s="80"/>
      <c r="D40" s="195" t="s">
        <v>570</v>
      </c>
      <c r="E40" s="196"/>
      <c r="F40" s="131">
        <v>-3850000</v>
      </c>
      <c r="G40"/>
    </row>
    <row r="41" spans="1:7" ht="15.05" customHeight="1" x14ac:dyDescent="0.3">
      <c r="A41" s="80" t="s">
        <v>471</v>
      </c>
      <c r="B41" s="125" t="s">
        <v>411</v>
      </c>
      <c r="C41" s="80">
        <v>25</v>
      </c>
      <c r="D41" s="195"/>
      <c r="E41" s="196"/>
      <c r="F41" s="131">
        <v>9225000</v>
      </c>
      <c r="G41"/>
    </row>
    <row r="42" spans="1:7" ht="15.05" customHeight="1" x14ac:dyDescent="0.3">
      <c r="A42" s="80"/>
      <c r="B42" s="125">
        <v>45205</v>
      </c>
      <c r="C42" s="80"/>
      <c r="D42" s="195" t="s">
        <v>570</v>
      </c>
      <c r="E42" s="196"/>
      <c r="F42" s="131">
        <v>-9225000</v>
      </c>
      <c r="G42"/>
    </row>
    <row r="43" spans="1:7" x14ac:dyDescent="0.3">
      <c r="A43" s="80" t="s">
        <v>471</v>
      </c>
      <c r="B43" s="125" t="s">
        <v>396</v>
      </c>
      <c r="C43" s="80">
        <v>10</v>
      </c>
      <c r="D43" s="195"/>
      <c r="E43" s="196"/>
      <c r="F43" s="131">
        <v>3850000</v>
      </c>
      <c r="G43"/>
    </row>
    <row r="44" spans="1:7" x14ac:dyDescent="0.3">
      <c r="A44" s="80" t="s">
        <v>471</v>
      </c>
      <c r="B44" s="125" t="s">
        <v>396</v>
      </c>
      <c r="C44" s="80">
        <v>3</v>
      </c>
      <c r="D44" s="195"/>
      <c r="E44" s="196"/>
      <c r="F44" s="131">
        <v>1155000</v>
      </c>
      <c r="G44"/>
    </row>
    <row r="45" spans="1:7" x14ac:dyDescent="0.3">
      <c r="A45" s="80"/>
      <c r="B45" s="125">
        <v>45215</v>
      </c>
      <c r="C45" s="80"/>
      <c r="D45" s="195" t="s">
        <v>570</v>
      </c>
      <c r="E45" s="196"/>
      <c r="F45" s="131">
        <v>-5005000</v>
      </c>
      <c r="G45"/>
    </row>
    <row r="46" spans="1:7" x14ac:dyDescent="0.3">
      <c r="A46" s="80" t="s">
        <v>471</v>
      </c>
      <c r="B46" s="125" t="s">
        <v>415</v>
      </c>
      <c r="C46" s="80">
        <v>15</v>
      </c>
      <c r="D46" s="195"/>
      <c r="E46" s="196"/>
      <c r="F46" s="131">
        <v>5675000</v>
      </c>
      <c r="G46"/>
    </row>
    <row r="47" spans="1:7" x14ac:dyDescent="0.3">
      <c r="A47" s="80"/>
      <c r="B47" s="125">
        <v>45227</v>
      </c>
      <c r="C47" s="80"/>
      <c r="D47" s="195" t="s">
        <v>570</v>
      </c>
      <c r="E47" s="196"/>
      <c r="F47" s="131">
        <v>-5675000</v>
      </c>
      <c r="G47"/>
    </row>
    <row r="48" spans="1:7" x14ac:dyDescent="0.3">
      <c r="A48" s="80" t="s">
        <v>471</v>
      </c>
      <c r="B48" s="125" t="s">
        <v>415</v>
      </c>
      <c r="C48" s="80">
        <v>20</v>
      </c>
      <c r="D48" s="195"/>
      <c r="E48" s="196"/>
      <c r="F48" s="131">
        <v>7700000</v>
      </c>
      <c r="G48"/>
    </row>
    <row r="49" spans="1:7" x14ac:dyDescent="0.3">
      <c r="A49" s="80"/>
      <c r="B49" s="125">
        <v>45230</v>
      </c>
      <c r="C49" s="80"/>
      <c r="D49" s="195" t="s">
        <v>570</v>
      </c>
      <c r="E49" s="196"/>
      <c r="F49" s="131">
        <v>-7700000</v>
      </c>
      <c r="G49"/>
    </row>
    <row r="50" spans="1:7" x14ac:dyDescent="0.3">
      <c r="A50" s="80" t="s">
        <v>471</v>
      </c>
      <c r="B50" s="125" t="s">
        <v>508</v>
      </c>
      <c r="C50" s="79">
        <v>15</v>
      </c>
      <c r="D50" s="195"/>
      <c r="E50" s="196"/>
      <c r="F50" s="132">
        <v>5475000</v>
      </c>
      <c r="G50"/>
    </row>
    <row r="51" spans="1:7" x14ac:dyDescent="0.3">
      <c r="A51" s="80"/>
      <c r="B51" s="125">
        <v>45237</v>
      </c>
      <c r="C51" s="80"/>
      <c r="D51" s="195" t="s">
        <v>570</v>
      </c>
      <c r="E51" s="196"/>
      <c r="F51" s="131">
        <v>-5475000</v>
      </c>
      <c r="G51"/>
    </row>
    <row r="52" spans="1:7" x14ac:dyDescent="0.3">
      <c r="A52" s="80" t="s">
        <v>471</v>
      </c>
      <c r="B52" s="125" t="s">
        <v>511</v>
      </c>
      <c r="C52" s="80">
        <v>10</v>
      </c>
      <c r="D52" s="195"/>
      <c r="E52" s="196"/>
      <c r="F52" s="131">
        <v>3750000</v>
      </c>
      <c r="G52"/>
    </row>
    <row r="53" spans="1:7" x14ac:dyDescent="0.3">
      <c r="A53" s="80"/>
      <c r="B53" s="125">
        <v>45240</v>
      </c>
      <c r="C53" s="80"/>
      <c r="D53" s="195" t="s">
        <v>571</v>
      </c>
      <c r="E53" s="196"/>
      <c r="F53" s="131">
        <v>-3900000</v>
      </c>
      <c r="G53"/>
    </row>
    <row r="54" spans="1:7" x14ac:dyDescent="0.3">
      <c r="A54" s="80" t="s">
        <v>471</v>
      </c>
      <c r="B54" s="125" t="s">
        <v>513</v>
      </c>
      <c r="C54" s="80">
        <v>20</v>
      </c>
      <c r="D54" s="195"/>
      <c r="E54" s="196"/>
      <c r="F54" s="131">
        <v>7300000</v>
      </c>
      <c r="G54"/>
    </row>
    <row r="55" spans="1:7" x14ac:dyDescent="0.3">
      <c r="A55" s="80"/>
      <c r="B55" s="125">
        <v>45245</v>
      </c>
      <c r="C55" s="80"/>
      <c r="D55" s="195" t="s">
        <v>570</v>
      </c>
      <c r="E55" s="196"/>
      <c r="F55" s="131">
        <v>-7150000</v>
      </c>
      <c r="G55"/>
    </row>
    <row r="56" spans="1:7" x14ac:dyDescent="0.3">
      <c r="A56" s="80" t="s">
        <v>471</v>
      </c>
      <c r="B56" s="125" t="s">
        <v>515</v>
      </c>
      <c r="C56" s="80">
        <v>18</v>
      </c>
      <c r="D56" s="195"/>
      <c r="E56" s="196"/>
      <c r="F56" s="131">
        <v>6770000</v>
      </c>
      <c r="G56"/>
    </row>
    <row r="57" spans="1:7" x14ac:dyDescent="0.3">
      <c r="A57" s="80"/>
      <c r="B57" s="125">
        <v>45250</v>
      </c>
      <c r="C57" s="80"/>
      <c r="D57" s="195" t="s">
        <v>570</v>
      </c>
      <c r="E57" s="196"/>
      <c r="F57" s="131">
        <v>-6770000</v>
      </c>
      <c r="G57"/>
    </row>
    <row r="58" spans="1:7" x14ac:dyDescent="0.3">
      <c r="A58" s="80" t="s">
        <v>471</v>
      </c>
      <c r="B58" s="125" t="s">
        <v>517</v>
      </c>
      <c r="C58" s="80">
        <v>10</v>
      </c>
      <c r="D58" s="195"/>
      <c r="E58" s="196"/>
      <c r="F58" s="131">
        <v>3850000</v>
      </c>
      <c r="G58"/>
    </row>
    <row r="59" spans="1:7" x14ac:dyDescent="0.3">
      <c r="A59" s="80" t="s">
        <v>471</v>
      </c>
      <c r="B59" s="125" t="s">
        <v>488</v>
      </c>
      <c r="C59" s="80">
        <v>10</v>
      </c>
      <c r="D59" s="195"/>
      <c r="E59" s="196"/>
      <c r="F59" s="131">
        <v>3650000</v>
      </c>
      <c r="G59"/>
    </row>
    <row r="60" spans="1:7" x14ac:dyDescent="0.3">
      <c r="A60" s="80"/>
      <c r="B60" s="125">
        <v>45255</v>
      </c>
      <c r="C60" s="80"/>
      <c r="D60" s="195" t="s">
        <v>571</v>
      </c>
      <c r="E60" s="196"/>
      <c r="F60" s="131">
        <v>-7500000</v>
      </c>
      <c r="G60"/>
    </row>
    <row r="61" spans="1:7" x14ac:dyDescent="0.3">
      <c r="A61" s="80" t="s">
        <v>471</v>
      </c>
      <c r="B61" s="125" t="s">
        <v>492</v>
      </c>
      <c r="C61" s="80">
        <v>30</v>
      </c>
      <c r="D61" s="195"/>
      <c r="E61" s="196"/>
      <c r="F61" s="131">
        <v>11150000</v>
      </c>
      <c r="G61"/>
    </row>
    <row r="62" spans="1:7" x14ac:dyDescent="0.3">
      <c r="A62" s="80"/>
      <c r="B62" s="125">
        <v>45264</v>
      </c>
      <c r="C62" s="80"/>
      <c r="D62" s="195" t="s">
        <v>570</v>
      </c>
      <c r="E62" s="196"/>
      <c r="F62" s="131">
        <v>-11150000</v>
      </c>
      <c r="G62"/>
    </row>
    <row r="63" spans="1:7" x14ac:dyDescent="0.3">
      <c r="A63" s="80"/>
      <c r="B63" s="125"/>
      <c r="C63" s="115"/>
      <c r="D63" s="195" t="s">
        <v>573</v>
      </c>
      <c r="E63" s="196"/>
      <c r="F63" s="134">
        <f>+SUM(F14:F62)</f>
        <v>0</v>
      </c>
    </row>
  </sheetData>
  <mergeCells count="54">
    <mergeCell ref="D17:E17"/>
    <mergeCell ref="D19:E19"/>
    <mergeCell ref="D21:E21"/>
    <mergeCell ref="D23:E23"/>
    <mergeCell ref="A2:N2"/>
    <mergeCell ref="A3:N3"/>
    <mergeCell ref="A12:F12"/>
    <mergeCell ref="D13:E13"/>
    <mergeCell ref="D14:E14"/>
    <mergeCell ref="D16:E16"/>
    <mergeCell ref="D25:E25"/>
    <mergeCell ref="D31:E31"/>
    <mergeCell ref="D26:E26"/>
    <mergeCell ref="D29:E29"/>
    <mergeCell ref="D33:E33"/>
    <mergeCell ref="D28:E28"/>
    <mergeCell ref="D30:E30"/>
    <mergeCell ref="D32:E32"/>
    <mergeCell ref="D52:E52"/>
    <mergeCell ref="D41:E41"/>
    <mergeCell ref="D35:E35"/>
    <mergeCell ref="D37:E37"/>
    <mergeCell ref="D39:E39"/>
    <mergeCell ref="D43:E43"/>
    <mergeCell ref="D44:E44"/>
    <mergeCell ref="D46:E46"/>
    <mergeCell ref="D48:E48"/>
    <mergeCell ref="D50:E50"/>
    <mergeCell ref="D54:E54"/>
    <mergeCell ref="D56:E56"/>
    <mergeCell ref="D58:E58"/>
    <mergeCell ref="D59:E59"/>
    <mergeCell ref="D61:E61"/>
    <mergeCell ref="D63:E63"/>
    <mergeCell ref="D45:E45"/>
    <mergeCell ref="D15:E15"/>
    <mergeCell ref="D18:E18"/>
    <mergeCell ref="D20:E20"/>
    <mergeCell ref="D22:E22"/>
    <mergeCell ref="D24:E24"/>
    <mergeCell ref="D27:E27"/>
    <mergeCell ref="D60:E60"/>
    <mergeCell ref="D62:E62"/>
    <mergeCell ref="D53:E53"/>
    <mergeCell ref="D55:E55"/>
    <mergeCell ref="D57:E57"/>
    <mergeCell ref="D47:E47"/>
    <mergeCell ref="D49:E49"/>
    <mergeCell ref="D51:E51"/>
    <mergeCell ref="D34:E34"/>
    <mergeCell ref="D36:E36"/>
    <mergeCell ref="D38:E38"/>
    <mergeCell ref="D40:E40"/>
    <mergeCell ref="D42:E42"/>
  </mergeCells>
  <hyperlinks>
    <hyperlink ref="A1" location="'TỔNG HỢP'!A1" display="Quay lại trang đầu" xr:uid="{5EB147E6-3687-4324-842F-5D8E1E5389D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1D9D-8B19-41D8-89B7-0794991F3A93}">
  <dimension ref="A1:N26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3.8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584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21600000</v>
      </c>
      <c r="C6" s="97">
        <v>3840000</v>
      </c>
      <c r="D6" s="97">
        <v>10500000</v>
      </c>
      <c r="E6" s="131">
        <v>13540000</v>
      </c>
      <c r="F6" s="131">
        <v>7700000</v>
      </c>
      <c r="G6" s="97"/>
      <c r="H6" s="97"/>
      <c r="I6" s="131">
        <v>11330000</v>
      </c>
      <c r="J6" s="97"/>
      <c r="K6" s="97"/>
      <c r="L6" s="97"/>
      <c r="M6" s="97"/>
      <c r="N6" s="98">
        <f>+SUM(B6:M6)</f>
        <v>68510000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/>
      <c r="C8" s="103"/>
      <c r="D8" s="103">
        <v>25440000</v>
      </c>
      <c r="E8" s="103"/>
      <c r="F8" s="103"/>
      <c r="G8" s="103">
        <v>31740000</v>
      </c>
      <c r="H8" s="103"/>
      <c r="I8" s="103"/>
      <c r="J8" s="103"/>
      <c r="K8" s="103">
        <v>11330000</v>
      </c>
      <c r="L8" s="103"/>
      <c r="M8" s="103"/>
      <c r="N8" s="104">
        <f t="shared" si="0"/>
        <v>68510000</v>
      </c>
    </row>
    <row r="9" spans="1:14" x14ac:dyDescent="0.3">
      <c r="A9" s="118" t="s">
        <v>564</v>
      </c>
      <c r="B9" s="100">
        <f>+N3+B6-B7-B8</f>
        <v>21600000</v>
      </c>
      <c r="C9" s="122">
        <f>+B9+C6-C7-C8</f>
        <v>25440000</v>
      </c>
      <c r="D9" s="100">
        <f t="shared" ref="D9:M9" si="1">+C9+D6-D7-D8</f>
        <v>10500000</v>
      </c>
      <c r="E9" s="100">
        <f t="shared" si="1"/>
        <v>24040000</v>
      </c>
      <c r="F9" s="100">
        <f t="shared" si="1"/>
        <v>31740000</v>
      </c>
      <c r="G9" s="100">
        <f t="shared" si="1"/>
        <v>0</v>
      </c>
      <c r="H9" s="100">
        <f t="shared" si="1"/>
        <v>0</v>
      </c>
      <c r="I9" s="100">
        <f t="shared" si="1"/>
        <v>11330000</v>
      </c>
      <c r="J9" s="100">
        <f t="shared" si="1"/>
        <v>11330000</v>
      </c>
      <c r="K9" s="100">
        <f t="shared" si="1"/>
        <v>0</v>
      </c>
      <c r="L9" s="100">
        <f t="shared" si="1"/>
        <v>0</v>
      </c>
      <c r="M9" s="100">
        <f t="shared" si="1"/>
        <v>0</v>
      </c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587</v>
      </c>
      <c r="B14" s="125" t="s">
        <v>16</v>
      </c>
      <c r="C14" s="80">
        <v>35</v>
      </c>
      <c r="D14" s="195"/>
      <c r="E14" s="196"/>
      <c r="F14" s="131">
        <v>12250000</v>
      </c>
      <c r="G14"/>
    </row>
    <row r="15" spans="1:14" x14ac:dyDescent="0.3">
      <c r="A15" s="80" t="s">
        <v>587</v>
      </c>
      <c r="B15" s="125" t="s">
        <v>73</v>
      </c>
      <c r="C15" s="79">
        <v>13</v>
      </c>
      <c r="D15" s="195"/>
      <c r="E15" s="196"/>
      <c r="F15" s="132">
        <v>4550000</v>
      </c>
      <c r="G15"/>
    </row>
    <row r="16" spans="1:14" x14ac:dyDescent="0.3">
      <c r="A16" s="80" t="s">
        <v>587</v>
      </c>
      <c r="B16" s="125" t="s">
        <v>54</v>
      </c>
      <c r="C16" s="80">
        <v>15</v>
      </c>
      <c r="D16" s="195"/>
      <c r="E16" s="196"/>
      <c r="F16" s="131">
        <v>4800000</v>
      </c>
      <c r="G16"/>
    </row>
    <row r="17" spans="1:7" x14ac:dyDescent="0.3">
      <c r="A17" s="80"/>
      <c r="B17" s="125" t="s">
        <v>111</v>
      </c>
      <c r="C17" s="80">
        <v>12</v>
      </c>
      <c r="D17" s="195"/>
      <c r="E17" s="196"/>
      <c r="F17" s="131">
        <v>3840000</v>
      </c>
      <c r="G17"/>
    </row>
    <row r="18" spans="1:7" x14ac:dyDescent="0.3">
      <c r="A18" s="80" t="s">
        <v>587</v>
      </c>
      <c r="B18" s="125" t="s">
        <v>179</v>
      </c>
      <c r="C18" s="79">
        <v>30</v>
      </c>
      <c r="D18" s="195"/>
      <c r="E18" s="196"/>
      <c r="F18" s="132">
        <v>10500000</v>
      </c>
      <c r="G18"/>
    </row>
    <row r="19" spans="1:7" x14ac:dyDescent="0.3">
      <c r="A19" s="80"/>
      <c r="B19" s="125">
        <v>44996</v>
      </c>
      <c r="C19" s="80"/>
      <c r="D19" s="195" t="s">
        <v>570</v>
      </c>
      <c r="E19" s="196"/>
      <c r="F19" s="131">
        <v>-25440000</v>
      </c>
      <c r="G19"/>
    </row>
    <row r="20" spans="1:7" x14ac:dyDescent="0.3">
      <c r="A20" s="80" t="s">
        <v>587</v>
      </c>
      <c r="B20" s="125" t="s">
        <v>197</v>
      </c>
      <c r="C20" s="80">
        <v>36</v>
      </c>
      <c r="D20" s="195"/>
      <c r="E20" s="196"/>
      <c r="F20" s="131">
        <v>13540000</v>
      </c>
      <c r="G20"/>
    </row>
    <row r="21" spans="1:7" x14ac:dyDescent="0.3">
      <c r="A21" s="80" t="s">
        <v>587</v>
      </c>
      <c r="B21" s="125" t="s">
        <v>215</v>
      </c>
      <c r="C21" s="80">
        <v>20</v>
      </c>
      <c r="D21" s="195"/>
      <c r="E21" s="196"/>
      <c r="F21" s="131">
        <v>7700000</v>
      </c>
      <c r="G21"/>
    </row>
    <row r="22" spans="1:7" x14ac:dyDescent="0.3">
      <c r="A22" s="80"/>
      <c r="B22" s="125">
        <v>45086</v>
      </c>
      <c r="C22" s="80"/>
      <c r="D22" s="195" t="s">
        <v>570</v>
      </c>
      <c r="E22" s="196"/>
      <c r="F22" s="131">
        <v>-31740000</v>
      </c>
      <c r="G22"/>
    </row>
    <row r="23" spans="1:7" x14ac:dyDescent="0.3">
      <c r="A23" s="80"/>
      <c r="B23" s="125" t="s">
        <v>371</v>
      </c>
      <c r="C23" s="80">
        <v>10</v>
      </c>
      <c r="D23" s="195"/>
      <c r="E23" s="196"/>
      <c r="F23" s="131">
        <v>3650000</v>
      </c>
      <c r="G23"/>
    </row>
    <row r="24" spans="1:7" x14ac:dyDescent="0.3">
      <c r="A24" s="80" t="s">
        <v>587</v>
      </c>
      <c r="B24" s="125" t="s">
        <v>337</v>
      </c>
      <c r="C24" s="80">
        <v>20</v>
      </c>
      <c r="D24" s="195"/>
      <c r="E24" s="196"/>
      <c r="F24" s="131">
        <v>7680000</v>
      </c>
      <c r="G24"/>
    </row>
    <row r="25" spans="1:7" x14ac:dyDescent="0.3">
      <c r="A25" s="80"/>
      <c r="B25" s="125">
        <v>45218</v>
      </c>
      <c r="C25" s="80"/>
      <c r="D25" s="195" t="s">
        <v>570</v>
      </c>
      <c r="E25" s="196"/>
      <c r="F25" s="131">
        <v>-11330000</v>
      </c>
      <c r="G25"/>
    </row>
    <row r="26" spans="1:7" x14ac:dyDescent="0.3">
      <c r="A26" s="80"/>
      <c r="B26" s="125"/>
      <c r="C26" s="115"/>
      <c r="D26" s="195" t="s">
        <v>573</v>
      </c>
      <c r="E26" s="196"/>
      <c r="F26" s="134">
        <f>+SUM(F14:F25)</f>
        <v>0</v>
      </c>
    </row>
  </sheetData>
  <mergeCells count="17">
    <mergeCell ref="D20:E20"/>
    <mergeCell ref="A2:N2"/>
    <mergeCell ref="A3:N3"/>
    <mergeCell ref="A12:F12"/>
    <mergeCell ref="D13:E13"/>
    <mergeCell ref="D14:E14"/>
    <mergeCell ref="D15:E15"/>
    <mergeCell ref="D16:E16"/>
    <mergeCell ref="D17:E17"/>
    <mergeCell ref="D18:E18"/>
    <mergeCell ref="D19:E19"/>
    <mergeCell ref="D26:E26"/>
    <mergeCell ref="D25:E25"/>
    <mergeCell ref="D21:E21"/>
    <mergeCell ref="D23:E23"/>
    <mergeCell ref="D24:E24"/>
    <mergeCell ref="D22:E22"/>
  </mergeCells>
  <hyperlinks>
    <hyperlink ref="A1" location="'TỔNG HỢP'!A1" display="Quay lại trang đầu" xr:uid="{74EA9DD1-4C0E-43CB-953F-C46D8BB8C1A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9CC9-DECA-4DE1-8961-201D8261C300}">
  <dimension ref="A1:N22"/>
  <sheetViews>
    <sheetView workbookViewId="0">
      <selection sqref="A1:XFD1048576"/>
    </sheetView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589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131">
        <v>8200000</v>
      </c>
      <c r="C6" s="97">
        <v>15800000</v>
      </c>
      <c r="D6" s="97">
        <v>2337000</v>
      </c>
      <c r="E6" s="131"/>
      <c r="F6" s="131"/>
      <c r="G6" s="97"/>
      <c r="H6" s="97"/>
      <c r="I6" s="131"/>
      <c r="J6" s="97"/>
      <c r="K6" s="97"/>
      <c r="L6" s="97"/>
      <c r="M6" s="97"/>
      <c r="N6" s="98">
        <f>+SUM(B6:M6)</f>
        <v>26337000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31">
        <v>8200000</v>
      </c>
      <c r="C8" s="97">
        <v>15800000</v>
      </c>
      <c r="D8" s="97">
        <v>2337000</v>
      </c>
      <c r="E8" s="103"/>
      <c r="F8" s="103"/>
      <c r="G8" s="103"/>
      <c r="H8" s="103"/>
      <c r="I8" s="103"/>
      <c r="J8" s="103"/>
      <c r="K8" s="103"/>
      <c r="L8" s="103"/>
      <c r="M8" s="103"/>
      <c r="N8" s="104">
        <f t="shared" si="0"/>
        <v>26337000</v>
      </c>
    </row>
    <row r="9" spans="1:14" x14ac:dyDescent="0.3">
      <c r="A9" s="118" t="s">
        <v>564</v>
      </c>
      <c r="B9" s="100">
        <f>+N3+B6-B7-B8</f>
        <v>0</v>
      </c>
      <c r="C9" s="122">
        <f>+B9+C6-C7-C8</f>
        <v>0</v>
      </c>
      <c r="D9" s="100">
        <f t="shared" ref="D9:M9" si="1">+C9+D6-D7-D8</f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  <c r="I9" s="100">
        <f t="shared" si="1"/>
        <v>0</v>
      </c>
      <c r="J9" s="100">
        <f t="shared" si="1"/>
        <v>0</v>
      </c>
      <c r="K9" s="100">
        <f t="shared" si="1"/>
        <v>0</v>
      </c>
      <c r="L9" s="100">
        <f t="shared" si="1"/>
        <v>0</v>
      </c>
      <c r="M9" s="100">
        <f t="shared" si="1"/>
        <v>0</v>
      </c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590</v>
      </c>
      <c r="B14" s="125" t="s">
        <v>81</v>
      </c>
      <c r="C14" s="80">
        <v>20</v>
      </c>
      <c r="D14" s="195"/>
      <c r="E14" s="196"/>
      <c r="F14" s="131">
        <v>8200000</v>
      </c>
      <c r="G14"/>
    </row>
    <row r="15" spans="1:14" x14ac:dyDescent="0.3">
      <c r="A15" s="80"/>
      <c r="B15" s="125">
        <v>44956</v>
      </c>
      <c r="C15" s="79"/>
      <c r="D15" s="195" t="s">
        <v>571</v>
      </c>
      <c r="E15" s="196"/>
      <c r="F15" s="132">
        <v>-8200000</v>
      </c>
      <c r="G15"/>
    </row>
    <row r="16" spans="1:14" x14ac:dyDescent="0.3">
      <c r="A16" s="80" t="s">
        <v>590</v>
      </c>
      <c r="B16" s="125" t="s">
        <v>113</v>
      </c>
      <c r="C16" s="80">
        <v>20</v>
      </c>
      <c r="D16" s="195"/>
      <c r="E16" s="196"/>
      <c r="F16" s="131">
        <v>8200000</v>
      </c>
      <c r="G16"/>
    </row>
    <row r="17" spans="1:7" x14ac:dyDescent="0.3">
      <c r="A17" s="80" t="s">
        <v>590</v>
      </c>
      <c r="B17" s="125">
        <v>44963</v>
      </c>
      <c r="C17" s="80"/>
      <c r="D17" s="195" t="s">
        <v>571</v>
      </c>
      <c r="E17" s="196"/>
      <c r="F17" s="131">
        <v>-8200000</v>
      </c>
      <c r="G17"/>
    </row>
    <row r="18" spans="1:7" x14ac:dyDescent="0.3">
      <c r="A18" s="80" t="s">
        <v>590</v>
      </c>
      <c r="B18" s="125" t="s">
        <v>120</v>
      </c>
      <c r="C18" s="79">
        <v>20</v>
      </c>
      <c r="D18" s="195"/>
      <c r="E18" s="196"/>
      <c r="F18" s="132">
        <v>7600000</v>
      </c>
      <c r="G18"/>
    </row>
    <row r="19" spans="1:7" x14ac:dyDescent="0.3">
      <c r="A19" s="80" t="s">
        <v>590</v>
      </c>
      <c r="B19" s="125">
        <v>44984</v>
      </c>
      <c r="C19" s="80"/>
      <c r="D19" s="195" t="s">
        <v>571</v>
      </c>
      <c r="E19" s="196"/>
      <c r="F19" s="131">
        <v>-7600000</v>
      </c>
      <c r="G19"/>
    </row>
    <row r="20" spans="1:7" x14ac:dyDescent="0.3">
      <c r="A20" s="80" t="s">
        <v>590</v>
      </c>
      <c r="B20" s="125" t="s">
        <v>173</v>
      </c>
      <c r="C20" s="80">
        <v>6</v>
      </c>
      <c r="D20" s="195"/>
      <c r="E20" s="196"/>
      <c r="F20" s="131">
        <v>2337000</v>
      </c>
      <c r="G20"/>
    </row>
    <row r="21" spans="1:7" x14ac:dyDescent="0.3">
      <c r="A21" s="80"/>
      <c r="B21" s="125">
        <v>45007</v>
      </c>
      <c r="C21" s="80"/>
      <c r="D21" s="195" t="s">
        <v>571</v>
      </c>
      <c r="E21" s="196"/>
      <c r="F21" s="131">
        <v>-2337000</v>
      </c>
      <c r="G21"/>
    </row>
    <row r="22" spans="1:7" x14ac:dyDescent="0.3">
      <c r="A22" s="80"/>
      <c r="B22" s="125"/>
      <c r="C22" s="115"/>
      <c r="D22" s="195" t="s">
        <v>573</v>
      </c>
      <c r="E22" s="196"/>
      <c r="F22" s="134">
        <f>+SUM(F14:F21)</f>
        <v>0</v>
      </c>
    </row>
  </sheetData>
  <mergeCells count="13">
    <mergeCell ref="D15:E15"/>
    <mergeCell ref="A2:N2"/>
    <mergeCell ref="A3:N3"/>
    <mergeCell ref="A12:F12"/>
    <mergeCell ref="D13:E13"/>
    <mergeCell ref="D14:E14"/>
    <mergeCell ref="D22:E22"/>
    <mergeCell ref="D21:E21"/>
    <mergeCell ref="D16:E16"/>
    <mergeCell ref="D17:E17"/>
    <mergeCell ref="D18:E18"/>
    <mergeCell ref="D19:E19"/>
    <mergeCell ref="D20:E20"/>
  </mergeCells>
  <hyperlinks>
    <hyperlink ref="A1" location="'TỔNG HỢP'!A1" display="Quay lại trang đầu" xr:uid="{36519750-2FF4-4434-880E-1A5AB3F27FE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D369-A852-40A6-A4CF-99E1C6F2F3A7}">
  <dimension ref="A1:N22"/>
  <sheetViews>
    <sheetView workbookViewId="0">
      <selection activeCell="F23" sqref="F23"/>
    </sheetView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591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131"/>
      <c r="C6" s="97"/>
      <c r="D6" s="132">
        <v>7000000</v>
      </c>
      <c r="E6" s="132">
        <v>7000000</v>
      </c>
      <c r="F6" s="131">
        <v>7700000</v>
      </c>
      <c r="G6" s="97"/>
      <c r="H6" s="97"/>
      <c r="I6" s="131"/>
      <c r="J6" s="97"/>
      <c r="K6" s="97"/>
      <c r="L6" s="132">
        <v>1925000</v>
      </c>
      <c r="M6" s="97"/>
      <c r="N6" s="98">
        <f>+SUM(B6:M6)</f>
        <v>23625000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31"/>
      <c r="C8" s="97"/>
      <c r="D8" s="132">
        <v>7000000</v>
      </c>
      <c r="E8" s="132">
        <v>7000000</v>
      </c>
      <c r="F8" s="131">
        <v>7700000</v>
      </c>
      <c r="G8" s="103"/>
      <c r="H8" s="103"/>
      <c r="I8" s="103"/>
      <c r="J8" s="103"/>
      <c r="K8" s="103"/>
      <c r="L8" s="132">
        <v>1925000</v>
      </c>
      <c r="M8" s="103"/>
      <c r="N8" s="104">
        <f t="shared" si="0"/>
        <v>23625000</v>
      </c>
    </row>
    <row r="9" spans="1:14" x14ac:dyDescent="0.3">
      <c r="A9" s="118" t="s">
        <v>564</v>
      </c>
      <c r="B9" s="100">
        <f>+N3+B6-B7-B8</f>
        <v>0</v>
      </c>
      <c r="C9" s="122">
        <f>+B9+C6-C7-C8</f>
        <v>0</v>
      </c>
      <c r="D9" s="100">
        <f t="shared" ref="D9:M9" si="1">+C9+D6-D7-D8</f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  <c r="I9" s="100">
        <f t="shared" si="1"/>
        <v>0</v>
      </c>
      <c r="J9" s="100">
        <f t="shared" si="1"/>
        <v>0</v>
      </c>
      <c r="K9" s="100">
        <f t="shared" si="1"/>
        <v>0</v>
      </c>
      <c r="L9" s="100">
        <f t="shared" si="1"/>
        <v>0</v>
      </c>
      <c r="M9" s="100">
        <f t="shared" si="1"/>
        <v>0</v>
      </c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88</v>
      </c>
      <c r="B14" s="125" t="s">
        <v>183</v>
      </c>
      <c r="C14" s="79">
        <v>20</v>
      </c>
      <c r="D14" s="195"/>
      <c r="E14" s="196"/>
      <c r="F14" s="132">
        <v>7000000</v>
      </c>
      <c r="G14"/>
    </row>
    <row r="15" spans="1:14" x14ac:dyDescent="0.3">
      <c r="A15" s="80"/>
      <c r="B15" s="125">
        <v>44993</v>
      </c>
      <c r="C15" s="80"/>
      <c r="D15" s="195" t="s">
        <v>571</v>
      </c>
      <c r="E15" s="196"/>
      <c r="F15" s="131">
        <v>-7000000</v>
      </c>
      <c r="G15"/>
    </row>
    <row r="16" spans="1:14" x14ac:dyDescent="0.3">
      <c r="A16" s="80" t="s">
        <v>88</v>
      </c>
      <c r="B16" s="125" t="s">
        <v>202</v>
      </c>
      <c r="C16" s="80">
        <v>20</v>
      </c>
      <c r="D16" s="195"/>
      <c r="E16" s="196"/>
      <c r="F16" s="132">
        <v>7000000</v>
      </c>
      <c r="G16"/>
    </row>
    <row r="17" spans="1:7" x14ac:dyDescent="0.3">
      <c r="A17" s="80"/>
      <c r="B17" s="125">
        <v>45040</v>
      </c>
      <c r="C17" s="80"/>
      <c r="D17" s="195" t="s">
        <v>571</v>
      </c>
      <c r="E17" s="196"/>
      <c r="F17" s="131">
        <v>-7000000</v>
      </c>
      <c r="G17"/>
    </row>
    <row r="18" spans="1:7" x14ac:dyDescent="0.3">
      <c r="A18" s="80" t="s">
        <v>88</v>
      </c>
      <c r="B18" s="125" t="s">
        <v>238</v>
      </c>
      <c r="C18" s="80">
        <v>20</v>
      </c>
      <c r="D18" s="195"/>
      <c r="E18" s="196"/>
      <c r="F18" s="131">
        <v>7700000</v>
      </c>
      <c r="G18"/>
    </row>
    <row r="19" spans="1:7" x14ac:dyDescent="0.3">
      <c r="A19" s="80"/>
      <c r="B19" s="125">
        <v>45051</v>
      </c>
      <c r="C19" s="80"/>
      <c r="D19" s="195" t="s">
        <v>570</v>
      </c>
      <c r="E19" s="196"/>
      <c r="F19" s="131">
        <v>-7700000</v>
      </c>
      <c r="G19"/>
    </row>
    <row r="20" spans="1:7" x14ac:dyDescent="0.3">
      <c r="A20" s="80" t="s">
        <v>88</v>
      </c>
      <c r="B20" s="125" t="s">
        <v>497</v>
      </c>
      <c r="C20" s="79">
        <v>5</v>
      </c>
      <c r="D20" s="195"/>
      <c r="E20" s="196"/>
      <c r="F20" s="132">
        <v>1925000</v>
      </c>
      <c r="G20"/>
    </row>
    <row r="21" spans="1:7" x14ac:dyDescent="0.3">
      <c r="A21" s="80"/>
      <c r="B21" s="125">
        <v>45244</v>
      </c>
      <c r="C21" s="79"/>
      <c r="D21" s="195" t="s">
        <v>571</v>
      </c>
      <c r="E21" s="196"/>
      <c r="F21" s="132">
        <v>-1925000</v>
      </c>
      <c r="G21"/>
    </row>
    <row r="22" spans="1:7" x14ac:dyDescent="0.3">
      <c r="A22" s="80"/>
      <c r="B22" s="125"/>
      <c r="C22" s="115"/>
      <c r="D22" s="195" t="s">
        <v>573</v>
      </c>
      <c r="E22" s="196"/>
      <c r="F22" s="134">
        <f>+SUM(F14:F21)</f>
        <v>0</v>
      </c>
    </row>
  </sheetData>
  <mergeCells count="13">
    <mergeCell ref="A2:N2"/>
    <mergeCell ref="A3:N3"/>
    <mergeCell ref="A12:F12"/>
    <mergeCell ref="D13:E13"/>
    <mergeCell ref="D14:E14"/>
    <mergeCell ref="D22:E22"/>
    <mergeCell ref="D15:E15"/>
    <mergeCell ref="D17:E17"/>
    <mergeCell ref="D21:E21"/>
    <mergeCell ref="D16:E16"/>
    <mergeCell ref="D18:E18"/>
    <mergeCell ref="D20:E20"/>
    <mergeCell ref="D19:E19"/>
  </mergeCells>
  <hyperlinks>
    <hyperlink ref="A1" location="'TỔNG HỢP'!A1" display="Quay lại trang đầu" xr:uid="{5304510A-61E8-498A-AA28-A31A291F074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75DD-01F4-407B-A958-8C5831D1EE35}">
  <dimension ref="A4:G136"/>
  <sheetViews>
    <sheetView workbookViewId="0">
      <selection activeCell="J19" sqref="J19"/>
    </sheetView>
  </sheetViews>
  <sheetFormatPr defaultRowHeight="15.05" x14ac:dyDescent="0.3"/>
  <cols>
    <col min="1" max="1" width="26.33203125" customWidth="1"/>
    <col min="2" max="2" width="13.5546875" style="87" customWidth="1"/>
    <col min="3" max="4" width="13.5546875" customWidth="1"/>
    <col min="5" max="5" width="13.5546875" style="110" customWidth="1"/>
    <col min="6" max="6" width="12.88671875" style="110" customWidth="1"/>
    <col min="7" max="7" width="16" customWidth="1"/>
  </cols>
  <sheetData>
    <row r="4" spans="1:7" x14ac:dyDescent="0.3">
      <c r="G4" s="110">
        <f>+SUBTOTAL(9,G6:G136)</f>
        <v>-33703000</v>
      </c>
    </row>
    <row r="5" spans="1:7" x14ac:dyDescent="0.3">
      <c r="A5" s="86" t="s">
        <v>567</v>
      </c>
      <c r="B5" s="86" t="s">
        <v>585</v>
      </c>
      <c r="C5" s="86" t="s">
        <v>3</v>
      </c>
      <c r="D5" s="86" t="s">
        <v>544</v>
      </c>
      <c r="E5" s="128" t="s">
        <v>545</v>
      </c>
      <c r="F5" s="205" t="s">
        <v>543</v>
      </c>
      <c r="G5" s="204" t="s">
        <v>592</v>
      </c>
    </row>
    <row r="6" spans="1:7" x14ac:dyDescent="0.3">
      <c r="A6" s="111" t="s">
        <v>187</v>
      </c>
      <c r="B6" s="137" t="s">
        <v>167</v>
      </c>
      <c r="C6" s="111"/>
      <c r="D6" s="111"/>
      <c r="E6" s="139">
        <v>350000</v>
      </c>
      <c r="F6" s="110">
        <v>350000</v>
      </c>
      <c r="G6" s="206">
        <f>+F6-E6</f>
        <v>0</v>
      </c>
    </row>
    <row r="7" spans="1:7" x14ac:dyDescent="0.3">
      <c r="A7" s="111" t="s">
        <v>187</v>
      </c>
      <c r="B7" s="137" t="s">
        <v>192</v>
      </c>
      <c r="C7" s="111"/>
      <c r="D7" s="111"/>
      <c r="E7" s="139">
        <v>445000</v>
      </c>
      <c r="F7" s="110">
        <v>445000</v>
      </c>
      <c r="G7" s="206">
        <f>+F7-E7</f>
        <v>0</v>
      </c>
    </row>
    <row r="8" spans="1:7" x14ac:dyDescent="0.3">
      <c r="A8" s="111" t="s">
        <v>187</v>
      </c>
      <c r="B8" s="137" t="s">
        <v>238</v>
      </c>
      <c r="C8" s="111"/>
      <c r="D8" s="111"/>
      <c r="E8" s="139">
        <v>385000</v>
      </c>
      <c r="F8" s="110">
        <v>385000</v>
      </c>
      <c r="G8" s="206">
        <f>+F8-E8</f>
        <v>0</v>
      </c>
    </row>
    <row r="9" spans="1:7" x14ac:dyDescent="0.3">
      <c r="A9" s="111" t="s">
        <v>103</v>
      </c>
      <c r="B9" s="137" t="s">
        <v>238</v>
      </c>
      <c r="C9" s="111">
        <v>5</v>
      </c>
      <c r="D9" s="111"/>
      <c r="E9" s="139">
        <v>1820000</v>
      </c>
      <c r="F9" s="110">
        <v>1820000</v>
      </c>
      <c r="G9" s="206">
        <f>+F9-E9</f>
        <v>0</v>
      </c>
    </row>
    <row r="10" spans="1:7" x14ac:dyDescent="0.3">
      <c r="A10" s="111" t="s">
        <v>260</v>
      </c>
      <c r="B10" s="137" t="s">
        <v>261</v>
      </c>
      <c r="C10" s="111">
        <v>10</v>
      </c>
      <c r="D10" s="111"/>
      <c r="E10" s="139">
        <v>3670000</v>
      </c>
      <c r="F10" s="110">
        <v>3670000</v>
      </c>
      <c r="G10" s="206">
        <f>+F10-E10</f>
        <v>0</v>
      </c>
    </row>
    <row r="11" spans="1:7" x14ac:dyDescent="0.3">
      <c r="A11" s="111" t="s">
        <v>379</v>
      </c>
      <c r="B11" s="137" t="s">
        <v>371</v>
      </c>
      <c r="C11" s="111">
        <v>5</v>
      </c>
      <c r="D11" s="111"/>
      <c r="E11" s="139">
        <v>1825000</v>
      </c>
      <c r="F11" s="110">
        <v>1825000</v>
      </c>
      <c r="G11" s="206">
        <f>+F11-E11</f>
        <v>0</v>
      </c>
    </row>
    <row r="12" spans="1:7" x14ac:dyDescent="0.3">
      <c r="A12" s="111" t="s">
        <v>379</v>
      </c>
      <c r="B12" s="137" t="s">
        <v>384</v>
      </c>
      <c r="C12" s="111">
        <v>5</v>
      </c>
      <c r="D12" s="111"/>
      <c r="E12" s="139">
        <v>1825000</v>
      </c>
      <c r="F12" s="110">
        <v>1825000</v>
      </c>
      <c r="G12" s="206">
        <f>+F12-E12</f>
        <v>0</v>
      </c>
    </row>
    <row r="13" spans="1:7" x14ac:dyDescent="0.3">
      <c r="A13" s="111" t="s">
        <v>379</v>
      </c>
      <c r="B13" s="137" t="s">
        <v>446</v>
      </c>
      <c r="C13" s="111">
        <v>5</v>
      </c>
      <c r="D13" s="111"/>
      <c r="E13" s="139">
        <v>2525000</v>
      </c>
      <c r="F13" s="110">
        <v>2525000</v>
      </c>
      <c r="G13" s="206">
        <f>+F13-E13</f>
        <v>0</v>
      </c>
    </row>
    <row r="14" spans="1:7" ht="15.65" customHeight="1" x14ac:dyDescent="0.3">
      <c r="A14" s="111" t="s">
        <v>379</v>
      </c>
      <c r="B14" s="137" t="s">
        <v>431</v>
      </c>
      <c r="C14" s="111">
        <v>1</v>
      </c>
      <c r="D14" s="111"/>
      <c r="E14" s="139">
        <v>385000</v>
      </c>
      <c r="F14" s="110">
        <v>385000</v>
      </c>
      <c r="G14" s="206">
        <f>+F14-E14</f>
        <v>0</v>
      </c>
    </row>
    <row r="15" spans="1:7" x14ac:dyDescent="0.3">
      <c r="A15" s="111" t="s">
        <v>379</v>
      </c>
      <c r="B15" s="137" t="s">
        <v>431</v>
      </c>
      <c r="C15" s="111">
        <v>4</v>
      </c>
      <c r="D15" s="111"/>
      <c r="E15" s="139">
        <v>1460000</v>
      </c>
      <c r="F15" s="110">
        <v>1460000</v>
      </c>
      <c r="G15" s="206">
        <f>+F15-E15</f>
        <v>0</v>
      </c>
    </row>
    <row r="16" spans="1:7" x14ac:dyDescent="0.3">
      <c r="A16" s="111" t="s">
        <v>483</v>
      </c>
      <c r="B16" s="137" t="s">
        <v>455</v>
      </c>
      <c r="C16" s="111">
        <v>1</v>
      </c>
      <c r="D16" s="111"/>
      <c r="E16" s="139">
        <v>365000</v>
      </c>
      <c r="F16" s="110">
        <v>365000</v>
      </c>
      <c r="G16" s="206">
        <f>+F16-E16</f>
        <v>0</v>
      </c>
    </row>
    <row r="17" spans="1:7" x14ac:dyDescent="0.3">
      <c r="A17" s="111" t="s">
        <v>528</v>
      </c>
      <c r="B17" s="137" t="s">
        <v>487</v>
      </c>
      <c r="C17" s="111">
        <v>5</v>
      </c>
      <c r="D17" s="111"/>
      <c r="E17" s="139">
        <v>2525000</v>
      </c>
      <c r="F17" s="110">
        <v>2525000</v>
      </c>
      <c r="G17" s="206">
        <f>+F17-E17</f>
        <v>0</v>
      </c>
    </row>
    <row r="18" spans="1:7" x14ac:dyDescent="0.3">
      <c r="A18" s="111" t="s">
        <v>427</v>
      </c>
      <c r="B18" s="137" t="s">
        <v>392</v>
      </c>
      <c r="C18" s="111">
        <v>5</v>
      </c>
      <c r="D18" s="111"/>
      <c r="E18" s="139">
        <v>2525000</v>
      </c>
      <c r="F18" s="110">
        <v>2525000</v>
      </c>
      <c r="G18" s="206">
        <f>+F18-E18</f>
        <v>0</v>
      </c>
    </row>
    <row r="19" spans="1:7" x14ac:dyDescent="0.3">
      <c r="A19" s="111" t="s">
        <v>101</v>
      </c>
      <c r="B19" s="137" t="s">
        <v>170</v>
      </c>
      <c r="C19" s="111">
        <v>8</v>
      </c>
      <c r="D19" s="111"/>
      <c r="E19" s="139">
        <v>3740000</v>
      </c>
      <c r="F19" s="110">
        <v>3740000</v>
      </c>
      <c r="G19" s="206">
        <f>+F19-E19</f>
        <v>0</v>
      </c>
    </row>
    <row r="20" spans="1:7" x14ac:dyDescent="0.3">
      <c r="A20" s="111" t="s">
        <v>191</v>
      </c>
      <c r="B20" s="137" t="s">
        <v>192</v>
      </c>
      <c r="C20" s="111">
        <v>2</v>
      </c>
      <c r="D20" s="111"/>
      <c r="E20" s="139">
        <v>780000</v>
      </c>
      <c r="F20" s="110">
        <v>780000</v>
      </c>
      <c r="G20" s="206">
        <f>+F20-E20</f>
        <v>0</v>
      </c>
    </row>
    <row r="21" spans="1:7" x14ac:dyDescent="0.3">
      <c r="A21" s="111" t="s">
        <v>191</v>
      </c>
      <c r="B21" s="137" t="s">
        <v>175</v>
      </c>
      <c r="C21" s="111">
        <v>1</v>
      </c>
      <c r="D21" s="111"/>
      <c r="E21" s="139">
        <v>220000</v>
      </c>
      <c r="F21" s="110">
        <v>220000</v>
      </c>
      <c r="G21" s="206">
        <f>+F21-E21</f>
        <v>0</v>
      </c>
    </row>
    <row r="22" spans="1:7" x14ac:dyDescent="0.3">
      <c r="A22" s="111" t="s">
        <v>191</v>
      </c>
      <c r="B22" s="137" t="s">
        <v>438</v>
      </c>
      <c r="C22" s="111">
        <v>1</v>
      </c>
      <c r="D22" s="111"/>
      <c r="E22" s="139">
        <v>500000</v>
      </c>
      <c r="F22" s="110">
        <v>500000</v>
      </c>
      <c r="G22" s="206">
        <f>+F22-E22</f>
        <v>0</v>
      </c>
    </row>
    <row r="23" spans="1:7" x14ac:dyDescent="0.3">
      <c r="A23" s="111" t="s">
        <v>14</v>
      </c>
      <c r="B23" s="137" t="s">
        <v>396</v>
      </c>
      <c r="C23" s="111">
        <v>2</v>
      </c>
      <c r="D23" s="111"/>
      <c r="E23" s="139">
        <v>890000</v>
      </c>
      <c r="F23" s="110">
        <v>890000</v>
      </c>
      <c r="G23" s="206">
        <f>+F23-E23</f>
        <v>0</v>
      </c>
    </row>
    <row r="24" spans="1:7" x14ac:dyDescent="0.3">
      <c r="A24" s="111" t="s">
        <v>381</v>
      </c>
      <c r="B24" s="137" t="s">
        <v>382</v>
      </c>
      <c r="C24" s="111">
        <v>5</v>
      </c>
      <c r="D24" s="111"/>
      <c r="E24" s="139">
        <v>2525000</v>
      </c>
      <c r="F24" s="110">
        <v>2525000</v>
      </c>
      <c r="G24" s="206">
        <f>+F24-E24</f>
        <v>0</v>
      </c>
    </row>
    <row r="25" spans="1:7" x14ac:dyDescent="0.3">
      <c r="A25" s="111" t="s">
        <v>471</v>
      </c>
      <c r="B25" s="137" t="s">
        <v>438</v>
      </c>
      <c r="C25" s="111">
        <v>4</v>
      </c>
      <c r="D25" s="111"/>
      <c r="E25" s="139">
        <v>1740000</v>
      </c>
      <c r="F25" s="110">
        <v>1740000</v>
      </c>
      <c r="G25" s="206">
        <f>+F25-E25</f>
        <v>0</v>
      </c>
    </row>
    <row r="26" spans="1:7" x14ac:dyDescent="0.3">
      <c r="A26" s="111" t="s">
        <v>471</v>
      </c>
      <c r="B26" s="137" t="s">
        <v>478</v>
      </c>
      <c r="C26" s="111">
        <v>5</v>
      </c>
      <c r="D26" s="111"/>
      <c r="E26" s="139">
        <v>2525000</v>
      </c>
      <c r="F26" s="110">
        <v>2525000</v>
      </c>
      <c r="G26" s="206">
        <f>+F26-E26</f>
        <v>0</v>
      </c>
    </row>
    <row r="27" spans="1:7" x14ac:dyDescent="0.3">
      <c r="A27" s="111" t="s">
        <v>269</v>
      </c>
      <c r="B27" s="137" t="s">
        <v>242</v>
      </c>
      <c r="C27" s="111">
        <v>2</v>
      </c>
      <c r="D27" s="111"/>
      <c r="E27" s="139">
        <v>730000</v>
      </c>
      <c r="F27" s="110">
        <v>730000</v>
      </c>
      <c r="G27" s="206">
        <f>+F27-E27</f>
        <v>0</v>
      </c>
    </row>
    <row r="28" spans="1:7" x14ac:dyDescent="0.3">
      <c r="A28" s="111" t="s">
        <v>134</v>
      </c>
      <c r="B28" s="137" t="s">
        <v>106</v>
      </c>
      <c r="C28" s="111">
        <v>8</v>
      </c>
      <c r="D28" s="111"/>
      <c r="E28" s="139">
        <v>2560000</v>
      </c>
      <c r="F28" s="110">
        <v>2560000</v>
      </c>
      <c r="G28" s="206">
        <f>+F28-E28</f>
        <v>0</v>
      </c>
    </row>
    <row r="29" spans="1:7" x14ac:dyDescent="0.3">
      <c r="A29" s="111" t="s">
        <v>134</v>
      </c>
      <c r="B29" s="137" t="s">
        <v>135</v>
      </c>
      <c r="C29" s="111">
        <v>2</v>
      </c>
      <c r="D29" s="111"/>
      <c r="E29" s="139">
        <v>640000</v>
      </c>
      <c r="F29" s="110">
        <v>640000</v>
      </c>
      <c r="G29" s="206">
        <f>+F29-E29</f>
        <v>0</v>
      </c>
    </row>
    <row r="30" spans="1:7" x14ac:dyDescent="0.3">
      <c r="A30" s="111" t="s">
        <v>134</v>
      </c>
      <c r="B30" s="137" t="s">
        <v>115</v>
      </c>
      <c r="C30" s="111">
        <v>3</v>
      </c>
      <c r="D30" s="111"/>
      <c r="E30" s="139">
        <v>1210000</v>
      </c>
      <c r="F30" s="110">
        <v>1210000</v>
      </c>
      <c r="G30" s="206">
        <f>+F30-E30</f>
        <v>0</v>
      </c>
    </row>
    <row r="31" spans="1:7" x14ac:dyDescent="0.3">
      <c r="A31" s="111" t="s">
        <v>134</v>
      </c>
      <c r="B31" s="137" t="s">
        <v>140</v>
      </c>
      <c r="C31" s="111">
        <v>2</v>
      </c>
      <c r="D31" s="111"/>
      <c r="E31" s="139">
        <v>640000</v>
      </c>
      <c r="F31" s="110">
        <v>640000</v>
      </c>
      <c r="G31" s="206">
        <f>+F31-E31</f>
        <v>0</v>
      </c>
    </row>
    <row r="32" spans="1:7" x14ac:dyDescent="0.3">
      <c r="A32" s="111" t="s">
        <v>134</v>
      </c>
      <c r="B32" s="137" t="s">
        <v>117</v>
      </c>
      <c r="C32" s="111">
        <v>2</v>
      </c>
      <c r="D32" s="111"/>
      <c r="E32" s="139">
        <v>640000</v>
      </c>
      <c r="F32" s="110">
        <v>640000</v>
      </c>
      <c r="G32" s="206">
        <f>+F32-E32</f>
        <v>0</v>
      </c>
    </row>
    <row r="33" spans="1:7" x14ac:dyDescent="0.3">
      <c r="A33" s="111" t="s">
        <v>134</v>
      </c>
      <c r="B33" s="137" t="s">
        <v>122</v>
      </c>
      <c r="C33" s="111">
        <v>3</v>
      </c>
      <c r="D33" s="111"/>
      <c r="E33" s="139">
        <v>960000</v>
      </c>
      <c r="F33" s="110">
        <v>960000</v>
      </c>
      <c r="G33" s="206">
        <f>+F33-E33</f>
        <v>0</v>
      </c>
    </row>
    <row r="34" spans="1:7" x14ac:dyDescent="0.3">
      <c r="A34" s="111" t="s">
        <v>134</v>
      </c>
      <c r="B34" s="137" t="s">
        <v>337</v>
      </c>
      <c r="C34" s="111">
        <v>5</v>
      </c>
      <c r="D34" s="111"/>
      <c r="E34" s="139">
        <v>2125000</v>
      </c>
      <c r="F34" s="110">
        <v>2125000</v>
      </c>
      <c r="G34" s="206">
        <f>+F34-E34</f>
        <v>0</v>
      </c>
    </row>
    <row r="35" spans="1:7" x14ac:dyDescent="0.3">
      <c r="A35" s="111" t="s">
        <v>134</v>
      </c>
      <c r="B35" s="137" t="s">
        <v>368</v>
      </c>
      <c r="C35" s="111">
        <v>6</v>
      </c>
      <c r="D35" s="111"/>
      <c r="E35" s="139">
        <v>2310000</v>
      </c>
      <c r="F35" s="110">
        <v>2310000</v>
      </c>
      <c r="G35" s="206">
        <f>+F35-E35</f>
        <v>0</v>
      </c>
    </row>
    <row r="36" spans="1:7" x14ac:dyDescent="0.3">
      <c r="A36" s="111" t="s">
        <v>134</v>
      </c>
      <c r="B36" s="137" t="s">
        <v>389</v>
      </c>
      <c r="C36" s="111">
        <v>1</v>
      </c>
      <c r="D36" s="111"/>
      <c r="E36" s="139">
        <v>365000</v>
      </c>
      <c r="F36" s="110">
        <v>365000</v>
      </c>
      <c r="G36" s="206">
        <f>+F36-E36</f>
        <v>0</v>
      </c>
    </row>
    <row r="37" spans="1:7" x14ac:dyDescent="0.3">
      <c r="A37" s="111" t="s">
        <v>132</v>
      </c>
      <c r="B37" s="137" t="s">
        <v>106</v>
      </c>
      <c r="C37" s="111">
        <v>5</v>
      </c>
      <c r="D37" s="111"/>
      <c r="E37" s="139">
        <v>2075000</v>
      </c>
      <c r="F37" s="110">
        <v>2075000</v>
      </c>
      <c r="G37" s="206">
        <f>+F37-E37</f>
        <v>0</v>
      </c>
    </row>
    <row r="38" spans="1:7" x14ac:dyDescent="0.3">
      <c r="A38" s="111" t="s">
        <v>390</v>
      </c>
      <c r="B38" s="137" t="s">
        <v>356</v>
      </c>
      <c r="C38" s="111">
        <v>2</v>
      </c>
      <c r="D38" s="111"/>
      <c r="E38" s="139">
        <v>1000000</v>
      </c>
      <c r="F38" s="110">
        <v>1000000</v>
      </c>
      <c r="G38" s="206">
        <f>+F38-E38</f>
        <v>0</v>
      </c>
    </row>
    <row r="39" spans="1:7" x14ac:dyDescent="0.3">
      <c r="A39" s="111" t="s">
        <v>390</v>
      </c>
      <c r="B39" s="137" t="s">
        <v>473</v>
      </c>
      <c r="C39" s="111">
        <v>1</v>
      </c>
      <c r="D39" s="111"/>
      <c r="E39" s="139">
        <v>500000</v>
      </c>
      <c r="F39" s="110">
        <v>500000</v>
      </c>
      <c r="G39" s="206">
        <f>+F39-E39</f>
        <v>0</v>
      </c>
    </row>
    <row r="40" spans="1:7" x14ac:dyDescent="0.3">
      <c r="A40" s="111" t="s">
        <v>390</v>
      </c>
      <c r="B40" s="137" t="s">
        <v>510</v>
      </c>
      <c r="C40" s="111">
        <v>2</v>
      </c>
      <c r="D40" s="111"/>
      <c r="E40" s="139">
        <v>1010000</v>
      </c>
      <c r="F40" s="110">
        <v>1010000</v>
      </c>
      <c r="G40" s="206">
        <f>+F40-E40</f>
        <v>0</v>
      </c>
    </row>
    <row r="41" spans="1:7" x14ac:dyDescent="0.3">
      <c r="A41" s="111" t="s">
        <v>390</v>
      </c>
      <c r="B41" s="137" t="s">
        <v>493</v>
      </c>
      <c r="C41" s="111">
        <v>2</v>
      </c>
      <c r="D41" s="111"/>
      <c r="E41" s="139">
        <v>1000000</v>
      </c>
      <c r="F41" s="110">
        <v>1000000</v>
      </c>
      <c r="G41" s="206">
        <f>+F41-E41</f>
        <v>0</v>
      </c>
    </row>
    <row r="42" spans="1:7" x14ac:dyDescent="0.3">
      <c r="A42" s="111" t="s">
        <v>375</v>
      </c>
      <c r="B42" s="137" t="s">
        <v>507</v>
      </c>
      <c r="C42" s="111">
        <v>7</v>
      </c>
      <c r="D42" s="111"/>
      <c r="E42" s="139">
        <v>2555000</v>
      </c>
      <c r="G42" s="206">
        <f>+F42-E42</f>
        <v>-2555000</v>
      </c>
    </row>
    <row r="43" spans="1:7" x14ac:dyDescent="0.3">
      <c r="A43" s="111" t="s">
        <v>375</v>
      </c>
      <c r="B43" s="137" t="s">
        <v>334</v>
      </c>
      <c r="C43" s="111">
        <v>20</v>
      </c>
      <c r="D43" s="111"/>
      <c r="E43" s="139">
        <v>8520000</v>
      </c>
      <c r="F43" s="110">
        <v>8520000</v>
      </c>
      <c r="G43" s="206">
        <f>+F43-E43</f>
        <v>0</v>
      </c>
    </row>
    <row r="44" spans="1:7" x14ac:dyDescent="0.3">
      <c r="A44" s="111" t="s">
        <v>375</v>
      </c>
      <c r="B44" s="137" t="s">
        <v>352</v>
      </c>
      <c r="C44" s="111">
        <v>8</v>
      </c>
      <c r="D44" s="111"/>
      <c r="E44" s="139">
        <v>4040000</v>
      </c>
      <c r="F44" s="110">
        <v>4040000</v>
      </c>
      <c r="G44" s="206">
        <f>+F44-E44</f>
        <v>0</v>
      </c>
    </row>
    <row r="45" spans="1:7" x14ac:dyDescent="0.3">
      <c r="A45" s="111" t="s">
        <v>266</v>
      </c>
      <c r="B45" s="137" t="s">
        <v>229</v>
      </c>
      <c r="C45" s="111"/>
      <c r="D45" s="111"/>
      <c r="E45" s="139">
        <v>2958000</v>
      </c>
      <c r="F45" s="110">
        <v>2958000</v>
      </c>
      <c r="G45" s="206">
        <f>+F45-E45</f>
        <v>0</v>
      </c>
    </row>
    <row r="46" spans="1:7" x14ac:dyDescent="0.3">
      <c r="A46" s="111" t="s">
        <v>100</v>
      </c>
      <c r="B46" s="137" t="s">
        <v>485</v>
      </c>
      <c r="C46" s="111">
        <v>2</v>
      </c>
      <c r="D46" s="111"/>
      <c r="E46" s="139">
        <v>1010000</v>
      </c>
      <c r="F46" s="110">
        <v>1010000</v>
      </c>
      <c r="G46" s="206">
        <f>+F46-E46</f>
        <v>0</v>
      </c>
    </row>
    <row r="47" spans="1:7" x14ac:dyDescent="0.3">
      <c r="A47" s="111" t="s">
        <v>100</v>
      </c>
      <c r="B47" s="137" t="s">
        <v>118</v>
      </c>
      <c r="C47" s="111">
        <v>3</v>
      </c>
      <c r="D47" s="111"/>
      <c r="E47" s="139">
        <v>1380000</v>
      </c>
      <c r="F47" s="110">
        <v>1380000</v>
      </c>
      <c r="G47" s="206">
        <f>+F47-E47</f>
        <v>0</v>
      </c>
    </row>
    <row r="48" spans="1:7" x14ac:dyDescent="0.3">
      <c r="A48" s="111" t="s">
        <v>100</v>
      </c>
      <c r="B48" s="137" t="s">
        <v>120</v>
      </c>
      <c r="C48" s="111">
        <v>2</v>
      </c>
      <c r="D48" s="111"/>
      <c r="E48" s="139">
        <v>980000</v>
      </c>
      <c r="F48" s="110">
        <v>980000</v>
      </c>
      <c r="G48" s="206">
        <f>+F48-E48</f>
        <v>0</v>
      </c>
    </row>
    <row r="49" spans="1:7" x14ac:dyDescent="0.3">
      <c r="A49" s="111" t="s">
        <v>100</v>
      </c>
      <c r="B49" s="137" t="s">
        <v>202</v>
      </c>
      <c r="C49" s="111">
        <v>2</v>
      </c>
      <c r="D49" s="111"/>
      <c r="E49" s="139">
        <v>1010000</v>
      </c>
      <c r="F49" s="110">
        <v>1010000</v>
      </c>
      <c r="G49" s="206">
        <f>+F49-E49</f>
        <v>0</v>
      </c>
    </row>
    <row r="50" spans="1:7" x14ac:dyDescent="0.3">
      <c r="A50" s="111" t="s">
        <v>100</v>
      </c>
      <c r="B50" s="137" t="s">
        <v>239</v>
      </c>
      <c r="C50" s="111">
        <v>3</v>
      </c>
      <c r="D50" s="111"/>
      <c r="E50" s="139">
        <v>1515000</v>
      </c>
      <c r="F50" s="110">
        <v>1515000</v>
      </c>
      <c r="G50" s="206">
        <f>+F50-E50</f>
        <v>0</v>
      </c>
    </row>
    <row r="51" spans="1:7" x14ac:dyDescent="0.3">
      <c r="A51" s="111" t="s">
        <v>100</v>
      </c>
      <c r="B51" s="137" t="s">
        <v>294</v>
      </c>
      <c r="C51" s="111">
        <v>3</v>
      </c>
      <c r="D51" s="111"/>
      <c r="E51" s="139">
        <v>1515000</v>
      </c>
      <c r="F51" s="110">
        <v>1515000</v>
      </c>
      <c r="G51" s="206">
        <f>+F51-E51</f>
        <v>0</v>
      </c>
    </row>
    <row r="52" spans="1:7" x14ac:dyDescent="0.3">
      <c r="A52" s="111" t="s">
        <v>100</v>
      </c>
      <c r="B52" s="137" t="s">
        <v>442</v>
      </c>
      <c r="C52" s="111">
        <v>3</v>
      </c>
      <c r="D52" s="111"/>
      <c r="E52" s="139">
        <v>1515000</v>
      </c>
      <c r="F52" s="110">
        <v>1515000</v>
      </c>
      <c r="G52" s="206">
        <f>+F52-E52</f>
        <v>0</v>
      </c>
    </row>
    <row r="53" spans="1:7" x14ac:dyDescent="0.3">
      <c r="A53" s="111" t="s">
        <v>273</v>
      </c>
      <c r="B53" s="137" t="s">
        <v>244</v>
      </c>
      <c r="C53" s="111">
        <v>2</v>
      </c>
      <c r="D53" s="111"/>
      <c r="E53" s="139">
        <v>1010000</v>
      </c>
      <c r="F53" s="110">
        <v>1010000</v>
      </c>
      <c r="G53" s="206">
        <f>+F53-E53</f>
        <v>0</v>
      </c>
    </row>
    <row r="54" spans="1:7" x14ac:dyDescent="0.3">
      <c r="A54" s="111" t="s">
        <v>386</v>
      </c>
      <c r="B54" s="137" t="s">
        <v>387</v>
      </c>
      <c r="C54" s="111">
        <v>2</v>
      </c>
      <c r="D54" s="111"/>
      <c r="E54" s="139">
        <v>1010000</v>
      </c>
      <c r="F54" s="110">
        <v>1010000</v>
      </c>
      <c r="G54" s="206">
        <f>+F54-E54</f>
        <v>0</v>
      </c>
    </row>
    <row r="55" spans="1:7" x14ac:dyDescent="0.3">
      <c r="A55" s="111" t="s">
        <v>130</v>
      </c>
      <c r="B55" s="137" t="s">
        <v>106</v>
      </c>
      <c r="C55" s="111">
        <v>2</v>
      </c>
      <c r="D55" s="111"/>
      <c r="E55" s="139">
        <v>830000</v>
      </c>
      <c r="F55" s="110">
        <v>830000</v>
      </c>
      <c r="G55" s="206">
        <f>+F55-E55</f>
        <v>0</v>
      </c>
    </row>
    <row r="56" spans="1:7" x14ac:dyDescent="0.3">
      <c r="A56" s="111" t="s">
        <v>130</v>
      </c>
      <c r="B56" s="137" t="s">
        <v>118</v>
      </c>
      <c r="C56" s="111">
        <v>2</v>
      </c>
      <c r="D56" s="111"/>
      <c r="E56" s="139">
        <v>890000</v>
      </c>
      <c r="F56" s="110">
        <v>890000</v>
      </c>
      <c r="G56" s="206">
        <f>+F56-E56</f>
        <v>0</v>
      </c>
    </row>
    <row r="57" spans="1:7" x14ac:dyDescent="0.3">
      <c r="A57" s="111" t="s">
        <v>130</v>
      </c>
      <c r="B57" s="137" t="s">
        <v>238</v>
      </c>
      <c r="C57" s="111">
        <v>2</v>
      </c>
      <c r="D57" s="111"/>
      <c r="E57" s="139">
        <v>986000</v>
      </c>
      <c r="F57" s="110">
        <v>986000</v>
      </c>
      <c r="G57" s="206">
        <f>+F57-E57</f>
        <v>0</v>
      </c>
    </row>
    <row r="58" spans="1:7" x14ac:dyDescent="0.3">
      <c r="A58" s="111" t="s">
        <v>130</v>
      </c>
      <c r="B58" s="137" t="s">
        <v>330</v>
      </c>
      <c r="C58" s="111">
        <v>3</v>
      </c>
      <c r="D58" s="111"/>
      <c r="E58" s="139">
        <v>1479000</v>
      </c>
      <c r="F58" s="110">
        <v>1479000</v>
      </c>
      <c r="G58" s="206">
        <f>+F58-E58</f>
        <v>0</v>
      </c>
    </row>
    <row r="59" spans="1:7" x14ac:dyDescent="0.3">
      <c r="A59" s="111" t="s">
        <v>130</v>
      </c>
      <c r="B59" s="137" t="s">
        <v>438</v>
      </c>
      <c r="C59" s="111">
        <v>3</v>
      </c>
      <c r="D59" s="111"/>
      <c r="E59" s="139">
        <v>1479000</v>
      </c>
      <c r="F59" s="110">
        <v>1479000</v>
      </c>
      <c r="G59" s="206">
        <f>+F59-E59</f>
        <v>0</v>
      </c>
    </row>
    <row r="60" spans="1:7" x14ac:dyDescent="0.3">
      <c r="A60" s="111" t="s">
        <v>144</v>
      </c>
      <c r="B60" s="137" t="s">
        <v>143</v>
      </c>
      <c r="C60" s="111">
        <v>5</v>
      </c>
      <c r="D60" s="111"/>
      <c r="E60" s="139">
        <v>1880000</v>
      </c>
      <c r="F60" s="110">
        <v>1880000</v>
      </c>
      <c r="G60" s="206">
        <f>+F60-E60</f>
        <v>0</v>
      </c>
    </row>
    <row r="61" spans="1:7" x14ac:dyDescent="0.3">
      <c r="A61" s="111" t="s">
        <v>144</v>
      </c>
      <c r="B61" s="137" t="s">
        <v>220</v>
      </c>
      <c r="C61" s="111">
        <v>5</v>
      </c>
      <c r="D61" s="111"/>
      <c r="E61" s="139">
        <v>2375000</v>
      </c>
      <c r="F61" s="110">
        <v>2375000</v>
      </c>
      <c r="G61" s="206">
        <f>+F61-E61</f>
        <v>0</v>
      </c>
    </row>
    <row r="62" spans="1:7" x14ac:dyDescent="0.3">
      <c r="A62" s="111" t="s">
        <v>301</v>
      </c>
      <c r="B62" s="137" t="s">
        <v>278</v>
      </c>
      <c r="C62" s="111">
        <v>10</v>
      </c>
      <c r="D62" s="111"/>
      <c r="E62" s="139">
        <v>4290000</v>
      </c>
      <c r="F62" s="110">
        <v>4290000</v>
      </c>
      <c r="G62" s="206">
        <f>+F62-E62</f>
        <v>0</v>
      </c>
    </row>
    <row r="63" spans="1:7" x14ac:dyDescent="0.3">
      <c r="A63" s="111" t="s">
        <v>301</v>
      </c>
      <c r="B63" s="137" t="s">
        <v>325</v>
      </c>
      <c r="C63" s="111">
        <v>5</v>
      </c>
      <c r="D63" s="111"/>
      <c r="E63" s="139">
        <v>2525000</v>
      </c>
      <c r="F63" s="110">
        <v>2525000</v>
      </c>
      <c r="G63" s="206">
        <f>+F63-E63</f>
        <v>0</v>
      </c>
    </row>
    <row r="64" spans="1:7" x14ac:dyDescent="0.3">
      <c r="A64" s="111" t="s">
        <v>89</v>
      </c>
      <c r="B64" s="137" t="s">
        <v>354</v>
      </c>
      <c r="C64" s="111">
        <v>1</v>
      </c>
      <c r="D64" s="111"/>
      <c r="E64" s="139">
        <v>550000</v>
      </c>
      <c r="F64" s="110">
        <v>550000</v>
      </c>
      <c r="G64" s="206">
        <f>+F64-E64</f>
        <v>0</v>
      </c>
    </row>
    <row r="65" spans="1:7" x14ac:dyDescent="0.3">
      <c r="A65" s="111" t="s">
        <v>538</v>
      </c>
      <c r="B65" s="137" t="s">
        <v>492</v>
      </c>
      <c r="C65" s="111">
        <v>2</v>
      </c>
      <c r="D65" s="111"/>
      <c r="E65" s="139">
        <v>700000</v>
      </c>
      <c r="F65" s="110">
        <v>700000</v>
      </c>
      <c r="G65" s="206">
        <f>+F65-E65</f>
        <v>0</v>
      </c>
    </row>
    <row r="66" spans="1:7" x14ac:dyDescent="0.3">
      <c r="A66" s="111" t="s">
        <v>522</v>
      </c>
      <c r="B66" s="137" t="s">
        <v>508</v>
      </c>
      <c r="C66" s="111">
        <v>5</v>
      </c>
      <c r="D66" s="111"/>
      <c r="E66" s="139">
        <v>1925000</v>
      </c>
      <c r="F66" s="110">
        <v>1925000</v>
      </c>
      <c r="G66" s="206">
        <f>+F66-E66</f>
        <v>0</v>
      </c>
    </row>
    <row r="67" spans="1:7" x14ac:dyDescent="0.3">
      <c r="A67" s="111" t="s">
        <v>211</v>
      </c>
      <c r="B67" s="137" t="s">
        <v>200</v>
      </c>
      <c r="C67" s="111">
        <v>3</v>
      </c>
      <c r="D67" s="111"/>
      <c r="E67" s="139">
        <v>1155000</v>
      </c>
      <c r="F67" s="110">
        <v>1155000</v>
      </c>
      <c r="G67" s="206">
        <f>+F67-E67</f>
        <v>0</v>
      </c>
    </row>
    <row r="68" spans="1:7" x14ac:dyDescent="0.3">
      <c r="A68" s="111" t="s">
        <v>211</v>
      </c>
      <c r="B68" s="137" t="s">
        <v>337</v>
      </c>
      <c r="C68" s="111">
        <v>5</v>
      </c>
      <c r="D68" s="111"/>
      <c r="E68" s="139">
        <v>1925000</v>
      </c>
      <c r="F68" s="110">
        <v>1925000</v>
      </c>
      <c r="G68" s="206">
        <f>+F68-E68</f>
        <v>0</v>
      </c>
    </row>
    <row r="69" spans="1:7" x14ac:dyDescent="0.3">
      <c r="A69" s="111" t="s">
        <v>104</v>
      </c>
      <c r="B69" s="137" t="s">
        <v>143</v>
      </c>
      <c r="C69" s="111">
        <v>1</v>
      </c>
      <c r="D69" s="111"/>
      <c r="E69" s="139">
        <v>480000</v>
      </c>
      <c r="F69" s="110">
        <v>480000</v>
      </c>
      <c r="G69" s="206">
        <f>+F69-E69</f>
        <v>0</v>
      </c>
    </row>
    <row r="70" spans="1:7" x14ac:dyDescent="0.3">
      <c r="A70" s="111" t="s">
        <v>104</v>
      </c>
      <c r="B70" s="137" t="s">
        <v>202</v>
      </c>
      <c r="C70" s="111">
        <v>1</v>
      </c>
      <c r="D70" s="111"/>
      <c r="E70" s="139">
        <v>390000</v>
      </c>
      <c r="F70" s="110">
        <v>390000</v>
      </c>
      <c r="G70" s="206">
        <f>+F70-E70</f>
        <v>0</v>
      </c>
    </row>
    <row r="71" spans="1:7" x14ac:dyDescent="0.3">
      <c r="A71" s="111" t="s">
        <v>104</v>
      </c>
      <c r="B71" s="137" t="s">
        <v>215</v>
      </c>
      <c r="C71" s="111">
        <v>1</v>
      </c>
      <c r="D71" s="111"/>
      <c r="E71" s="139">
        <v>390000</v>
      </c>
      <c r="F71" s="110">
        <v>390000</v>
      </c>
      <c r="G71" s="206">
        <f>+F71-E71</f>
        <v>0</v>
      </c>
    </row>
    <row r="72" spans="1:7" x14ac:dyDescent="0.3">
      <c r="A72" s="111" t="s">
        <v>104</v>
      </c>
      <c r="B72" s="137" t="s">
        <v>229</v>
      </c>
      <c r="C72" s="111">
        <v>2</v>
      </c>
      <c r="D72" s="111"/>
      <c r="E72" s="139">
        <v>780000</v>
      </c>
      <c r="F72" s="110">
        <v>780000</v>
      </c>
      <c r="G72" s="206">
        <f>+F72-E72</f>
        <v>0</v>
      </c>
    </row>
    <row r="73" spans="1:7" x14ac:dyDescent="0.3">
      <c r="A73" s="111" t="s">
        <v>104</v>
      </c>
      <c r="B73" s="137" t="s">
        <v>280</v>
      </c>
      <c r="C73" s="111">
        <v>1</v>
      </c>
      <c r="D73" s="111"/>
      <c r="E73" s="139">
        <v>500000</v>
      </c>
      <c r="F73" s="110">
        <v>500000</v>
      </c>
      <c r="G73" s="206">
        <f>+F73-E73</f>
        <v>0</v>
      </c>
    </row>
    <row r="74" spans="1:7" x14ac:dyDescent="0.3">
      <c r="A74" s="111" t="s">
        <v>104</v>
      </c>
      <c r="B74" s="137" t="s">
        <v>334</v>
      </c>
      <c r="C74" s="111">
        <v>2</v>
      </c>
      <c r="D74" s="111"/>
      <c r="E74" s="139">
        <v>770000</v>
      </c>
      <c r="F74" s="110">
        <v>770000</v>
      </c>
      <c r="G74" s="206">
        <f>+F74-E74</f>
        <v>0</v>
      </c>
    </row>
    <row r="75" spans="1:7" x14ac:dyDescent="0.3">
      <c r="A75" s="111" t="s">
        <v>104</v>
      </c>
      <c r="B75" s="137" t="s">
        <v>430</v>
      </c>
      <c r="C75" s="111">
        <v>1</v>
      </c>
      <c r="D75" s="111"/>
      <c r="E75" s="139">
        <v>500000</v>
      </c>
      <c r="F75" s="110">
        <v>500000</v>
      </c>
      <c r="G75" s="206">
        <f>+F75-E75</f>
        <v>0</v>
      </c>
    </row>
    <row r="76" spans="1:7" x14ac:dyDescent="0.3">
      <c r="A76" s="111" t="s">
        <v>94</v>
      </c>
      <c r="B76" s="137" t="s">
        <v>137</v>
      </c>
      <c r="C76" s="111">
        <v>4</v>
      </c>
      <c r="D76" s="111"/>
      <c r="E76" s="139">
        <v>1660000</v>
      </c>
      <c r="F76" s="110">
        <v>1660000</v>
      </c>
      <c r="G76" s="206">
        <f>+F76-E76</f>
        <v>0</v>
      </c>
    </row>
    <row r="77" spans="1:7" x14ac:dyDescent="0.3">
      <c r="A77" s="111" t="s">
        <v>185</v>
      </c>
      <c r="B77" s="137" t="s">
        <v>167</v>
      </c>
      <c r="C77" s="111">
        <v>2</v>
      </c>
      <c r="D77" s="111"/>
      <c r="E77" s="139">
        <v>890000</v>
      </c>
      <c r="F77" s="110">
        <v>890000</v>
      </c>
      <c r="G77" s="206">
        <f>+F77-E77</f>
        <v>0</v>
      </c>
    </row>
    <row r="78" spans="1:7" x14ac:dyDescent="0.3">
      <c r="A78" s="111" t="s">
        <v>185</v>
      </c>
      <c r="B78" s="137" t="s">
        <v>194</v>
      </c>
      <c r="C78" s="111">
        <v>1</v>
      </c>
      <c r="D78" s="111"/>
      <c r="E78" s="139">
        <v>445000</v>
      </c>
      <c r="F78" s="110">
        <v>445000</v>
      </c>
      <c r="G78" s="206">
        <f>+F78-E78</f>
        <v>0</v>
      </c>
    </row>
    <row r="79" spans="1:7" x14ac:dyDescent="0.3">
      <c r="A79" s="111" t="s">
        <v>468</v>
      </c>
      <c r="B79" s="137" t="s">
        <v>449</v>
      </c>
      <c r="C79" s="111">
        <v>3</v>
      </c>
      <c r="D79" s="111"/>
      <c r="E79" s="139">
        <v>1780000</v>
      </c>
      <c r="F79" s="110">
        <v>1780000</v>
      </c>
      <c r="G79" s="206">
        <f>+F79-E79</f>
        <v>0</v>
      </c>
    </row>
    <row r="80" spans="1:7" x14ac:dyDescent="0.3">
      <c r="A80" s="111" t="s">
        <v>186</v>
      </c>
      <c r="B80" s="137" t="s">
        <v>167</v>
      </c>
      <c r="C80" s="111">
        <v>1</v>
      </c>
      <c r="D80" s="111"/>
      <c r="E80" s="139">
        <v>350000</v>
      </c>
      <c r="F80" s="110">
        <v>350000</v>
      </c>
      <c r="G80" s="206">
        <f>+F80-E80</f>
        <v>0</v>
      </c>
    </row>
    <row r="81" spans="1:7" x14ac:dyDescent="0.3">
      <c r="A81" s="111" t="s">
        <v>186</v>
      </c>
      <c r="B81" s="138">
        <v>44998</v>
      </c>
      <c r="C81" s="111">
        <v>4</v>
      </c>
      <c r="D81" s="111"/>
      <c r="E81" s="139">
        <v>1150000</v>
      </c>
      <c r="F81" s="110">
        <v>1150000</v>
      </c>
      <c r="G81" s="206">
        <f>+F81-E81</f>
        <v>0</v>
      </c>
    </row>
    <row r="82" spans="1:7" x14ac:dyDescent="0.3">
      <c r="A82" s="111" t="s">
        <v>186</v>
      </c>
      <c r="B82" s="137" t="s">
        <v>169</v>
      </c>
      <c r="C82" s="111">
        <v>2</v>
      </c>
      <c r="D82" s="111"/>
      <c r="E82" s="139">
        <v>700000</v>
      </c>
      <c r="F82" s="110">
        <v>700000</v>
      </c>
      <c r="G82" s="206">
        <f>+F82-E82</f>
        <v>0</v>
      </c>
    </row>
    <row r="83" spans="1:7" x14ac:dyDescent="0.3">
      <c r="A83" s="111" t="s">
        <v>186</v>
      </c>
      <c r="B83" s="137" t="s">
        <v>224</v>
      </c>
      <c r="C83" s="111">
        <v>4</v>
      </c>
      <c r="D83" s="111"/>
      <c r="E83" s="139">
        <v>1780000</v>
      </c>
      <c r="F83" s="110">
        <v>1780000</v>
      </c>
      <c r="G83" s="206">
        <f>+F83-E83</f>
        <v>0</v>
      </c>
    </row>
    <row r="84" spans="1:7" x14ac:dyDescent="0.3">
      <c r="A84" s="111" t="s">
        <v>186</v>
      </c>
      <c r="B84" s="137" t="s">
        <v>261</v>
      </c>
      <c r="C84" s="111">
        <v>3</v>
      </c>
      <c r="D84" s="111"/>
      <c r="E84" s="139">
        <v>1223000</v>
      </c>
      <c r="F84" s="110">
        <v>1223000</v>
      </c>
      <c r="G84" s="206">
        <f>+F84-E84</f>
        <v>0</v>
      </c>
    </row>
    <row r="85" spans="1:7" x14ac:dyDescent="0.3">
      <c r="A85" s="111" t="s">
        <v>186</v>
      </c>
      <c r="B85" s="137" t="s">
        <v>241</v>
      </c>
      <c r="C85" s="111">
        <v>1</v>
      </c>
      <c r="D85" s="111"/>
      <c r="E85" s="139">
        <v>493000</v>
      </c>
      <c r="F85" s="110">
        <v>493000</v>
      </c>
      <c r="G85" s="206">
        <f>+F85-E85</f>
        <v>0</v>
      </c>
    </row>
    <row r="86" spans="1:7" x14ac:dyDescent="0.3">
      <c r="A86" s="111" t="s">
        <v>186</v>
      </c>
      <c r="B86" s="137" t="s">
        <v>243</v>
      </c>
      <c r="C86" s="111">
        <v>1</v>
      </c>
      <c r="D86" s="111"/>
      <c r="E86" s="139">
        <v>493000</v>
      </c>
      <c r="F86" s="110">
        <v>493000</v>
      </c>
      <c r="G86" s="206">
        <f>+F86-E86</f>
        <v>0</v>
      </c>
    </row>
    <row r="87" spans="1:7" x14ac:dyDescent="0.3">
      <c r="A87" s="111" t="s">
        <v>186</v>
      </c>
      <c r="B87" s="137" t="s">
        <v>303</v>
      </c>
      <c r="C87" s="111">
        <v>5</v>
      </c>
      <c r="D87" s="111"/>
      <c r="E87" s="139">
        <v>2525000</v>
      </c>
      <c r="F87" s="110">
        <v>2525000</v>
      </c>
      <c r="G87" s="206">
        <f>+F87-E87</f>
        <v>0</v>
      </c>
    </row>
    <row r="88" spans="1:7" x14ac:dyDescent="0.3">
      <c r="A88" s="111" t="s">
        <v>186</v>
      </c>
      <c r="B88" s="137" t="s">
        <v>305</v>
      </c>
      <c r="C88" s="111">
        <v>1</v>
      </c>
      <c r="D88" s="111"/>
      <c r="E88" s="139">
        <v>493000</v>
      </c>
      <c r="F88" s="110">
        <v>493000</v>
      </c>
      <c r="G88" s="206">
        <f>+F88-E88</f>
        <v>0</v>
      </c>
    </row>
    <row r="89" spans="1:7" x14ac:dyDescent="0.3">
      <c r="A89" s="111" t="s">
        <v>186</v>
      </c>
      <c r="B89" s="137" t="s">
        <v>307</v>
      </c>
      <c r="C89" s="111">
        <v>1</v>
      </c>
      <c r="D89" s="111"/>
      <c r="E89" s="139">
        <v>493000</v>
      </c>
      <c r="F89" s="110">
        <v>493000</v>
      </c>
      <c r="G89" s="206">
        <f>+F89-E89</f>
        <v>0</v>
      </c>
    </row>
    <row r="90" spans="1:7" x14ac:dyDescent="0.3">
      <c r="A90" s="111" t="s">
        <v>186</v>
      </c>
      <c r="B90" s="137" t="s">
        <v>280</v>
      </c>
      <c r="C90" s="111">
        <v>1</v>
      </c>
      <c r="D90" s="111"/>
      <c r="E90" s="139">
        <v>505000</v>
      </c>
      <c r="F90" s="110">
        <v>505000</v>
      </c>
      <c r="G90" s="206">
        <f>+F90-E90</f>
        <v>0</v>
      </c>
    </row>
    <row r="91" spans="1:7" x14ac:dyDescent="0.3">
      <c r="A91" s="111" t="s">
        <v>186</v>
      </c>
      <c r="B91" s="137" t="s">
        <v>310</v>
      </c>
      <c r="C91" s="111">
        <v>2</v>
      </c>
      <c r="D91" s="111"/>
      <c r="E91" s="139">
        <v>998000</v>
      </c>
      <c r="F91" s="110">
        <v>998000</v>
      </c>
      <c r="G91" s="206">
        <f>+F91-E91</f>
        <v>0</v>
      </c>
    </row>
    <row r="92" spans="1:7" x14ac:dyDescent="0.3">
      <c r="A92" s="111" t="s">
        <v>186</v>
      </c>
      <c r="B92" s="137" t="s">
        <v>294</v>
      </c>
      <c r="C92" s="111">
        <v>1</v>
      </c>
      <c r="D92" s="111"/>
      <c r="E92" s="139">
        <v>505000</v>
      </c>
      <c r="F92" s="110">
        <v>505000</v>
      </c>
      <c r="G92" s="206">
        <f>+F92-E92</f>
        <v>0</v>
      </c>
    </row>
    <row r="93" spans="1:7" x14ac:dyDescent="0.3">
      <c r="A93" s="111" t="s">
        <v>186</v>
      </c>
      <c r="B93" s="137" t="s">
        <v>404</v>
      </c>
      <c r="C93" s="111">
        <v>2</v>
      </c>
      <c r="D93" s="111"/>
      <c r="E93" s="139">
        <v>878000</v>
      </c>
      <c r="F93" s="110">
        <v>878000</v>
      </c>
      <c r="G93" s="206">
        <f>+F93-E93</f>
        <v>0</v>
      </c>
    </row>
    <row r="94" spans="1:7" x14ac:dyDescent="0.3">
      <c r="A94" s="111" t="s">
        <v>186</v>
      </c>
      <c r="B94" s="137" t="s">
        <v>395</v>
      </c>
      <c r="C94" s="111">
        <v>1</v>
      </c>
      <c r="D94" s="111"/>
      <c r="E94" s="139">
        <v>385000</v>
      </c>
      <c r="F94" s="110">
        <v>385000</v>
      </c>
      <c r="G94" s="206">
        <f>+F94-E94</f>
        <v>0</v>
      </c>
    </row>
    <row r="95" spans="1:7" x14ac:dyDescent="0.3">
      <c r="A95" s="111" t="s">
        <v>186</v>
      </c>
      <c r="B95" s="137" t="s">
        <v>415</v>
      </c>
      <c r="C95" s="111">
        <v>1</v>
      </c>
      <c r="D95" s="111"/>
      <c r="E95" s="139">
        <v>505000</v>
      </c>
      <c r="F95" s="110">
        <v>505000</v>
      </c>
      <c r="G95" s="206">
        <f>+F95-E95</f>
        <v>0</v>
      </c>
    </row>
    <row r="96" spans="1:7" x14ac:dyDescent="0.3">
      <c r="A96" s="111" t="s">
        <v>186</v>
      </c>
      <c r="B96" s="137" t="s">
        <v>433</v>
      </c>
      <c r="C96" s="111">
        <v>2</v>
      </c>
      <c r="D96" s="111"/>
      <c r="E96" s="139">
        <v>730000</v>
      </c>
      <c r="F96" s="110">
        <v>730000</v>
      </c>
      <c r="G96" s="206">
        <f>+F96-E96</f>
        <v>0</v>
      </c>
    </row>
    <row r="97" spans="1:7" x14ac:dyDescent="0.3">
      <c r="A97" s="111" t="s">
        <v>186</v>
      </c>
      <c r="B97" s="137" t="s">
        <v>511</v>
      </c>
      <c r="C97" s="111">
        <v>2</v>
      </c>
      <c r="D97" s="111"/>
      <c r="E97" s="139">
        <v>770000</v>
      </c>
      <c r="F97" s="110">
        <v>770000</v>
      </c>
      <c r="G97" s="206">
        <f>+F97-E97</f>
        <v>0</v>
      </c>
    </row>
    <row r="98" spans="1:7" x14ac:dyDescent="0.3">
      <c r="A98" s="111" t="s">
        <v>186</v>
      </c>
      <c r="B98" s="137" t="s">
        <v>536</v>
      </c>
      <c r="C98" s="111">
        <v>1</v>
      </c>
      <c r="D98" s="111"/>
      <c r="E98" s="139">
        <v>493000</v>
      </c>
      <c r="F98" s="110">
        <v>493000</v>
      </c>
      <c r="G98" s="206">
        <f>+F98-E98</f>
        <v>0</v>
      </c>
    </row>
    <row r="99" spans="1:7" x14ac:dyDescent="0.3">
      <c r="A99" s="111" t="s">
        <v>275</v>
      </c>
      <c r="B99" s="137" t="s">
        <v>234</v>
      </c>
      <c r="C99" s="111">
        <v>9</v>
      </c>
      <c r="D99" s="111"/>
      <c r="E99" s="139">
        <v>3665000</v>
      </c>
      <c r="F99" s="110">
        <v>3665000</v>
      </c>
      <c r="G99" s="206">
        <f>+F99-E99</f>
        <v>0</v>
      </c>
    </row>
    <row r="100" spans="1:7" x14ac:dyDescent="0.3">
      <c r="A100" s="111" t="s">
        <v>275</v>
      </c>
      <c r="B100" s="137" t="s">
        <v>438</v>
      </c>
      <c r="C100" s="111">
        <v>8</v>
      </c>
      <c r="D100" s="111"/>
      <c r="E100" s="139">
        <v>4040000</v>
      </c>
      <c r="F100" s="110">
        <v>4040000</v>
      </c>
      <c r="G100" s="206">
        <f>+F100-E100</f>
        <v>0</v>
      </c>
    </row>
    <row r="101" spans="1:7" x14ac:dyDescent="0.3">
      <c r="A101" s="111" t="s">
        <v>275</v>
      </c>
      <c r="B101" s="137" t="s">
        <v>481</v>
      </c>
      <c r="C101" s="111">
        <v>6</v>
      </c>
      <c r="D101" s="111"/>
      <c r="E101" s="139">
        <v>2318000</v>
      </c>
      <c r="F101" s="110">
        <v>2318000</v>
      </c>
      <c r="G101" s="206">
        <f>+F101-E101</f>
        <v>0</v>
      </c>
    </row>
    <row r="102" spans="1:7" x14ac:dyDescent="0.3">
      <c r="A102" s="111" t="s">
        <v>184</v>
      </c>
      <c r="B102" s="137" t="s">
        <v>148</v>
      </c>
      <c r="C102" s="111">
        <v>2</v>
      </c>
      <c r="D102" s="111"/>
      <c r="E102" s="139">
        <v>700000</v>
      </c>
      <c r="F102" s="110">
        <v>700000</v>
      </c>
      <c r="G102" s="206">
        <f>+F102-E102</f>
        <v>0</v>
      </c>
    </row>
    <row r="103" spans="1:7" x14ac:dyDescent="0.3">
      <c r="A103" s="111" t="s">
        <v>465</v>
      </c>
      <c r="B103" s="137" t="s">
        <v>466</v>
      </c>
      <c r="C103" s="111">
        <v>24</v>
      </c>
      <c r="D103" s="111"/>
      <c r="E103" s="139">
        <v>10440000</v>
      </c>
      <c r="F103" s="110">
        <v>10440000</v>
      </c>
      <c r="G103" s="206">
        <f>+F103-E103</f>
        <v>0</v>
      </c>
    </row>
    <row r="104" spans="1:7" x14ac:dyDescent="0.3">
      <c r="A104" s="111" t="s">
        <v>90</v>
      </c>
      <c r="B104" s="137" t="s">
        <v>16</v>
      </c>
      <c r="C104" s="111">
        <v>15</v>
      </c>
      <c r="D104" s="111"/>
      <c r="E104" s="139">
        <v>5250000</v>
      </c>
      <c r="F104" s="110">
        <v>5250000</v>
      </c>
      <c r="G104" s="206">
        <f>+F104-E104</f>
        <v>0</v>
      </c>
    </row>
    <row r="105" spans="1:7" x14ac:dyDescent="0.3">
      <c r="A105" s="111" t="s">
        <v>90</v>
      </c>
      <c r="B105" s="137" t="s">
        <v>111</v>
      </c>
      <c r="C105" s="111">
        <v>45</v>
      </c>
      <c r="D105" s="111"/>
      <c r="E105" s="139">
        <v>17200000</v>
      </c>
      <c r="F105" s="110">
        <v>17200000</v>
      </c>
      <c r="G105" s="206">
        <f>+F105-E105</f>
        <v>0</v>
      </c>
    </row>
    <row r="106" spans="1:7" x14ac:dyDescent="0.3">
      <c r="A106" s="111" t="s">
        <v>90</v>
      </c>
      <c r="B106" s="137" t="s">
        <v>106</v>
      </c>
      <c r="C106" s="111">
        <v>20</v>
      </c>
      <c r="D106" s="111"/>
      <c r="E106" s="139">
        <v>6875000</v>
      </c>
      <c r="F106" s="110">
        <v>6875000</v>
      </c>
      <c r="G106" s="206">
        <f>+F106-E106</f>
        <v>0</v>
      </c>
    </row>
    <row r="107" spans="1:7" x14ac:dyDescent="0.3">
      <c r="A107" s="111" t="s">
        <v>90</v>
      </c>
      <c r="B107" s="137" t="s">
        <v>135</v>
      </c>
      <c r="C107" s="111">
        <v>25</v>
      </c>
      <c r="D107" s="111"/>
      <c r="E107" s="139">
        <v>11500000</v>
      </c>
      <c r="F107" s="110">
        <v>11500000</v>
      </c>
      <c r="G107" s="206">
        <f>+F107-E107</f>
        <v>0</v>
      </c>
    </row>
    <row r="108" spans="1:7" x14ac:dyDescent="0.3">
      <c r="A108" s="111" t="s">
        <v>90</v>
      </c>
      <c r="B108" s="137" t="s">
        <v>119</v>
      </c>
      <c r="C108" s="111">
        <v>60</v>
      </c>
      <c r="D108" s="111"/>
      <c r="E108" s="139">
        <v>19900000</v>
      </c>
      <c r="F108" s="110">
        <v>19900000</v>
      </c>
      <c r="G108" s="206">
        <f>+F108-E108</f>
        <v>0</v>
      </c>
    </row>
    <row r="109" spans="1:7" x14ac:dyDescent="0.3">
      <c r="A109" s="111" t="s">
        <v>90</v>
      </c>
      <c r="B109" s="137" t="s">
        <v>169</v>
      </c>
      <c r="C109" s="111">
        <v>20</v>
      </c>
      <c r="D109" s="111"/>
      <c r="E109" s="139">
        <v>9350000</v>
      </c>
      <c r="F109" s="110">
        <v>9350000</v>
      </c>
      <c r="G109" s="206">
        <f>+F109-E109</f>
        <v>0</v>
      </c>
    </row>
    <row r="110" spans="1:7" x14ac:dyDescent="0.3">
      <c r="A110" s="111" t="s">
        <v>90</v>
      </c>
      <c r="B110" s="137" t="s">
        <v>202</v>
      </c>
      <c r="C110" s="111">
        <v>20</v>
      </c>
      <c r="D110" s="111"/>
      <c r="E110" s="139">
        <v>10100000</v>
      </c>
      <c r="F110" s="110">
        <v>10100000</v>
      </c>
      <c r="G110" s="206">
        <f>+F110-E110</f>
        <v>0</v>
      </c>
    </row>
    <row r="111" spans="1:7" x14ac:dyDescent="0.3">
      <c r="A111" s="111" t="s">
        <v>90</v>
      </c>
      <c r="B111" s="137" t="s">
        <v>215</v>
      </c>
      <c r="C111" s="111">
        <v>40</v>
      </c>
      <c r="D111" s="111"/>
      <c r="E111" s="139">
        <v>15400000</v>
      </c>
      <c r="F111" s="110">
        <v>15400000</v>
      </c>
      <c r="G111" s="206">
        <f>+F111-E111</f>
        <v>0</v>
      </c>
    </row>
    <row r="112" spans="1:7" x14ac:dyDescent="0.3">
      <c r="A112" s="111" t="s">
        <v>90</v>
      </c>
      <c r="B112" s="137" t="s">
        <v>215</v>
      </c>
      <c r="C112" s="111">
        <v>21</v>
      </c>
      <c r="D112" s="111"/>
      <c r="E112" s="139">
        <v>10605000</v>
      </c>
      <c r="F112" s="110">
        <v>10605000</v>
      </c>
      <c r="G112" s="206">
        <f>+F112-E112</f>
        <v>0</v>
      </c>
    </row>
    <row r="113" spans="1:7" x14ac:dyDescent="0.3">
      <c r="A113" s="111" t="s">
        <v>90</v>
      </c>
      <c r="B113" s="137" t="s">
        <v>238</v>
      </c>
      <c r="C113" s="111">
        <v>4</v>
      </c>
      <c r="D113" s="111"/>
      <c r="E113" s="139">
        <v>2020000</v>
      </c>
      <c r="F113" s="110">
        <v>2020000</v>
      </c>
      <c r="G113" s="206">
        <f>+F113-E113</f>
        <v>0</v>
      </c>
    </row>
    <row r="114" spans="1:7" x14ac:dyDescent="0.3">
      <c r="A114" s="111" t="s">
        <v>90</v>
      </c>
      <c r="B114" s="137" t="s">
        <v>239</v>
      </c>
      <c r="C114" s="111">
        <v>10</v>
      </c>
      <c r="D114" s="111"/>
      <c r="E114" s="139">
        <v>4930000</v>
      </c>
      <c r="F114" s="110">
        <v>4930000</v>
      </c>
      <c r="G114" s="206">
        <f>+F114-E114</f>
        <v>0</v>
      </c>
    </row>
    <row r="115" spans="1:7" x14ac:dyDescent="0.3">
      <c r="A115" s="111" t="s">
        <v>90</v>
      </c>
      <c r="B115" s="137" t="s">
        <v>232</v>
      </c>
      <c r="C115" s="111">
        <v>66</v>
      </c>
      <c r="D115" s="111"/>
      <c r="E115" s="139">
        <v>29410000</v>
      </c>
      <c r="F115" s="110">
        <v>29410000</v>
      </c>
      <c r="G115" s="206">
        <f>+F115-E115</f>
        <v>0</v>
      </c>
    </row>
    <row r="116" spans="1:7" x14ac:dyDescent="0.3">
      <c r="A116" s="111" t="s">
        <v>327</v>
      </c>
      <c r="B116" s="137" t="s">
        <v>328</v>
      </c>
      <c r="C116" s="111">
        <v>20</v>
      </c>
      <c r="D116" s="111"/>
      <c r="E116" s="139">
        <v>9980000</v>
      </c>
      <c r="F116" s="110">
        <v>9980000</v>
      </c>
      <c r="G116" s="206">
        <f>+F116-E116</f>
        <v>0</v>
      </c>
    </row>
    <row r="117" spans="1:7" x14ac:dyDescent="0.3">
      <c r="A117" s="111" t="s">
        <v>327</v>
      </c>
      <c r="B117" s="137" t="s">
        <v>332</v>
      </c>
      <c r="C117" s="111">
        <v>20</v>
      </c>
      <c r="D117" s="111"/>
      <c r="E117" s="139">
        <v>9980000</v>
      </c>
      <c r="F117" s="110">
        <v>9980000</v>
      </c>
      <c r="G117" s="206">
        <f>+F117-E117</f>
        <v>0</v>
      </c>
    </row>
    <row r="118" spans="1:7" x14ac:dyDescent="0.3">
      <c r="A118" s="111" t="s">
        <v>327</v>
      </c>
      <c r="B118" s="137" t="s">
        <v>336</v>
      </c>
      <c r="C118" s="111">
        <v>40</v>
      </c>
      <c r="D118" s="111"/>
      <c r="E118" s="139">
        <v>16000000</v>
      </c>
      <c r="F118" s="110">
        <v>16000000</v>
      </c>
      <c r="G118" s="206">
        <f>+F118-E118</f>
        <v>0</v>
      </c>
    </row>
    <row r="119" spans="1:7" x14ac:dyDescent="0.3">
      <c r="A119" s="111" t="s">
        <v>327</v>
      </c>
      <c r="B119" s="137" t="s">
        <v>337</v>
      </c>
      <c r="C119" s="111">
        <v>29</v>
      </c>
      <c r="D119" s="111"/>
      <c r="E119" s="139">
        <v>11165000</v>
      </c>
      <c r="F119" s="110">
        <v>11165000</v>
      </c>
      <c r="G119" s="206">
        <f>+F119-E119</f>
        <v>0</v>
      </c>
    </row>
    <row r="120" spans="1:7" x14ac:dyDescent="0.3">
      <c r="A120" s="111" t="s">
        <v>327</v>
      </c>
      <c r="B120" s="137" t="s">
        <v>438</v>
      </c>
      <c r="C120" s="111">
        <v>26</v>
      </c>
      <c r="D120" s="111"/>
      <c r="E120" s="139">
        <v>12170000</v>
      </c>
      <c r="F120" s="110">
        <v>12170000</v>
      </c>
      <c r="G120" s="206">
        <f>+F120-E120</f>
        <v>0</v>
      </c>
    </row>
    <row r="121" spans="1:7" x14ac:dyDescent="0.3">
      <c r="A121" s="111" t="s">
        <v>327</v>
      </c>
      <c r="B121" s="137" t="s">
        <v>475</v>
      </c>
      <c r="C121" s="111">
        <v>25</v>
      </c>
      <c r="D121" s="111"/>
      <c r="E121" s="139">
        <v>11425000</v>
      </c>
      <c r="F121" s="110">
        <v>11425000</v>
      </c>
      <c r="G121" s="206">
        <f>+F121-E121</f>
        <v>0</v>
      </c>
    </row>
    <row r="122" spans="1:7" x14ac:dyDescent="0.3">
      <c r="A122" s="111" t="s">
        <v>90</v>
      </c>
      <c r="B122" s="137" t="s">
        <v>423</v>
      </c>
      <c r="C122" s="111">
        <v>30</v>
      </c>
      <c r="D122" s="111"/>
      <c r="E122" s="139">
        <v>11550000</v>
      </c>
      <c r="F122" s="110">
        <v>11550000</v>
      </c>
      <c r="G122" s="206">
        <f>+F122-E122</f>
        <v>0</v>
      </c>
    </row>
    <row r="123" spans="1:7" x14ac:dyDescent="0.3">
      <c r="A123" s="111" t="s">
        <v>90</v>
      </c>
      <c r="B123" s="137" t="s">
        <v>392</v>
      </c>
      <c r="C123" s="111">
        <v>25</v>
      </c>
      <c r="D123" s="111"/>
      <c r="E123" s="139">
        <v>11225000</v>
      </c>
      <c r="F123" s="110">
        <v>11225000</v>
      </c>
      <c r="G123" s="206">
        <f>+F123-E123</f>
        <v>0</v>
      </c>
    </row>
    <row r="124" spans="1:7" x14ac:dyDescent="0.3">
      <c r="A124" s="111" t="s">
        <v>90</v>
      </c>
      <c r="B124" s="137" t="s">
        <v>408</v>
      </c>
      <c r="C124" s="111">
        <v>20</v>
      </c>
      <c r="D124" s="111"/>
      <c r="E124" s="139">
        <v>7300000</v>
      </c>
      <c r="F124" s="110">
        <v>7300000</v>
      </c>
      <c r="G124" s="206">
        <f>+F124-E124</f>
        <v>0</v>
      </c>
    </row>
    <row r="125" spans="1:7" x14ac:dyDescent="0.3">
      <c r="A125" s="111" t="s">
        <v>327</v>
      </c>
      <c r="B125" s="137" t="s">
        <v>536</v>
      </c>
      <c r="C125" s="111">
        <v>25</v>
      </c>
      <c r="D125" s="111"/>
      <c r="E125" s="139">
        <v>10165000</v>
      </c>
      <c r="G125" s="206">
        <f>+F125-E125</f>
        <v>-10165000</v>
      </c>
    </row>
    <row r="126" spans="1:7" x14ac:dyDescent="0.3">
      <c r="A126" s="111" t="s">
        <v>267</v>
      </c>
      <c r="B126" s="137" t="s">
        <v>229</v>
      </c>
      <c r="C126" s="111">
        <v>1</v>
      </c>
      <c r="D126" s="111"/>
      <c r="E126" s="139">
        <v>220000</v>
      </c>
      <c r="F126" s="110">
        <v>220000</v>
      </c>
      <c r="G126" s="206">
        <f>+F126-E126</f>
        <v>0</v>
      </c>
    </row>
    <row r="127" spans="1:7" x14ac:dyDescent="0.3">
      <c r="A127" s="111" t="s">
        <v>530</v>
      </c>
      <c r="B127" s="137" t="s">
        <v>506</v>
      </c>
      <c r="C127" s="111">
        <v>2</v>
      </c>
      <c r="D127" s="111"/>
      <c r="E127" s="139">
        <v>770000</v>
      </c>
      <c r="G127" s="206">
        <f>+F127-E127</f>
        <v>-770000</v>
      </c>
    </row>
    <row r="128" spans="1:7" x14ac:dyDescent="0.3">
      <c r="A128" s="111" t="s">
        <v>530</v>
      </c>
      <c r="B128" s="137" t="s">
        <v>536</v>
      </c>
      <c r="C128" s="111">
        <v>5</v>
      </c>
      <c r="D128" s="111"/>
      <c r="E128" s="139">
        <v>2465000</v>
      </c>
      <c r="G128" s="206">
        <f>+F128-E128</f>
        <v>-2465000</v>
      </c>
    </row>
    <row r="129" spans="1:7" x14ac:dyDescent="0.3">
      <c r="A129" s="111" t="s">
        <v>264</v>
      </c>
      <c r="B129" s="137" t="s">
        <v>229</v>
      </c>
      <c r="C129" s="111">
        <v>5</v>
      </c>
      <c r="D129" s="111"/>
      <c r="E129" s="139">
        <v>2465000</v>
      </c>
      <c r="G129" s="206">
        <f>+F129-E129</f>
        <v>-2465000</v>
      </c>
    </row>
    <row r="130" spans="1:7" x14ac:dyDescent="0.3">
      <c r="A130" s="111" t="s">
        <v>264</v>
      </c>
      <c r="B130" s="137" t="s">
        <v>337</v>
      </c>
      <c r="C130" s="111">
        <v>5</v>
      </c>
      <c r="D130" s="111"/>
      <c r="E130" s="139">
        <v>2465000</v>
      </c>
      <c r="G130" s="206">
        <f>+F130-E130</f>
        <v>-2465000</v>
      </c>
    </row>
    <row r="131" spans="1:7" x14ac:dyDescent="0.3">
      <c r="A131" s="111" t="s">
        <v>420</v>
      </c>
      <c r="B131" s="137" t="s">
        <v>404</v>
      </c>
      <c r="C131" s="111">
        <v>12</v>
      </c>
      <c r="D131" s="111"/>
      <c r="E131" s="139">
        <v>5916000</v>
      </c>
      <c r="F131" s="110">
        <v>5916000</v>
      </c>
      <c r="G131" s="206">
        <f>+F131-E131</f>
        <v>0</v>
      </c>
    </row>
    <row r="132" spans="1:7" x14ac:dyDescent="0.3">
      <c r="A132" s="111" t="s">
        <v>420</v>
      </c>
      <c r="B132" s="137" t="s">
        <v>409</v>
      </c>
      <c r="C132" s="111">
        <v>5</v>
      </c>
      <c r="D132" s="111"/>
      <c r="E132" s="139">
        <v>2465000</v>
      </c>
      <c r="F132" s="110">
        <v>2465000</v>
      </c>
      <c r="G132" s="206">
        <f>+F132-E132</f>
        <v>0</v>
      </c>
    </row>
    <row r="133" spans="1:7" x14ac:dyDescent="0.3">
      <c r="A133" s="111" t="s">
        <v>420</v>
      </c>
      <c r="B133" s="137" t="s">
        <v>434</v>
      </c>
      <c r="C133" s="111">
        <v>2</v>
      </c>
      <c r="D133" s="111"/>
      <c r="E133" s="139">
        <v>986000</v>
      </c>
      <c r="G133" s="206">
        <f>+F133-E133</f>
        <v>-986000</v>
      </c>
    </row>
    <row r="134" spans="1:7" x14ac:dyDescent="0.3">
      <c r="A134" s="111" t="s">
        <v>418</v>
      </c>
      <c r="B134" s="137" t="s">
        <v>403</v>
      </c>
      <c r="C134" s="111">
        <v>5</v>
      </c>
      <c r="D134" s="111"/>
      <c r="E134" s="139">
        <v>2465000</v>
      </c>
      <c r="F134" s="110">
        <v>2465000</v>
      </c>
      <c r="G134" s="206">
        <f>+F134-E134</f>
        <v>0</v>
      </c>
    </row>
    <row r="135" spans="1:7" x14ac:dyDescent="0.3">
      <c r="A135" s="111" t="s">
        <v>520</v>
      </c>
      <c r="B135" s="137" t="s">
        <v>521</v>
      </c>
      <c r="C135" s="111">
        <v>12</v>
      </c>
      <c r="D135" s="111"/>
      <c r="E135" s="139">
        <v>5916000</v>
      </c>
      <c r="G135" s="206">
        <f>+F135-E135</f>
        <v>-5916000</v>
      </c>
    </row>
    <row r="136" spans="1:7" x14ac:dyDescent="0.3">
      <c r="A136" s="111" t="s">
        <v>520</v>
      </c>
      <c r="B136" s="137" t="s">
        <v>532</v>
      </c>
      <c r="C136" s="111">
        <v>12</v>
      </c>
      <c r="D136" s="111"/>
      <c r="E136" s="139">
        <v>5916000</v>
      </c>
      <c r="G136" s="206">
        <f>+F136-E136</f>
        <v>-5916000</v>
      </c>
    </row>
  </sheetData>
  <autoFilter ref="A5:G136" xr:uid="{2EAE75DD-01F4-407B-A958-8C5831D1EE35}">
    <sortState xmlns:xlrd2="http://schemas.microsoft.com/office/spreadsheetml/2017/richdata2" ref="A6:G136">
      <sortCondition ref="A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BDE3-1BC2-46E8-8BFC-9052F3F9C8B3}">
  <dimension ref="A1"/>
  <sheetViews>
    <sheetView tabSelected="1" workbookViewId="0">
      <selection activeCell="G21" sqref="G21"/>
    </sheetView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E1E6-DB47-4051-B10C-66486428C7E0}">
  <dimension ref="A1:N43"/>
  <sheetViews>
    <sheetView zoomScaleNormal="100"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  <c r="M1" s="135"/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547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06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95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21800000</v>
      </c>
      <c r="C6" s="97">
        <v>9880000</v>
      </c>
      <c r="D6" s="97">
        <v>2300000</v>
      </c>
      <c r="E6" s="97">
        <v>17565000</v>
      </c>
      <c r="F6" s="97">
        <v>9450000</v>
      </c>
      <c r="G6" s="97">
        <v>3080000</v>
      </c>
      <c r="H6" s="97">
        <v>1515000</v>
      </c>
      <c r="I6" s="97">
        <v>33840000</v>
      </c>
      <c r="J6" s="97">
        <v>1515000</v>
      </c>
      <c r="K6" s="97">
        <v>0</v>
      </c>
      <c r="L6" s="97">
        <v>12505000</v>
      </c>
      <c r="M6" s="97"/>
      <c r="N6" s="98">
        <f>+SUM(B6:M6)</f>
        <v>113450000</v>
      </c>
    </row>
    <row r="7" spans="1:14" x14ac:dyDescent="0.3">
      <c r="A7" s="116" t="s">
        <v>562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/>
      <c r="C8" s="103"/>
      <c r="D8" s="103"/>
      <c r="E8" s="103"/>
      <c r="F8" s="103">
        <v>11545000</v>
      </c>
      <c r="G8" s="103">
        <v>20135000</v>
      </c>
      <c r="H8" s="103">
        <v>16625000</v>
      </c>
      <c r="I8" s="103"/>
      <c r="J8" s="103">
        <v>12690000</v>
      </c>
      <c r="K8" s="103"/>
      <c r="L8" s="103">
        <v>9950000</v>
      </c>
      <c r="M8" s="103"/>
      <c r="N8" s="104">
        <f t="shared" si="0"/>
        <v>70945000</v>
      </c>
    </row>
    <row r="9" spans="1:14" x14ac:dyDescent="0.3">
      <c r="A9" s="118" t="s">
        <v>564</v>
      </c>
      <c r="B9" s="100">
        <f>+N3+B6-B7-B8</f>
        <v>21800000</v>
      </c>
      <c r="C9" s="100">
        <f>+B9+C6-C7-C8</f>
        <v>31680000</v>
      </c>
      <c r="D9" s="100">
        <f t="shared" ref="D9:L9" si="1">+C9+D6-D7-D8</f>
        <v>33980000</v>
      </c>
      <c r="E9" s="100">
        <f t="shared" si="1"/>
        <v>51545000</v>
      </c>
      <c r="F9" s="100">
        <f t="shared" si="1"/>
        <v>49450000</v>
      </c>
      <c r="G9" s="100">
        <f t="shared" si="1"/>
        <v>32395000</v>
      </c>
      <c r="H9" s="100">
        <f t="shared" si="1"/>
        <v>17285000</v>
      </c>
      <c r="I9" s="100">
        <f t="shared" si="1"/>
        <v>51125000</v>
      </c>
      <c r="J9" s="100">
        <f t="shared" si="1"/>
        <v>39950000</v>
      </c>
      <c r="K9" s="100">
        <f t="shared" si="1"/>
        <v>39950000</v>
      </c>
      <c r="L9" s="100">
        <f t="shared" si="1"/>
        <v>42505000</v>
      </c>
      <c r="M9" s="100"/>
      <c r="N9" s="112">
        <f>+N3+N6-N7-N8</f>
        <v>42505000</v>
      </c>
    </row>
    <row r="10" spans="1:14" x14ac:dyDescent="0.3">
      <c r="A10" s="105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2"/>
    </row>
    <row r="11" spans="1:14" x14ac:dyDescent="0.3">
      <c r="A11" s="105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8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88" t="s">
        <v>545</v>
      </c>
      <c r="G13"/>
    </row>
    <row r="14" spans="1:14" x14ac:dyDescent="0.3">
      <c r="A14" s="80" t="s">
        <v>14</v>
      </c>
      <c r="B14" s="84" t="s">
        <v>16</v>
      </c>
      <c r="C14" s="80">
        <v>40</v>
      </c>
      <c r="D14" s="195"/>
      <c r="E14" s="196"/>
      <c r="F14" s="89">
        <v>14000000</v>
      </c>
      <c r="G14"/>
    </row>
    <row r="15" spans="1:14" x14ac:dyDescent="0.3">
      <c r="A15" s="80" t="s">
        <v>14</v>
      </c>
      <c r="B15" s="81" t="s">
        <v>22</v>
      </c>
      <c r="C15" s="79">
        <v>22</v>
      </c>
      <c r="D15" s="195"/>
      <c r="E15" s="196"/>
      <c r="F15" s="90">
        <v>7800000</v>
      </c>
      <c r="G15"/>
    </row>
    <row r="16" spans="1:14" x14ac:dyDescent="0.3">
      <c r="A16" s="80" t="s">
        <v>14</v>
      </c>
      <c r="B16" s="82" t="s">
        <v>106</v>
      </c>
      <c r="C16" s="80">
        <v>15</v>
      </c>
      <c r="D16" s="195"/>
      <c r="E16" s="196"/>
      <c r="F16" s="89">
        <v>5080000</v>
      </c>
      <c r="G16"/>
    </row>
    <row r="17" spans="1:7" x14ac:dyDescent="0.3">
      <c r="A17" s="80" t="s">
        <v>14</v>
      </c>
      <c r="B17" s="81" t="s">
        <v>108</v>
      </c>
      <c r="C17" s="79">
        <v>15</v>
      </c>
      <c r="D17" s="195"/>
      <c r="E17" s="196"/>
      <c r="F17" s="90">
        <v>4800000</v>
      </c>
      <c r="G17"/>
    </row>
    <row r="18" spans="1:7" x14ac:dyDescent="0.3">
      <c r="A18" s="80" t="s">
        <v>14</v>
      </c>
      <c r="B18" s="82" t="s">
        <v>148</v>
      </c>
      <c r="C18" s="80">
        <v>5</v>
      </c>
      <c r="D18" s="195"/>
      <c r="E18" s="196"/>
      <c r="F18" s="89">
        <v>2300000</v>
      </c>
      <c r="G18"/>
    </row>
    <row r="19" spans="1:7" x14ac:dyDescent="0.3">
      <c r="A19" s="80" t="s">
        <v>14</v>
      </c>
      <c r="B19" s="82" t="s">
        <v>195</v>
      </c>
      <c r="C19" s="80">
        <v>2</v>
      </c>
      <c r="D19" s="195"/>
      <c r="E19" s="196"/>
      <c r="F19" s="89">
        <v>940000</v>
      </c>
      <c r="G19"/>
    </row>
    <row r="20" spans="1:7" ht="16.3" customHeight="1" x14ac:dyDescent="0.3">
      <c r="A20" s="80" t="s">
        <v>14</v>
      </c>
      <c r="B20" s="83" t="s">
        <v>197</v>
      </c>
      <c r="C20" s="80">
        <v>25</v>
      </c>
      <c r="D20" s="195"/>
      <c r="E20" s="196"/>
      <c r="F20" s="89">
        <v>9325000</v>
      </c>
      <c r="G20"/>
    </row>
    <row r="21" spans="1:7" x14ac:dyDescent="0.3">
      <c r="A21" s="80" t="s">
        <v>14</v>
      </c>
      <c r="B21" s="82" t="s">
        <v>199</v>
      </c>
      <c r="C21" s="79">
        <v>20</v>
      </c>
      <c r="D21" s="195"/>
      <c r="E21" s="196"/>
      <c r="F21" s="90">
        <v>7300000</v>
      </c>
      <c r="G21"/>
    </row>
    <row r="22" spans="1:7" x14ac:dyDescent="0.3">
      <c r="A22" s="80" t="s">
        <v>14</v>
      </c>
      <c r="B22" s="82" t="s">
        <v>215</v>
      </c>
      <c r="C22" s="80">
        <v>4</v>
      </c>
      <c r="D22" s="195"/>
      <c r="E22" s="196"/>
      <c r="F22" s="89">
        <v>1950000</v>
      </c>
      <c r="G22"/>
    </row>
    <row r="23" spans="1:7" x14ac:dyDescent="0.3">
      <c r="A23" s="80" t="s">
        <v>14</v>
      </c>
      <c r="B23" s="83" t="s">
        <v>217</v>
      </c>
      <c r="C23" s="80">
        <v>20</v>
      </c>
      <c r="D23" s="195"/>
      <c r="E23" s="196"/>
      <c r="F23" s="89">
        <v>7500000</v>
      </c>
      <c r="G23"/>
    </row>
    <row r="24" spans="1:7" x14ac:dyDescent="0.3">
      <c r="A24" s="80" t="s">
        <v>14</v>
      </c>
      <c r="B24" s="83" t="s">
        <v>217</v>
      </c>
      <c r="C24" s="80"/>
      <c r="D24" s="195" t="s">
        <v>572</v>
      </c>
      <c r="E24" s="196"/>
      <c r="F24" s="89">
        <v>-11545000</v>
      </c>
      <c r="G24"/>
    </row>
    <row r="25" spans="1:7" x14ac:dyDescent="0.3">
      <c r="A25" s="80" t="s">
        <v>14</v>
      </c>
      <c r="B25" s="82" t="s">
        <v>276</v>
      </c>
      <c r="C25" s="80">
        <v>8</v>
      </c>
      <c r="D25" s="195"/>
      <c r="E25" s="196"/>
      <c r="F25" s="89">
        <v>3080000</v>
      </c>
      <c r="G25"/>
    </row>
    <row r="26" spans="1:7" x14ac:dyDescent="0.3">
      <c r="A26" s="80" t="s">
        <v>14</v>
      </c>
      <c r="B26" s="82">
        <v>45089</v>
      </c>
      <c r="C26" s="80"/>
      <c r="D26" s="195" t="s">
        <v>572</v>
      </c>
      <c r="E26" s="196"/>
      <c r="F26" s="89">
        <v>-20135000</v>
      </c>
      <c r="G26"/>
    </row>
    <row r="27" spans="1:7" x14ac:dyDescent="0.3">
      <c r="A27" s="80" t="s">
        <v>14</v>
      </c>
      <c r="B27" s="82" t="s">
        <v>312</v>
      </c>
      <c r="C27" s="80">
        <v>3</v>
      </c>
      <c r="D27" s="195"/>
      <c r="E27" s="196"/>
      <c r="F27" s="89">
        <v>1515000</v>
      </c>
      <c r="G27"/>
    </row>
    <row r="28" spans="1:7" x14ac:dyDescent="0.3">
      <c r="A28" s="80" t="s">
        <v>14</v>
      </c>
      <c r="B28" s="84">
        <v>45129</v>
      </c>
      <c r="C28" s="80"/>
      <c r="D28" s="195" t="s">
        <v>572</v>
      </c>
      <c r="E28" s="196"/>
      <c r="F28" s="89">
        <v>-16625000</v>
      </c>
      <c r="G28"/>
    </row>
    <row r="29" spans="1:7" x14ac:dyDescent="0.3">
      <c r="A29" s="80" t="s">
        <v>14</v>
      </c>
      <c r="B29" s="84" t="s">
        <v>334</v>
      </c>
      <c r="C29" s="80">
        <v>55</v>
      </c>
      <c r="D29" s="195"/>
      <c r="E29" s="196"/>
      <c r="F29" s="89">
        <v>20375000</v>
      </c>
      <c r="G29"/>
    </row>
    <row r="30" spans="1:7" x14ac:dyDescent="0.3">
      <c r="A30" s="80" t="s">
        <v>14</v>
      </c>
      <c r="B30" s="83" t="s">
        <v>336</v>
      </c>
      <c r="C30" s="80">
        <v>2</v>
      </c>
      <c r="D30" s="195"/>
      <c r="E30" s="196"/>
      <c r="F30" s="89">
        <v>1010000</v>
      </c>
      <c r="G30"/>
    </row>
    <row r="31" spans="1:7" x14ac:dyDescent="0.3">
      <c r="A31" s="80" t="s">
        <v>14</v>
      </c>
      <c r="B31" s="82" t="s">
        <v>337</v>
      </c>
      <c r="C31" s="79">
        <v>19</v>
      </c>
      <c r="D31" s="195"/>
      <c r="E31" s="196"/>
      <c r="F31" s="90">
        <v>7795000</v>
      </c>
      <c r="G31"/>
    </row>
    <row r="32" spans="1:7" x14ac:dyDescent="0.3">
      <c r="A32" s="80" t="s">
        <v>14</v>
      </c>
      <c r="B32" s="82" t="s">
        <v>338</v>
      </c>
      <c r="C32" s="80">
        <v>2</v>
      </c>
      <c r="D32" s="195"/>
      <c r="E32" s="196"/>
      <c r="F32" s="89">
        <v>1010000</v>
      </c>
      <c r="G32"/>
    </row>
    <row r="33" spans="1:7" x14ac:dyDescent="0.3">
      <c r="A33" s="80" t="s">
        <v>14</v>
      </c>
      <c r="B33" s="82" t="s">
        <v>339</v>
      </c>
      <c r="C33" s="79">
        <v>10</v>
      </c>
      <c r="D33" s="195"/>
      <c r="E33" s="196"/>
      <c r="F33" s="90">
        <v>3650000</v>
      </c>
      <c r="G33"/>
    </row>
    <row r="34" spans="1:7" x14ac:dyDescent="0.3">
      <c r="A34" s="80" t="s">
        <v>14</v>
      </c>
      <c r="B34" s="84" t="s">
        <v>435</v>
      </c>
      <c r="C34" s="80">
        <v>1</v>
      </c>
      <c r="D34" s="195"/>
      <c r="E34" s="196"/>
      <c r="F34" s="91">
        <v>505000</v>
      </c>
      <c r="G34"/>
    </row>
    <row r="35" spans="1:7" x14ac:dyDescent="0.3">
      <c r="A35" s="80" t="s">
        <v>14</v>
      </c>
      <c r="B35" s="84">
        <v>45183</v>
      </c>
      <c r="C35" s="80"/>
      <c r="D35" s="195" t="s">
        <v>572</v>
      </c>
      <c r="E35" s="196"/>
      <c r="F35" s="89">
        <v>-12690000</v>
      </c>
      <c r="G35"/>
    </row>
    <row r="36" spans="1:7" x14ac:dyDescent="0.3">
      <c r="A36" s="80" t="s">
        <v>14</v>
      </c>
      <c r="B36" s="83" t="s">
        <v>436</v>
      </c>
      <c r="C36" s="80">
        <v>2</v>
      </c>
      <c r="D36" s="195"/>
      <c r="E36" s="196"/>
      <c r="F36" s="91">
        <v>1010000</v>
      </c>
      <c r="G36"/>
    </row>
    <row r="37" spans="1:7" x14ac:dyDescent="0.3">
      <c r="A37" s="80" t="s">
        <v>14</v>
      </c>
      <c r="B37" s="84" t="s">
        <v>485</v>
      </c>
      <c r="C37" s="80">
        <v>10</v>
      </c>
      <c r="D37" s="195"/>
      <c r="E37" s="196"/>
      <c r="F37" s="91">
        <v>3650000</v>
      </c>
      <c r="G37"/>
    </row>
    <row r="38" spans="1:7" x14ac:dyDescent="0.3">
      <c r="A38" s="80" t="s">
        <v>14</v>
      </c>
      <c r="B38" s="84" t="s">
        <v>485</v>
      </c>
      <c r="C38" s="80">
        <v>2</v>
      </c>
      <c r="D38" s="195"/>
      <c r="E38" s="196"/>
      <c r="F38" s="91">
        <v>730000</v>
      </c>
      <c r="G38"/>
    </row>
    <row r="39" spans="1:7" x14ac:dyDescent="0.3">
      <c r="A39" s="80" t="s">
        <v>14</v>
      </c>
      <c r="B39" s="84">
        <v>45233</v>
      </c>
      <c r="C39" s="80"/>
      <c r="D39" s="195" t="s">
        <v>572</v>
      </c>
      <c r="E39" s="196"/>
      <c r="F39" s="89">
        <v>-9950000</v>
      </c>
      <c r="G39"/>
    </row>
    <row r="40" spans="1:7" x14ac:dyDescent="0.3">
      <c r="A40" s="80" t="s">
        <v>14</v>
      </c>
      <c r="B40" s="82" t="s">
        <v>487</v>
      </c>
      <c r="C40" s="79">
        <v>3</v>
      </c>
      <c r="D40" s="195"/>
      <c r="E40" s="196"/>
      <c r="F40" s="92">
        <v>1375000</v>
      </c>
      <c r="G40"/>
    </row>
    <row r="41" spans="1:7" x14ac:dyDescent="0.3">
      <c r="A41" s="80" t="s">
        <v>14</v>
      </c>
      <c r="B41" s="82" t="s">
        <v>487</v>
      </c>
      <c r="C41" s="80">
        <v>1</v>
      </c>
      <c r="D41" s="195"/>
      <c r="E41" s="196"/>
      <c r="F41" s="91">
        <v>505000</v>
      </c>
      <c r="G41"/>
    </row>
    <row r="42" spans="1:7" x14ac:dyDescent="0.3">
      <c r="A42" s="79" t="s">
        <v>14</v>
      </c>
      <c r="B42" s="82" t="s">
        <v>488</v>
      </c>
      <c r="C42" s="79">
        <v>17</v>
      </c>
      <c r="D42" s="195"/>
      <c r="E42" s="196"/>
      <c r="F42" s="92">
        <v>6245000</v>
      </c>
      <c r="G42"/>
    </row>
    <row r="43" spans="1:7" x14ac:dyDescent="0.3">
      <c r="A43" s="115"/>
      <c r="B43" s="114"/>
      <c r="C43" s="114"/>
      <c r="D43" s="195" t="s">
        <v>573</v>
      </c>
      <c r="E43" s="196"/>
      <c r="F43" s="124">
        <f>+SUM(F14:F42)</f>
        <v>42505000</v>
      </c>
      <c r="G43"/>
    </row>
  </sheetData>
  <mergeCells count="34">
    <mergeCell ref="A3:N3"/>
    <mergeCell ref="D37:E37"/>
    <mergeCell ref="D38:E38"/>
    <mergeCell ref="D27:E27"/>
    <mergeCell ref="D28:E28"/>
    <mergeCell ref="D29:E29"/>
    <mergeCell ref="D30:E30"/>
    <mergeCell ref="D34:E34"/>
    <mergeCell ref="D35:E35"/>
    <mergeCell ref="D36:E36"/>
    <mergeCell ref="A2:N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2:F12"/>
    <mergeCell ref="D13:E13"/>
    <mergeCell ref="D31:E31"/>
    <mergeCell ref="D32:E32"/>
    <mergeCell ref="D33:E33"/>
    <mergeCell ref="D26:E26"/>
    <mergeCell ref="D39:E39"/>
    <mergeCell ref="D40:E40"/>
    <mergeCell ref="D41:E41"/>
    <mergeCell ref="D42:E42"/>
    <mergeCell ref="D43:E43"/>
  </mergeCells>
  <phoneticPr fontId="9" type="noConversion"/>
  <hyperlinks>
    <hyperlink ref="A1" location="'TỔNG HỢP'!A1" display="Quay lại trang đầu" xr:uid="{65F57B9B-10E1-4B1D-B1AB-F576E783EB7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C589-7DD6-4C6F-B7BB-D89F91ED27B8}">
  <dimension ref="A1:N63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569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10440000</v>
      </c>
      <c r="C6" s="97">
        <v>4915000</v>
      </c>
      <c r="D6" s="97">
        <v>5675000</v>
      </c>
      <c r="E6" s="97">
        <v>16515000</v>
      </c>
      <c r="F6" s="97">
        <v>8505000</v>
      </c>
      <c r="G6" s="97">
        <v>4442000</v>
      </c>
      <c r="H6" s="97">
        <v>2020000</v>
      </c>
      <c r="I6" s="97">
        <v>6060000</v>
      </c>
      <c r="J6" s="97">
        <v>12383000</v>
      </c>
      <c r="K6" s="97">
        <v>2811000</v>
      </c>
      <c r="L6" s="97">
        <v>4399000</v>
      </c>
      <c r="M6" s="97"/>
      <c r="N6" s="98">
        <f>+SUM(B6:M6)</f>
        <v>78165000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>
        <v>10440000</v>
      </c>
      <c r="C8" s="103">
        <v>0</v>
      </c>
      <c r="D8" s="103">
        <v>9255000</v>
      </c>
      <c r="E8" s="103">
        <v>1335000</v>
      </c>
      <c r="F8" s="103">
        <v>16515000</v>
      </c>
      <c r="G8" s="103">
        <v>11468000</v>
      </c>
      <c r="H8" s="103">
        <v>2489000</v>
      </c>
      <c r="I8" s="103">
        <v>1010000</v>
      </c>
      <c r="J8" s="103">
        <v>6060000</v>
      </c>
      <c r="K8" s="103">
        <v>12383000</v>
      </c>
      <c r="L8" s="103">
        <v>2811000</v>
      </c>
      <c r="M8" s="103"/>
      <c r="N8" s="104">
        <f t="shared" si="0"/>
        <v>73766000</v>
      </c>
    </row>
    <row r="9" spans="1:14" x14ac:dyDescent="0.3">
      <c r="A9" s="118" t="s">
        <v>564</v>
      </c>
      <c r="B9" s="100">
        <f>+N3+B6-B7-B8</f>
        <v>0</v>
      </c>
      <c r="C9" s="122">
        <f>+B9+C6-C7-C8</f>
        <v>4915000</v>
      </c>
      <c r="D9" s="100">
        <f t="shared" ref="D9:L9" si="1">+C9+D6-D7-D8</f>
        <v>1335000</v>
      </c>
      <c r="E9" s="100">
        <f t="shared" si="1"/>
        <v>16515000</v>
      </c>
      <c r="F9" s="100">
        <f t="shared" si="1"/>
        <v>8505000</v>
      </c>
      <c r="G9" s="100">
        <f t="shared" si="1"/>
        <v>1479000</v>
      </c>
      <c r="H9" s="100">
        <f t="shared" si="1"/>
        <v>1010000</v>
      </c>
      <c r="I9" s="100">
        <f t="shared" si="1"/>
        <v>6060000</v>
      </c>
      <c r="J9" s="100">
        <f t="shared" si="1"/>
        <v>12383000</v>
      </c>
      <c r="K9" s="100">
        <f t="shared" si="1"/>
        <v>2811000</v>
      </c>
      <c r="L9" s="100">
        <f t="shared" si="1"/>
        <v>4399000</v>
      </c>
      <c r="M9" s="100"/>
      <c r="N9" s="112">
        <f>+N3+N6-N7-N8</f>
        <v>4399000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88" t="s">
        <v>545</v>
      </c>
      <c r="G13"/>
    </row>
    <row r="14" spans="1:14" x14ac:dyDescent="0.3">
      <c r="A14" s="80" t="s">
        <v>23</v>
      </c>
      <c r="B14" s="84" t="s">
        <v>24</v>
      </c>
      <c r="C14" s="80">
        <v>5</v>
      </c>
      <c r="D14" s="195"/>
      <c r="E14" s="196"/>
      <c r="F14" s="89">
        <v>2250000</v>
      </c>
      <c r="G14"/>
    </row>
    <row r="15" spans="1:14" x14ac:dyDescent="0.3">
      <c r="A15" s="80" t="s">
        <v>23</v>
      </c>
      <c r="B15" s="81" t="s">
        <v>27</v>
      </c>
      <c r="C15" s="79">
        <v>20</v>
      </c>
      <c r="D15" s="195"/>
      <c r="E15" s="196"/>
      <c r="F15" s="90">
        <v>7000000</v>
      </c>
      <c r="G15"/>
    </row>
    <row r="16" spans="1:14" x14ac:dyDescent="0.3">
      <c r="A16" s="80" t="s">
        <v>23</v>
      </c>
      <c r="B16" s="82" t="s">
        <v>27</v>
      </c>
      <c r="C16" s="80">
        <v>1</v>
      </c>
      <c r="D16" s="195"/>
      <c r="E16" s="196"/>
      <c r="F16" s="89">
        <v>350000</v>
      </c>
      <c r="G16"/>
    </row>
    <row r="17" spans="1:7" x14ac:dyDescent="0.3">
      <c r="A17" s="80" t="s">
        <v>23</v>
      </c>
      <c r="B17" s="81" t="s">
        <v>32</v>
      </c>
      <c r="C17" s="79">
        <v>2</v>
      </c>
      <c r="D17" s="195"/>
      <c r="E17" s="196"/>
      <c r="F17" s="90">
        <v>840000</v>
      </c>
      <c r="G17"/>
    </row>
    <row r="18" spans="1:7" x14ac:dyDescent="0.3">
      <c r="A18" s="80" t="s">
        <v>23</v>
      </c>
      <c r="B18" s="81">
        <v>44945</v>
      </c>
      <c r="C18" s="80"/>
      <c r="D18" s="195" t="s">
        <v>570</v>
      </c>
      <c r="E18" s="196"/>
      <c r="F18" s="89">
        <v>-10440000</v>
      </c>
      <c r="G18"/>
    </row>
    <row r="19" spans="1:7" x14ac:dyDescent="0.3">
      <c r="A19" s="80" t="s">
        <v>23</v>
      </c>
      <c r="B19" s="82" t="s">
        <v>106</v>
      </c>
      <c r="C19" s="80">
        <v>7</v>
      </c>
      <c r="D19" s="195"/>
      <c r="E19" s="196"/>
      <c r="F19" s="89">
        <v>2995000</v>
      </c>
      <c r="G19"/>
    </row>
    <row r="20" spans="1:7" x14ac:dyDescent="0.3">
      <c r="A20" s="80" t="s">
        <v>23</v>
      </c>
      <c r="B20" s="82" t="s">
        <v>106</v>
      </c>
      <c r="C20" s="80">
        <v>2</v>
      </c>
      <c r="D20" s="195"/>
      <c r="E20" s="196"/>
      <c r="F20" s="89">
        <v>640000</v>
      </c>
      <c r="G20"/>
    </row>
    <row r="21" spans="1:7" ht="16.3" customHeight="1" x14ac:dyDescent="0.3">
      <c r="A21" s="80" t="s">
        <v>23</v>
      </c>
      <c r="B21" s="83" t="s">
        <v>106</v>
      </c>
      <c r="C21" s="80">
        <v>4</v>
      </c>
      <c r="D21" s="195"/>
      <c r="E21" s="196"/>
      <c r="F21" s="89">
        <v>1280000</v>
      </c>
      <c r="G21"/>
    </row>
    <row r="22" spans="1:7" x14ac:dyDescent="0.3">
      <c r="A22" s="80" t="s">
        <v>23</v>
      </c>
      <c r="B22" s="82" t="s">
        <v>150</v>
      </c>
      <c r="C22" s="79">
        <v>6</v>
      </c>
      <c r="D22" s="195"/>
      <c r="E22" s="196"/>
      <c r="F22" s="90">
        <v>2100000</v>
      </c>
      <c r="G22"/>
    </row>
    <row r="23" spans="1:7" x14ac:dyDescent="0.3">
      <c r="A23" s="80" t="s">
        <v>23</v>
      </c>
      <c r="B23" s="82">
        <v>44991</v>
      </c>
      <c r="C23" s="80"/>
      <c r="D23" s="195" t="s">
        <v>570</v>
      </c>
      <c r="E23" s="196"/>
      <c r="F23" s="89">
        <v>-2100000</v>
      </c>
      <c r="G23"/>
    </row>
    <row r="24" spans="1:7" x14ac:dyDescent="0.3">
      <c r="A24" s="80" t="s">
        <v>23</v>
      </c>
      <c r="B24" s="82">
        <v>44992</v>
      </c>
      <c r="C24" s="80"/>
      <c r="D24" s="195" t="s">
        <v>570</v>
      </c>
      <c r="E24" s="196"/>
      <c r="F24" s="89">
        <v>-4915000</v>
      </c>
      <c r="G24"/>
    </row>
    <row r="25" spans="1:7" x14ac:dyDescent="0.3">
      <c r="A25" s="80" t="s">
        <v>23</v>
      </c>
      <c r="B25" s="82" t="s">
        <v>152</v>
      </c>
      <c r="C25" s="80">
        <v>4</v>
      </c>
      <c r="D25" s="195"/>
      <c r="E25" s="196"/>
      <c r="F25" s="89">
        <v>1400000</v>
      </c>
      <c r="G25"/>
    </row>
    <row r="26" spans="1:7" x14ac:dyDescent="0.3">
      <c r="A26" s="80" t="s">
        <v>23</v>
      </c>
      <c r="B26" s="84" t="s">
        <v>152</v>
      </c>
      <c r="C26" s="80"/>
      <c r="D26" s="195" t="s">
        <v>571</v>
      </c>
      <c r="E26" s="196"/>
      <c r="F26" s="89">
        <v>-1400000</v>
      </c>
      <c r="G26"/>
    </row>
    <row r="27" spans="1:7" x14ac:dyDescent="0.3">
      <c r="A27" s="80" t="s">
        <v>23</v>
      </c>
      <c r="B27" s="83" t="s">
        <v>154</v>
      </c>
      <c r="C27" s="80">
        <v>3</v>
      </c>
      <c r="D27" s="195"/>
      <c r="E27" s="196"/>
      <c r="F27" s="89">
        <v>1335000</v>
      </c>
      <c r="G27"/>
    </row>
    <row r="28" spans="1:7" x14ac:dyDescent="0.3">
      <c r="A28" s="80" t="s">
        <v>23</v>
      </c>
      <c r="B28" s="83" t="s">
        <v>156</v>
      </c>
      <c r="C28" s="80">
        <v>2</v>
      </c>
      <c r="D28" s="195"/>
      <c r="E28" s="196"/>
      <c r="F28" s="89">
        <v>840000</v>
      </c>
      <c r="G28"/>
    </row>
    <row r="29" spans="1:7" x14ac:dyDescent="0.3">
      <c r="A29" s="80" t="s">
        <v>23</v>
      </c>
      <c r="B29" s="83">
        <v>45012</v>
      </c>
      <c r="C29" s="80"/>
      <c r="D29" s="195" t="s">
        <v>571</v>
      </c>
      <c r="E29" s="196"/>
      <c r="F29" s="89">
        <v>-840000</v>
      </c>
      <c r="G29"/>
    </row>
    <row r="30" spans="1:7" x14ac:dyDescent="0.3">
      <c r="A30" s="80" t="s">
        <v>23</v>
      </c>
      <c r="B30" s="83">
        <v>45021</v>
      </c>
      <c r="C30" s="80"/>
      <c r="D30" s="195" t="s">
        <v>570</v>
      </c>
      <c r="E30" s="196"/>
      <c r="F30" s="89">
        <v>-1335000</v>
      </c>
      <c r="G30"/>
    </row>
    <row r="31" spans="1:7" ht="15.05" customHeight="1" x14ac:dyDescent="0.3">
      <c r="A31" s="80" t="s">
        <v>23</v>
      </c>
      <c r="B31" s="82" t="s">
        <v>200</v>
      </c>
      <c r="C31" s="80">
        <v>43</v>
      </c>
      <c r="D31" s="195"/>
      <c r="E31" s="196"/>
      <c r="F31" s="89">
        <v>16515000</v>
      </c>
      <c r="G31"/>
    </row>
    <row r="32" spans="1:7" x14ac:dyDescent="0.3">
      <c r="A32" s="80" t="s">
        <v>23</v>
      </c>
      <c r="B32" s="84" t="s">
        <v>218</v>
      </c>
      <c r="C32" s="80">
        <v>3</v>
      </c>
      <c r="D32" s="195"/>
      <c r="E32" s="196"/>
      <c r="F32" s="89">
        <v>1095000</v>
      </c>
      <c r="G32"/>
    </row>
    <row r="33" spans="1:7" x14ac:dyDescent="0.3">
      <c r="A33" s="80" t="s">
        <v>23</v>
      </c>
      <c r="B33" s="84" t="s">
        <v>220</v>
      </c>
      <c r="C33" s="80">
        <v>5</v>
      </c>
      <c r="D33" s="195"/>
      <c r="E33" s="196"/>
      <c r="F33" s="89">
        <v>2081000</v>
      </c>
      <c r="G33"/>
    </row>
    <row r="34" spans="1:7" x14ac:dyDescent="0.3">
      <c r="A34" s="80" t="s">
        <v>23</v>
      </c>
      <c r="B34" s="83" t="s">
        <v>221</v>
      </c>
      <c r="C34" s="80">
        <v>3</v>
      </c>
      <c r="D34" s="195"/>
      <c r="E34" s="196"/>
      <c r="F34" s="89">
        <v>1479000</v>
      </c>
      <c r="G34"/>
    </row>
    <row r="35" spans="1:7" x14ac:dyDescent="0.3">
      <c r="A35" s="80" t="s">
        <v>23</v>
      </c>
      <c r="B35" s="82" t="s">
        <v>222</v>
      </c>
      <c r="C35" s="79">
        <v>10</v>
      </c>
      <c r="D35" s="195"/>
      <c r="E35" s="196"/>
      <c r="F35" s="90">
        <v>3850000</v>
      </c>
      <c r="G35"/>
    </row>
    <row r="36" spans="1:7" x14ac:dyDescent="0.3">
      <c r="A36" s="80" t="s">
        <v>23</v>
      </c>
      <c r="B36" s="82">
        <v>45068</v>
      </c>
      <c r="C36" s="80"/>
      <c r="D36" s="195" t="s">
        <v>570</v>
      </c>
      <c r="E36" s="196"/>
      <c r="F36" s="89">
        <v>-16515000</v>
      </c>
      <c r="G36"/>
    </row>
    <row r="37" spans="1:7" x14ac:dyDescent="0.3">
      <c r="A37" s="80" t="s">
        <v>23</v>
      </c>
      <c r="B37" s="82" t="s">
        <v>278</v>
      </c>
      <c r="C37" s="80">
        <v>5</v>
      </c>
      <c r="D37" s="195"/>
      <c r="E37" s="196"/>
      <c r="F37" s="89">
        <v>1953000</v>
      </c>
      <c r="G37"/>
    </row>
    <row r="38" spans="1:7" x14ac:dyDescent="0.3">
      <c r="A38" s="80" t="s">
        <v>23</v>
      </c>
      <c r="B38" s="82">
        <v>45078</v>
      </c>
      <c r="C38" s="80"/>
      <c r="D38" s="195" t="s">
        <v>571</v>
      </c>
      <c r="E38" s="196"/>
      <c r="F38" s="89">
        <v>-1953000</v>
      </c>
      <c r="G38"/>
    </row>
    <row r="39" spans="1:7" x14ac:dyDescent="0.3">
      <c r="A39" s="80" t="s">
        <v>23</v>
      </c>
      <c r="B39" s="82">
        <v>45084</v>
      </c>
      <c r="C39" s="80"/>
      <c r="D39" s="195" t="s">
        <v>570</v>
      </c>
      <c r="E39" s="196"/>
      <c r="F39" s="89">
        <v>-8505000</v>
      </c>
      <c r="G39"/>
    </row>
    <row r="40" spans="1:7" x14ac:dyDescent="0.3">
      <c r="A40" s="80" t="s">
        <v>23</v>
      </c>
      <c r="B40" s="82" t="s">
        <v>280</v>
      </c>
      <c r="C40" s="79">
        <v>3</v>
      </c>
      <c r="D40" s="195"/>
      <c r="E40" s="196"/>
      <c r="F40" s="90">
        <v>1479000</v>
      </c>
      <c r="G40"/>
    </row>
    <row r="41" spans="1:7" x14ac:dyDescent="0.3">
      <c r="A41" s="80" t="s">
        <v>23</v>
      </c>
      <c r="B41" s="84" t="s">
        <v>283</v>
      </c>
      <c r="C41" s="80">
        <v>2</v>
      </c>
      <c r="D41" s="195"/>
      <c r="E41" s="196"/>
      <c r="F41" s="91">
        <v>1010000</v>
      </c>
      <c r="G41"/>
    </row>
    <row r="42" spans="1:7" x14ac:dyDescent="0.3">
      <c r="A42" s="80" t="s">
        <v>23</v>
      </c>
      <c r="B42" s="84" t="s">
        <v>283</v>
      </c>
      <c r="C42" s="80"/>
      <c r="D42" s="195"/>
      <c r="E42" s="196"/>
      <c r="F42" s="91">
        <v>-1010000</v>
      </c>
      <c r="G42"/>
    </row>
    <row r="43" spans="1:7" x14ac:dyDescent="0.3">
      <c r="A43" s="80" t="s">
        <v>23</v>
      </c>
      <c r="B43" s="84" t="s">
        <v>314</v>
      </c>
      <c r="C43" s="80">
        <v>2</v>
      </c>
      <c r="D43" s="195"/>
      <c r="E43" s="196"/>
      <c r="F43" s="89">
        <v>1010000</v>
      </c>
      <c r="G43"/>
    </row>
    <row r="44" spans="1:7" x14ac:dyDescent="0.3">
      <c r="A44" s="80" t="s">
        <v>23</v>
      </c>
      <c r="B44" s="84">
        <v>45113</v>
      </c>
      <c r="C44" s="80"/>
      <c r="D44" s="195" t="s">
        <v>571</v>
      </c>
      <c r="E44" s="196"/>
      <c r="F44" s="89">
        <v>-2489000</v>
      </c>
      <c r="G44"/>
    </row>
    <row r="45" spans="1:7" x14ac:dyDescent="0.3">
      <c r="A45" s="80" t="s">
        <v>23</v>
      </c>
      <c r="B45" s="83" t="s">
        <v>316</v>
      </c>
      <c r="C45" s="80">
        <v>2</v>
      </c>
      <c r="D45" s="195"/>
      <c r="E45" s="196"/>
      <c r="F45" s="91">
        <v>1010000</v>
      </c>
      <c r="G45"/>
    </row>
    <row r="46" spans="1:7" x14ac:dyDescent="0.3">
      <c r="A46" s="80" t="s">
        <v>23</v>
      </c>
      <c r="B46" s="84" t="s">
        <v>334</v>
      </c>
      <c r="C46" s="80">
        <v>5</v>
      </c>
      <c r="D46" s="195"/>
      <c r="E46" s="196"/>
      <c r="F46" s="91">
        <v>1825000</v>
      </c>
      <c r="G46"/>
    </row>
    <row r="47" spans="1:7" x14ac:dyDescent="0.3">
      <c r="A47" s="80" t="s">
        <v>23</v>
      </c>
      <c r="B47" s="84" t="s">
        <v>337</v>
      </c>
      <c r="C47" s="80">
        <v>10</v>
      </c>
      <c r="D47" s="195"/>
      <c r="E47" s="196"/>
      <c r="F47" s="91">
        <v>3850000</v>
      </c>
      <c r="G47"/>
    </row>
    <row r="48" spans="1:7" x14ac:dyDescent="0.3">
      <c r="A48" s="80" t="s">
        <v>23</v>
      </c>
      <c r="B48" s="84">
        <v>45146</v>
      </c>
      <c r="C48" s="80"/>
      <c r="D48" s="195" t="s">
        <v>570</v>
      </c>
      <c r="E48" s="196"/>
      <c r="F48" s="91">
        <v>-1010000</v>
      </c>
      <c r="G48"/>
    </row>
    <row r="49" spans="1:7" x14ac:dyDescent="0.3">
      <c r="A49" s="80" t="s">
        <v>23</v>
      </c>
      <c r="B49" s="84" t="s">
        <v>341</v>
      </c>
      <c r="C49" s="80">
        <v>1</v>
      </c>
      <c r="D49" s="195"/>
      <c r="E49" s="196"/>
      <c r="F49" s="89">
        <v>385000</v>
      </c>
      <c r="G49"/>
    </row>
    <row r="50" spans="1:7" x14ac:dyDescent="0.3">
      <c r="A50" s="80" t="s">
        <v>23</v>
      </c>
      <c r="B50" s="82" t="s">
        <v>437</v>
      </c>
      <c r="C50" s="79">
        <v>5</v>
      </c>
      <c r="D50" s="195"/>
      <c r="E50" s="196"/>
      <c r="F50" s="92">
        <v>1825000</v>
      </c>
      <c r="G50"/>
    </row>
    <row r="51" spans="1:7" x14ac:dyDescent="0.3">
      <c r="A51" s="80" t="s">
        <v>23</v>
      </c>
      <c r="B51" s="82" t="s">
        <v>438</v>
      </c>
      <c r="C51" s="80">
        <v>6</v>
      </c>
      <c r="D51" s="195"/>
      <c r="E51" s="196"/>
      <c r="F51" s="91">
        <v>2574000</v>
      </c>
      <c r="G51"/>
    </row>
    <row r="52" spans="1:7" x14ac:dyDescent="0.3">
      <c r="A52" s="80" t="s">
        <v>23</v>
      </c>
      <c r="B52" s="82" t="s">
        <v>438</v>
      </c>
      <c r="C52" s="79">
        <v>3</v>
      </c>
      <c r="D52" s="195"/>
      <c r="E52" s="196"/>
      <c r="F52" s="92">
        <v>1479000</v>
      </c>
      <c r="G52"/>
    </row>
    <row r="53" spans="1:7" x14ac:dyDescent="0.3">
      <c r="A53" s="80" t="s">
        <v>23</v>
      </c>
      <c r="B53" s="82">
        <v>45180</v>
      </c>
      <c r="C53" s="79"/>
      <c r="D53" s="195" t="s">
        <v>570</v>
      </c>
      <c r="E53" s="196"/>
      <c r="F53" s="92">
        <v>-6060000</v>
      </c>
      <c r="G53"/>
    </row>
    <row r="54" spans="1:7" x14ac:dyDescent="0.3">
      <c r="A54" s="80" t="s">
        <v>23</v>
      </c>
      <c r="B54" s="82" t="s">
        <v>440</v>
      </c>
      <c r="C54" s="79">
        <v>10</v>
      </c>
      <c r="D54" s="195"/>
      <c r="E54" s="196"/>
      <c r="F54" s="92">
        <v>3850000</v>
      </c>
      <c r="G54"/>
    </row>
    <row r="55" spans="1:7" x14ac:dyDescent="0.3">
      <c r="A55" s="80" t="s">
        <v>23</v>
      </c>
      <c r="B55" s="82" t="s">
        <v>442</v>
      </c>
      <c r="C55" s="79">
        <v>7</v>
      </c>
      <c r="D55" s="195"/>
      <c r="E55" s="196"/>
      <c r="F55" s="92">
        <v>2655000</v>
      </c>
      <c r="G55"/>
    </row>
    <row r="56" spans="1:7" x14ac:dyDescent="0.3">
      <c r="A56" s="80" t="s">
        <v>23</v>
      </c>
      <c r="B56" s="82">
        <v>45215</v>
      </c>
      <c r="C56" s="79"/>
      <c r="D56" s="195" t="s">
        <v>570</v>
      </c>
      <c r="E56" s="196"/>
      <c r="F56" s="92">
        <v>-12383000</v>
      </c>
      <c r="G56"/>
    </row>
    <row r="57" spans="1:7" x14ac:dyDescent="0.3">
      <c r="A57" s="80" t="s">
        <v>23</v>
      </c>
      <c r="B57" s="82" t="s">
        <v>392</v>
      </c>
      <c r="C57" s="79">
        <v>2</v>
      </c>
      <c r="D57" s="195"/>
      <c r="E57" s="196"/>
      <c r="F57" s="92">
        <v>986000</v>
      </c>
      <c r="G57"/>
    </row>
    <row r="58" spans="1:7" x14ac:dyDescent="0.3">
      <c r="A58" s="80" t="s">
        <v>23</v>
      </c>
      <c r="B58" s="82" t="s">
        <v>395</v>
      </c>
      <c r="C58" s="79">
        <v>5</v>
      </c>
      <c r="D58" s="195"/>
      <c r="E58" s="196"/>
      <c r="F58" s="92">
        <v>1825000</v>
      </c>
      <c r="G58"/>
    </row>
    <row r="59" spans="1:7" x14ac:dyDescent="0.3">
      <c r="A59" s="80" t="s">
        <v>23</v>
      </c>
      <c r="B59" s="82">
        <v>45246</v>
      </c>
      <c r="C59" s="79"/>
      <c r="D59" s="195" t="s">
        <v>570</v>
      </c>
      <c r="E59" s="196"/>
      <c r="F59" s="92">
        <v>-2811000</v>
      </c>
      <c r="G59"/>
    </row>
    <row r="60" spans="1:7" x14ac:dyDescent="0.3">
      <c r="A60" s="80" t="s">
        <v>23</v>
      </c>
      <c r="B60" s="82" t="s">
        <v>489</v>
      </c>
      <c r="C60" s="79">
        <v>3</v>
      </c>
      <c r="D60" s="195"/>
      <c r="E60" s="196"/>
      <c r="F60" s="92">
        <v>1095000</v>
      </c>
      <c r="G60"/>
    </row>
    <row r="61" spans="1:7" x14ac:dyDescent="0.3">
      <c r="A61" s="80" t="s">
        <v>23</v>
      </c>
      <c r="B61" s="82" t="s">
        <v>490</v>
      </c>
      <c r="C61" s="79">
        <v>3</v>
      </c>
      <c r="D61" s="195"/>
      <c r="E61" s="196"/>
      <c r="F61" s="92">
        <v>1479000</v>
      </c>
      <c r="G61"/>
    </row>
    <row r="62" spans="1:7" x14ac:dyDescent="0.3">
      <c r="A62" s="80" t="s">
        <v>23</v>
      </c>
      <c r="B62" s="82" t="s">
        <v>492</v>
      </c>
      <c r="C62" s="79">
        <v>5</v>
      </c>
      <c r="D62" s="195"/>
      <c r="E62" s="196"/>
      <c r="F62" s="92">
        <v>1825000</v>
      </c>
      <c r="G62"/>
    </row>
    <row r="63" spans="1:7" x14ac:dyDescent="0.3">
      <c r="A63" s="115"/>
      <c r="B63" s="114"/>
      <c r="C63" s="114"/>
      <c r="D63" s="202" t="s">
        <v>568</v>
      </c>
      <c r="E63" s="203"/>
      <c r="F63" s="113">
        <f>+SUM(F14:F62)</f>
        <v>4399000</v>
      </c>
      <c r="G63"/>
    </row>
  </sheetData>
  <mergeCells count="54">
    <mergeCell ref="A2:N2"/>
    <mergeCell ref="A3:N3"/>
    <mergeCell ref="D45:E45"/>
    <mergeCell ref="D46:E46"/>
    <mergeCell ref="D47:E47"/>
    <mergeCell ref="D48:E48"/>
    <mergeCell ref="D32:E32"/>
    <mergeCell ref="D33:E33"/>
    <mergeCell ref="D34:E34"/>
    <mergeCell ref="D35:E35"/>
    <mergeCell ref="D18:E18"/>
    <mergeCell ref="D19:E19"/>
    <mergeCell ref="D36:E36"/>
    <mergeCell ref="D37:E37"/>
    <mergeCell ref="D38:E38"/>
    <mergeCell ref="D29:E29"/>
    <mergeCell ref="D30:E30"/>
    <mergeCell ref="D31:E31"/>
    <mergeCell ref="D20:E20"/>
    <mergeCell ref="D21:E21"/>
    <mergeCell ref="D22:E22"/>
    <mergeCell ref="D13:E13"/>
    <mergeCell ref="D14:E14"/>
    <mergeCell ref="D15:E15"/>
    <mergeCell ref="D16:E16"/>
    <mergeCell ref="D17:E17"/>
    <mergeCell ref="D44:E44"/>
    <mergeCell ref="D23:E23"/>
    <mergeCell ref="D24:E24"/>
    <mergeCell ref="D25:E25"/>
    <mergeCell ref="D26:E26"/>
    <mergeCell ref="D27:E27"/>
    <mergeCell ref="D28:E28"/>
    <mergeCell ref="D39:E39"/>
    <mergeCell ref="D40:E40"/>
    <mergeCell ref="D41:E41"/>
    <mergeCell ref="D42:E42"/>
    <mergeCell ref="D43:E43"/>
    <mergeCell ref="D61:E61"/>
    <mergeCell ref="D62:E62"/>
    <mergeCell ref="D63:E63"/>
    <mergeCell ref="A12:F12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</mergeCells>
  <hyperlinks>
    <hyperlink ref="A1" location="'TỔNG HỢP'!A1" display="Quay lại trang đầu" xr:uid="{6EC92619-BA6A-4901-AA8E-A245696F90A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96AA-474D-4D88-AE18-F0FA117CECB0}">
  <dimension ref="A1:N110"/>
  <sheetViews>
    <sheetView zoomScaleNormal="100"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574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40830000</v>
      </c>
      <c r="C6" s="97">
        <v>33720000</v>
      </c>
      <c r="D6" s="97">
        <v>9800000</v>
      </c>
      <c r="E6" s="97">
        <v>16845000</v>
      </c>
      <c r="F6" s="97">
        <v>35763000</v>
      </c>
      <c r="G6" s="97">
        <v>25685000</v>
      </c>
      <c r="H6" s="97">
        <v>12325000</v>
      </c>
      <c r="I6" s="97">
        <v>45930000</v>
      </c>
      <c r="J6" s="97">
        <v>51230000</v>
      </c>
      <c r="K6" s="97">
        <v>11250000</v>
      </c>
      <c r="L6" s="97">
        <v>31594833</v>
      </c>
      <c r="M6" s="97"/>
      <c r="N6" s="98">
        <f>+SUM(B6:M6)</f>
        <v>314972833</v>
      </c>
    </row>
    <row r="7" spans="1:14" x14ac:dyDescent="0.3">
      <c r="A7" s="116" t="s">
        <v>562</v>
      </c>
      <c r="B7" s="97"/>
      <c r="C7" s="121"/>
      <c r="D7" s="97"/>
      <c r="E7" s="97"/>
      <c r="F7" s="97">
        <v>260000</v>
      </c>
      <c r="G7" s="97"/>
      <c r="H7" s="97"/>
      <c r="I7" s="97"/>
      <c r="J7" s="97"/>
      <c r="K7" s="97"/>
      <c r="L7" s="97"/>
      <c r="M7" s="99"/>
      <c r="N7" s="98">
        <f t="shared" ref="N7:N8" si="0">+SUM(B7:M7)</f>
        <v>260000</v>
      </c>
    </row>
    <row r="8" spans="1:14" x14ac:dyDescent="0.3">
      <c r="A8" s="117" t="s">
        <v>563</v>
      </c>
      <c r="B8" s="103">
        <v>11550000</v>
      </c>
      <c r="C8" s="103">
        <v>63000000</v>
      </c>
      <c r="D8" s="103">
        <v>0</v>
      </c>
      <c r="E8" s="103">
        <v>9800000</v>
      </c>
      <c r="F8" s="103">
        <v>47403000</v>
      </c>
      <c r="G8" s="103">
        <v>18305000</v>
      </c>
      <c r="H8" s="103">
        <v>24650000</v>
      </c>
      <c r="I8" s="103">
        <v>41350000</v>
      </c>
      <c r="J8" s="103">
        <v>50135000</v>
      </c>
      <c r="K8" s="103">
        <v>5675000</v>
      </c>
      <c r="L8" s="103">
        <v>32046333</v>
      </c>
      <c r="M8" s="103"/>
      <c r="N8" s="104">
        <f t="shared" si="0"/>
        <v>303914333</v>
      </c>
    </row>
    <row r="9" spans="1:14" x14ac:dyDescent="0.3">
      <c r="A9" s="118" t="s">
        <v>564</v>
      </c>
      <c r="B9" s="100">
        <f>+N3+B6-B7-B8</f>
        <v>29280000</v>
      </c>
      <c r="C9" s="122">
        <f>+B9+C6-C7-C8</f>
        <v>0</v>
      </c>
      <c r="D9" s="100">
        <f t="shared" ref="D9:L9" si="1">+C9+D6-D7-D8</f>
        <v>9800000</v>
      </c>
      <c r="E9" s="100">
        <f t="shared" si="1"/>
        <v>16845000</v>
      </c>
      <c r="F9" s="100">
        <f t="shared" si="1"/>
        <v>4945000</v>
      </c>
      <c r="G9" s="100">
        <f t="shared" si="1"/>
        <v>12325000</v>
      </c>
      <c r="H9" s="100">
        <f t="shared" si="1"/>
        <v>0</v>
      </c>
      <c r="I9" s="100">
        <f t="shared" si="1"/>
        <v>4580000</v>
      </c>
      <c r="J9" s="100">
        <f t="shared" si="1"/>
        <v>5675000</v>
      </c>
      <c r="K9" s="100">
        <f t="shared" si="1"/>
        <v>11250000</v>
      </c>
      <c r="L9" s="100">
        <f t="shared" si="1"/>
        <v>10798500</v>
      </c>
      <c r="M9" s="100"/>
      <c r="N9" s="112">
        <f>+N3+N6-N7-N8</f>
        <v>10798500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586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33</v>
      </c>
      <c r="B14" s="125" t="s">
        <v>27</v>
      </c>
      <c r="C14" s="80">
        <v>3</v>
      </c>
      <c r="D14" s="195"/>
      <c r="E14" s="196"/>
      <c r="F14" s="131">
        <v>1050000</v>
      </c>
      <c r="G14"/>
    </row>
    <row r="15" spans="1:14" x14ac:dyDescent="0.3">
      <c r="A15" s="80" t="s">
        <v>33</v>
      </c>
      <c r="B15" s="125" t="s">
        <v>27</v>
      </c>
      <c r="C15" s="79">
        <v>3</v>
      </c>
      <c r="D15" s="195"/>
      <c r="E15" s="196"/>
      <c r="F15" s="132">
        <v>1050000</v>
      </c>
      <c r="G15"/>
    </row>
    <row r="16" spans="1:14" x14ac:dyDescent="0.3">
      <c r="A16" s="80" t="s">
        <v>33</v>
      </c>
      <c r="B16" s="125" t="s">
        <v>27</v>
      </c>
      <c r="C16" s="80">
        <v>3</v>
      </c>
      <c r="D16" s="195"/>
      <c r="E16" s="196"/>
      <c r="F16" s="131">
        <v>1050000</v>
      </c>
      <c r="G16"/>
    </row>
    <row r="17" spans="1:7" x14ac:dyDescent="0.3">
      <c r="A17" s="80"/>
      <c r="B17" s="125">
        <v>44933</v>
      </c>
      <c r="C17" s="80"/>
      <c r="D17" s="195" t="s">
        <v>570</v>
      </c>
      <c r="E17" s="196"/>
      <c r="F17" s="131">
        <v>-3150000</v>
      </c>
      <c r="G17"/>
    </row>
    <row r="18" spans="1:7" x14ac:dyDescent="0.3">
      <c r="A18" s="80" t="s">
        <v>33</v>
      </c>
      <c r="B18" s="125" t="s">
        <v>22</v>
      </c>
      <c r="C18" s="79">
        <v>5</v>
      </c>
      <c r="D18" s="195"/>
      <c r="E18" s="196"/>
      <c r="F18" s="132">
        <v>1750000</v>
      </c>
      <c r="G18"/>
    </row>
    <row r="19" spans="1:7" x14ac:dyDescent="0.3">
      <c r="A19" s="80" t="s">
        <v>33</v>
      </c>
      <c r="B19" s="125" t="s">
        <v>22</v>
      </c>
      <c r="C19" s="80">
        <v>5</v>
      </c>
      <c r="D19" s="195"/>
      <c r="E19" s="196"/>
      <c r="F19" s="131">
        <v>1750000</v>
      </c>
      <c r="G19"/>
    </row>
    <row r="20" spans="1:7" x14ac:dyDescent="0.3">
      <c r="A20" s="80" t="s">
        <v>33</v>
      </c>
      <c r="B20" s="125" t="s">
        <v>22</v>
      </c>
      <c r="C20" s="80">
        <v>8</v>
      </c>
      <c r="D20" s="195"/>
      <c r="E20" s="196"/>
      <c r="F20" s="131">
        <v>2800000</v>
      </c>
      <c r="G20"/>
    </row>
    <row r="21" spans="1:7" x14ac:dyDescent="0.3">
      <c r="A21" s="80"/>
      <c r="B21" s="125">
        <v>44940</v>
      </c>
      <c r="C21" s="80"/>
      <c r="D21" s="195" t="s">
        <v>570</v>
      </c>
      <c r="E21" s="196"/>
      <c r="F21" s="131">
        <v>-6300000</v>
      </c>
      <c r="G21"/>
    </row>
    <row r="22" spans="1:7" x14ac:dyDescent="0.3">
      <c r="A22" s="80" t="s">
        <v>33</v>
      </c>
      <c r="B22" s="125" t="s">
        <v>46</v>
      </c>
      <c r="C22" s="80">
        <v>2</v>
      </c>
      <c r="D22" s="195"/>
      <c r="E22" s="196"/>
      <c r="F22" s="131">
        <v>700000</v>
      </c>
      <c r="G22"/>
    </row>
    <row r="23" spans="1:7" ht="16.3" customHeight="1" x14ac:dyDescent="0.3">
      <c r="A23" s="80" t="s">
        <v>33</v>
      </c>
      <c r="B23" s="125" t="s">
        <v>46</v>
      </c>
      <c r="C23" s="80">
        <v>2</v>
      </c>
      <c r="D23" s="195"/>
      <c r="E23" s="196"/>
      <c r="F23" s="131">
        <v>700000</v>
      </c>
      <c r="G23"/>
    </row>
    <row r="24" spans="1:7" x14ac:dyDescent="0.3">
      <c r="A24" s="80" t="s">
        <v>33</v>
      </c>
      <c r="B24" s="125" t="s">
        <v>46</v>
      </c>
      <c r="C24" s="79">
        <v>2</v>
      </c>
      <c r="D24" s="195"/>
      <c r="E24" s="196"/>
      <c r="F24" s="132">
        <v>700000</v>
      </c>
      <c r="G24"/>
    </row>
    <row r="25" spans="1:7" x14ac:dyDescent="0.3">
      <c r="A25" s="80"/>
      <c r="B25" s="126">
        <v>44944</v>
      </c>
      <c r="C25" s="80"/>
      <c r="D25" s="195" t="s">
        <v>570</v>
      </c>
      <c r="E25" s="196"/>
      <c r="F25" s="131">
        <v>-2100000</v>
      </c>
      <c r="G25"/>
    </row>
    <row r="26" spans="1:7" ht="15.05" customHeight="1" x14ac:dyDescent="0.3">
      <c r="A26" s="80" t="s">
        <v>33</v>
      </c>
      <c r="B26" s="126" t="s">
        <v>54</v>
      </c>
      <c r="C26" s="80">
        <v>20</v>
      </c>
      <c r="D26" s="195"/>
      <c r="E26" s="196"/>
      <c r="F26" s="131">
        <v>7350000</v>
      </c>
      <c r="G26"/>
    </row>
    <row r="27" spans="1:7" ht="15.05" customHeight="1" x14ac:dyDescent="0.3">
      <c r="A27" s="80" t="s">
        <v>33</v>
      </c>
      <c r="B27" s="126" t="s">
        <v>54</v>
      </c>
      <c r="C27" s="80">
        <v>36</v>
      </c>
      <c r="D27" s="195"/>
      <c r="E27" s="196"/>
      <c r="F27" s="131">
        <v>12565000</v>
      </c>
      <c r="G27"/>
    </row>
    <row r="28" spans="1:7" ht="15.05" customHeight="1" x14ac:dyDescent="0.3">
      <c r="A28" s="80" t="s">
        <v>33</v>
      </c>
      <c r="B28" s="126" t="s">
        <v>54</v>
      </c>
      <c r="C28" s="80">
        <v>26</v>
      </c>
      <c r="D28" s="195"/>
      <c r="E28" s="196"/>
      <c r="F28" s="131">
        <v>9365000</v>
      </c>
      <c r="G28"/>
    </row>
    <row r="29" spans="1:7" x14ac:dyDescent="0.3">
      <c r="A29" s="80" t="s">
        <v>33</v>
      </c>
      <c r="B29" s="125" t="s">
        <v>111</v>
      </c>
      <c r="C29" s="80">
        <v>20</v>
      </c>
      <c r="D29" s="195"/>
      <c r="E29" s="196"/>
      <c r="F29" s="131">
        <v>6400000</v>
      </c>
      <c r="G29"/>
    </row>
    <row r="30" spans="1:7" x14ac:dyDescent="0.3">
      <c r="A30" s="80" t="s">
        <v>33</v>
      </c>
      <c r="B30" s="125" t="s">
        <v>111</v>
      </c>
      <c r="C30" s="80">
        <v>20</v>
      </c>
      <c r="D30" s="195"/>
      <c r="E30" s="196"/>
      <c r="F30" s="131">
        <v>6400000</v>
      </c>
      <c r="G30"/>
    </row>
    <row r="31" spans="1:7" ht="15.05" customHeight="1" x14ac:dyDescent="0.3">
      <c r="A31" s="80" t="s">
        <v>33</v>
      </c>
      <c r="B31" s="125" t="s">
        <v>111</v>
      </c>
      <c r="C31" s="80">
        <v>20</v>
      </c>
      <c r="D31" s="195"/>
      <c r="E31" s="196"/>
      <c r="F31" s="131">
        <v>6400000</v>
      </c>
      <c r="G31"/>
    </row>
    <row r="32" spans="1:7" x14ac:dyDescent="0.3">
      <c r="A32" s="80" t="s">
        <v>33</v>
      </c>
      <c r="B32" s="125" t="s">
        <v>113</v>
      </c>
      <c r="C32" s="80">
        <v>19</v>
      </c>
      <c r="D32" s="195"/>
      <c r="E32" s="196"/>
      <c r="F32" s="131">
        <v>6460000</v>
      </c>
      <c r="G32"/>
    </row>
    <row r="33" spans="1:7" x14ac:dyDescent="0.3">
      <c r="A33" s="80" t="s">
        <v>33</v>
      </c>
      <c r="B33" s="125" t="s">
        <v>113</v>
      </c>
      <c r="C33" s="80">
        <v>10</v>
      </c>
      <c r="D33" s="195"/>
      <c r="E33" s="196"/>
      <c r="F33" s="131">
        <v>3200000</v>
      </c>
      <c r="G33"/>
    </row>
    <row r="34" spans="1:7" x14ac:dyDescent="0.3">
      <c r="A34" s="80" t="s">
        <v>33</v>
      </c>
      <c r="B34" s="125" t="s">
        <v>113</v>
      </c>
      <c r="C34" s="80">
        <v>14</v>
      </c>
      <c r="D34" s="195"/>
      <c r="E34" s="196"/>
      <c r="F34" s="131">
        <v>4860000</v>
      </c>
      <c r="G34"/>
    </row>
    <row r="35" spans="1:7" x14ac:dyDescent="0.3">
      <c r="A35" s="80"/>
      <c r="B35" s="125">
        <v>44971</v>
      </c>
      <c r="C35" s="80"/>
      <c r="D35" s="195" t="s">
        <v>570</v>
      </c>
      <c r="E35" s="196"/>
      <c r="F35" s="131">
        <v>-63000000</v>
      </c>
      <c r="G35"/>
    </row>
    <row r="36" spans="1:7" x14ac:dyDescent="0.3">
      <c r="A36" s="80" t="s">
        <v>33</v>
      </c>
      <c r="B36" s="125" t="s">
        <v>170</v>
      </c>
      <c r="C36" s="79">
        <v>8</v>
      </c>
      <c r="D36" s="195"/>
      <c r="E36" s="196"/>
      <c r="F36" s="132">
        <v>2800000</v>
      </c>
      <c r="G36"/>
    </row>
    <row r="37" spans="1:7" x14ac:dyDescent="0.3">
      <c r="A37" s="80" t="s">
        <v>33</v>
      </c>
      <c r="B37" s="125" t="s">
        <v>170</v>
      </c>
      <c r="C37" s="80">
        <v>10</v>
      </c>
      <c r="D37" s="195"/>
      <c r="E37" s="196"/>
      <c r="F37" s="131">
        <v>3500000</v>
      </c>
      <c r="G37"/>
    </row>
    <row r="38" spans="1:7" x14ac:dyDescent="0.3">
      <c r="A38" s="80" t="s">
        <v>33</v>
      </c>
      <c r="B38" s="125" t="s">
        <v>170</v>
      </c>
      <c r="C38" s="80">
        <v>10</v>
      </c>
      <c r="D38" s="195"/>
      <c r="E38" s="196"/>
      <c r="F38" s="131">
        <v>3500000</v>
      </c>
      <c r="G38"/>
    </row>
    <row r="39" spans="1:7" x14ac:dyDescent="0.3">
      <c r="A39" s="80"/>
      <c r="B39" s="125">
        <v>45020</v>
      </c>
      <c r="C39" s="80"/>
      <c r="D39" s="195" t="s">
        <v>570</v>
      </c>
      <c r="E39" s="196"/>
      <c r="F39" s="131">
        <v>-9800000</v>
      </c>
      <c r="G39"/>
    </row>
    <row r="40" spans="1:7" x14ac:dyDescent="0.3">
      <c r="A40" s="80" t="s">
        <v>33</v>
      </c>
      <c r="B40" s="125" t="s">
        <v>202</v>
      </c>
      <c r="C40" s="80">
        <v>12</v>
      </c>
      <c r="D40" s="195"/>
      <c r="E40" s="196"/>
      <c r="F40" s="131">
        <v>4520000</v>
      </c>
      <c r="G40"/>
    </row>
    <row r="41" spans="1:7" x14ac:dyDescent="0.3">
      <c r="A41" s="80" t="s">
        <v>33</v>
      </c>
      <c r="B41" s="125" t="s">
        <v>200</v>
      </c>
      <c r="C41" s="80">
        <v>12</v>
      </c>
      <c r="D41" s="195"/>
      <c r="E41" s="196"/>
      <c r="F41" s="131">
        <v>4520000</v>
      </c>
      <c r="G41"/>
    </row>
    <row r="42" spans="1:7" x14ac:dyDescent="0.3">
      <c r="A42" s="80" t="s">
        <v>33</v>
      </c>
      <c r="B42" s="125" t="s">
        <v>200</v>
      </c>
      <c r="C42" s="80">
        <v>12</v>
      </c>
      <c r="D42" s="195"/>
      <c r="E42" s="196"/>
      <c r="F42" s="131">
        <v>4520000</v>
      </c>
      <c r="G42"/>
    </row>
    <row r="43" spans="1:7" x14ac:dyDescent="0.3">
      <c r="A43" s="80" t="s">
        <v>33</v>
      </c>
      <c r="B43" s="125" t="s">
        <v>199</v>
      </c>
      <c r="C43" s="80">
        <v>3</v>
      </c>
      <c r="D43" s="195"/>
      <c r="E43" s="196"/>
      <c r="F43" s="131">
        <v>1095000</v>
      </c>
      <c r="G43"/>
    </row>
    <row r="44" spans="1:7" x14ac:dyDescent="0.3">
      <c r="A44" s="80" t="s">
        <v>33</v>
      </c>
      <c r="B44" s="125" t="s">
        <v>199</v>
      </c>
      <c r="C44" s="80">
        <v>3</v>
      </c>
      <c r="D44" s="195"/>
      <c r="E44" s="196"/>
      <c r="F44" s="131">
        <v>1095000</v>
      </c>
      <c r="G44"/>
    </row>
    <row r="45" spans="1:7" x14ac:dyDescent="0.3">
      <c r="A45" s="80" t="s">
        <v>33</v>
      </c>
      <c r="B45" s="125" t="s">
        <v>199</v>
      </c>
      <c r="C45" s="80">
        <v>3</v>
      </c>
      <c r="D45" s="195"/>
      <c r="E45" s="196"/>
      <c r="F45" s="131">
        <v>1095000</v>
      </c>
      <c r="G45"/>
    </row>
    <row r="46" spans="1:7" x14ac:dyDescent="0.3">
      <c r="A46" s="80"/>
      <c r="B46" s="125">
        <v>45049</v>
      </c>
      <c r="C46" s="80"/>
      <c r="D46" s="195" t="s">
        <v>570</v>
      </c>
      <c r="E46" s="196"/>
      <c r="F46" s="131">
        <v>-16845000</v>
      </c>
      <c r="G46"/>
    </row>
    <row r="47" spans="1:7" x14ac:dyDescent="0.3">
      <c r="A47" s="80" t="s">
        <v>33</v>
      </c>
      <c r="B47" s="125" t="s">
        <v>215</v>
      </c>
      <c r="C47" s="80">
        <v>10</v>
      </c>
      <c r="D47" s="195"/>
      <c r="E47" s="196"/>
      <c r="F47" s="131">
        <v>3850000</v>
      </c>
      <c r="G47"/>
    </row>
    <row r="48" spans="1:7" x14ac:dyDescent="0.3">
      <c r="A48" s="80" t="s">
        <v>33</v>
      </c>
      <c r="B48" s="125" t="s">
        <v>224</v>
      </c>
      <c r="C48" s="80">
        <v>7</v>
      </c>
      <c r="D48" s="195"/>
      <c r="E48" s="196"/>
      <c r="F48" s="131">
        <v>3451000</v>
      </c>
      <c r="G48"/>
    </row>
    <row r="49" spans="1:7" x14ac:dyDescent="0.3">
      <c r="A49" s="80" t="s">
        <v>33</v>
      </c>
      <c r="B49" s="125" t="s">
        <v>224</v>
      </c>
      <c r="C49" s="80">
        <v>7</v>
      </c>
      <c r="D49" s="195"/>
      <c r="E49" s="196"/>
      <c r="F49" s="131">
        <v>3451000</v>
      </c>
      <c r="G49"/>
    </row>
    <row r="50" spans="1:7" x14ac:dyDescent="0.3">
      <c r="A50" s="80" t="s">
        <v>33</v>
      </c>
      <c r="B50" s="125" t="s">
        <v>224</v>
      </c>
      <c r="C50" s="79">
        <v>7</v>
      </c>
      <c r="D50" s="195"/>
      <c r="E50" s="196"/>
      <c r="F50" s="132">
        <v>3451000</v>
      </c>
      <c r="G50"/>
    </row>
    <row r="51" spans="1:7" x14ac:dyDescent="0.3">
      <c r="A51" s="80" t="s">
        <v>33</v>
      </c>
      <c r="B51" s="125" t="s">
        <v>228</v>
      </c>
      <c r="C51" s="80">
        <v>11</v>
      </c>
      <c r="D51" s="195"/>
      <c r="E51" s="196"/>
      <c r="F51" s="131">
        <v>4070000</v>
      </c>
      <c r="G51"/>
    </row>
    <row r="52" spans="1:7" x14ac:dyDescent="0.3">
      <c r="A52" s="80" t="s">
        <v>33</v>
      </c>
      <c r="B52" s="125" t="s">
        <v>229</v>
      </c>
      <c r="C52" s="79">
        <v>13</v>
      </c>
      <c r="D52" s="195"/>
      <c r="E52" s="196"/>
      <c r="F52" s="132">
        <v>4945000</v>
      </c>
      <c r="G52"/>
    </row>
    <row r="53" spans="1:7" x14ac:dyDescent="0.3">
      <c r="A53" s="80" t="s">
        <v>33</v>
      </c>
      <c r="B53" s="125" t="s">
        <v>229</v>
      </c>
      <c r="C53" s="79">
        <v>7</v>
      </c>
      <c r="D53" s="195"/>
      <c r="E53" s="196"/>
      <c r="F53" s="132">
        <v>2655000</v>
      </c>
      <c r="G53"/>
    </row>
    <row r="54" spans="1:7" x14ac:dyDescent="0.3">
      <c r="A54" s="80" t="s">
        <v>33</v>
      </c>
      <c r="B54" s="125" t="s">
        <v>229</v>
      </c>
      <c r="C54" s="79">
        <v>13</v>
      </c>
      <c r="D54" s="195"/>
      <c r="E54" s="196"/>
      <c r="F54" s="132">
        <v>4945000</v>
      </c>
      <c r="G54"/>
    </row>
    <row r="55" spans="1:7" x14ac:dyDescent="0.3">
      <c r="A55" s="80"/>
      <c r="B55" s="125">
        <v>45063</v>
      </c>
      <c r="C55" s="133"/>
      <c r="D55" s="195" t="s">
        <v>575</v>
      </c>
      <c r="E55" s="196"/>
      <c r="F55" s="132">
        <v>-260000</v>
      </c>
      <c r="G55"/>
    </row>
    <row r="56" spans="1:7" x14ac:dyDescent="0.3">
      <c r="A56" s="80"/>
      <c r="B56" s="125">
        <v>45063</v>
      </c>
      <c r="C56" s="79"/>
      <c r="D56" s="195" t="s">
        <v>570</v>
      </c>
      <c r="E56" s="196"/>
      <c r="F56" s="132">
        <v>-27903000</v>
      </c>
      <c r="G56"/>
    </row>
    <row r="57" spans="1:7" x14ac:dyDescent="0.3">
      <c r="A57" s="80"/>
      <c r="B57" s="125">
        <v>45068</v>
      </c>
      <c r="C57" s="79"/>
      <c r="D57" s="195" t="s">
        <v>570</v>
      </c>
      <c r="E57" s="196"/>
      <c r="F57" s="132">
        <v>-2655000</v>
      </c>
      <c r="G57"/>
    </row>
    <row r="58" spans="1:7" x14ac:dyDescent="0.3">
      <c r="A58" s="80" t="s">
        <v>33</v>
      </c>
      <c r="B58" s="125" t="s">
        <v>232</v>
      </c>
      <c r="C58" s="79">
        <v>10</v>
      </c>
      <c r="D58" s="195"/>
      <c r="E58" s="196"/>
      <c r="F58" s="132">
        <v>3850000</v>
      </c>
      <c r="G58"/>
    </row>
    <row r="59" spans="1:7" x14ac:dyDescent="0.3">
      <c r="A59" s="80" t="s">
        <v>33</v>
      </c>
      <c r="B59" s="125" t="s">
        <v>234</v>
      </c>
      <c r="C59" s="79">
        <v>3</v>
      </c>
      <c r="D59" s="195"/>
      <c r="E59" s="196"/>
      <c r="F59" s="132">
        <v>1095000</v>
      </c>
      <c r="G59"/>
    </row>
    <row r="60" spans="1:7" x14ac:dyDescent="0.3">
      <c r="A60" s="80" t="s">
        <v>33</v>
      </c>
      <c r="B60" s="125" t="s">
        <v>285</v>
      </c>
      <c r="C60" s="79">
        <v>13</v>
      </c>
      <c r="D60" s="195"/>
      <c r="E60" s="196"/>
      <c r="F60" s="132">
        <v>5329000</v>
      </c>
      <c r="G60"/>
    </row>
    <row r="61" spans="1:7" x14ac:dyDescent="0.3">
      <c r="A61" s="80" t="s">
        <v>33</v>
      </c>
      <c r="B61" s="125" t="s">
        <v>285</v>
      </c>
      <c r="C61" s="79">
        <v>14</v>
      </c>
      <c r="D61" s="195"/>
      <c r="E61" s="196"/>
      <c r="F61" s="132">
        <v>5566000</v>
      </c>
      <c r="G61"/>
    </row>
    <row r="62" spans="1:7" x14ac:dyDescent="0.3">
      <c r="A62" s="80" t="s">
        <v>33</v>
      </c>
      <c r="B62" s="125" t="s">
        <v>276</v>
      </c>
      <c r="C62" s="79">
        <v>5</v>
      </c>
      <c r="D62" s="195"/>
      <c r="E62" s="196"/>
      <c r="F62" s="132">
        <v>2465000</v>
      </c>
      <c r="G62"/>
    </row>
    <row r="63" spans="1:7" x14ac:dyDescent="0.3">
      <c r="A63" s="80"/>
      <c r="B63" s="125">
        <v>45082</v>
      </c>
      <c r="C63" s="79"/>
      <c r="D63" s="195" t="s">
        <v>570</v>
      </c>
      <c r="E63" s="196"/>
      <c r="F63" s="132">
        <v>-15840000</v>
      </c>
      <c r="G63"/>
    </row>
    <row r="64" spans="1:7" x14ac:dyDescent="0.3">
      <c r="A64" s="80"/>
      <c r="B64" s="125">
        <v>45083</v>
      </c>
      <c r="C64" s="79"/>
      <c r="D64" s="195" t="s">
        <v>570</v>
      </c>
      <c r="E64" s="196"/>
      <c r="F64" s="132">
        <v>-2465000</v>
      </c>
      <c r="G64"/>
    </row>
    <row r="65" spans="1:7" x14ac:dyDescent="0.3">
      <c r="A65" s="80" t="s">
        <v>33</v>
      </c>
      <c r="B65" s="125" t="s">
        <v>289</v>
      </c>
      <c r="C65" s="79">
        <v>5</v>
      </c>
      <c r="D65" s="195"/>
      <c r="E65" s="196"/>
      <c r="F65" s="132">
        <v>2465000</v>
      </c>
      <c r="G65"/>
    </row>
    <row r="66" spans="1:7" x14ac:dyDescent="0.3">
      <c r="A66" s="80" t="s">
        <v>33</v>
      </c>
      <c r="B66" s="125" t="s">
        <v>291</v>
      </c>
      <c r="C66" s="79">
        <v>5</v>
      </c>
      <c r="D66" s="195"/>
      <c r="E66" s="196"/>
      <c r="F66" s="132">
        <v>2465000</v>
      </c>
      <c r="G66"/>
    </row>
    <row r="67" spans="1:7" x14ac:dyDescent="0.3">
      <c r="A67" s="80" t="s">
        <v>33</v>
      </c>
      <c r="B67" s="125" t="s">
        <v>291</v>
      </c>
      <c r="C67" s="79">
        <v>5</v>
      </c>
      <c r="D67" s="195"/>
      <c r="E67" s="196"/>
      <c r="F67" s="132">
        <v>2465000</v>
      </c>
      <c r="G67"/>
    </row>
    <row r="68" spans="1:7" x14ac:dyDescent="0.3">
      <c r="A68" s="80" t="s">
        <v>33</v>
      </c>
      <c r="B68" s="125" t="s">
        <v>291</v>
      </c>
      <c r="C68" s="79">
        <v>5</v>
      </c>
      <c r="D68" s="195"/>
      <c r="E68" s="196"/>
      <c r="F68" s="132">
        <v>2465000</v>
      </c>
      <c r="G68"/>
    </row>
    <row r="69" spans="1:7" x14ac:dyDescent="0.3">
      <c r="A69" s="80" t="s">
        <v>33</v>
      </c>
      <c r="B69" s="125" t="s">
        <v>294</v>
      </c>
      <c r="C69" s="79">
        <v>5</v>
      </c>
      <c r="D69" s="195"/>
      <c r="E69" s="196"/>
      <c r="F69" s="132">
        <v>2465000</v>
      </c>
      <c r="G69"/>
    </row>
    <row r="70" spans="1:7" x14ac:dyDescent="0.3">
      <c r="A70" s="80"/>
      <c r="B70" s="125">
        <v>45112</v>
      </c>
      <c r="C70" s="79"/>
      <c r="D70" s="195" t="s">
        <v>570</v>
      </c>
      <c r="E70" s="196"/>
      <c r="F70" s="132">
        <v>-12325000</v>
      </c>
      <c r="G70"/>
    </row>
    <row r="71" spans="1:7" x14ac:dyDescent="0.3">
      <c r="A71" s="80" t="s">
        <v>33</v>
      </c>
      <c r="B71" s="125" t="s">
        <v>318</v>
      </c>
      <c r="C71" s="79">
        <v>5</v>
      </c>
      <c r="D71" s="195"/>
      <c r="E71" s="196"/>
      <c r="F71" s="132">
        <v>2465000</v>
      </c>
      <c r="G71"/>
    </row>
    <row r="72" spans="1:7" x14ac:dyDescent="0.3">
      <c r="A72" s="80" t="s">
        <v>33</v>
      </c>
      <c r="B72" s="125" t="s">
        <v>318</v>
      </c>
      <c r="C72" s="79">
        <v>5</v>
      </c>
      <c r="D72" s="195"/>
      <c r="E72" s="196"/>
      <c r="F72" s="132">
        <v>2465000</v>
      </c>
      <c r="G72"/>
    </row>
    <row r="73" spans="1:7" x14ac:dyDescent="0.3">
      <c r="A73" s="80" t="s">
        <v>33</v>
      </c>
      <c r="B73" s="125" t="s">
        <v>318</v>
      </c>
      <c r="C73" s="79">
        <v>5</v>
      </c>
      <c r="D73" s="195"/>
      <c r="E73" s="196"/>
      <c r="F73" s="132">
        <v>2465000</v>
      </c>
      <c r="G73"/>
    </row>
    <row r="74" spans="1:7" x14ac:dyDescent="0.3">
      <c r="A74" s="80" t="s">
        <v>33</v>
      </c>
      <c r="B74" s="125" t="s">
        <v>322</v>
      </c>
      <c r="C74" s="115">
        <v>5</v>
      </c>
      <c r="D74" s="195"/>
      <c r="E74" s="196"/>
      <c r="F74" s="132">
        <v>2465000</v>
      </c>
      <c r="G74"/>
    </row>
    <row r="75" spans="1:7" x14ac:dyDescent="0.3">
      <c r="A75" s="80" t="s">
        <v>33</v>
      </c>
      <c r="B75" s="125" t="s">
        <v>323</v>
      </c>
      <c r="C75" s="115">
        <v>5</v>
      </c>
      <c r="D75" s="195"/>
      <c r="E75" s="196"/>
      <c r="F75" s="132">
        <v>2465000</v>
      </c>
      <c r="G75"/>
    </row>
    <row r="76" spans="1:7" x14ac:dyDescent="0.3">
      <c r="A76" s="80"/>
      <c r="B76" s="127">
        <v>45126</v>
      </c>
      <c r="C76" s="115"/>
      <c r="D76" s="195" t="s">
        <v>570</v>
      </c>
      <c r="E76" s="196"/>
      <c r="F76" s="132">
        <v>-12325000</v>
      </c>
      <c r="G76"/>
    </row>
    <row r="77" spans="1:7" ht="15.05" customHeight="1" x14ac:dyDescent="0.3">
      <c r="A77" s="80" t="s">
        <v>33</v>
      </c>
      <c r="B77" s="127" t="s">
        <v>334</v>
      </c>
      <c r="C77" s="115">
        <v>30</v>
      </c>
      <c r="D77" s="195"/>
      <c r="E77" s="196"/>
      <c r="F77" s="132">
        <v>11350000</v>
      </c>
      <c r="G77"/>
    </row>
    <row r="78" spans="1:7" ht="15.05" customHeight="1" x14ac:dyDescent="0.3">
      <c r="A78" s="80" t="s">
        <v>33</v>
      </c>
      <c r="B78" s="127" t="s">
        <v>334</v>
      </c>
      <c r="C78" s="115">
        <v>30</v>
      </c>
      <c r="D78" s="195"/>
      <c r="E78" s="196"/>
      <c r="F78" s="132">
        <v>11350000</v>
      </c>
      <c r="G78"/>
    </row>
    <row r="79" spans="1:7" ht="15.05" customHeight="1" x14ac:dyDescent="0.3">
      <c r="A79" s="80" t="s">
        <v>33</v>
      </c>
      <c r="B79" s="127" t="s">
        <v>334</v>
      </c>
      <c r="C79" s="115">
        <v>30</v>
      </c>
      <c r="D79" s="195"/>
      <c r="E79" s="196"/>
      <c r="F79" s="132">
        <v>11350000</v>
      </c>
      <c r="G79"/>
    </row>
    <row r="80" spans="1:7" ht="15.05" customHeight="1" x14ac:dyDescent="0.3">
      <c r="A80" s="80"/>
      <c r="B80" s="127">
        <v>45144</v>
      </c>
      <c r="C80" s="115"/>
      <c r="D80" s="195" t="s">
        <v>570</v>
      </c>
      <c r="E80" s="196"/>
      <c r="F80" s="132">
        <v>-34050000</v>
      </c>
      <c r="G80"/>
    </row>
    <row r="81" spans="1:7" x14ac:dyDescent="0.3">
      <c r="A81" s="80" t="s">
        <v>33</v>
      </c>
      <c r="B81" s="125" t="s">
        <v>337</v>
      </c>
      <c r="C81" s="115">
        <v>5</v>
      </c>
      <c r="D81" s="195"/>
      <c r="E81" s="196"/>
      <c r="F81" s="132">
        <v>1825000</v>
      </c>
      <c r="G81"/>
    </row>
    <row r="82" spans="1:7" x14ac:dyDescent="0.3">
      <c r="A82" s="80" t="s">
        <v>33</v>
      </c>
      <c r="B82" s="125" t="s">
        <v>337</v>
      </c>
      <c r="C82" s="115">
        <v>5</v>
      </c>
      <c r="D82" s="195"/>
      <c r="E82" s="196"/>
      <c r="F82" s="132">
        <v>1825000</v>
      </c>
      <c r="G82"/>
    </row>
    <row r="83" spans="1:7" x14ac:dyDescent="0.3">
      <c r="A83" s="80" t="s">
        <v>33</v>
      </c>
      <c r="B83" s="125" t="s">
        <v>337</v>
      </c>
      <c r="C83" s="115">
        <v>5</v>
      </c>
      <c r="D83" s="195"/>
      <c r="E83" s="196"/>
      <c r="F83" s="132">
        <v>1825000</v>
      </c>
      <c r="G83"/>
    </row>
    <row r="84" spans="1:7" x14ac:dyDescent="0.3">
      <c r="A84" s="80" t="s">
        <v>33</v>
      </c>
      <c r="B84" s="125" t="s">
        <v>341</v>
      </c>
      <c r="C84" s="115">
        <v>5</v>
      </c>
      <c r="D84" s="195"/>
      <c r="E84" s="196"/>
      <c r="F84" s="132">
        <v>1825000</v>
      </c>
      <c r="G84"/>
    </row>
    <row r="85" spans="1:7" x14ac:dyDescent="0.3">
      <c r="A85" s="80"/>
      <c r="B85" s="125">
        <v>45161</v>
      </c>
      <c r="C85" s="115"/>
      <c r="D85" s="195" t="s">
        <v>570</v>
      </c>
      <c r="E85" s="196"/>
      <c r="F85" s="132">
        <v>-7300000</v>
      </c>
      <c r="G85"/>
    </row>
    <row r="86" spans="1:7" x14ac:dyDescent="0.3">
      <c r="A86" s="80" t="s">
        <v>33</v>
      </c>
      <c r="B86" s="125" t="s">
        <v>348</v>
      </c>
      <c r="C86" s="115">
        <v>2</v>
      </c>
      <c r="D86" s="195"/>
      <c r="E86" s="196"/>
      <c r="F86" s="132">
        <v>730000</v>
      </c>
      <c r="G86"/>
    </row>
    <row r="87" spans="1:7" x14ac:dyDescent="0.3">
      <c r="A87" s="80" t="s">
        <v>33</v>
      </c>
      <c r="B87" s="125" t="s">
        <v>350</v>
      </c>
      <c r="C87" s="115">
        <v>10</v>
      </c>
      <c r="D87" s="195"/>
      <c r="E87" s="196"/>
      <c r="F87" s="132">
        <v>3850000</v>
      </c>
      <c r="G87"/>
    </row>
    <row r="88" spans="1:7" x14ac:dyDescent="0.3">
      <c r="A88" s="80"/>
      <c r="B88" s="125">
        <v>45176</v>
      </c>
      <c r="C88" s="115"/>
      <c r="D88" s="195" t="s">
        <v>570</v>
      </c>
      <c r="E88" s="196"/>
      <c r="F88" s="132">
        <v>-4580000</v>
      </c>
      <c r="G88"/>
    </row>
    <row r="89" spans="1:7" x14ac:dyDescent="0.3">
      <c r="A89" s="80" t="s">
        <v>33</v>
      </c>
      <c r="B89" s="125" t="s">
        <v>438</v>
      </c>
      <c r="C89" s="115">
        <v>37</v>
      </c>
      <c r="D89" s="195"/>
      <c r="E89" s="196"/>
      <c r="F89" s="132">
        <v>15185000</v>
      </c>
      <c r="G89"/>
    </row>
    <row r="90" spans="1:7" x14ac:dyDescent="0.3">
      <c r="A90" s="80" t="s">
        <v>33</v>
      </c>
      <c r="B90" s="125" t="s">
        <v>438</v>
      </c>
      <c r="C90" s="115">
        <v>37</v>
      </c>
      <c r="D90" s="195"/>
      <c r="E90" s="196"/>
      <c r="F90" s="132">
        <v>15185000</v>
      </c>
      <c r="G90"/>
    </row>
    <row r="91" spans="1:7" x14ac:dyDescent="0.3">
      <c r="A91" s="80" t="s">
        <v>33</v>
      </c>
      <c r="B91" s="125" t="s">
        <v>438</v>
      </c>
      <c r="C91" s="115">
        <v>37</v>
      </c>
      <c r="D91" s="195"/>
      <c r="E91" s="196"/>
      <c r="F91" s="132">
        <v>15185000</v>
      </c>
      <c r="G91"/>
    </row>
    <row r="92" spans="1:7" x14ac:dyDescent="0.3">
      <c r="A92" s="80"/>
      <c r="B92" s="125">
        <v>45188</v>
      </c>
      <c r="C92" s="115"/>
      <c r="D92" s="195" t="s">
        <v>570</v>
      </c>
      <c r="E92" s="196"/>
      <c r="F92" s="132">
        <v>-45555000</v>
      </c>
      <c r="G92"/>
    </row>
    <row r="93" spans="1:7" x14ac:dyDescent="0.3">
      <c r="A93" s="80" t="s">
        <v>33</v>
      </c>
      <c r="B93" s="125" t="s">
        <v>446</v>
      </c>
      <c r="C93" s="115">
        <v>10</v>
      </c>
      <c r="D93" s="195"/>
      <c r="E93" s="196"/>
      <c r="F93" s="132">
        <v>3850000</v>
      </c>
      <c r="G93"/>
    </row>
    <row r="94" spans="1:7" x14ac:dyDescent="0.3">
      <c r="A94" s="80" t="s">
        <v>33</v>
      </c>
      <c r="B94" s="125" t="s">
        <v>446</v>
      </c>
      <c r="C94" s="115">
        <v>5</v>
      </c>
      <c r="D94" s="195"/>
      <c r="E94" s="196"/>
      <c r="F94" s="132">
        <v>1825000</v>
      </c>
      <c r="G94"/>
    </row>
    <row r="95" spans="1:7" x14ac:dyDescent="0.3">
      <c r="A95" s="80"/>
      <c r="B95" s="125">
        <v>45206</v>
      </c>
      <c r="C95" s="115"/>
      <c r="D95" s="195" t="s">
        <v>570</v>
      </c>
      <c r="E95" s="196"/>
      <c r="F95" s="132">
        <v>-5675000</v>
      </c>
      <c r="G95"/>
    </row>
    <row r="96" spans="1:7" x14ac:dyDescent="0.3">
      <c r="A96" s="80" t="s">
        <v>33</v>
      </c>
      <c r="B96" s="125" t="s">
        <v>396</v>
      </c>
      <c r="C96" s="115">
        <v>10</v>
      </c>
      <c r="D96" s="195"/>
      <c r="E96" s="196"/>
      <c r="F96" s="132">
        <v>3850000</v>
      </c>
      <c r="G96"/>
    </row>
    <row r="97" spans="1:7" x14ac:dyDescent="0.3">
      <c r="A97" s="80" t="s">
        <v>33</v>
      </c>
      <c r="B97" s="125" t="s">
        <v>395</v>
      </c>
      <c r="C97" s="115">
        <v>10</v>
      </c>
      <c r="D97" s="195"/>
      <c r="E97" s="196"/>
      <c r="F97" s="132">
        <v>3650000</v>
      </c>
      <c r="G97"/>
    </row>
    <row r="98" spans="1:7" x14ac:dyDescent="0.3">
      <c r="A98" s="80" t="s">
        <v>33</v>
      </c>
      <c r="B98" s="125" t="s">
        <v>395</v>
      </c>
      <c r="C98" s="115">
        <v>10</v>
      </c>
      <c r="D98" s="195"/>
      <c r="E98" s="196"/>
      <c r="F98" s="132">
        <v>3750000</v>
      </c>
      <c r="G98"/>
    </row>
    <row r="99" spans="1:7" x14ac:dyDescent="0.3">
      <c r="A99" s="80"/>
      <c r="B99" s="125">
        <v>45232</v>
      </c>
      <c r="C99" s="115"/>
      <c r="D99" s="195" t="s">
        <v>570</v>
      </c>
      <c r="E99" s="196"/>
      <c r="F99" s="132">
        <v>-11250000</v>
      </c>
      <c r="G99"/>
    </row>
    <row r="100" spans="1:7" x14ac:dyDescent="0.3">
      <c r="A100" s="80" t="s">
        <v>33</v>
      </c>
      <c r="B100" s="125" t="s">
        <v>493</v>
      </c>
      <c r="C100" s="115">
        <v>15</v>
      </c>
      <c r="D100" s="195"/>
      <c r="E100" s="196"/>
      <c r="F100" s="132">
        <v>5675000</v>
      </c>
      <c r="G100"/>
    </row>
    <row r="101" spans="1:7" x14ac:dyDescent="0.3">
      <c r="A101" s="80" t="s">
        <v>33</v>
      </c>
      <c r="B101" s="125" t="s">
        <v>493</v>
      </c>
      <c r="C101" s="115">
        <v>15</v>
      </c>
      <c r="D101" s="195"/>
      <c r="E101" s="196"/>
      <c r="F101" s="132">
        <v>5675000</v>
      </c>
      <c r="G101"/>
    </row>
    <row r="102" spans="1:7" x14ac:dyDescent="0.3">
      <c r="A102" s="80" t="s">
        <v>33</v>
      </c>
      <c r="B102" s="125" t="s">
        <v>493</v>
      </c>
      <c r="C102" s="115">
        <v>15</v>
      </c>
      <c r="D102" s="195"/>
      <c r="E102" s="196"/>
      <c r="F102" s="132">
        <v>6215000</v>
      </c>
      <c r="G102"/>
    </row>
    <row r="103" spans="1:7" x14ac:dyDescent="0.3">
      <c r="A103" s="80" t="s">
        <v>33</v>
      </c>
      <c r="B103" s="125" t="s">
        <v>497</v>
      </c>
      <c r="C103" s="115">
        <v>8</v>
      </c>
      <c r="D103" s="195"/>
      <c r="E103" s="196"/>
      <c r="F103" s="132">
        <v>3231333</v>
      </c>
      <c r="G103"/>
    </row>
    <row r="104" spans="1:7" x14ac:dyDescent="0.3">
      <c r="A104" s="80"/>
      <c r="B104" s="125">
        <v>45253</v>
      </c>
      <c r="C104" s="115"/>
      <c r="D104" s="195" t="s">
        <v>570</v>
      </c>
      <c r="E104" s="196"/>
      <c r="F104" s="132">
        <v>-20796333</v>
      </c>
      <c r="G104"/>
    </row>
    <row r="105" spans="1:7" x14ac:dyDescent="0.3">
      <c r="A105" s="80" t="s">
        <v>33</v>
      </c>
      <c r="B105" s="125" t="s">
        <v>499</v>
      </c>
      <c r="C105" s="115">
        <v>5</v>
      </c>
      <c r="D105" s="195"/>
      <c r="E105" s="196"/>
      <c r="F105" s="132">
        <v>1825000</v>
      </c>
      <c r="G105"/>
    </row>
    <row r="106" spans="1:7" x14ac:dyDescent="0.3">
      <c r="A106" s="80" t="s">
        <v>33</v>
      </c>
      <c r="B106" s="125" t="s">
        <v>499</v>
      </c>
      <c r="C106" s="115">
        <v>5</v>
      </c>
      <c r="D106" s="195"/>
      <c r="E106" s="196"/>
      <c r="F106" s="132">
        <v>1825000</v>
      </c>
      <c r="G106"/>
    </row>
    <row r="107" spans="1:7" x14ac:dyDescent="0.3">
      <c r="A107" s="80" t="s">
        <v>33</v>
      </c>
      <c r="B107" s="125" t="s">
        <v>502</v>
      </c>
      <c r="C107" s="115">
        <v>5</v>
      </c>
      <c r="D107" s="195"/>
      <c r="E107" s="196"/>
      <c r="F107" s="132">
        <v>2465000</v>
      </c>
      <c r="G107"/>
    </row>
    <row r="108" spans="1:7" x14ac:dyDescent="0.3">
      <c r="A108" s="80" t="s">
        <v>33</v>
      </c>
      <c r="B108" s="125" t="s">
        <v>492</v>
      </c>
      <c r="C108" s="115">
        <v>5</v>
      </c>
      <c r="D108" s="195"/>
      <c r="E108" s="196"/>
      <c r="F108" s="132">
        <v>2218500</v>
      </c>
      <c r="G108"/>
    </row>
    <row r="109" spans="1:7" x14ac:dyDescent="0.3">
      <c r="A109" s="80" t="s">
        <v>33</v>
      </c>
      <c r="B109" s="125" t="s">
        <v>492</v>
      </c>
      <c r="C109" s="115">
        <v>5</v>
      </c>
      <c r="D109" s="195"/>
      <c r="E109" s="196"/>
      <c r="F109" s="132">
        <v>2465000</v>
      </c>
      <c r="G109"/>
    </row>
    <row r="110" spans="1:7" x14ac:dyDescent="0.3">
      <c r="A110" s="80"/>
      <c r="B110" s="125"/>
      <c r="C110" s="115"/>
      <c r="D110" s="195" t="s">
        <v>573</v>
      </c>
      <c r="E110" s="196"/>
      <c r="F110" s="134">
        <f>+SUM(F14:F109)</f>
        <v>10798500</v>
      </c>
    </row>
  </sheetData>
  <mergeCells count="101">
    <mergeCell ref="D16:E16"/>
    <mergeCell ref="D18:E18"/>
    <mergeCell ref="D19:E19"/>
    <mergeCell ref="D20:E20"/>
    <mergeCell ref="D22:E22"/>
    <mergeCell ref="D23:E23"/>
    <mergeCell ref="A2:N2"/>
    <mergeCell ref="A3:N3"/>
    <mergeCell ref="A12:F12"/>
    <mergeCell ref="D13:E13"/>
    <mergeCell ref="D14:E14"/>
    <mergeCell ref="D15:E15"/>
    <mergeCell ref="D29:E29"/>
    <mergeCell ref="D30:E30"/>
    <mergeCell ref="D31:E31"/>
    <mergeCell ref="D32:E32"/>
    <mergeCell ref="D33:E33"/>
    <mergeCell ref="D24:E24"/>
    <mergeCell ref="D26:E26"/>
    <mergeCell ref="D27:E27"/>
    <mergeCell ref="D25:E25"/>
    <mergeCell ref="D28:E28"/>
    <mergeCell ref="D40:E40"/>
    <mergeCell ref="D41:E41"/>
    <mergeCell ref="D42:E42"/>
    <mergeCell ref="D43:E43"/>
    <mergeCell ref="D44:E44"/>
    <mergeCell ref="D34:E34"/>
    <mergeCell ref="D36:E36"/>
    <mergeCell ref="D37:E37"/>
    <mergeCell ref="D38:E38"/>
    <mergeCell ref="D35:E35"/>
    <mergeCell ref="D52:E52"/>
    <mergeCell ref="D53:E53"/>
    <mergeCell ref="D54:E54"/>
    <mergeCell ref="D58:E58"/>
    <mergeCell ref="D59:E59"/>
    <mergeCell ref="D60:E60"/>
    <mergeCell ref="D57:E57"/>
    <mergeCell ref="D45:E45"/>
    <mergeCell ref="D47:E47"/>
    <mergeCell ref="D48:E48"/>
    <mergeCell ref="D49:E49"/>
    <mergeCell ref="D50:E50"/>
    <mergeCell ref="D51:E51"/>
    <mergeCell ref="D72:E72"/>
    <mergeCell ref="D75:E75"/>
    <mergeCell ref="D77:E77"/>
    <mergeCell ref="D78:E78"/>
    <mergeCell ref="D61:E61"/>
    <mergeCell ref="D62:E62"/>
    <mergeCell ref="D65:E65"/>
    <mergeCell ref="D66:E66"/>
    <mergeCell ref="D73:E73"/>
    <mergeCell ref="D74:E74"/>
    <mergeCell ref="D67:E67"/>
    <mergeCell ref="D68:E68"/>
    <mergeCell ref="D69:E69"/>
    <mergeCell ref="D71:E71"/>
    <mergeCell ref="D101:E101"/>
    <mergeCell ref="D95:E95"/>
    <mergeCell ref="D99:E99"/>
    <mergeCell ref="D76:E76"/>
    <mergeCell ref="D91:E91"/>
    <mergeCell ref="D93:E93"/>
    <mergeCell ref="D85:E85"/>
    <mergeCell ref="D88:E88"/>
    <mergeCell ref="D92:E92"/>
    <mergeCell ref="D86:E86"/>
    <mergeCell ref="D87:E87"/>
    <mergeCell ref="D89:E89"/>
    <mergeCell ref="D90:E90"/>
    <mergeCell ref="D79:E79"/>
    <mergeCell ref="D81:E81"/>
    <mergeCell ref="D82:E82"/>
    <mergeCell ref="D83:E83"/>
    <mergeCell ref="D84:E84"/>
    <mergeCell ref="D110:E110"/>
    <mergeCell ref="D63:E63"/>
    <mergeCell ref="D64:E64"/>
    <mergeCell ref="D70:E70"/>
    <mergeCell ref="D80:E80"/>
    <mergeCell ref="D17:E17"/>
    <mergeCell ref="D21:E21"/>
    <mergeCell ref="D39:E39"/>
    <mergeCell ref="D46:E46"/>
    <mergeCell ref="D56:E56"/>
    <mergeCell ref="D55:E55"/>
    <mergeCell ref="D109:E109"/>
    <mergeCell ref="D102:E102"/>
    <mergeCell ref="D103:E103"/>
    <mergeCell ref="D105:E105"/>
    <mergeCell ref="D106:E106"/>
    <mergeCell ref="D107:E107"/>
    <mergeCell ref="D108:E108"/>
    <mergeCell ref="D104:E104"/>
    <mergeCell ref="D94:E94"/>
    <mergeCell ref="D96:E96"/>
    <mergeCell ref="D97:E97"/>
    <mergeCell ref="D98:E98"/>
    <mergeCell ref="D100:E100"/>
  </mergeCells>
  <phoneticPr fontId="9" type="noConversion"/>
  <hyperlinks>
    <hyperlink ref="A1" location="'TỔNG HỢP'!A1" display="Quay lại trang đầu" xr:uid="{9700DDEF-F20F-4417-A72E-BD5E85BCA7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F5F7-859B-4AB5-88CB-46B56F02CC00}">
  <dimension ref="A1:N78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576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19610000</v>
      </c>
      <c r="C6" s="97">
        <v>21425000</v>
      </c>
      <c r="D6" s="97">
        <v>0</v>
      </c>
      <c r="E6" s="97">
        <v>0</v>
      </c>
      <c r="F6" s="97">
        <v>35382000</v>
      </c>
      <c r="G6" s="97">
        <v>1972000</v>
      </c>
      <c r="H6" s="97">
        <v>8020000</v>
      </c>
      <c r="I6" s="97">
        <v>16665000</v>
      </c>
      <c r="J6" s="97">
        <v>33103000</v>
      </c>
      <c r="K6" s="97">
        <v>14583000</v>
      </c>
      <c r="L6" s="97">
        <v>21801000</v>
      </c>
      <c r="M6" s="97"/>
      <c r="N6" s="98">
        <f>+SUM(B6:M6)</f>
        <v>172561000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>
        <v>0</v>
      </c>
      <c r="C8" s="103">
        <v>19610000</v>
      </c>
      <c r="D8" s="103">
        <v>21425000</v>
      </c>
      <c r="E8" s="103">
        <v>0</v>
      </c>
      <c r="F8" s="103">
        <v>0</v>
      </c>
      <c r="G8" s="103">
        <v>35382000</v>
      </c>
      <c r="H8" s="103">
        <v>1972000</v>
      </c>
      <c r="I8" s="103">
        <v>8020000</v>
      </c>
      <c r="J8" s="103">
        <v>16665000</v>
      </c>
      <c r="K8" s="103">
        <v>33103000</v>
      </c>
      <c r="L8" s="103">
        <v>14583000</v>
      </c>
      <c r="M8" s="103">
        <v>21801000</v>
      </c>
      <c r="N8" s="104">
        <f t="shared" si="0"/>
        <v>172561000</v>
      </c>
    </row>
    <row r="9" spans="1:14" x14ac:dyDescent="0.3">
      <c r="A9" s="118" t="s">
        <v>564</v>
      </c>
      <c r="B9" s="100">
        <f>+N3+B6-B7-B8</f>
        <v>19610000</v>
      </c>
      <c r="C9" s="122">
        <f>+B9+C6-C7-C8</f>
        <v>21425000</v>
      </c>
      <c r="D9" s="100">
        <f t="shared" ref="D9:L9" si="1">+C9+D6-D7-D8</f>
        <v>0</v>
      </c>
      <c r="E9" s="100">
        <f t="shared" si="1"/>
        <v>0</v>
      </c>
      <c r="F9" s="100">
        <f t="shared" si="1"/>
        <v>35382000</v>
      </c>
      <c r="G9" s="100">
        <f t="shared" si="1"/>
        <v>1972000</v>
      </c>
      <c r="H9" s="100">
        <f t="shared" si="1"/>
        <v>8020000</v>
      </c>
      <c r="I9" s="100">
        <f t="shared" si="1"/>
        <v>16665000</v>
      </c>
      <c r="J9" s="100">
        <f t="shared" si="1"/>
        <v>33103000</v>
      </c>
      <c r="K9" s="100">
        <f t="shared" si="1"/>
        <v>14583000</v>
      </c>
      <c r="L9" s="100">
        <f t="shared" si="1"/>
        <v>21801000</v>
      </c>
      <c r="M9" s="100"/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586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114</v>
      </c>
      <c r="B14" s="125" t="s">
        <v>24</v>
      </c>
      <c r="C14" s="80">
        <v>9</v>
      </c>
      <c r="D14" s="195"/>
      <c r="E14" s="196"/>
      <c r="F14" s="131">
        <v>4040000</v>
      </c>
      <c r="G14"/>
    </row>
    <row r="15" spans="1:14" x14ac:dyDescent="0.3">
      <c r="A15" s="80" t="s">
        <v>114</v>
      </c>
      <c r="B15" s="125" t="s">
        <v>65</v>
      </c>
      <c r="C15" s="79">
        <v>10</v>
      </c>
      <c r="D15" s="195"/>
      <c r="E15" s="196"/>
      <c r="F15" s="132">
        <v>3500000</v>
      </c>
      <c r="G15"/>
    </row>
    <row r="16" spans="1:14" x14ac:dyDescent="0.3">
      <c r="A16" s="80" t="s">
        <v>114</v>
      </c>
      <c r="B16" s="125" t="s">
        <v>66</v>
      </c>
      <c r="C16" s="80">
        <v>2</v>
      </c>
      <c r="D16" s="195"/>
      <c r="E16" s="196"/>
      <c r="F16" s="131">
        <v>700000</v>
      </c>
      <c r="G16"/>
    </row>
    <row r="17" spans="1:7" x14ac:dyDescent="0.3">
      <c r="A17" s="80" t="s">
        <v>114</v>
      </c>
      <c r="B17" s="125" t="s">
        <v>67</v>
      </c>
      <c r="C17" s="80">
        <v>10</v>
      </c>
      <c r="D17" s="195"/>
      <c r="E17" s="196"/>
      <c r="F17" s="131">
        <v>3500000</v>
      </c>
      <c r="G17"/>
    </row>
    <row r="18" spans="1:7" x14ac:dyDescent="0.3">
      <c r="A18" s="80" t="s">
        <v>114</v>
      </c>
      <c r="B18" s="125" t="s">
        <v>46</v>
      </c>
      <c r="C18" s="79">
        <v>2</v>
      </c>
      <c r="D18" s="195"/>
      <c r="E18" s="196"/>
      <c r="F18" s="132">
        <v>700000</v>
      </c>
      <c r="G18"/>
    </row>
    <row r="19" spans="1:7" x14ac:dyDescent="0.3">
      <c r="A19" s="80" t="s">
        <v>114</v>
      </c>
      <c r="B19" s="125" t="s">
        <v>46</v>
      </c>
      <c r="C19" s="80">
        <v>10</v>
      </c>
      <c r="D19" s="195"/>
      <c r="E19" s="196"/>
      <c r="F19" s="131">
        <v>3500000</v>
      </c>
      <c r="G19"/>
    </row>
    <row r="20" spans="1:7" x14ac:dyDescent="0.3">
      <c r="A20" s="80" t="s">
        <v>114</v>
      </c>
      <c r="B20" s="125" t="s">
        <v>69</v>
      </c>
      <c r="C20" s="80">
        <v>5</v>
      </c>
      <c r="D20" s="195"/>
      <c r="E20" s="196"/>
      <c r="F20" s="131">
        <v>1750000</v>
      </c>
      <c r="G20"/>
    </row>
    <row r="21" spans="1:7" x14ac:dyDescent="0.3">
      <c r="A21" s="80" t="s">
        <v>114</v>
      </c>
      <c r="B21" s="125" t="s">
        <v>54</v>
      </c>
      <c r="C21" s="80">
        <v>7</v>
      </c>
      <c r="D21" s="195"/>
      <c r="E21" s="196"/>
      <c r="F21" s="131">
        <v>1920000</v>
      </c>
      <c r="G21"/>
    </row>
    <row r="22" spans="1:7" x14ac:dyDescent="0.3">
      <c r="A22" s="80"/>
      <c r="B22" s="125">
        <v>44958</v>
      </c>
      <c r="C22" s="80"/>
      <c r="D22" s="195" t="s">
        <v>570</v>
      </c>
      <c r="E22" s="196"/>
      <c r="F22" s="131">
        <v>-19610000</v>
      </c>
      <c r="G22"/>
    </row>
    <row r="23" spans="1:7" x14ac:dyDescent="0.3">
      <c r="A23" s="80" t="s">
        <v>114</v>
      </c>
      <c r="B23" s="125" t="s">
        <v>115</v>
      </c>
      <c r="C23" s="80">
        <v>7</v>
      </c>
      <c r="D23" s="195"/>
      <c r="E23" s="196"/>
      <c r="F23" s="131">
        <v>3220000</v>
      </c>
      <c r="G23"/>
    </row>
    <row r="24" spans="1:7" ht="16.3" customHeight="1" x14ac:dyDescent="0.3">
      <c r="A24" s="80" t="s">
        <v>114</v>
      </c>
      <c r="B24" s="125" t="s">
        <v>108</v>
      </c>
      <c r="C24" s="80">
        <v>6</v>
      </c>
      <c r="D24" s="195"/>
      <c r="E24" s="196"/>
      <c r="F24" s="131">
        <v>2730000</v>
      </c>
      <c r="G24"/>
    </row>
    <row r="25" spans="1:7" x14ac:dyDescent="0.3">
      <c r="A25" s="80" t="s">
        <v>114</v>
      </c>
      <c r="B25" s="125" t="s">
        <v>117</v>
      </c>
      <c r="C25" s="79">
        <v>10</v>
      </c>
      <c r="D25" s="195"/>
      <c r="E25" s="196"/>
      <c r="F25" s="132">
        <v>3900000</v>
      </c>
      <c r="G25"/>
    </row>
    <row r="26" spans="1:7" x14ac:dyDescent="0.3">
      <c r="A26" s="80" t="s">
        <v>114</v>
      </c>
      <c r="B26" s="126" t="s">
        <v>118</v>
      </c>
      <c r="C26" s="80">
        <v>5</v>
      </c>
      <c r="D26" s="195"/>
      <c r="E26" s="196"/>
      <c r="F26" s="131">
        <v>2300000</v>
      </c>
      <c r="G26"/>
    </row>
    <row r="27" spans="1:7" ht="15.05" customHeight="1" x14ac:dyDescent="0.3">
      <c r="A27" s="80" t="s">
        <v>114</v>
      </c>
      <c r="B27" s="126" t="s">
        <v>119</v>
      </c>
      <c r="C27" s="80">
        <v>10</v>
      </c>
      <c r="D27" s="195"/>
      <c r="E27" s="196"/>
      <c r="F27" s="131">
        <v>4260000</v>
      </c>
      <c r="G27"/>
    </row>
    <row r="28" spans="1:7" ht="15.05" customHeight="1" x14ac:dyDescent="0.3">
      <c r="A28" s="80" t="s">
        <v>114</v>
      </c>
      <c r="B28" s="126" t="s">
        <v>120</v>
      </c>
      <c r="C28" s="80">
        <v>1</v>
      </c>
      <c r="D28" s="195"/>
      <c r="E28" s="196"/>
      <c r="F28" s="131">
        <v>445000</v>
      </c>
      <c r="G28"/>
    </row>
    <row r="29" spans="1:7" ht="15.05" customHeight="1" x14ac:dyDescent="0.3">
      <c r="A29" s="80" t="s">
        <v>114</v>
      </c>
      <c r="B29" s="126" t="s">
        <v>122</v>
      </c>
      <c r="C29" s="80">
        <v>10</v>
      </c>
      <c r="D29" s="195"/>
      <c r="E29" s="196"/>
      <c r="F29" s="131">
        <v>4570000</v>
      </c>
      <c r="G29"/>
    </row>
    <row r="30" spans="1:7" ht="15.05" customHeight="1" x14ac:dyDescent="0.3">
      <c r="A30" s="80"/>
      <c r="B30" s="126">
        <v>44998</v>
      </c>
      <c r="C30" s="80"/>
      <c r="D30" s="195" t="s">
        <v>570</v>
      </c>
      <c r="E30" s="196"/>
      <c r="F30" s="131">
        <v>-21425000</v>
      </c>
      <c r="G30"/>
    </row>
    <row r="31" spans="1:7" x14ac:dyDescent="0.3">
      <c r="A31" s="80" t="s">
        <v>114</v>
      </c>
      <c r="B31" s="125" t="s">
        <v>215</v>
      </c>
      <c r="C31" s="80">
        <v>5</v>
      </c>
      <c r="D31" s="195"/>
      <c r="E31" s="196"/>
      <c r="F31" s="131">
        <v>2525000</v>
      </c>
      <c r="G31"/>
    </row>
    <row r="32" spans="1:7" x14ac:dyDescent="0.3">
      <c r="A32" s="80" t="s">
        <v>114</v>
      </c>
      <c r="B32" s="125" t="s">
        <v>238</v>
      </c>
      <c r="C32" s="80">
        <v>19</v>
      </c>
      <c r="D32" s="195"/>
      <c r="E32" s="196"/>
      <c r="F32" s="131">
        <v>5355000</v>
      </c>
      <c r="G32"/>
    </row>
    <row r="33" spans="1:7" ht="15.05" customHeight="1" x14ac:dyDescent="0.3">
      <c r="A33" s="80" t="s">
        <v>114</v>
      </c>
      <c r="B33" s="125" t="s">
        <v>218</v>
      </c>
      <c r="C33" s="80">
        <v>10</v>
      </c>
      <c r="D33" s="195"/>
      <c r="E33" s="196"/>
      <c r="F33" s="131">
        <v>3750000</v>
      </c>
      <c r="G33"/>
    </row>
    <row r="34" spans="1:7" x14ac:dyDescent="0.3">
      <c r="A34" s="80" t="s">
        <v>114</v>
      </c>
      <c r="B34" s="125" t="s">
        <v>239</v>
      </c>
      <c r="C34" s="80">
        <v>10</v>
      </c>
      <c r="D34" s="195"/>
      <c r="E34" s="196"/>
      <c r="F34" s="131">
        <v>3710000</v>
      </c>
      <c r="G34"/>
    </row>
    <row r="35" spans="1:7" x14ac:dyDescent="0.3">
      <c r="A35" s="80" t="s">
        <v>114</v>
      </c>
      <c r="B35" s="125" t="s">
        <v>221</v>
      </c>
      <c r="C35" s="80">
        <v>5</v>
      </c>
      <c r="D35" s="195"/>
      <c r="E35" s="196"/>
      <c r="F35" s="131">
        <v>2525000</v>
      </c>
      <c r="G35"/>
    </row>
    <row r="36" spans="1:7" x14ac:dyDescent="0.3">
      <c r="A36" s="80" t="s">
        <v>114</v>
      </c>
      <c r="B36" s="125" t="s">
        <v>229</v>
      </c>
      <c r="C36" s="80">
        <v>2</v>
      </c>
      <c r="D36" s="195"/>
      <c r="E36" s="196"/>
      <c r="F36" s="131">
        <v>986000</v>
      </c>
      <c r="G36"/>
    </row>
    <row r="37" spans="1:7" x14ac:dyDescent="0.3">
      <c r="A37" s="80" t="s">
        <v>114</v>
      </c>
      <c r="B37" s="125" t="s">
        <v>229</v>
      </c>
      <c r="C37" s="80">
        <v>2</v>
      </c>
      <c r="D37" s="195"/>
      <c r="E37" s="196"/>
      <c r="F37" s="131">
        <v>986000</v>
      </c>
      <c r="G37"/>
    </row>
    <row r="38" spans="1:7" x14ac:dyDescent="0.3">
      <c r="A38" s="80" t="s">
        <v>114</v>
      </c>
      <c r="B38" s="125" t="s">
        <v>241</v>
      </c>
      <c r="C38" s="79">
        <v>12</v>
      </c>
      <c r="D38" s="195"/>
      <c r="E38" s="196"/>
      <c r="F38" s="132">
        <v>5580000</v>
      </c>
      <c r="G38"/>
    </row>
    <row r="39" spans="1:7" x14ac:dyDescent="0.3">
      <c r="A39" s="80" t="s">
        <v>114</v>
      </c>
      <c r="B39" s="125" t="s">
        <v>241</v>
      </c>
      <c r="C39" s="80">
        <v>5</v>
      </c>
      <c r="D39" s="195"/>
      <c r="E39" s="196"/>
      <c r="F39" s="131">
        <v>1885000</v>
      </c>
      <c r="G39"/>
    </row>
    <row r="40" spans="1:7" x14ac:dyDescent="0.3">
      <c r="A40" s="80" t="s">
        <v>114</v>
      </c>
      <c r="B40" s="125" t="s">
        <v>242</v>
      </c>
      <c r="C40" s="80">
        <v>5</v>
      </c>
      <c r="D40" s="195"/>
      <c r="E40" s="196"/>
      <c r="F40" s="131">
        <v>2525000</v>
      </c>
      <c r="G40"/>
    </row>
    <row r="41" spans="1:7" x14ac:dyDescent="0.3">
      <c r="A41" s="80" t="s">
        <v>114</v>
      </c>
      <c r="B41" s="125" t="s">
        <v>243</v>
      </c>
      <c r="C41" s="80">
        <v>6</v>
      </c>
      <c r="D41" s="195"/>
      <c r="E41" s="196"/>
      <c r="F41" s="131">
        <v>3030000</v>
      </c>
      <c r="G41"/>
    </row>
    <row r="42" spans="1:7" x14ac:dyDescent="0.3">
      <c r="A42" s="80" t="s">
        <v>114</v>
      </c>
      <c r="B42" s="125" t="s">
        <v>244</v>
      </c>
      <c r="C42" s="80">
        <v>5</v>
      </c>
      <c r="D42" s="195"/>
      <c r="E42" s="196"/>
      <c r="F42" s="131">
        <v>2525000</v>
      </c>
      <c r="G42"/>
    </row>
    <row r="43" spans="1:7" x14ac:dyDescent="0.3">
      <c r="A43" s="80" t="s">
        <v>114</v>
      </c>
      <c r="B43" s="125" t="s">
        <v>296</v>
      </c>
      <c r="C43" s="80">
        <v>1</v>
      </c>
      <c r="D43" s="195"/>
      <c r="E43" s="196"/>
      <c r="F43" s="131">
        <v>493000</v>
      </c>
      <c r="G43"/>
    </row>
    <row r="44" spans="1:7" x14ac:dyDescent="0.3">
      <c r="A44" s="80"/>
      <c r="B44" s="125">
        <v>45085</v>
      </c>
      <c r="C44" s="80"/>
      <c r="D44" s="195" t="s">
        <v>570</v>
      </c>
      <c r="E44" s="196"/>
      <c r="F44" s="131">
        <v>-35382000</v>
      </c>
      <c r="G44"/>
    </row>
    <row r="45" spans="1:7" x14ac:dyDescent="0.3">
      <c r="A45" s="80" t="s">
        <v>114</v>
      </c>
      <c r="B45" s="125" t="s">
        <v>283</v>
      </c>
      <c r="C45" s="80">
        <v>3</v>
      </c>
      <c r="D45" s="195"/>
      <c r="E45" s="196"/>
      <c r="F45" s="131">
        <v>1479000</v>
      </c>
      <c r="G45"/>
    </row>
    <row r="46" spans="1:7" x14ac:dyDescent="0.3">
      <c r="A46" s="80"/>
      <c r="B46" s="125">
        <v>45111</v>
      </c>
      <c r="C46" s="80"/>
      <c r="D46" s="195" t="s">
        <v>570</v>
      </c>
      <c r="E46" s="196"/>
      <c r="F46" s="131">
        <v>-1972000</v>
      </c>
      <c r="G46"/>
    </row>
    <row r="47" spans="1:7" x14ac:dyDescent="0.3">
      <c r="A47" s="80" t="s">
        <v>114</v>
      </c>
      <c r="B47" s="125" t="s">
        <v>324</v>
      </c>
      <c r="C47" s="80">
        <v>16</v>
      </c>
      <c r="D47" s="195"/>
      <c r="E47" s="196"/>
      <c r="F47" s="131">
        <v>8020000</v>
      </c>
      <c r="G47"/>
    </row>
    <row r="48" spans="1:7" x14ac:dyDescent="0.3">
      <c r="A48" s="80"/>
      <c r="B48" s="125">
        <v>45146</v>
      </c>
      <c r="C48" s="80"/>
      <c r="D48" s="195" t="s">
        <v>570</v>
      </c>
      <c r="E48" s="196"/>
      <c r="F48" s="131">
        <v>-8020000</v>
      </c>
      <c r="G48"/>
    </row>
    <row r="49" spans="1:7" x14ac:dyDescent="0.3">
      <c r="A49" s="80" t="s">
        <v>114</v>
      </c>
      <c r="B49" s="125" t="s">
        <v>352</v>
      </c>
      <c r="C49" s="80">
        <v>20</v>
      </c>
      <c r="D49" s="195"/>
      <c r="E49" s="196"/>
      <c r="F49" s="131">
        <v>7600000</v>
      </c>
      <c r="G49"/>
    </row>
    <row r="50" spans="1:7" x14ac:dyDescent="0.3">
      <c r="A50" s="80" t="s">
        <v>114</v>
      </c>
      <c r="B50" s="125" t="s">
        <v>354</v>
      </c>
      <c r="C50" s="80">
        <v>5</v>
      </c>
      <c r="D50" s="195"/>
      <c r="E50" s="196"/>
      <c r="F50" s="131">
        <v>2415000</v>
      </c>
      <c r="G50"/>
    </row>
    <row r="51" spans="1:7" x14ac:dyDescent="0.3">
      <c r="A51" s="80" t="s">
        <v>114</v>
      </c>
      <c r="B51" s="125" t="s">
        <v>355</v>
      </c>
      <c r="C51" s="80">
        <v>5</v>
      </c>
      <c r="D51" s="195"/>
      <c r="E51" s="196"/>
      <c r="F51" s="131">
        <v>2415000</v>
      </c>
      <c r="G51"/>
    </row>
    <row r="52" spans="1:7" x14ac:dyDescent="0.3">
      <c r="A52" s="80" t="s">
        <v>114</v>
      </c>
      <c r="B52" s="125" t="s">
        <v>348</v>
      </c>
      <c r="C52" s="80">
        <v>1</v>
      </c>
      <c r="D52" s="195"/>
      <c r="E52" s="196"/>
      <c r="F52" s="131">
        <v>385000</v>
      </c>
      <c r="G52"/>
    </row>
    <row r="53" spans="1:7" x14ac:dyDescent="0.3">
      <c r="A53" s="80" t="s">
        <v>114</v>
      </c>
      <c r="B53" s="125" t="s">
        <v>356</v>
      </c>
      <c r="C53" s="80">
        <v>10</v>
      </c>
      <c r="D53" s="195"/>
      <c r="E53" s="196"/>
      <c r="F53" s="131">
        <v>3850000</v>
      </c>
      <c r="G53"/>
    </row>
    <row r="54" spans="1:7" x14ac:dyDescent="0.3">
      <c r="A54" s="80"/>
      <c r="B54" s="125">
        <v>45174</v>
      </c>
      <c r="C54" s="80"/>
      <c r="D54" s="195" t="s">
        <v>570</v>
      </c>
      <c r="E54" s="196"/>
      <c r="F54" s="131">
        <v>-16665000</v>
      </c>
      <c r="G54"/>
    </row>
    <row r="55" spans="1:7" x14ac:dyDescent="0.3">
      <c r="A55" s="80" t="s">
        <v>114</v>
      </c>
      <c r="B55" s="125" t="s">
        <v>448</v>
      </c>
      <c r="C55" s="80">
        <v>2</v>
      </c>
      <c r="D55" s="195"/>
      <c r="E55" s="196"/>
      <c r="F55" s="131">
        <v>730000</v>
      </c>
      <c r="G55"/>
    </row>
    <row r="56" spans="1:7" x14ac:dyDescent="0.3">
      <c r="A56" s="80" t="s">
        <v>114</v>
      </c>
      <c r="B56" s="125" t="s">
        <v>448</v>
      </c>
      <c r="C56" s="79">
        <v>5</v>
      </c>
      <c r="D56" s="195"/>
      <c r="E56" s="196"/>
      <c r="F56" s="132">
        <v>2525000</v>
      </c>
      <c r="G56"/>
    </row>
    <row r="57" spans="1:7" x14ac:dyDescent="0.3">
      <c r="A57" s="80" t="s">
        <v>114</v>
      </c>
      <c r="B57" s="125" t="s">
        <v>449</v>
      </c>
      <c r="C57" s="80">
        <v>6</v>
      </c>
      <c r="D57" s="195"/>
      <c r="E57" s="196"/>
      <c r="F57" s="131">
        <v>3030000</v>
      </c>
      <c r="G57"/>
    </row>
    <row r="58" spans="1:7" x14ac:dyDescent="0.3">
      <c r="A58" s="80" t="s">
        <v>114</v>
      </c>
      <c r="B58" s="125" t="s">
        <v>438</v>
      </c>
      <c r="C58" s="79">
        <v>2</v>
      </c>
      <c r="D58" s="195"/>
      <c r="E58" s="196"/>
      <c r="F58" s="132">
        <v>1010000</v>
      </c>
      <c r="G58"/>
    </row>
    <row r="59" spans="1:7" x14ac:dyDescent="0.3">
      <c r="A59" s="80" t="s">
        <v>114</v>
      </c>
      <c r="B59" s="125" t="s">
        <v>451</v>
      </c>
      <c r="C59" s="79">
        <v>3</v>
      </c>
      <c r="D59" s="195"/>
      <c r="E59" s="196"/>
      <c r="F59" s="132">
        <v>1515000</v>
      </c>
      <c r="G59"/>
    </row>
    <row r="60" spans="1:7" x14ac:dyDescent="0.3">
      <c r="A60" s="80" t="s">
        <v>114</v>
      </c>
      <c r="B60" s="125" t="s">
        <v>440</v>
      </c>
      <c r="C60" s="79">
        <v>15</v>
      </c>
      <c r="D60" s="195"/>
      <c r="E60" s="196"/>
      <c r="F60" s="132">
        <v>6060000</v>
      </c>
      <c r="G60"/>
    </row>
    <row r="61" spans="1:7" x14ac:dyDescent="0.3">
      <c r="A61" s="80" t="s">
        <v>114</v>
      </c>
      <c r="B61" s="125" t="s">
        <v>453</v>
      </c>
      <c r="C61" s="133">
        <v>5</v>
      </c>
      <c r="D61" s="195"/>
      <c r="E61" s="196"/>
      <c r="F61" s="132">
        <v>2489000</v>
      </c>
      <c r="G61"/>
    </row>
    <row r="62" spans="1:7" x14ac:dyDescent="0.3">
      <c r="A62" s="80" t="s">
        <v>114</v>
      </c>
      <c r="B62" s="125" t="s">
        <v>454</v>
      </c>
      <c r="C62" s="79">
        <v>10</v>
      </c>
      <c r="D62" s="195"/>
      <c r="E62" s="196"/>
      <c r="F62" s="132">
        <v>3850000</v>
      </c>
      <c r="G62"/>
    </row>
    <row r="63" spans="1:7" x14ac:dyDescent="0.3">
      <c r="A63" s="80" t="s">
        <v>114</v>
      </c>
      <c r="B63" s="125" t="s">
        <v>455</v>
      </c>
      <c r="C63" s="79">
        <v>10</v>
      </c>
      <c r="D63" s="195"/>
      <c r="E63" s="196"/>
      <c r="F63" s="132">
        <v>5050000</v>
      </c>
      <c r="G63"/>
    </row>
    <row r="64" spans="1:7" x14ac:dyDescent="0.3">
      <c r="A64" s="80" t="s">
        <v>114</v>
      </c>
      <c r="B64" s="125" t="s">
        <v>436</v>
      </c>
      <c r="C64" s="79">
        <v>16</v>
      </c>
      <c r="D64" s="195"/>
      <c r="E64" s="196"/>
      <c r="F64" s="132">
        <v>6844000</v>
      </c>
      <c r="G64"/>
    </row>
    <row r="65" spans="1:7" x14ac:dyDescent="0.3">
      <c r="A65" s="80" t="s">
        <v>114</v>
      </c>
      <c r="B65" s="125" t="s">
        <v>400</v>
      </c>
      <c r="C65" s="79">
        <v>6</v>
      </c>
      <c r="D65" s="195"/>
      <c r="E65" s="196"/>
      <c r="F65" s="132">
        <v>2994000</v>
      </c>
      <c r="G65"/>
    </row>
    <row r="66" spans="1:7" x14ac:dyDescent="0.3">
      <c r="A66" s="80" t="s">
        <v>114</v>
      </c>
      <c r="B66" s="125" t="s">
        <v>402</v>
      </c>
      <c r="C66" s="79">
        <v>9</v>
      </c>
      <c r="D66" s="195"/>
      <c r="E66" s="196"/>
      <c r="F66" s="132">
        <v>3705000</v>
      </c>
      <c r="G66"/>
    </row>
    <row r="67" spans="1:7" x14ac:dyDescent="0.3">
      <c r="A67" s="80" t="s">
        <v>114</v>
      </c>
      <c r="B67" s="125" t="s">
        <v>403</v>
      </c>
      <c r="C67" s="79">
        <v>7</v>
      </c>
      <c r="D67" s="195"/>
      <c r="E67" s="196"/>
      <c r="F67" s="132">
        <v>2555000</v>
      </c>
      <c r="G67"/>
    </row>
    <row r="68" spans="1:7" x14ac:dyDescent="0.3">
      <c r="A68" s="80" t="s">
        <v>114</v>
      </c>
      <c r="B68" s="125" t="s">
        <v>404</v>
      </c>
      <c r="C68" s="79">
        <v>13</v>
      </c>
      <c r="D68" s="195"/>
      <c r="E68" s="196"/>
      <c r="F68" s="132">
        <v>5329000</v>
      </c>
      <c r="G68"/>
    </row>
    <row r="69" spans="1:7" x14ac:dyDescent="0.3">
      <c r="A69" s="80"/>
      <c r="B69" s="125">
        <v>45217</v>
      </c>
      <c r="C69" s="79"/>
      <c r="D69" s="195" t="s">
        <v>570</v>
      </c>
      <c r="E69" s="196"/>
      <c r="F69" s="132">
        <v>-33103000</v>
      </c>
      <c r="G69"/>
    </row>
    <row r="70" spans="1:7" x14ac:dyDescent="0.3">
      <c r="A70" s="80"/>
      <c r="B70" s="125">
        <v>45237</v>
      </c>
      <c r="C70" s="79"/>
      <c r="D70" s="195" t="s">
        <v>570</v>
      </c>
      <c r="E70" s="196"/>
      <c r="F70" s="132">
        <v>-14583000</v>
      </c>
      <c r="G70"/>
    </row>
    <row r="71" spans="1:7" x14ac:dyDescent="0.3">
      <c r="A71" s="80" t="s">
        <v>114</v>
      </c>
      <c r="B71" s="125" t="s">
        <v>493</v>
      </c>
      <c r="C71" s="79">
        <v>10</v>
      </c>
      <c r="D71" s="195"/>
      <c r="E71" s="196"/>
      <c r="F71" s="132">
        <v>4090000</v>
      </c>
      <c r="G71"/>
    </row>
    <row r="72" spans="1:7" x14ac:dyDescent="0.3">
      <c r="A72" s="80" t="s">
        <v>114</v>
      </c>
      <c r="B72" s="125" t="s">
        <v>497</v>
      </c>
      <c r="C72" s="79">
        <v>5</v>
      </c>
      <c r="D72" s="195"/>
      <c r="E72" s="196"/>
      <c r="F72" s="132">
        <v>1925000</v>
      </c>
      <c r="G72"/>
    </row>
    <row r="73" spans="1:7" x14ac:dyDescent="0.3">
      <c r="A73" s="80" t="s">
        <v>114</v>
      </c>
      <c r="B73" s="125" t="s">
        <v>489</v>
      </c>
      <c r="C73" s="79">
        <v>10</v>
      </c>
      <c r="D73" s="195"/>
      <c r="E73" s="196"/>
      <c r="F73" s="132">
        <v>3750000</v>
      </c>
      <c r="G73"/>
    </row>
    <row r="74" spans="1:7" x14ac:dyDescent="0.3">
      <c r="A74" s="80" t="s">
        <v>114</v>
      </c>
      <c r="B74" s="125" t="s">
        <v>506</v>
      </c>
      <c r="C74" s="79">
        <v>6</v>
      </c>
      <c r="D74" s="195"/>
      <c r="E74" s="196"/>
      <c r="F74" s="132">
        <v>2486000</v>
      </c>
      <c r="G74"/>
    </row>
    <row r="75" spans="1:7" x14ac:dyDescent="0.3">
      <c r="A75" s="80" t="s">
        <v>114</v>
      </c>
      <c r="B75" s="125" t="s">
        <v>507</v>
      </c>
      <c r="C75" s="79">
        <v>10</v>
      </c>
      <c r="D75" s="195"/>
      <c r="E75" s="196"/>
      <c r="F75" s="132">
        <v>5050000</v>
      </c>
      <c r="G75"/>
    </row>
    <row r="76" spans="1:7" x14ac:dyDescent="0.3">
      <c r="A76" s="80" t="s">
        <v>114</v>
      </c>
      <c r="B76" s="125" t="s">
        <v>492</v>
      </c>
      <c r="C76" s="79">
        <v>10</v>
      </c>
      <c r="D76" s="195"/>
      <c r="E76" s="196"/>
      <c r="F76" s="132">
        <v>4500000</v>
      </c>
      <c r="G76"/>
    </row>
    <row r="77" spans="1:7" x14ac:dyDescent="0.3">
      <c r="A77" s="80"/>
      <c r="B77" s="125">
        <v>45266</v>
      </c>
      <c r="C77" s="79"/>
      <c r="D77" s="195" t="s">
        <v>570</v>
      </c>
      <c r="E77" s="196"/>
      <c r="F77" s="132">
        <v>-21801000</v>
      </c>
      <c r="G77"/>
    </row>
    <row r="78" spans="1:7" x14ac:dyDescent="0.3">
      <c r="A78" s="80"/>
      <c r="B78" s="125"/>
      <c r="C78" s="115"/>
      <c r="D78" s="195" t="s">
        <v>573</v>
      </c>
      <c r="E78" s="196"/>
      <c r="F78" s="134">
        <f>+SUM(F14:F77)</f>
        <v>0</v>
      </c>
    </row>
  </sheetData>
  <mergeCells count="69">
    <mergeCell ref="D15:E15"/>
    <mergeCell ref="A2:N2"/>
    <mergeCell ref="A3:N3"/>
    <mergeCell ref="A12:F12"/>
    <mergeCell ref="D13:E13"/>
    <mergeCell ref="D14:E14"/>
    <mergeCell ref="D28:E28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41:E41"/>
    <mergeCell ref="D29:E29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57:E57"/>
    <mergeCell ref="D54:E54"/>
    <mergeCell ref="D42:E42"/>
    <mergeCell ref="D43:E43"/>
    <mergeCell ref="D45:E45"/>
    <mergeCell ref="D47:E47"/>
    <mergeCell ref="D49:E49"/>
    <mergeCell ref="D50:E50"/>
    <mergeCell ref="D51:E51"/>
    <mergeCell ref="D52:E52"/>
    <mergeCell ref="D53:E53"/>
    <mergeCell ref="D55:E55"/>
    <mergeCell ref="D56:E56"/>
    <mergeCell ref="D67:E67"/>
    <mergeCell ref="D68:E68"/>
    <mergeCell ref="D71:E71"/>
    <mergeCell ref="D69:E69"/>
    <mergeCell ref="D58:E58"/>
    <mergeCell ref="D59:E59"/>
    <mergeCell ref="D60:E60"/>
    <mergeCell ref="D61:E61"/>
    <mergeCell ref="D62:E62"/>
    <mergeCell ref="D63:E63"/>
    <mergeCell ref="D78:E78"/>
    <mergeCell ref="D22:E22"/>
    <mergeCell ref="D30:E30"/>
    <mergeCell ref="D44:E44"/>
    <mergeCell ref="D46:E46"/>
    <mergeCell ref="D48:E48"/>
    <mergeCell ref="D77:E77"/>
    <mergeCell ref="D70:E70"/>
    <mergeCell ref="D72:E72"/>
    <mergeCell ref="D73:E73"/>
    <mergeCell ref="D74:E74"/>
    <mergeCell ref="D75:E75"/>
    <mergeCell ref="D76:E76"/>
    <mergeCell ref="D64:E64"/>
    <mergeCell ref="D65:E65"/>
    <mergeCell ref="D66:E66"/>
  </mergeCells>
  <hyperlinks>
    <hyperlink ref="A1" location="'TỔNG HỢP'!A1" display="Quay lại trang đầu" xr:uid="{A5FF9B47-260C-49D5-A61A-5A87E0AAB5E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BB76-7F10-436B-A7E1-BF915B046325}">
  <dimension ref="A1:N28"/>
  <sheetViews>
    <sheetView workbookViewId="0">
      <selection activeCell="A13" sqref="A13:F13"/>
    </sheetView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578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131">
        <v>8640000</v>
      </c>
      <c r="C6" s="97"/>
      <c r="D6" s="97"/>
      <c r="E6" s="97"/>
      <c r="F6" s="97"/>
      <c r="G6" s="97">
        <v>2890000</v>
      </c>
      <c r="H6" s="97"/>
      <c r="I6" s="97">
        <v>6030000</v>
      </c>
      <c r="J6" s="97"/>
      <c r="K6" s="97">
        <v>3690000</v>
      </c>
      <c r="L6" s="97"/>
      <c r="M6" s="97"/>
      <c r="N6" s="98">
        <f>+SUM(B6:M6)</f>
        <v>21250000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31">
        <v>8640000</v>
      </c>
      <c r="C8" s="103"/>
      <c r="D8" s="103"/>
      <c r="E8" s="103"/>
      <c r="F8" s="103"/>
      <c r="G8" s="97">
        <v>2890000</v>
      </c>
      <c r="H8" s="103"/>
      <c r="I8" s="97">
        <v>6030000</v>
      </c>
      <c r="J8" s="103"/>
      <c r="K8" s="103">
        <v>3690000</v>
      </c>
      <c r="L8" s="103"/>
      <c r="M8" s="103"/>
      <c r="N8" s="104">
        <f t="shared" si="0"/>
        <v>21250000</v>
      </c>
    </row>
    <row r="9" spans="1:14" x14ac:dyDescent="0.3">
      <c r="A9" s="118" t="s">
        <v>564</v>
      </c>
      <c r="B9" s="100">
        <f>+N3+B6-B7-B8</f>
        <v>0</v>
      </c>
      <c r="C9" s="122">
        <f>+B9+C6-C7-C8</f>
        <v>0</v>
      </c>
      <c r="D9" s="100">
        <f t="shared" ref="D9:L9" si="1">+C9+D6-D7-D8</f>
        <v>0</v>
      </c>
      <c r="E9" s="100">
        <f t="shared" si="1"/>
        <v>0</v>
      </c>
      <c r="F9" s="100">
        <f t="shared" si="1"/>
        <v>0</v>
      </c>
      <c r="G9" s="100">
        <f t="shared" si="1"/>
        <v>0</v>
      </c>
      <c r="H9" s="100">
        <f t="shared" si="1"/>
        <v>0</v>
      </c>
      <c r="I9" s="100">
        <f t="shared" si="1"/>
        <v>0</v>
      </c>
      <c r="J9" s="100">
        <f t="shared" si="1"/>
        <v>0</v>
      </c>
      <c r="K9" s="100">
        <f t="shared" si="1"/>
        <v>0</v>
      </c>
      <c r="L9" s="100">
        <f t="shared" si="1"/>
        <v>0</v>
      </c>
      <c r="M9" s="100"/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577</v>
      </c>
      <c r="B14" s="125" t="s">
        <v>16</v>
      </c>
      <c r="C14" s="80">
        <v>8</v>
      </c>
      <c r="D14" s="195"/>
      <c r="E14" s="196"/>
      <c r="F14" s="131">
        <v>3180000</v>
      </c>
      <c r="G14"/>
    </row>
    <row r="15" spans="1:14" x14ac:dyDescent="0.3">
      <c r="A15" s="80"/>
      <c r="B15" s="125">
        <v>44931</v>
      </c>
      <c r="C15" s="80"/>
      <c r="D15" s="195" t="s">
        <v>571</v>
      </c>
      <c r="E15" s="196"/>
      <c r="F15" s="131">
        <v>-3180000</v>
      </c>
      <c r="G15"/>
    </row>
    <row r="16" spans="1:14" x14ac:dyDescent="0.3">
      <c r="A16" s="80" t="s">
        <v>577</v>
      </c>
      <c r="B16" s="125" t="s">
        <v>73</v>
      </c>
      <c r="C16" s="79">
        <v>4</v>
      </c>
      <c r="D16" s="195"/>
      <c r="E16" s="196"/>
      <c r="F16" s="132">
        <v>1960000</v>
      </c>
      <c r="G16"/>
    </row>
    <row r="17" spans="1:7" x14ac:dyDescent="0.3">
      <c r="A17" s="80"/>
      <c r="B17" s="125">
        <v>44936</v>
      </c>
      <c r="C17" s="80"/>
      <c r="D17" s="195" t="s">
        <v>571</v>
      </c>
      <c r="E17" s="196"/>
      <c r="F17" s="131">
        <v>-1960000</v>
      </c>
      <c r="G17"/>
    </row>
    <row r="18" spans="1:7" x14ac:dyDescent="0.3">
      <c r="A18" s="80" t="s">
        <v>577</v>
      </c>
      <c r="B18" s="125">
        <v>44941</v>
      </c>
      <c r="C18" s="80">
        <v>10</v>
      </c>
      <c r="D18" s="195"/>
      <c r="E18" s="196"/>
      <c r="F18" s="131">
        <v>3500000</v>
      </c>
      <c r="G18"/>
    </row>
    <row r="19" spans="1:7" x14ac:dyDescent="0.3">
      <c r="A19" s="80"/>
      <c r="B19" s="125">
        <v>44942</v>
      </c>
      <c r="C19" s="80"/>
      <c r="D19" s="195" t="s">
        <v>571</v>
      </c>
      <c r="E19" s="196"/>
      <c r="F19" s="131">
        <v>-3500000</v>
      </c>
      <c r="G19"/>
    </row>
    <row r="20" spans="1:7" x14ac:dyDescent="0.3">
      <c r="A20" s="80" t="s">
        <v>577</v>
      </c>
      <c r="B20" s="125">
        <v>45083</v>
      </c>
      <c r="C20" s="80">
        <v>6</v>
      </c>
      <c r="D20" s="195"/>
      <c r="E20" s="196"/>
      <c r="F20" s="131">
        <v>2890000</v>
      </c>
      <c r="G20"/>
    </row>
    <row r="21" spans="1:7" x14ac:dyDescent="0.3">
      <c r="A21" s="80"/>
      <c r="B21" s="125">
        <v>45084</v>
      </c>
      <c r="C21" s="80"/>
      <c r="D21" s="195" t="s">
        <v>571</v>
      </c>
      <c r="E21" s="196"/>
      <c r="F21" s="131">
        <v>-2890000</v>
      </c>
      <c r="G21"/>
    </row>
    <row r="22" spans="1:7" x14ac:dyDescent="0.3">
      <c r="A22" s="80" t="s">
        <v>577</v>
      </c>
      <c r="B22" s="125">
        <v>45146</v>
      </c>
      <c r="C22" s="80">
        <v>8</v>
      </c>
      <c r="D22" s="195"/>
      <c r="E22" s="196"/>
      <c r="F22" s="131">
        <v>3000000</v>
      </c>
      <c r="G22"/>
    </row>
    <row r="23" spans="1:7" x14ac:dyDescent="0.3">
      <c r="A23" s="80"/>
      <c r="B23" s="125">
        <v>45147</v>
      </c>
      <c r="C23" s="80"/>
      <c r="D23" s="195" t="s">
        <v>571</v>
      </c>
      <c r="E23" s="196"/>
      <c r="F23" s="131">
        <v>-3000000</v>
      </c>
      <c r="G23"/>
    </row>
    <row r="24" spans="1:7" x14ac:dyDescent="0.3">
      <c r="A24" s="80" t="s">
        <v>577</v>
      </c>
      <c r="B24" s="125">
        <v>45153</v>
      </c>
      <c r="C24" s="115">
        <v>6</v>
      </c>
      <c r="D24" s="195"/>
      <c r="E24" s="196"/>
      <c r="F24" s="131">
        <v>3030000</v>
      </c>
      <c r="G24"/>
    </row>
    <row r="25" spans="1:7" x14ac:dyDescent="0.3">
      <c r="A25" s="80"/>
      <c r="B25" s="125">
        <v>45154</v>
      </c>
      <c r="C25" s="115"/>
      <c r="D25" s="195" t="s">
        <v>571</v>
      </c>
      <c r="E25" s="196"/>
      <c r="F25" s="131">
        <v>-3030000</v>
      </c>
      <c r="G25"/>
    </row>
    <row r="26" spans="1:7" x14ac:dyDescent="0.3">
      <c r="A26" s="80" t="s">
        <v>577</v>
      </c>
      <c r="B26" s="125">
        <v>45202</v>
      </c>
      <c r="C26" s="115">
        <v>10</v>
      </c>
      <c r="D26" s="195"/>
      <c r="E26" s="196"/>
      <c r="F26" s="131">
        <v>3690000</v>
      </c>
      <c r="G26"/>
    </row>
    <row r="27" spans="1:7" x14ac:dyDescent="0.3">
      <c r="A27" s="80"/>
      <c r="B27" s="125">
        <v>45203</v>
      </c>
      <c r="C27" s="115"/>
      <c r="D27" s="195" t="s">
        <v>571</v>
      </c>
      <c r="E27" s="196"/>
      <c r="F27" s="131">
        <v>-3690000</v>
      </c>
      <c r="G27"/>
    </row>
    <row r="28" spans="1:7" x14ac:dyDescent="0.3">
      <c r="A28" s="80"/>
      <c r="B28" s="125"/>
      <c r="C28" s="115"/>
      <c r="D28" s="195" t="s">
        <v>573</v>
      </c>
      <c r="E28" s="196"/>
      <c r="F28" s="134">
        <f>+SUM(F14:F27)</f>
        <v>0</v>
      </c>
    </row>
  </sheetData>
  <mergeCells count="19">
    <mergeCell ref="A2:N2"/>
    <mergeCell ref="A3:N3"/>
    <mergeCell ref="A12:F12"/>
    <mergeCell ref="D13:E13"/>
    <mergeCell ref="D14:E14"/>
    <mergeCell ref="D27:E27"/>
    <mergeCell ref="D23:E23"/>
    <mergeCell ref="D28:E28"/>
    <mergeCell ref="D15:E15"/>
    <mergeCell ref="D17:E17"/>
    <mergeCell ref="D19:E19"/>
    <mergeCell ref="D21:E21"/>
    <mergeCell ref="D25:E25"/>
    <mergeCell ref="D26:E26"/>
    <mergeCell ref="D18:E18"/>
    <mergeCell ref="D20:E20"/>
    <mergeCell ref="D22:E22"/>
    <mergeCell ref="D24:E24"/>
    <mergeCell ref="D16:E16"/>
  </mergeCells>
  <hyperlinks>
    <hyperlink ref="A1" location="'TỔNG HỢP'!A1" display="Quay lại trang đầu" xr:uid="{8443A8FE-7E73-4F98-8B4B-337E4983EEF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78DA-5F72-4C92-8F22-E5D57E3CB4A1}">
  <dimension ref="A1:N37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3.66406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579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129">
        <v>8450000</v>
      </c>
      <c r="C6" s="129">
        <v>8000000</v>
      </c>
      <c r="D6" s="129">
        <v>15400000</v>
      </c>
      <c r="E6" s="129">
        <v>0</v>
      </c>
      <c r="F6" s="129">
        <v>19950000</v>
      </c>
      <c r="G6" s="129">
        <v>0</v>
      </c>
      <c r="H6" s="129">
        <v>0</v>
      </c>
      <c r="I6" s="129">
        <v>0</v>
      </c>
      <c r="J6" s="129">
        <v>0</v>
      </c>
      <c r="K6" s="129">
        <v>0</v>
      </c>
      <c r="L6" s="129">
        <v>0</v>
      </c>
      <c r="M6" s="121"/>
      <c r="N6" s="98">
        <f>+SUM(B6:M6)</f>
        <v>51800000</v>
      </c>
    </row>
    <row r="7" spans="1:14" x14ac:dyDescent="0.3">
      <c r="A7" s="116" t="s">
        <v>562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98">
        <f t="shared" ref="N7:N8" si="0">+SUM(B7:M7)</f>
        <v>0</v>
      </c>
    </row>
    <row r="8" spans="1:14" x14ac:dyDescent="0.3">
      <c r="A8" s="117" t="s">
        <v>563</v>
      </c>
      <c r="B8" s="129">
        <v>3850000</v>
      </c>
      <c r="C8" s="129">
        <v>4600000</v>
      </c>
      <c r="D8" s="129">
        <v>6650000</v>
      </c>
      <c r="E8" s="129">
        <v>0</v>
      </c>
      <c r="F8" s="129">
        <v>16200000</v>
      </c>
      <c r="G8" s="129">
        <v>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5000000</v>
      </c>
      <c r="N8" s="104">
        <f t="shared" si="0"/>
        <v>36300000</v>
      </c>
    </row>
    <row r="9" spans="1:14" x14ac:dyDescent="0.3">
      <c r="A9" s="118" t="s">
        <v>564</v>
      </c>
      <c r="B9" s="100">
        <f>+N3+B6-B7-B8</f>
        <v>4600000</v>
      </c>
      <c r="C9" s="122">
        <f>+B9+C6-C7-C8</f>
        <v>8000000</v>
      </c>
      <c r="D9" s="100">
        <f t="shared" ref="D9:M9" si="1">+C9+D6-D7-D8</f>
        <v>16750000</v>
      </c>
      <c r="E9" s="100">
        <f t="shared" si="1"/>
        <v>16750000</v>
      </c>
      <c r="F9" s="100">
        <f t="shared" si="1"/>
        <v>20500000</v>
      </c>
      <c r="G9" s="100">
        <f t="shared" si="1"/>
        <v>20500000</v>
      </c>
      <c r="H9" s="100">
        <f t="shared" si="1"/>
        <v>20500000</v>
      </c>
      <c r="I9" s="100">
        <f t="shared" si="1"/>
        <v>20500000</v>
      </c>
      <c r="J9" s="100">
        <f t="shared" si="1"/>
        <v>20500000</v>
      </c>
      <c r="K9" s="100">
        <f t="shared" si="1"/>
        <v>20500000</v>
      </c>
      <c r="L9" s="100">
        <f t="shared" si="1"/>
        <v>20500000</v>
      </c>
      <c r="M9" s="100">
        <f t="shared" si="1"/>
        <v>15500000</v>
      </c>
      <c r="N9" s="112">
        <f>+N3+N6-N7-N8</f>
        <v>15500000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580</v>
      </c>
      <c r="B14" s="125" t="s">
        <v>22</v>
      </c>
      <c r="C14" s="80">
        <v>7</v>
      </c>
      <c r="D14" s="195"/>
      <c r="E14" s="196"/>
      <c r="F14" s="131">
        <v>2450000</v>
      </c>
      <c r="G14"/>
    </row>
    <row r="15" spans="1:14" x14ac:dyDescent="0.3">
      <c r="A15" s="80"/>
      <c r="B15" s="125">
        <v>44935</v>
      </c>
      <c r="C15" s="80"/>
      <c r="D15" s="195" t="s">
        <v>570</v>
      </c>
      <c r="E15" s="196"/>
      <c r="F15" s="131">
        <v>-2450000</v>
      </c>
      <c r="G15"/>
    </row>
    <row r="16" spans="1:14" x14ac:dyDescent="0.3">
      <c r="A16" s="80" t="s">
        <v>580</v>
      </c>
      <c r="B16" s="125" t="s">
        <v>46</v>
      </c>
      <c r="C16" s="80">
        <v>4</v>
      </c>
      <c r="D16" s="195"/>
      <c r="E16" s="196"/>
      <c r="F16" s="131">
        <v>1400000</v>
      </c>
      <c r="G16"/>
    </row>
    <row r="17" spans="1:7" x14ac:dyDescent="0.3">
      <c r="A17" s="80"/>
      <c r="B17" s="125">
        <v>44945</v>
      </c>
      <c r="C17" s="80"/>
      <c r="D17" s="195" t="s">
        <v>570</v>
      </c>
      <c r="E17" s="196"/>
      <c r="F17" s="131">
        <v>-1400000</v>
      </c>
      <c r="G17"/>
    </row>
    <row r="18" spans="1:7" x14ac:dyDescent="0.3">
      <c r="A18" s="80" t="s">
        <v>580</v>
      </c>
      <c r="B18" s="125" t="s">
        <v>54</v>
      </c>
      <c r="C18" s="79">
        <v>10</v>
      </c>
      <c r="D18" s="195"/>
      <c r="E18" s="196"/>
      <c r="F18" s="132">
        <v>4600000</v>
      </c>
      <c r="G18"/>
    </row>
    <row r="19" spans="1:7" x14ac:dyDescent="0.3">
      <c r="A19" s="80"/>
      <c r="B19" s="125">
        <v>44958</v>
      </c>
      <c r="C19" s="80"/>
      <c r="D19" s="195" t="s">
        <v>570</v>
      </c>
      <c r="E19" s="196"/>
      <c r="F19" s="131">
        <v>-4600000</v>
      </c>
      <c r="G19"/>
    </row>
    <row r="20" spans="1:7" x14ac:dyDescent="0.3">
      <c r="A20" s="80" t="s">
        <v>580</v>
      </c>
      <c r="B20" s="125" t="s">
        <v>113</v>
      </c>
      <c r="C20" s="80">
        <v>15</v>
      </c>
      <c r="D20" s="195"/>
      <c r="E20" s="196"/>
      <c r="F20" s="131">
        <v>4800000</v>
      </c>
      <c r="G20"/>
    </row>
    <row r="21" spans="1:7" x14ac:dyDescent="0.3">
      <c r="A21" s="80" t="s">
        <v>580</v>
      </c>
      <c r="B21" s="125" t="s">
        <v>108</v>
      </c>
      <c r="C21" s="80">
        <v>5</v>
      </c>
      <c r="D21" s="195"/>
      <c r="E21" s="196"/>
      <c r="F21" s="131">
        <v>1600000</v>
      </c>
      <c r="G21"/>
    </row>
    <row r="22" spans="1:7" x14ac:dyDescent="0.3">
      <c r="A22" s="80" t="s">
        <v>580</v>
      </c>
      <c r="B22" s="125" t="s">
        <v>119</v>
      </c>
      <c r="C22" s="80">
        <v>5</v>
      </c>
      <c r="D22" s="195"/>
      <c r="E22" s="196"/>
      <c r="F22" s="131">
        <v>1600000</v>
      </c>
      <c r="G22"/>
    </row>
    <row r="23" spans="1:7" x14ac:dyDescent="0.3">
      <c r="A23" s="80" t="s">
        <v>580</v>
      </c>
      <c r="B23" s="125" t="s">
        <v>150</v>
      </c>
      <c r="C23" s="80">
        <v>5</v>
      </c>
      <c r="D23" s="195"/>
      <c r="E23" s="196"/>
      <c r="F23" s="131">
        <v>1750000</v>
      </c>
      <c r="G23"/>
    </row>
    <row r="24" spans="1:7" x14ac:dyDescent="0.3">
      <c r="A24" s="80" t="s">
        <v>580</v>
      </c>
      <c r="B24" s="125" t="s">
        <v>168</v>
      </c>
      <c r="C24" s="80">
        <v>15</v>
      </c>
      <c r="D24" s="195"/>
      <c r="E24" s="196"/>
      <c r="F24" s="131">
        <v>5250000</v>
      </c>
      <c r="G24"/>
    </row>
    <row r="25" spans="1:7" x14ac:dyDescent="0.3">
      <c r="A25" s="80" t="s">
        <v>580</v>
      </c>
      <c r="B25" s="125" t="s">
        <v>173</v>
      </c>
      <c r="C25" s="80">
        <v>5</v>
      </c>
      <c r="D25" s="195"/>
      <c r="E25" s="196"/>
      <c r="F25" s="131">
        <v>1750000</v>
      </c>
      <c r="G25"/>
    </row>
    <row r="26" spans="1:7" x14ac:dyDescent="0.3">
      <c r="A26" s="80" t="s">
        <v>580</v>
      </c>
      <c r="B26" s="125" t="s">
        <v>156</v>
      </c>
      <c r="C26" s="80">
        <v>5</v>
      </c>
      <c r="D26" s="195"/>
      <c r="E26" s="196"/>
      <c r="F26" s="131">
        <v>1750000</v>
      </c>
      <c r="G26"/>
    </row>
    <row r="27" spans="1:7" x14ac:dyDescent="0.3">
      <c r="A27" s="80" t="s">
        <v>580</v>
      </c>
      <c r="B27" s="125" t="s">
        <v>175</v>
      </c>
      <c r="C27" s="115">
        <v>10</v>
      </c>
      <c r="D27" s="195"/>
      <c r="E27" s="196"/>
      <c r="F27" s="131">
        <v>4900000</v>
      </c>
      <c r="G27"/>
    </row>
    <row r="28" spans="1:7" x14ac:dyDescent="0.3">
      <c r="A28" s="80"/>
      <c r="B28" s="125">
        <v>45014</v>
      </c>
      <c r="C28" s="115"/>
      <c r="D28" s="195" t="s">
        <v>570</v>
      </c>
      <c r="E28" s="196"/>
      <c r="F28" s="131">
        <v>-6650000</v>
      </c>
      <c r="G28"/>
    </row>
    <row r="29" spans="1:7" x14ac:dyDescent="0.3">
      <c r="A29" s="80" t="s">
        <v>580</v>
      </c>
      <c r="B29" s="125" t="s">
        <v>238</v>
      </c>
      <c r="C29" s="115">
        <v>15</v>
      </c>
      <c r="D29" s="195"/>
      <c r="E29" s="196"/>
      <c r="F29" s="131">
        <v>5575000</v>
      </c>
      <c r="G29"/>
    </row>
    <row r="30" spans="1:7" x14ac:dyDescent="0.3">
      <c r="A30" s="80"/>
      <c r="B30" s="125">
        <v>45051</v>
      </c>
      <c r="C30" s="115"/>
      <c r="D30" s="195" t="s">
        <v>570</v>
      </c>
      <c r="E30" s="196"/>
      <c r="F30" s="131">
        <v>-5575000</v>
      </c>
      <c r="G30"/>
    </row>
    <row r="31" spans="1:7" x14ac:dyDescent="0.3">
      <c r="A31" s="80" t="s">
        <v>580</v>
      </c>
      <c r="B31" s="125" t="s">
        <v>218</v>
      </c>
      <c r="C31" s="115">
        <v>15</v>
      </c>
      <c r="D31" s="195"/>
      <c r="E31" s="196"/>
      <c r="F31" s="131">
        <v>5575000</v>
      </c>
      <c r="G31"/>
    </row>
    <row r="32" spans="1:7" x14ac:dyDescent="0.3">
      <c r="A32" s="80"/>
      <c r="B32" s="125">
        <v>45052</v>
      </c>
      <c r="C32" s="115"/>
      <c r="D32" s="195" t="s">
        <v>571</v>
      </c>
      <c r="E32" s="196"/>
      <c r="F32" s="131">
        <v>-5575000</v>
      </c>
      <c r="G32"/>
    </row>
    <row r="33" spans="1:7" x14ac:dyDescent="0.3">
      <c r="A33" s="80" t="s">
        <v>580</v>
      </c>
      <c r="B33" s="125" t="s">
        <v>247</v>
      </c>
      <c r="C33" s="115">
        <v>10</v>
      </c>
      <c r="D33" s="195"/>
      <c r="E33" s="196"/>
      <c r="F33" s="131">
        <v>5050000</v>
      </c>
      <c r="G33"/>
    </row>
    <row r="34" spans="1:7" x14ac:dyDescent="0.3">
      <c r="A34" s="80" t="s">
        <v>580</v>
      </c>
      <c r="B34" s="125" t="s">
        <v>247</v>
      </c>
      <c r="C34" s="115">
        <v>10</v>
      </c>
      <c r="D34" s="195"/>
      <c r="E34" s="196"/>
      <c r="F34" s="131">
        <v>3750000</v>
      </c>
      <c r="G34"/>
    </row>
    <row r="35" spans="1:7" x14ac:dyDescent="0.3">
      <c r="A35" s="80"/>
      <c r="B35" s="125">
        <v>45068</v>
      </c>
      <c r="C35" s="115"/>
      <c r="D35" s="195" t="s">
        <v>570</v>
      </c>
      <c r="E35" s="196"/>
      <c r="F35" s="131">
        <v>-5050000</v>
      </c>
      <c r="G35"/>
    </row>
    <row r="36" spans="1:7" x14ac:dyDescent="0.3">
      <c r="A36" s="80"/>
      <c r="B36" s="125">
        <v>45266</v>
      </c>
      <c r="C36" s="115"/>
      <c r="D36" s="195" t="s">
        <v>570</v>
      </c>
      <c r="E36" s="196"/>
      <c r="F36" s="131">
        <v>-5000000</v>
      </c>
      <c r="G36"/>
    </row>
    <row r="37" spans="1:7" x14ac:dyDescent="0.3">
      <c r="A37" s="80"/>
      <c r="B37" s="125"/>
      <c r="C37" s="115"/>
      <c r="D37" s="195" t="s">
        <v>573</v>
      </c>
      <c r="E37" s="196"/>
      <c r="F37" s="134">
        <f>+SUM(F14:F36)</f>
        <v>15500000</v>
      </c>
    </row>
  </sheetData>
  <autoFilter ref="A13:N37" xr:uid="{B0F078DA-5F72-4C92-8F22-E5D57E3CB4A1}">
    <filterColumn colId="3" showButton="0"/>
  </autoFilter>
  <mergeCells count="28">
    <mergeCell ref="D24:E24"/>
    <mergeCell ref="A2:N2"/>
    <mergeCell ref="A3:N3"/>
    <mergeCell ref="A12:F12"/>
    <mergeCell ref="D13:E13"/>
    <mergeCell ref="D14:E14"/>
    <mergeCell ref="D16:E16"/>
    <mergeCell ref="D18:E18"/>
    <mergeCell ref="D20:E20"/>
    <mergeCell ref="D21:E21"/>
    <mergeCell ref="D22:E22"/>
    <mergeCell ref="D23:E23"/>
    <mergeCell ref="D37:E37"/>
    <mergeCell ref="D34:E34"/>
    <mergeCell ref="D15:E15"/>
    <mergeCell ref="D17:E17"/>
    <mergeCell ref="D19:E19"/>
    <mergeCell ref="D36:E36"/>
    <mergeCell ref="D30:E30"/>
    <mergeCell ref="D32:E32"/>
    <mergeCell ref="D35:E35"/>
    <mergeCell ref="D28:E28"/>
    <mergeCell ref="D25:E25"/>
    <mergeCell ref="D26:E26"/>
    <mergeCell ref="D27:E27"/>
    <mergeCell ref="D29:E29"/>
    <mergeCell ref="D31:E31"/>
    <mergeCell ref="D33:E33"/>
  </mergeCells>
  <hyperlinks>
    <hyperlink ref="A1" location="'TỔNG HỢP'!A1" display="Quay lại trang đầu" xr:uid="{E6CD67B7-4D33-4E2D-9513-D221A052FBE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BA53-30F3-45C8-960F-50CCECAFEF67}">
  <dimension ref="A1:N68"/>
  <sheetViews>
    <sheetView workbookViewId="0"/>
  </sheetViews>
  <sheetFormatPr defaultRowHeight="15.05" x14ac:dyDescent="0.3"/>
  <cols>
    <col min="1" max="1" width="17.21875" style="87" customWidth="1"/>
    <col min="2" max="2" width="13.6640625" style="85" customWidth="1"/>
    <col min="3" max="3" width="14.33203125" style="110" customWidth="1"/>
    <col min="4" max="6" width="13.6640625" style="85" customWidth="1"/>
    <col min="7" max="7" width="13.6640625" style="93" customWidth="1"/>
    <col min="8" max="13" width="13.6640625" customWidth="1"/>
    <col min="14" max="14" width="14.44140625" customWidth="1"/>
  </cols>
  <sheetData>
    <row r="1" spans="1:14" x14ac:dyDescent="0.3">
      <c r="A1" s="136" t="s">
        <v>588</v>
      </c>
    </row>
    <row r="2" spans="1:14" ht="24.6" customHeight="1" x14ac:dyDescent="0.3">
      <c r="A2" s="200" t="s">
        <v>546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24.6" customHeight="1" x14ac:dyDescent="0.3">
      <c r="A3" s="201" t="s">
        <v>581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x14ac:dyDescent="0.3">
      <c r="A4" s="107"/>
      <c r="B4" s="106"/>
      <c r="C4" s="119"/>
      <c r="D4" s="106"/>
      <c r="E4" s="106"/>
      <c r="M4" s="109" t="s">
        <v>565</v>
      </c>
      <c r="N4" s="110">
        <v>0</v>
      </c>
    </row>
    <row r="5" spans="1:14" x14ac:dyDescent="0.3">
      <c r="A5" s="94"/>
      <c r="B5" s="95" t="s">
        <v>548</v>
      </c>
      <c r="C5" s="120" t="s">
        <v>549</v>
      </c>
      <c r="D5" s="95" t="s">
        <v>550</v>
      </c>
      <c r="E5" s="95" t="s">
        <v>551</v>
      </c>
      <c r="F5" s="95" t="s">
        <v>552</v>
      </c>
      <c r="G5" s="95" t="s">
        <v>553</v>
      </c>
      <c r="H5" s="95" t="s">
        <v>554</v>
      </c>
      <c r="I5" s="95" t="s">
        <v>555</v>
      </c>
      <c r="J5" s="95" t="s">
        <v>556</v>
      </c>
      <c r="K5" s="95" t="s">
        <v>557</v>
      </c>
      <c r="L5" s="95" t="s">
        <v>558</v>
      </c>
      <c r="M5" s="95" t="s">
        <v>559</v>
      </c>
      <c r="N5" s="96" t="s">
        <v>560</v>
      </c>
    </row>
    <row r="6" spans="1:14" x14ac:dyDescent="0.3">
      <c r="A6" s="116" t="s">
        <v>561</v>
      </c>
      <c r="B6" s="97">
        <v>26530000</v>
      </c>
      <c r="C6" s="97">
        <v>22945000</v>
      </c>
      <c r="D6" s="97">
        <v>8400000</v>
      </c>
      <c r="E6" s="97">
        <v>18820000</v>
      </c>
      <c r="F6" s="97">
        <v>31754000</v>
      </c>
      <c r="G6" s="97">
        <v>11920000</v>
      </c>
      <c r="H6" s="97">
        <v>0</v>
      </c>
      <c r="I6" s="97">
        <v>39940000</v>
      </c>
      <c r="J6" s="97">
        <v>25854000</v>
      </c>
      <c r="K6" s="97">
        <v>30244000</v>
      </c>
      <c r="L6" s="97">
        <v>28865000</v>
      </c>
      <c r="M6" s="97">
        <v>0</v>
      </c>
      <c r="N6" s="98">
        <f>+SUM(B6:M6)</f>
        <v>245272000</v>
      </c>
    </row>
    <row r="7" spans="1:14" x14ac:dyDescent="0.3">
      <c r="A7" s="116" t="s">
        <v>562</v>
      </c>
      <c r="B7" s="97"/>
      <c r="C7" s="121"/>
      <c r="D7" s="97"/>
      <c r="E7" s="97"/>
      <c r="F7" s="97"/>
      <c r="G7" s="97"/>
      <c r="H7" s="97"/>
      <c r="I7" s="97"/>
      <c r="J7" s="97"/>
      <c r="K7" s="97"/>
      <c r="L7" s="97"/>
      <c r="M7" s="99"/>
      <c r="N7" s="98">
        <f t="shared" ref="N7:N8" si="0">+SUM(B7:M7)</f>
        <v>0</v>
      </c>
    </row>
    <row r="8" spans="1:14" x14ac:dyDescent="0.3">
      <c r="A8" s="117" t="s">
        <v>563</v>
      </c>
      <c r="B8" s="103">
        <v>14910000</v>
      </c>
      <c r="C8" s="103">
        <v>34565000</v>
      </c>
      <c r="D8" s="103">
        <v>0</v>
      </c>
      <c r="E8" s="103">
        <v>27220000</v>
      </c>
      <c r="F8" s="103">
        <v>22390000</v>
      </c>
      <c r="G8" s="103">
        <v>15139000</v>
      </c>
      <c r="H8" s="103">
        <v>6145000</v>
      </c>
      <c r="I8" s="103">
        <v>39940000</v>
      </c>
      <c r="J8" s="103">
        <v>25854000</v>
      </c>
      <c r="K8" s="103">
        <v>30244000</v>
      </c>
      <c r="L8" s="103">
        <v>28865000</v>
      </c>
      <c r="M8" s="103"/>
      <c r="N8" s="104">
        <f t="shared" si="0"/>
        <v>245272000</v>
      </c>
    </row>
    <row r="9" spans="1:14" x14ac:dyDescent="0.3">
      <c r="A9" s="118" t="s">
        <v>564</v>
      </c>
      <c r="B9" s="100">
        <f>+N3+B6-B7-B8</f>
        <v>11620000</v>
      </c>
      <c r="C9" s="122">
        <f>+B9+C6-C7-C8</f>
        <v>0</v>
      </c>
      <c r="D9" s="100">
        <f t="shared" ref="D9:L9" si="1">+C9+D6-D7-D8</f>
        <v>8400000</v>
      </c>
      <c r="E9" s="100">
        <f t="shared" si="1"/>
        <v>0</v>
      </c>
      <c r="F9" s="100">
        <f t="shared" si="1"/>
        <v>9364000</v>
      </c>
      <c r="G9" s="100">
        <f t="shared" si="1"/>
        <v>6145000</v>
      </c>
      <c r="H9" s="100">
        <f t="shared" si="1"/>
        <v>0</v>
      </c>
      <c r="I9" s="100">
        <f t="shared" si="1"/>
        <v>0</v>
      </c>
      <c r="J9" s="100">
        <f t="shared" si="1"/>
        <v>0</v>
      </c>
      <c r="K9" s="100">
        <f t="shared" si="1"/>
        <v>0</v>
      </c>
      <c r="L9" s="100">
        <f t="shared" si="1"/>
        <v>0</v>
      </c>
      <c r="M9" s="100"/>
      <c r="N9" s="112">
        <f>+N3+N6-N7-N8</f>
        <v>0</v>
      </c>
    </row>
    <row r="10" spans="1:14" x14ac:dyDescent="0.3">
      <c r="A10" s="105"/>
      <c r="B10" s="101"/>
      <c r="C10" s="123"/>
      <c r="D10" s="101"/>
      <c r="E10" s="123"/>
      <c r="F10" s="101"/>
      <c r="G10" s="123"/>
      <c r="H10" s="101"/>
      <c r="I10" s="123"/>
      <c r="J10" s="101"/>
      <c r="K10" s="123"/>
      <c r="L10" s="101"/>
      <c r="M10" s="123"/>
      <c r="N10" s="102"/>
    </row>
    <row r="11" spans="1:14" x14ac:dyDescent="0.3">
      <c r="A11" s="105"/>
      <c r="B11" s="101"/>
      <c r="C11" s="123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2"/>
    </row>
    <row r="12" spans="1:14" ht="18.8" customHeight="1" x14ac:dyDescent="0.3">
      <c r="A12" s="197" t="s">
        <v>566</v>
      </c>
      <c r="B12" s="197"/>
      <c r="C12" s="197"/>
      <c r="D12" s="197"/>
      <c r="E12" s="197"/>
      <c r="F12" s="197"/>
      <c r="G12" s="101"/>
      <c r="H12" s="101"/>
      <c r="I12" s="101"/>
      <c r="J12" s="101"/>
      <c r="K12" s="101"/>
      <c r="L12" s="101"/>
      <c r="M12" s="101"/>
      <c r="N12" s="102"/>
    </row>
    <row r="13" spans="1:14" ht="30.05" customHeight="1" x14ac:dyDescent="0.3">
      <c r="A13" s="86" t="s">
        <v>567</v>
      </c>
      <c r="B13" s="86" t="s">
        <v>585</v>
      </c>
      <c r="C13" s="86" t="s">
        <v>3</v>
      </c>
      <c r="D13" s="198" t="s">
        <v>544</v>
      </c>
      <c r="E13" s="199"/>
      <c r="F13" s="130" t="s">
        <v>545</v>
      </c>
      <c r="G13"/>
    </row>
    <row r="14" spans="1:14" x14ac:dyDescent="0.3">
      <c r="A14" s="80" t="s">
        <v>92</v>
      </c>
      <c r="B14" s="125" t="s">
        <v>16</v>
      </c>
      <c r="C14" s="80">
        <v>14</v>
      </c>
      <c r="D14" s="195"/>
      <c r="E14" s="196"/>
      <c r="F14" s="131">
        <v>5460000</v>
      </c>
      <c r="G14"/>
    </row>
    <row r="15" spans="1:14" x14ac:dyDescent="0.3">
      <c r="A15" s="80" t="s">
        <v>92</v>
      </c>
      <c r="B15" s="125" t="s">
        <v>73</v>
      </c>
      <c r="C15" s="79">
        <v>10</v>
      </c>
      <c r="D15" s="195"/>
      <c r="E15" s="196"/>
      <c r="F15" s="132">
        <v>4900000</v>
      </c>
      <c r="G15"/>
    </row>
    <row r="16" spans="1:14" x14ac:dyDescent="0.3">
      <c r="A16" s="80" t="s">
        <v>92</v>
      </c>
      <c r="B16" s="125" t="s">
        <v>67</v>
      </c>
      <c r="C16" s="80">
        <v>13</v>
      </c>
      <c r="D16" s="195"/>
      <c r="E16" s="196"/>
      <c r="F16" s="131">
        <v>4550000</v>
      </c>
      <c r="G16"/>
    </row>
    <row r="17" spans="1:7" x14ac:dyDescent="0.3">
      <c r="A17" s="80"/>
      <c r="B17" s="125">
        <v>44940</v>
      </c>
      <c r="C17" s="80"/>
      <c r="D17" s="195" t="s">
        <v>570</v>
      </c>
      <c r="E17" s="196"/>
      <c r="F17" s="131">
        <v>-14910000</v>
      </c>
      <c r="G17"/>
    </row>
    <row r="18" spans="1:7" x14ac:dyDescent="0.3">
      <c r="A18" s="80" t="s">
        <v>92</v>
      </c>
      <c r="B18" s="125" t="s">
        <v>81</v>
      </c>
      <c r="C18" s="80">
        <v>12</v>
      </c>
      <c r="D18" s="195"/>
      <c r="E18" s="196"/>
      <c r="F18" s="131">
        <v>4260000</v>
      </c>
      <c r="G18"/>
    </row>
    <row r="19" spans="1:7" x14ac:dyDescent="0.3">
      <c r="A19" s="80" t="s">
        <v>92</v>
      </c>
      <c r="B19" s="125" t="s">
        <v>54</v>
      </c>
      <c r="C19" s="79">
        <v>16</v>
      </c>
      <c r="D19" s="195"/>
      <c r="E19" s="196"/>
      <c r="F19" s="132">
        <v>7360000</v>
      </c>
      <c r="G19"/>
    </row>
    <row r="20" spans="1:7" x14ac:dyDescent="0.3">
      <c r="A20" s="80"/>
      <c r="B20" s="125">
        <v>44958</v>
      </c>
      <c r="C20" s="80"/>
      <c r="D20" s="195" t="s">
        <v>570</v>
      </c>
      <c r="E20" s="196"/>
      <c r="F20" s="131">
        <v>-11620000</v>
      </c>
      <c r="G20"/>
    </row>
    <row r="21" spans="1:7" x14ac:dyDescent="0.3">
      <c r="A21" s="80" t="s">
        <v>92</v>
      </c>
      <c r="B21" s="125" t="s">
        <v>111</v>
      </c>
      <c r="C21" s="80">
        <v>31</v>
      </c>
      <c r="D21" s="195"/>
      <c r="E21" s="196"/>
      <c r="F21" s="131">
        <v>10760000</v>
      </c>
      <c r="G21"/>
    </row>
    <row r="22" spans="1:7" x14ac:dyDescent="0.3">
      <c r="A22" s="80" t="s">
        <v>92</v>
      </c>
      <c r="B22" s="125" t="s">
        <v>113</v>
      </c>
      <c r="C22" s="80">
        <v>15</v>
      </c>
      <c r="D22" s="195"/>
      <c r="E22" s="196"/>
      <c r="F22" s="131">
        <v>5500000</v>
      </c>
      <c r="G22"/>
    </row>
    <row r="23" spans="1:7" x14ac:dyDescent="0.3">
      <c r="A23" s="80" t="s">
        <v>92</v>
      </c>
      <c r="B23" s="125" t="s">
        <v>108</v>
      </c>
      <c r="C23" s="80">
        <v>17</v>
      </c>
      <c r="D23" s="195"/>
      <c r="E23" s="196"/>
      <c r="F23" s="131">
        <v>6685000</v>
      </c>
      <c r="G23"/>
    </row>
    <row r="24" spans="1:7" x14ac:dyDescent="0.3">
      <c r="A24" s="80"/>
      <c r="B24" s="125">
        <v>44978</v>
      </c>
      <c r="C24" s="80"/>
      <c r="D24" s="195" t="s">
        <v>570</v>
      </c>
      <c r="E24" s="196"/>
      <c r="F24" s="131">
        <v>-22945000</v>
      </c>
      <c r="G24"/>
    </row>
    <row r="25" spans="1:7" x14ac:dyDescent="0.3">
      <c r="A25" s="80" t="s">
        <v>92</v>
      </c>
      <c r="B25" s="125" t="s">
        <v>152</v>
      </c>
      <c r="C25" s="80">
        <v>10</v>
      </c>
      <c r="D25" s="195"/>
      <c r="E25" s="196"/>
      <c r="F25" s="131">
        <v>4900000</v>
      </c>
      <c r="G25"/>
    </row>
    <row r="26" spans="1:7" ht="16.3" customHeight="1" x14ac:dyDescent="0.3">
      <c r="A26" s="80" t="s">
        <v>92</v>
      </c>
      <c r="B26" s="125" t="s">
        <v>168</v>
      </c>
      <c r="C26" s="80">
        <v>10</v>
      </c>
      <c r="D26" s="195"/>
      <c r="E26" s="196"/>
      <c r="F26" s="131">
        <v>3500000</v>
      </c>
      <c r="G26"/>
    </row>
    <row r="27" spans="1:7" ht="16.3" customHeight="1" x14ac:dyDescent="0.3">
      <c r="A27" s="80"/>
      <c r="B27" s="125">
        <v>45020</v>
      </c>
      <c r="C27" s="80"/>
      <c r="D27" s="195" t="s">
        <v>570</v>
      </c>
      <c r="E27" s="196"/>
      <c r="F27" s="131">
        <v>-8400000</v>
      </c>
      <c r="G27"/>
    </row>
    <row r="28" spans="1:7" x14ac:dyDescent="0.3">
      <c r="A28" s="80" t="s">
        <v>92</v>
      </c>
      <c r="B28" s="125" t="s">
        <v>197</v>
      </c>
      <c r="C28" s="79">
        <v>27</v>
      </c>
      <c r="D28" s="195"/>
      <c r="E28" s="196"/>
      <c r="F28" s="132">
        <v>11915000</v>
      </c>
      <c r="G28"/>
    </row>
    <row r="29" spans="1:7" ht="15.05" customHeight="1" x14ac:dyDescent="0.3">
      <c r="A29" s="80" t="s">
        <v>92</v>
      </c>
      <c r="B29" s="126" t="s">
        <v>199</v>
      </c>
      <c r="C29" s="80">
        <v>10</v>
      </c>
      <c r="D29" s="195"/>
      <c r="E29" s="196"/>
      <c r="F29" s="131">
        <v>4350000</v>
      </c>
      <c r="G29"/>
    </row>
    <row r="30" spans="1:7" ht="15.05" customHeight="1" x14ac:dyDescent="0.3">
      <c r="A30" s="80" t="s">
        <v>92</v>
      </c>
      <c r="B30" s="126" t="s">
        <v>209</v>
      </c>
      <c r="C30" s="80">
        <v>7</v>
      </c>
      <c r="D30" s="195"/>
      <c r="E30" s="196"/>
      <c r="F30" s="131">
        <v>2555000</v>
      </c>
      <c r="G30"/>
    </row>
    <row r="31" spans="1:7" ht="15.05" customHeight="1" x14ac:dyDescent="0.3">
      <c r="A31" s="80"/>
      <c r="B31" s="126">
        <v>45044</v>
      </c>
      <c r="C31" s="80"/>
      <c r="D31" s="195" t="s">
        <v>570</v>
      </c>
      <c r="E31" s="196"/>
      <c r="F31" s="131">
        <v>-18820000</v>
      </c>
      <c r="G31"/>
    </row>
    <row r="32" spans="1:7" ht="15.05" customHeight="1" x14ac:dyDescent="0.3">
      <c r="A32" s="80" t="s">
        <v>92</v>
      </c>
      <c r="B32" s="126" t="s">
        <v>215</v>
      </c>
      <c r="C32" s="80">
        <v>29</v>
      </c>
      <c r="D32" s="195"/>
      <c r="E32" s="196"/>
      <c r="F32" s="131">
        <v>11165000</v>
      </c>
      <c r="G32"/>
    </row>
    <row r="33" spans="1:7" x14ac:dyDescent="0.3">
      <c r="A33" s="80" t="s">
        <v>92</v>
      </c>
      <c r="B33" s="125" t="s">
        <v>239</v>
      </c>
      <c r="C33" s="80">
        <v>10</v>
      </c>
      <c r="D33" s="195"/>
      <c r="E33" s="196"/>
      <c r="F33" s="131">
        <v>3650000</v>
      </c>
      <c r="G33"/>
    </row>
    <row r="34" spans="1:7" x14ac:dyDescent="0.3">
      <c r="A34" s="80" t="s">
        <v>92</v>
      </c>
      <c r="B34" s="125" t="s">
        <v>222</v>
      </c>
      <c r="C34" s="80">
        <v>15</v>
      </c>
      <c r="D34" s="195"/>
      <c r="E34" s="196"/>
      <c r="F34" s="131">
        <v>7575000</v>
      </c>
      <c r="G34"/>
    </row>
    <row r="35" spans="1:7" x14ac:dyDescent="0.3">
      <c r="A35" s="80"/>
      <c r="B35" s="125">
        <v>45064</v>
      </c>
      <c r="C35" s="80"/>
      <c r="D35" s="195" t="s">
        <v>570</v>
      </c>
      <c r="E35" s="196"/>
      <c r="F35" s="131">
        <v>-22390000</v>
      </c>
      <c r="G35"/>
    </row>
    <row r="36" spans="1:7" ht="15.05" customHeight="1" x14ac:dyDescent="0.3">
      <c r="A36" s="80" t="s">
        <v>92</v>
      </c>
      <c r="B36" s="125" t="s">
        <v>241</v>
      </c>
      <c r="C36" s="80">
        <v>10</v>
      </c>
      <c r="D36" s="195"/>
      <c r="E36" s="196"/>
      <c r="F36" s="131">
        <v>4314000</v>
      </c>
      <c r="G36"/>
    </row>
    <row r="37" spans="1:7" x14ac:dyDescent="0.3">
      <c r="A37" s="80" t="s">
        <v>92</v>
      </c>
      <c r="B37" s="125" t="s">
        <v>234</v>
      </c>
      <c r="C37" s="80">
        <v>10</v>
      </c>
      <c r="D37" s="195"/>
      <c r="E37" s="196"/>
      <c r="F37" s="131">
        <v>5050000</v>
      </c>
      <c r="G37"/>
    </row>
    <row r="38" spans="1:7" x14ac:dyDescent="0.3">
      <c r="A38" s="80" t="s">
        <v>92</v>
      </c>
      <c r="B38" s="125" t="s">
        <v>298</v>
      </c>
      <c r="C38" s="80">
        <v>15</v>
      </c>
      <c r="D38" s="195"/>
      <c r="E38" s="196"/>
      <c r="F38" s="131">
        <v>5775000</v>
      </c>
      <c r="G38"/>
    </row>
    <row r="39" spans="1:7" x14ac:dyDescent="0.3">
      <c r="A39" s="80"/>
      <c r="B39" s="125">
        <v>45083</v>
      </c>
      <c r="C39" s="80"/>
      <c r="D39" s="195" t="s">
        <v>570</v>
      </c>
      <c r="E39" s="196"/>
      <c r="F39" s="131">
        <v>-15139000</v>
      </c>
      <c r="G39"/>
    </row>
    <row r="40" spans="1:7" x14ac:dyDescent="0.3">
      <c r="A40" s="80" t="s">
        <v>92</v>
      </c>
      <c r="B40" s="125" t="s">
        <v>300</v>
      </c>
      <c r="C40" s="80">
        <v>13</v>
      </c>
      <c r="D40" s="195"/>
      <c r="E40" s="196"/>
      <c r="F40" s="131">
        <v>6145000</v>
      </c>
      <c r="G40"/>
    </row>
    <row r="41" spans="1:7" x14ac:dyDescent="0.3">
      <c r="A41" s="80"/>
      <c r="B41" s="125">
        <v>45111</v>
      </c>
      <c r="C41" s="80"/>
      <c r="D41" s="195" t="s">
        <v>570</v>
      </c>
      <c r="E41" s="196"/>
      <c r="F41" s="131">
        <v>-6145000</v>
      </c>
      <c r="G41"/>
    </row>
    <row r="42" spans="1:7" x14ac:dyDescent="0.3">
      <c r="A42" s="80" t="s">
        <v>92</v>
      </c>
      <c r="B42" s="125" t="s">
        <v>334</v>
      </c>
      <c r="C42" s="80">
        <v>41</v>
      </c>
      <c r="D42" s="195"/>
      <c r="E42" s="196"/>
      <c r="F42" s="131">
        <v>17405000</v>
      </c>
      <c r="G42"/>
    </row>
    <row r="43" spans="1:7" x14ac:dyDescent="0.3">
      <c r="A43" s="80"/>
      <c r="B43" s="125">
        <v>45147</v>
      </c>
      <c r="C43" s="80"/>
      <c r="D43" s="195" t="s">
        <v>570</v>
      </c>
      <c r="E43" s="196"/>
      <c r="F43" s="131">
        <v>-17405000</v>
      </c>
      <c r="G43"/>
    </row>
    <row r="44" spans="1:7" x14ac:dyDescent="0.3">
      <c r="A44" s="80" t="s">
        <v>92</v>
      </c>
      <c r="B44" s="125" t="s">
        <v>361</v>
      </c>
      <c r="C44" s="80">
        <v>28</v>
      </c>
      <c r="D44" s="195"/>
      <c r="E44" s="196"/>
      <c r="F44" s="131">
        <v>10700000</v>
      </c>
      <c r="G44"/>
    </row>
    <row r="45" spans="1:7" x14ac:dyDescent="0.3">
      <c r="A45" s="80"/>
      <c r="B45" s="125">
        <v>45152</v>
      </c>
      <c r="C45" s="80"/>
      <c r="D45" s="195" t="s">
        <v>570</v>
      </c>
      <c r="E45" s="196"/>
      <c r="F45" s="131">
        <v>-10700000</v>
      </c>
      <c r="G45"/>
    </row>
    <row r="46" spans="1:7" x14ac:dyDescent="0.3">
      <c r="A46" s="80" t="s">
        <v>92</v>
      </c>
      <c r="B46" s="125" t="s">
        <v>358</v>
      </c>
      <c r="C46" s="80">
        <v>15</v>
      </c>
      <c r="D46" s="195"/>
      <c r="E46" s="196"/>
      <c r="F46" s="131">
        <v>5775000</v>
      </c>
      <c r="G46"/>
    </row>
    <row r="47" spans="1:7" x14ac:dyDescent="0.3">
      <c r="A47" s="80"/>
      <c r="B47" s="125">
        <v>45153</v>
      </c>
      <c r="C47" s="80"/>
      <c r="D47" s="195" t="s">
        <v>582</v>
      </c>
      <c r="E47" s="196"/>
      <c r="F47" s="131">
        <v>-42000</v>
      </c>
      <c r="G47"/>
    </row>
    <row r="48" spans="1:7" x14ac:dyDescent="0.3">
      <c r="A48" s="80"/>
      <c r="B48" s="125">
        <v>45153</v>
      </c>
      <c r="C48" s="80"/>
      <c r="D48" s="195" t="s">
        <v>570</v>
      </c>
      <c r="E48" s="196"/>
      <c r="F48" s="131">
        <v>-5733000</v>
      </c>
      <c r="G48"/>
    </row>
    <row r="49" spans="1:7" x14ac:dyDescent="0.3">
      <c r="A49" s="80" t="s">
        <v>92</v>
      </c>
      <c r="B49" s="125" t="s">
        <v>339</v>
      </c>
      <c r="C49" s="80">
        <v>12</v>
      </c>
      <c r="D49" s="195"/>
      <c r="E49" s="196"/>
      <c r="F49" s="131">
        <v>6060000</v>
      </c>
      <c r="G49"/>
    </row>
    <row r="50" spans="1:7" x14ac:dyDescent="0.3">
      <c r="A50" s="80"/>
      <c r="B50" s="125">
        <v>45162</v>
      </c>
      <c r="C50" s="80"/>
      <c r="D50" s="195" t="s">
        <v>570</v>
      </c>
      <c r="E50" s="196"/>
      <c r="F50" s="131">
        <v>-6060000</v>
      </c>
      <c r="G50"/>
    </row>
    <row r="51" spans="1:7" x14ac:dyDescent="0.3">
      <c r="A51" s="80" t="s">
        <v>92</v>
      </c>
      <c r="B51" s="125" t="s">
        <v>438</v>
      </c>
      <c r="C51" s="80">
        <v>27</v>
      </c>
      <c r="D51" s="195"/>
      <c r="E51" s="196"/>
      <c r="F51" s="131">
        <v>11035000</v>
      </c>
      <c r="G51"/>
    </row>
    <row r="52" spans="1:7" x14ac:dyDescent="0.3">
      <c r="A52" s="80"/>
      <c r="B52" s="125">
        <v>45183</v>
      </c>
      <c r="C52" s="80"/>
      <c r="D52" s="195" t="s">
        <v>570</v>
      </c>
      <c r="E52" s="196"/>
      <c r="F52" s="131">
        <v>-11035000</v>
      </c>
      <c r="G52"/>
    </row>
    <row r="53" spans="1:7" x14ac:dyDescent="0.3">
      <c r="A53" s="80" t="s">
        <v>92</v>
      </c>
      <c r="B53" s="125" t="s">
        <v>442</v>
      </c>
      <c r="C53" s="80">
        <v>25</v>
      </c>
      <c r="D53" s="195"/>
      <c r="E53" s="196"/>
      <c r="F53" s="131">
        <v>10489000</v>
      </c>
      <c r="G53"/>
    </row>
    <row r="54" spans="1:7" x14ac:dyDescent="0.3">
      <c r="A54" s="80" t="s">
        <v>92</v>
      </c>
      <c r="B54" s="125" t="s">
        <v>446</v>
      </c>
      <c r="C54" s="80">
        <v>10</v>
      </c>
      <c r="D54" s="195"/>
      <c r="E54" s="196"/>
      <c r="F54" s="131">
        <v>4330000</v>
      </c>
      <c r="G54"/>
    </row>
    <row r="55" spans="1:7" x14ac:dyDescent="0.3">
      <c r="A55" s="80"/>
      <c r="B55" s="125">
        <v>45197</v>
      </c>
      <c r="C55" s="80"/>
      <c r="D55" s="195" t="s">
        <v>570</v>
      </c>
      <c r="E55" s="196"/>
      <c r="F55" s="131">
        <v>-14819000</v>
      </c>
      <c r="G55"/>
    </row>
    <row r="56" spans="1:7" x14ac:dyDescent="0.3">
      <c r="A56" s="80" t="s">
        <v>92</v>
      </c>
      <c r="B56" s="125" t="s">
        <v>406</v>
      </c>
      <c r="C56" s="80">
        <v>8</v>
      </c>
      <c r="D56" s="195"/>
      <c r="E56" s="196"/>
      <c r="F56" s="131">
        <v>4004000</v>
      </c>
      <c r="G56"/>
    </row>
    <row r="57" spans="1:7" x14ac:dyDescent="0.3">
      <c r="A57" s="80" t="s">
        <v>92</v>
      </c>
      <c r="B57" s="125" t="s">
        <v>392</v>
      </c>
      <c r="C57" s="80">
        <v>20</v>
      </c>
      <c r="D57" s="195"/>
      <c r="E57" s="196"/>
      <c r="F57" s="131">
        <v>9400000</v>
      </c>
      <c r="G57"/>
    </row>
    <row r="58" spans="1:7" x14ac:dyDescent="0.3">
      <c r="A58" s="80" t="s">
        <v>92</v>
      </c>
      <c r="B58" s="125" t="s">
        <v>408</v>
      </c>
      <c r="C58" s="80">
        <v>20</v>
      </c>
      <c r="D58" s="195"/>
      <c r="E58" s="196"/>
      <c r="F58" s="131">
        <v>7940000</v>
      </c>
      <c r="G58"/>
    </row>
    <row r="59" spans="1:7" x14ac:dyDescent="0.3">
      <c r="A59" s="80" t="s">
        <v>92</v>
      </c>
      <c r="B59" s="125" t="s">
        <v>409</v>
      </c>
      <c r="C59" s="80">
        <v>10</v>
      </c>
      <c r="D59" s="195"/>
      <c r="E59" s="196"/>
      <c r="F59" s="131">
        <v>3850000</v>
      </c>
      <c r="G59"/>
    </row>
    <row r="60" spans="1:7" x14ac:dyDescent="0.3">
      <c r="A60" s="80" t="s">
        <v>92</v>
      </c>
      <c r="B60" s="125" t="s">
        <v>410</v>
      </c>
      <c r="C60" s="80">
        <v>10</v>
      </c>
      <c r="D60" s="195"/>
      <c r="E60" s="196"/>
      <c r="F60" s="131">
        <v>5050000</v>
      </c>
      <c r="G60"/>
    </row>
    <row r="61" spans="1:7" x14ac:dyDescent="0.3">
      <c r="A61" s="80"/>
      <c r="B61" s="125">
        <v>45225</v>
      </c>
      <c r="C61" s="80"/>
      <c r="D61" s="195" t="s">
        <v>570</v>
      </c>
      <c r="E61" s="196"/>
      <c r="F61" s="131">
        <v>-30244000</v>
      </c>
      <c r="G61"/>
    </row>
    <row r="62" spans="1:7" x14ac:dyDescent="0.3">
      <c r="A62" s="80" t="s">
        <v>92</v>
      </c>
      <c r="B62" s="125" t="s">
        <v>508</v>
      </c>
      <c r="C62" s="80">
        <v>15</v>
      </c>
      <c r="D62" s="195"/>
      <c r="E62" s="196"/>
      <c r="F62" s="131">
        <v>6315000</v>
      </c>
      <c r="G62"/>
    </row>
    <row r="63" spans="1:7" x14ac:dyDescent="0.3">
      <c r="A63" s="80" t="s">
        <v>92</v>
      </c>
      <c r="B63" s="125" t="s">
        <v>510</v>
      </c>
      <c r="C63" s="80">
        <v>10</v>
      </c>
      <c r="D63" s="195"/>
      <c r="E63" s="196"/>
      <c r="F63" s="131">
        <v>5050000</v>
      </c>
      <c r="G63"/>
    </row>
    <row r="64" spans="1:7" x14ac:dyDescent="0.3">
      <c r="A64" s="80" t="s">
        <v>92</v>
      </c>
      <c r="B64" s="125" t="s">
        <v>497</v>
      </c>
      <c r="C64" s="80">
        <v>9</v>
      </c>
      <c r="D64" s="195"/>
      <c r="E64" s="196"/>
      <c r="F64" s="131">
        <v>3565000</v>
      </c>
      <c r="G64"/>
    </row>
    <row r="65" spans="1:7" x14ac:dyDescent="0.3">
      <c r="A65" s="80" t="s">
        <v>92</v>
      </c>
      <c r="B65" s="125" t="s">
        <v>507</v>
      </c>
      <c r="C65" s="79">
        <v>18</v>
      </c>
      <c r="D65" s="195"/>
      <c r="E65" s="196"/>
      <c r="F65" s="132">
        <v>8670000</v>
      </c>
      <c r="G65"/>
    </row>
    <row r="66" spans="1:7" x14ac:dyDescent="0.3">
      <c r="A66" s="80" t="s">
        <v>92</v>
      </c>
      <c r="B66" s="125" t="s">
        <v>492</v>
      </c>
      <c r="C66" s="80">
        <v>13</v>
      </c>
      <c r="D66" s="195"/>
      <c r="E66" s="196"/>
      <c r="F66" s="131">
        <v>5265000</v>
      </c>
      <c r="G66"/>
    </row>
    <row r="67" spans="1:7" x14ac:dyDescent="0.3">
      <c r="A67" s="80"/>
      <c r="B67" s="125">
        <v>45260</v>
      </c>
      <c r="C67" s="80"/>
      <c r="D67" s="195" t="s">
        <v>570</v>
      </c>
      <c r="E67" s="196"/>
      <c r="F67" s="131">
        <v>-28865000</v>
      </c>
      <c r="G67"/>
    </row>
    <row r="68" spans="1:7" x14ac:dyDescent="0.3">
      <c r="A68" s="80"/>
      <c r="B68" s="125"/>
      <c r="C68" s="115"/>
      <c r="D68" s="195" t="s">
        <v>573</v>
      </c>
      <c r="E68" s="196"/>
      <c r="F68" s="134">
        <f>+SUM(F14:F67)</f>
        <v>0</v>
      </c>
    </row>
  </sheetData>
  <mergeCells count="59">
    <mergeCell ref="D15:E15"/>
    <mergeCell ref="A2:N2"/>
    <mergeCell ref="A3:N3"/>
    <mergeCell ref="A12:F12"/>
    <mergeCell ref="D13:E13"/>
    <mergeCell ref="D14:E14"/>
    <mergeCell ref="D16:E16"/>
    <mergeCell ref="D18:E18"/>
    <mergeCell ref="D19:E19"/>
    <mergeCell ref="D21:E21"/>
    <mergeCell ref="D22:E22"/>
    <mergeCell ref="D20:E20"/>
    <mergeCell ref="D23:E23"/>
    <mergeCell ref="D25:E25"/>
    <mergeCell ref="D26:E26"/>
    <mergeCell ref="D28:E28"/>
    <mergeCell ref="D29:E29"/>
    <mergeCell ref="D30:E30"/>
    <mergeCell ref="D32:E32"/>
    <mergeCell ref="D36:E36"/>
    <mergeCell ref="D33:E33"/>
    <mergeCell ref="D34:E34"/>
    <mergeCell ref="D37:E37"/>
    <mergeCell ref="D38:E38"/>
    <mergeCell ref="D40:E40"/>
    <mergeCell ref="D42:E42"/>
    <mergeCell ref="D44:E44"/>
    <mergeCell ref="D49:E49"/>
    <mergeCell ref="D51:E51"/>
    <mergeCell ref="D53:E53"/>
    <mergeCell ref="D50:E50"/>
    <mergeCell ref="D52:E52"/>
    <mergeCell ref="D41:E41"/>
    <mergeCell ref="D43:E43"/>
    <mergeCell ref="D45:E45"/>
    <mergeCell ref="D48:E48"/>
    <mergeCell ref="D46:E46"/>
    <mergeCell ref="D66:E66"/>
    <mergeCell ref="D54:E54"/>
    <mergeCell ref="D56:E56"/>
    <mergeCell ref="D57:E57"/>
    <mergeCell ref="D58:E58"/>
    <mergeCell ref="D59:E59"/>
    <mergeCell ref="D55:E55"/>
    <mergeCell ref="D68:E68"/>
    <mergeCell ref="D47:E47"/>
    <mergeCell ref="D17:E17"/>
    <mergeCell ref="D24:E24"/>
    <mergeCell ref="D27:E27"/>
    <mergeCell ref="D31:E31"/>
    <mergeCell ref="D35:E35"/>
    <mergeCell ref="D39:E39"/>
    <mergeCell ref="D67:E67"/>
    <mergeCell ref="D61:E61"/>
    <mergeCell ref="D60:E60"/>
    <mergeCell ref="D62:E62"/>
    <mergeCell ref="D63:E63"/>
    <mergeCell ref="D64:E64"/>
    <mergeCell ref="D65:E65"/>
  </mergeCells>
  <hyperlinks>
    <hyperlink ref="A1" location="'TỔNG HỢP'!A1" display="Quay lại trang đầu" xr:uid="{64B66D5B-A675-4F7D-86CF-477210DAF7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</vt:lpstr>
      <vt:lpstr>TH</vt:lpstr>
      <vt:lpstr>Chị Hạnh </vt:lpstr>
      <vt:lpstr>Chị Chinh</vt:lpstr>
      <vt:lpstr>Sữa Tài</vt:lpstr>
      <vt:lpstr>Chị Vi Q8</vt:lpstr>
      <vt:lpstr>Chị Hương Q5</vt:lpstr>
      <vt:lpstr>Chị Nhung</vt:lpstr>
      <vt:lpstr>Chị Hằng</vt:lpstr>
      <vt:lpstr>Chị Huyền</vt:lpstr>
      <vt:lpstr>Chị Âu VT</vt:lpstr>
      <vt:lpstr>NTE</vt:lpstr>
      <vt:lpstr>Chị Dung</vt:lpstr>
      <vt:lpstr>Khách lẻ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2023-12-07T09:58:55Z</dcterms:created>
  <dcterms:modified xsi:type="dcterms:W3CDTF">2023-12-08T08:19:56Z</dcterms:modified>
</cp:coreProperties>
</file>