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ĐẠI THANH HẢI\"/>
    </mc:Choice>
  </mc:AlternateContent>
  <xr:revisionPtr revIDLastSave="0" documentId="13_ncr:1_{D78932C3-BC90-47AD-A38E-2B2F93C815C1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ông nợ" sheetId="2" r:id="rId1"/>
    <sheet name="BKHĐ 1-8.2023" sheetId="7" r:id="rId2"/>
  </sheets>
  <definedNames>
    <definedName name="_xlnm._FilterDatabase" localSheetId="1" hidden="1">'BKHĐ 1-8.2023'!$A$4:$J$126</definedName>
    <definedName name="_xlnm.Print_Area" localSheetId="1">'BKHĐ 1-8.2023'!$A$1:$K$126</definedName>
    <definedName name="_xlnm.Print_Titles" localSheetId="1">'BKHĐ 1-8.2023'!$4:$4</definedName>
  </definedNames>
  <calcPr calcId="191029"/>
</workbook>
</file>

<file path=xl/calcChain.xml><?xml version="1.0" encoding="utf-8"?>
<calcChain xmlns="http://schemas.openxmlformats.org/spreadsheetml/2006/main">
  <c r="F28" i="2" l="1"/>
  <c r="E25" i="2"/>
  <c r="G126" i="7"/>
  <c r="I121" i="7"/>
  <c r="I126" i="7" s="1"/>
  <c r="J121" i="7" l="1"/>
  <c r="J126" i="7" s="1"/>
  <c r="E15" i="2"/>
  <c r="D5" i="2"/>
  <c r="D15" i="2" s="1"/>
  <c r="F29" i="2" s="1"/>
</calcChain>
</file>

<file path=xl/sharedStrings.xml><?xml version="1.0" encoding="utf-8"?>
<sst xmlns="http://schemas.openxmlformats.org/spreadsheetml/2006/main" count="661" uniqueCount="262">
  <si>
    <t>Số hóa đơn</t>
  </si>
  <si>
    <t>00001794</t>
  </si>
  <si>
    <t>6000033534 - 6020_Thăng Long Garden</t>
  </si>
  <si>
    <t>Hàng trả T3 - phiếu MH000720</t>
  </si>
  <si>
    <t>00002633</t>
  </si>
  <si>
    <t>10%</t>
  </si>
  <si>
    <t>6000040570, 6001_Fresh Market Green Park , CK CỐ ĐỊNH 3%</t>
  </si>
  <si>
    <t>00002177</t>
  </si>
  <si>
    <t>6014_Ruby City 3 Phúc Lợi , 6000042210/PO6000042264, CK CỐ ĐỊNH 3%, KM GÀ MUỐI 500G X 20% TỪ NGÀY 25-04 ĐẾN 15-05</t>
  </si>
  <si>
    <t>00002179</t>
  </si>
  <si>
    <t>00000734</t>
  </si>
  <si>
    <t>Thuế suất</t>
  </si>
  <si>
    <t>Hàng trả T4- 6100001194</t>
  </si>
  <si>
    <t>Hàng trả T3 - phiếu MH000715, MH000716</t>
  </si>
  <si>
    <t>00000739</t>
  </si>
  <si>
    <t>00000738</t>
  </si>
  <si>
    <t>00002634</t>
  </si>
  <si>
    <t>00024930</t>
  </si>
  <si>
    <t>00013590</t>
  </si>
  <si>
    <t>Hàng trả T4 -6100001241</t>
  </si>
  <si>
    <t>Ngày hóa đơn</t>
  </si>
  <si>
    <t>6000036731 , CK CỐ ĐỊNH 3% - 6006_AnLand Premium</t>
  </si>
  <si>
    <t>6000037599 , CK CỐ ĐỊNH 3%</t>
  </si>
  <si>
    <t>6000036718 , CK CỐ ĐỊNH 3% - 6019_K35 Tân Mai</t>
  </si>
  <si>
    <t>6000036695 , CK CỐ ĐỊNH 3% - 6014_Ruby City 3 Phúc Lợi</t>
  </si>
  <si>
    <t>Hàng trả T4 -6100001237, 6100001233</t>
  </si>
  <si>
    <t>6000039140, CK CỐ ĐỊNH 3% - 6018_Vinhomes Symphony</t>
  </si>
  <si>
    <t>00001385</t>
  </si>
  <si>
    <t>6000033900 - 6021_Emerald Mỹ Đình</t>
  </si>
  <si>
    <t>00017458</t>
  </si>
  <si>
    <t>Hàng trả - 6011_Green Park Việt Hưng trả hàng PO (6100000861, 6100001053, 6100001160)</t>
  </si>
  <si>
    <t>Hàng trả T4- 6100001225</t>
  </si>
  <si>
    <t>00013586</t>
  </si>
  <si>
    <t>6000031590</t>
  </si>
  <si>
    <t>6000031721</t>
  </si>
  <si>
    <t>Doanh số bán chưa có thuế GTGT</t>
  </si>
  <si>
    <t>6000038476, CK CỐ ĐỊNH 3% - 6022_S1.09 Vinhomes Ocean Park</t>
  </si>
  <si>
    <t>Hàng trả T4 -6100001193</t>
  </si>
  <si>
    <t>Hàng trả T4 -6100001252</t>
  </si>
  <si>
    <t>00002635</t>
  </si>
  <si>
    <t>CÔNG TY CỔ PHẦN ĐẠI THANH HẢI</t>
  </si>
  <si>
    <t>Hàng trả T3- phiếu MH000722</t>
  </si>
  <si>
    <t>6000033863 - 6013_Ecohome 3 Tân Xuân</t>
  </si>
  <si>
    <t>00001758</t>
  </si>
  <si>
    <t>00001761</t>
  </si>
  <si>
    <t>6000037112 - 6021_Emerald Mỹ Đình</t>
  </si>
  <si>
    <t>00024916</t>
  </si>
  <si>
    <t>1C23TNN</t>
  </si>
  <si>
    <t>6000030696 , CK CỐ ĐỊNH 3%</t>
  </si>
  <si>
    <t>6003_New Horizon City Hoàng Mai - 6000043552 - CK CỐ ĐỊNH 3%</t>
  </si>
  <si>
    <t>6000037572, CK CỐ ĐỊNH 3%</t>
  </si>
  <si>
    <t>6006_AnLand Premium, 6000039881, CK CỐ ĐINH 3%</t>
  </si>
  <si>
    <t>00000735</t>
  </si>
  <si>
    <t>Hàng trả T3- phiếu MH000717, MH000718</t>
  </si>
  <si>
    <t>00002628</t>
  </si>
  <si>
    <t>00025131</t>
  </si>
  <si>
    <t>6000040622, 6012_Hateco Yên Sở, CK CỐ ĐỊNH 3%</t>
  </si>
  <si>
    <t>00002629</t>
  </si>
  <si>
    <t>6017_Thái Hà, Constrexim 1, 6000045139, ck cố định 3%</t>
  </si>
  <si>
    <t>6013_Ecohome 3 Tân Xuân , 6000045135, ck cố định 3%</t>
  </si>
  <si>
    <t>6000031601</t>
  </si>
  <si>
    <t>6004_Imperria Sky Garden Minh Khai , 6000045138, ck cố định 3%</t>
  </si>
  <si>
    <t>00002632</t>
  </si>
  <si>
    <t>6005_Eco Dream Nguyễn Xiển - 6000043587- CK CỐ ĐỊNH 3%</t>
  </si>
  <si>
    <t>6000033921 - 6004_Imperria Sky Garden Minh Khai</t>
  </si>
  <si>
    <t>Hàng trả T3- phiếu MH000729, MH000730, MH000731</t>
  </si>
  <si>
    <t>Tên người mua</t>
  </si>
  <si>
    <t>00001796</t>
  </si>
  <si>
    <t>00002180</t>
  </si>
  <si>
    <t>6000040664,  6021_Emerald Mỹ Đình, CK 3%</t>
  </si>
  <si>
    <t>6021_Emerald Mỹ Đình , 6000042251/PO6000042263, CK CỐ ĐỊNH 3%, KM GÀ MUỐI 500G X 20% TỪ 25-04-2023 ĐẾN 15-05-2023</t>
  </si>
  <si>
    <t>00002630</t>
  </si>
  <si>
    <t>00000737</t>
  </si>
  <si>
    <t>00000740</t>
  </si>
  <si>
    <t>6014_Ruby City 3 Phúc Lợi , 6000041410, CK CỐ ĐỊNH 3%</t>
  </si>
  <si>
    <t>00024926</t>
  </si>
  <si>
    <t>00024928</t>
  </si>
  <si>
    <t>6000031586</t>
  </si>
  <si>
    <t>6017_Thái Hà, Constrexim 1 , 6000041544, CK 3%</t>
  </si>
  <si>
    <t>00013588</t>
  </si>
  <si>
    <t>00000736</t>
  </si>
  <si>
    <t>Hàng trả T3- phiếu MH000725, MH000726, MH000727, MH000728</t>
  </si>
  <si>
    <t>6022_S1.09 Vinhomes Ocean Park , 6000041441, CK CỐ ĐỊNH 3%</t>
  </si>
  <si>
    <t>Diễn giải</t>
  </si>
  <si>
    <t>6000040577, 6003_New Horizon City Hoàng Mai, CK CỐ ĐỊNH 3%</t>
  </si>
  <si>
    <t>00013587</t>
  </si>
  <si>
    <t>6000040629, 6013_Ecohome 3 Tân Xuân, CK CỐ ĐỊNH 3%</t>
  </si>
  <si>
    <t>6000040652, 6019_K35 Tân Mai, CK CỐ ĐỊNH 3%</t>
  </si>
  <si>
    <t>6021_Emerald Mỹ Đình -6000045142, CK CỐ ĐỊNH 3%</t>
  </si>
  <si>
    <t>6014_Ruby City 3 Phúc Lợi, 6000039897, CK CỐ ĐỊNH 3%</t>
  </si>
  <si>
    <t>Thuế GTGT</t>
  </si>
  <si>
    <t>Hàng trả T3- phiếu MH000721</t>
  </si>
  <si>
    <t>6018_Vinhomes Symphony - 6000043625- CK 3% CỐ ĐỊNH</t>
  </si>
  <si>
    <t>00001795</t>
  </si>
  <si>
    <t>BẢNG KÊ HÓA ĐƠN, CHỨNG TỪ HÀNG HÓA, DỊCH VỤ BÁN RA (MẪU QUẢN TRỊ)</t>
  </si>
  <si>
    <t>6000033847 - 6011_Green Park Việt Hưng</t>
  </si>
  <si>
    <t>6020_Thăng Long Garden, 6000045140, ck cố định 3%</t>
  </si>
  <si>
    <t>00024920</t>
  </si>
  <si>
    <t>00024922</t>
  </si>
  <si>
    <t>00024918</t>
  </si>
  <si>
    <t>00024915</t>
  </si>
  <si>
    <t>00002176</t>
  </si>
  <si>
    <t>6011_Green Park Việt Hưng , 6000041402, CK CỐ ĐỊNH 3%</t>
  </si>
  <si>
    <t>6000037548, CK CỐ ĐỊNH 3%</t>
  </si>
  <si>
    <t>Ký hiệu HĐ</t>
  </si>
  <si>
    <t>00024924</t>
  </si>
  <si>
    <t>Hàng trả T3- phiếu MH000732, MH000733</t>
  </si>
  <si>
    <t>6004_Imperria Sky Garden Minh Khai , 6000043045, CK CỐ ĐỊNH 3%</t>
  </si>
  <si>
    <t>6019_K35 Tân Mai , 6000045137, ck cố định 3%</t>
  </si>
  <si>
    <t>00002178</t>
  </si>
  <si>
    <t>00001760</t>
  </si>
  <si>
    <t>00001756</t>
  </si>
  <si>
    <t>Hàng trả</t>
  </si>
  <si>
    <t>00001759</t>
  </si>
  <si>
    <t>6000040596, 6005_Eco Dream Nguyễn Xiển, CK CỐ ĐỊNH 3%</t>
  </si>
  <si>
    <t>00001797</t>
  </si>
  <si>
    <t>00001757</t>
  </si>
  <si>
    <t>Hàng trả T4 -6100001198</t>
  </si>
  <si>
    <t>6000031592</t>
  </si>
  <si>
    <t>6000038466, CK CỐ ĐỊNH 3%</t>
  </si>
  <si>
    <t>Hàng trả T3- phiếu MH000719</t>
  </si>
  <si>
    <t>Tổng cộng</t>
  </si>
  <si>
    <t>Ngày tháng</t>
  </si>
  <si>
    <t>Nội dung</t>
  </si>
  <si>
    <t>Số tiền bán hàng</t>
  </si>
  <si>
    <t>Giảm trừ</t>
  </si>
  <si>
    <t>Sô tiền khách đã thanh toán</t>
  </si>
  <si>
    <t>Số dư đầu kỳ</t>
  </si>
  <si>
    <t>Hàng bán</t>
  </si>
  <si>
    <t>Tổng bán hàng</t>
  </si>
  <si>
    <t>Tổng hàng trả</t>
  </si>
  <si>
    <t xml:space="preserve">Thanh toán </t>
  </si>
  <si>
    <t>Tổng đã thanh toán</t>
  </si>
  <si>
    <t>Dư nợ phải thu ĐẠI THANH HẢI</t>
  </si>
  <si>
    <t>00003322</t>
  </si>
  <si>
    <t>Hàng trả T6- 6100001551</t>
  </si>
  <si>
    <t>00003323</t>
  </si>
  <si>
    <t>Hàng trả T5-6100001526</t>
  </si>
  <si>
    <t>00003324</t>
  </si>
  <si>
    <t>Hàng trả T6- 6100001563, 6100001462 (31/5)</t>
  </si>
  <si>
    <t>00003325</t>
  </si>
  <si>
    <t>Hàng trả T5, T6-- 6100001406 (11/5), 6100001594 (8/6), 6100001525 (30/5)</t>
  </si>
  <si>
    <t>00003327</t>
  </si>
  <si>
    <t>Hàng trả T6- 6100001533, 6100001593 (8/6), 6100001363 (31/5),</t>
  </si>
  <si>
    <t>00003328</t>
  </si>
  <si>
    <t>Hàng trả T5- 6100001489</t>
  </si>
  <si>
    <t>00003329</t>
  </si>
  <si>
    <t>Hàng trả T6- 6100001552, 6100001553</t>
  </si>
  <si>
    <t>00003463</t>
  </si>
  <si>
    <t>Chiết khấu 1+2+3</t>
  </si>
  <si>
    <t>6014_Ruby City 3 Phúc Lợi , 6000045905, ck cố định 3%</t>
  </si>
  <si>
    <t>6012_Hateco Yên Sở, 6000046704 , CK 3%</t>
  </si>
  <si>
    <t>6021_Emerald Mỹ Đình , 6000047279 , ck 3% cố định</t>
  </si>
  <si>
    <t>6019_K35 Tân Mai , 600047278 , ck cố định 3%</t>
  </si>
  <si>
    <t>6012_Hateco Yên Sở, 6000047277, ck 3% cố định</t>
  </si>
  <si>
    <t>6011_Green Park Việt Hưng , 6000047275 , ck 3 %</t>
  </si>
  <si>
    <t>6100001601</t>
  </si>
  <si>
    <t>6100001615</t>
  </si>
  <si>
    <t>6100001633</t>
  </si>
  <si>
    <t>6100001631</t>
  </si>
  <si>
    <t>00040020</t>
  </si>
  <si>
    <t>6022_S1.09 Vinhomes Ocean Park , 600048664 , ck 3%</t>
  </si>
  <si>
    <t>00040021</t>
  </si>
  <si>
    <t>6004_Imperria Sky Garden Minh Khai , 6000048660 , ck 3%</t>
  </si>
  <si>
    <t>00040022</t>
  </si>
  <si>
    <t>6005_Eco Dream Nguyễn Xiển , 6000048661 , ck 3%</t>
  </si>
  <si>
    <t>00040023</t>
  </si>
  <si>
    <t>6014_Ruby City 3 Phúc Lợi, 6000048618,  CK 3%</t>
  </si>
  <si>
    <t>00040059</t>
  </si>
  <si>
    <t>6019_K35 Tân Mai , 6000048662 , ck 3%</t>
  </si>
  <si>
    <t>00042075</t>
  </si>
  <si>
    <t>00042076</t>
  </si>
  <si>
    <t>00042077</t>
  </si>
  <si>
    <t>00042078</t>
  </si>
  <si>
    <t>00042079</t>
  </si>
  <si>
    <t>00042080</t>
  </si>
  <si>
    <t>00042081</t>
  </si>
  <si>
    <t>00042082</t>
  </si>
  <si>
    <t>00042083</t>
  </si>
  <si>
    <t>00042084</t>
  </si>
  <si>
    <t>00042085</t>
  </si>
  <si>
    <t>00042088</t>
  </si>
  <si>
    <t>00042090</t>
  </si>
  <si>
    <t>00042091</t>
  </si>
  <si>
    <t>00042092</t>
  </si>
  <si>
    <t>00042093</t>
  </si>
  <si>
    <t>00042094</t>
  </si>
  <si>
    <t>00042095</t>
  </si>
  <si>
    <t>00042096</t>
  </si>
  <si>
    <t>00042097</t>
  </si>
  <si>
    <t>00042099</t>
  </si>
  <si>
    <t>00042100</t>
  </si>
  <si>
    <t>00042101</t>
  </si>
  <si>
    <t>00042102</t>
  </si>
  <si>
    <t>00042103</t>
  </si>
  <si>
    <t>00042259</t>
  </si>
  <si>
    <t>Bán hàng CÔNG TY CỔ PHẦN ĐẠI THANH HẢI theo hóa đơn 00042259</t>
  </si>
  <si>
    <t>Từ ngày 01/01/2023 đến ngày 20/7/2023</t>
  </si>
  <si>
    <t>1C23TYY</t>
  </si>
  <si>
    <t>00003796</t>
  </si>
  <si>
    <t>00003797</t>
  </si>
  <si>
    <t>00003798</t>
  </si>
  <si>
    <t>00003799</t>
  </si>
  <si>
    <t>00003800</t>
  </si>
  <si>
    <t>00003801</t>
  </si>
  <si>
    <t>6100001690 - Thái Hà, Constrexim 1, Bắc Từ Liêm, HN - phiếu MH001648</t>
  </si>
  <si>
    <t>00003802</t>
  </si>
  <si>
    <t>6100001632 - ĐTH Vinhomes Symphony, Long Biên, HN - phiếu MH001761</t>
  </si>
  <si>
    <t>00003803</t>
  </si>
  <si>
    <t>00003804</t>
  </si>
  <si>
    <t>00038440</t>
  </si>
  <si>
    <t>00038441</t>
  </si>
  <si>
    <t>00038442</t>
  </si>
  <si>
    <t>00038443</t>
  </si>
  <si>
    <t>00038444</t>
  </si>
  <si>
    <t>00038445</t>
  </si>
  <si>
    <t>00038680</t>
  </si>
  <si>
    <t>6021_Emerald Mỹ Đình , 6000048663, ck 3%</t>
  </si>
  <si>
    <t>00003871</t>
  </si>
  <si>
    <t>6100001723 - phiếu MH001897 - dth6018</t>
  </si>
  <si>
    <t>01-20/07/2023</t>
  </si>
  <si>
    <t>00004146</t>
  </si>
  <si>
    <t>Hàng trả 6018 - 6100001792</t>
  </si>
  <si>
    <t>00004148</t>
  </si>
  <si>
    <t>Hàng trả 6022 - 6100001797</t>
  </si>
  <si>
    <t>00004144</t>
  </si>
  <si>
    <t>Hàng trả 6014 - 6100001793</t>
  </si>
  <si>
    <t>00004139</t>
  </si>
  <si>
    <t>Hàng trả 6001 - 6100001762</t>
  </si>
  <si>
    <t>00004140</t>
  </si>
  <si>
    <t>Hàng trả 6004- 6100001788</t>
  </si>
  <si>
    <t>00004141</t>
  </si>
  <si>
    <t>Hàng trả 6005  - 6100001765</t>
  </si>
  <si>
    <t>00004142</t>
  </si>
  <si>
    <t>Hàng trả 6006 - 6100001752</t>
  </si>
  <si>
    <t>00004143</t>
  </si>
  <si>
    <t>Hàng trả 6011 - 6100001794</t>
  </si>
  <si>
    <t>00004145</t>
  </si>
  <si>
    <t>Hàng trả 6017 - 6100001741</t>
  </si>
  <si>
    <t>Hàng trả 6017 - 6100001800</t>
  </si>
  <si>
    <t>Hàng trả 6018 - 6100001763</t>
  </si>
  <si>
    <t>00004147</t>
  </si>
  <si>
    <t>Hàng trả 6020 -  6100001786</t>
  </si>
  <si>
    <t>Hàng trả 6022 - 6100001769</t>
  </si>
  <si>
    <t>Chiết khấu tháng 1+2+3</t>
  </si>
  <si>
    <t>Chiết khấu tháng 4+5+6+7</t>
  </si>
  <si>
    <t>Số dư nợ 2022</t>
  </si>
  <si>
    <t>TỔNG CỘNG</t>
  </si>
  <si>
    <t xml:space="preserve">Công ty Cổ phần Đại Thanh Hải thanh toán </t>
  </si>
  <si>
    <t>Ghi chú</t>
  </si>
  <si>
    <t>HĐ của PXK cuối tháng 6</t>
  </si>
  <si>
    <t>HĐ thay thế</t>
  </si>
  <si>
    <t>Chiết khấu 01/07-20/07</t>
  </si>
  <si>
    <t xml:space="preserve">TỔNG HỢP THEO DÕI CÔNG NỢ 2023 </t>
  </si>
  <si>
    <t>Hàng trả tháng 7 ( bsung)</t>
  </si>
  <si>
    <t>20-30/07/2023</t>
  </si>
  <si>
    <t>Chiết khấu 4+5</t>
  </si>
  <si>
    <t>HĐ 2878</t>
  </si>
  <si>
    <t>HĐ 3652</t>
  </si>
  <si>
    <t>HĐ 4216</t>
  </si>
  <si>
    <t xml:space="preserve">Hàng trả tháng 8 </t>
  </si>
  <si>
    <t xml:space="preserve">Thanh toán công nợ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</si>
</sst>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charset val="163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164" fontId="7" fillId="0" borderId="0" xfId="0" applyNumberFormat="1" applyFont="1"/>
    <xf numFmtId="0" fontId="3" fillId="0" borderId="0" xfId="0" applyFont="1" applyAlignment="1">
      <alignment horizontal="center"/>
    </xf>
    <xf numFmtId="0" fontId="10" fillId="0" borderId="0" xfId="0" applyFont="1"/>
    <xf numFmtId="165" fontId="14" fillId="0" borderId="0" xfId="5" applyNumberFormat="1" applyFont="1" applyAlignment="1">
      <alignment horizontal="center"/>
    </xf>
    <xf numFmtId="165" fontId="12" fillId="0" borderId="0" xfId="0" applyNumberFormat="1" applyFont="1"/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5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65" fontId="1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wrapText="1"/>
    </xf>
    <xf numFmtId="165" fontId="14" fillId="3" borderId="1" xfId="5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65" fontId="12" fillId="0" borderId="1" xfId="5" applyNumberFormat="1" applyFont="1" applyBorder="1" applyAlignment="1">
      <alignment vertical="center"/>
    </xf>
    <xf numFmtId="165" fontId="1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4" fillId="3" borderId="1" xfId="2" applyNumberFormat="1" applyFont="1" applyFill="1" applyBorder="1" applyAlignment="1">
      <alignment horizontal="left" vertical="center"/>
    </xf>
    <xf numFmtId="14" fontId="15" fillId="3" borderId="0" xfId="1" applyNumberFormat="1" applyFont="1" applyFill="1" applyAlignment="1">
      <alignment horizontal="center" vertical="center"/>
    </xf>
    <xf numFmtId="0" fontId="4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164" fontId="5" fillId="3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/>
    <xf numFmtId="0" fontId="4" fillId="3" borderId="1" xfId="1" applyFont="1" applyFill="1" applyBorder="1" applyAlignment="1">
      <alignment horizontal="left"/>
    </xf>
    <xf numFmtId="0" fontId="16" fillId="3" borderId="0" xfId="0" applyFont="1" applyFill="1"/>
    <xf numFmtId="0" fontId="4" fillId="3" borderId="1" xfId="1" applyFont="1" applyFill="1" applyBorder="1"/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left"/>
    </xf>
    <xf numFmtId="14" fontId="4" fillId="3" borderId="1" xfId="1" applyNumberFormat="1" applyFont="1" applyFill="1" applyBorder="1" applyAlignment="1">
      <alignment horizontal="center"/>
    </xf>
    <xf numFmtId="164" fontId="5" fillId="4" borderId="1" xfId="2" applyNumberFormat="1" applyFont="1" applyFill="1" applyBorder="1" applyAlignment="1">
      <alignment horizontal="center" vertical="center"/>
    </xf>
    <xf numFmtId="164" fontId="5" fillId="4" borderId="1" xfId="2" applyNumberFormat="1" applyFont="1" applyFill="1" applyBorder="1" applyAlignment="1">
      <alignment horizontal="left" vertical="center"/>
    </xf>
    <xf numFmtId="164" fontId="5" fillId="4" borderId="1" xfId="1" applyNumberFormat="1" applyFont="1" applyFill="1" applyBorder="1"/>
    <xf numFmtId="164" fontId="5" fillId="4" borderId="1" xfId="2" applyNumberFormat="1" applyFont="1" applyFill="1" applyBorder="1" applyAlignment="1">
      <alignment horizontal="center"/>
    </xf>
    <xf numFmtId="0" fontId="5" fillId="4" borderId="1" xfId="1" applyFont="1" applyFill="1" applyBorder="1"/>
    <xf numFmtId="0" fontId="5" fillId="4" borderId="1" xfId="1" applyFont="1" applyFill="1" applyBorder="1" applyAlignment="1">
      <alignment horizontal="center" vertical="center" wrapText="1"/>
    </xf>
    <xf numFmtId="17" fontId="4" fillId="3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/>
    <xf numFmtId="14" fontId="4" fillId="3" borderId="2" xfId="1" applyNumberFormat="1" applyFont="1" applyFill="1" applyBorder="1" applyAlignment="1">
      <alignment horizontal="center"/>
    </xf>
    <xf numFmtId="14" fontId="10" fillId="0" borderId="1" xfId="0" applyNumberFormat="1" applyFont="1" applyBorder="1" applyAlignment="1">
      <alignment vertical="center"/>
    </xf>
    <xf numFmtId="165" fontId="12" fillId="3" borderId="1" xfId="0" applyNumberFormat="1" applyFont="1" applyFill="1" applyBorder="1" applyAlignment="1">
      <alignment horizontal="right" vertical="center"/>
    </xf>
    <xf numFmtId="14" fontId="5" fillId="5" borderId="2" xfId="1" quotePrefix="1" applyNumberFormat="1" applyFont="1" applyFill="1" applyBorder="1" applyAlignment="1">
      <alignment horizontal="center" vertical="center"/>
    </xf>
    <xf numFmtId="14" fontId="5" fillId="5" borderId="4" xfId="1" quotePrefix="1" applyNumberFormat="1" applyFont="1" applyFill="1" applyBorder="1" applyAlignment="1">
      <alignment horizontal="center" vertical="center"/>
    </xf>
    <xf numFmtId="14" fontId="15" fillId="3" borderId="0" xfId="1" applyNumberFormat="1" applyFont="1" applyFill="1" applyAlignment="1">
      <alignment horizontal="center" vertical="center"/>
    </xf>
    <xf numFmtId="14" fontId="5" fillId="4" borderId="2" xfId="1" applyNumberFormat="1" applyFont="1" applyFill="1" applyBorder="1" applyAlignment="1">
      <alignment horizontal="center"/>
    </xf>
    <xf numFmtId="14" fontId="5" fillId="4" borderId="3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5" builtinId="3"/>
    <cellStyle name="Comma 2" xfId="2" xr:uid="{CED26B95-BB1D-4641-9B22-3E9136B09367}"/>
    <cellStyle name="Comma 3" xfId="4" xr:uid="{1F94859C-8A29-4E20-AF9B-65697EC68062}"/>
    <cellStyle name="Normal" xfId="0" builtinId="0"/>
    <cellStyle name="Normal 2" xfId="1" xr:uid="{F1D6C6E6-D4F9-4996-A8CF-36B950E35B83}"/>
    <cellStyle name="Normal 3" xfId="3" xr:uid="{419541D9-57E7-4F1A-B852-220647CA1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9FB9D-3FE1-4E08-8244-FD22BD3AC246}">
  <dimension ref="B1:J29"/>
  <sheetViews>
    <sheetView tabSelected="1" topLeftCell="A10" workbookViewId="0">
      <selection activeCell="G32" sqref="G32"/>
    </sheetView>
  </sheetViews>
  <sheetFormatPr defaultRowHeight="15.05" x14ac:dyDescent="0.3"/>
  <cols>
    <col min="1" max="1" width="3.33203125" customWidth="1"/>
    <col min="2" max="2" width="17.44140625" customWidth="1"/>
    <col min="3" max="3" width="18.6640625" customWidth="1"/>
    <col min="4" max="4" width="17.44140625" customWidth="1"/>
    <col min="5" max="5" width="19.109375" customWidth="1"/>
    <col min="6" max="6" width="18.6640625" customWidth="1"/>
    <col min="7" max="7" width="13.33203125" customWidth="1"/>
    <col min="8" max="10" width="11.5546875" bestFit="1" customWidth="1"/>
  </cols>
  <sheetData>
    <row r="1" spans="2:10" ht="22.55" customHeight="1" x14ac:dyDescent="0.3">
      <c r="B1" s="55" t="s">
        <v>253</v>
      </c>
      <c r="C1" s="55"/>
      <c r="D1" s="55"/>
      <c r="E1" s="55"/>
      <c r="F1" s="55"/>
    </row>
    <row r="2" spans="2:10" ht="22.55" customHeight="1" x14ac:dyDescent="0.3">
      <c r="B2" s="30"/>
      <c r="C2" s="30"/>
      <c r="D2" s="30" t="s">
        <v>40</v>
      </c>
      <c r="E2" s="30"/>
      <c r="F2" s="30"/>
    </row>
    <row r="3" spans="2:10" ht="31.3" x14ac:dyDescent="0.3">
      <c r="B3" s="47" t="s">
        <v>122</v>
      </c>
      <c r="C3" s="47" t="s">
        <v>123</v>
      </c>
      <c r="D3" s="47" t="s">
        <v>124</v>
      </c>
      <c r="E3" s="47" t="s">
        <v>125</v>
      </c>
      <c r="F3" s="47" t="s">
        <v>126</v>
      </c>
    </row>
    <row r="4" spans="2:10" ht="19.600000000000001" customHeight="1" x14ac:dyDescent="0.3">
      <c r="B4" s="31"/>
      <c r="C4" s="32" t="s">
        <v>127</v>
      </c>
      <c r="D4" s="33">
        <v>20744945.026000001</v>
      </c>
      <c r="E4" s="34"/>
      <c r="F4" s="35"/>
    </row>
    <row r="5" spans="2:10" ht="19.600000000000001" customHeight="1" x14ac:dyDescent="0.3">
      <c r="B5" s="48">
        <v>44927</v>
      </c>
      <c r="C5" s="36" t="s">
        <v>128</v>
      </c>
      <c r="D5" s="34">
        <f>+SUM('BKHĐ 1-8.2023'!J6:J11)</f>
        <v>9332564</v>
      </c>
      <c r="E5" s="34"/>
      <c r="F5" s="35"/>
    </row>
    <row r="6" spans="2:10" ht="19.600000000000001" customHeight="1" x14ac:dyDescent="0.3">
      <c r="B6" s="48">
        <v>44958</v>
      </c>
      <c r="C6" s="36" t="s">
        <v>128</v>
      </c>
      <c r="D6" s="37"/>
      <c r="E6" s="34"/>
      <c r="F6" s="35"/>
    </row>
    <row r="7" spans="2:10" ht="19.600000000000001" customHeight="1" x14ac:dyDescent="0.3">
      <c r="B7" s="48">
        <v>44986</v>
      </c>
      <c r="C7" s="36" t="s">
        <v>128</v>
      </c>
      <c r="D7" s="34">
        <v>5528195</v>
      </c>
      <c r="E7" s="29"/>
      <c r="F7" s="38"/>
      <c r="H7" s="1"/>
    </row>
    <row r="8" spans="2:10" ht="19.600000000000001" customHeight="1" x14ac:dyDescent="0.3">
      <c r="B8" s="48">
        <v>45017</v>
      </c>
      <c r="C8" s="36" t="s">
        <v>128</v>
      </c>
      <c r="D8" s="34">
        <v>11694584</v>
      </c>
      <c r="E8" s="29"/>
      <c r="F8" s="38"/>
      <c r="G8" s="1"/>
      <c r="J8" s="1"/>
    </row>
    <row r="9" spans="2:10" ht="19.600000000000001" customHeight="1" x14ac:dyDescent="0.3">
      <c r="B9" s="48">
        <v>45047</v>
      </c>
      <c r="C9" s="36" t="s">
        <v>128</v>
      </c>
      <c r="D9" s="34">
        <v>0</v>
      </c>
      <c r="E9" s="29"/>
      <c r="F9" s="38"/>
      <c r="G9" s="1"/>
      <c r="H9" s="1"/>
    </row>
    <row r="10" spans="2:10" ht="19.600000000000001" customHeight="1" x14ac:dyDescent="0.3">
      <c r="B10" s="48">
        <v>45078</v>
      </c>
      <c r="C10" s="36" t="s">
        <v>128</v>
      </c>
      <c r="D10" s="34">
        <v>8150482</v>
      </c>
      <c r="E10" s="29"/>
      <c r="F10" s="38"/>
      <c r="G10" s="2"/>
    </row>
    <row r="11" spans="2:10" ht="19.600000000000001" customHeight="1" x14ac:dyDescent="0.3">
      <c r="B11" s="39" t="s">
        <v>220</v>
      </c>
      <c r="C11" s="36" t="s">
        <v>128</v>
      </c>
      <c r="D11" s="34">
        <v>34626690</v>
      </c>
      <c r="E11" s="29"/>
      <c r="F11" s="38"/>
    </row>
    <row r="12" spans="2:10" ht="19.600000000000001" customHeight="1" x14ac:dyDescent="0.3">
      <c r="B12" s="58" t="s">
        <v>149</v>
      </c>
      <c r="C12" s="59"/>
      <c r="D12" s="34"/>
      <c r="E12" s="29">
        <v>362376</v>
      </c>
      <c r="F12" s="38"/>
      <c r="G12" t="s">
        <v>257</v>
      </c>
      <c r="J12" s="1"/>
    </row>
    <row r="13" spans="2:10" ht="19.600000000000001" customHeight="1" x14ac:dyDescent="0.3">
      <c r="B13" s="58" t="s">
        <v>256</v>
      </c>
      <c r="C13" s="59"/>
      <c r="D13" s="34"/>
      <c r="E13" s="29">
        <v>983469</v>
      </c>
      <c r="F13" s="38"/>
      <c r="G13" t="s">
        <v>258</v>
      </c>
      <c r="J13" s="1"/>
    </row>
    <row r="14" spans="2:10" ht="19.600000000000001" customHeight="1" x14ac:dyDescent="0.3">
      <c r="B14" s="58" t="s">
        <v>252</v>
      </c>
      <c r="C14" s="59"/>
      <c r="D14" s="34"/>
      <c r="E14" s="29">
        <v>159300</v>
      </c>
      <c r="F14" s="38"/>
      <c r="G14" t="s">
        <v>259</v>
      </c>
      <c r="H14" s="1"/>
      <c r="J14" s="1"/>
    </row>
    <row r="15" spans="2:10" ht="19.600000000000001" customHeight="1" x14ac:dyDescent="0.3">
      <c r="B15" s="56" t="s">
        <v>129</v>
      </c>
      <c r="C15" s="57"/>
      <c r="D15" s="45">
        <f>+SUM(D5:D11)</f>
        <v>69332515</v>
      </c>
      <c r="E15" s="43">
        <f>+SUM(E12:E14)</f>
        <v>1505145</v>
      </c>
      <c r="F15" s="46"/>
      <c r="J15" s="1"/>
    </row>
    <row r="16" spans="2:10" ht="19.600000000000001" customHeight="1" x14ac:dyDescent="0.3">
      <c r="B16" s="48">
        <v>44927</v>
      </c>
      <c r="C16" s="40" t="s">
        <v>112</v>
      </c>
      <c r="D16" s="34"/>
      <c r="E16" s="34"/>
      <c r="F16" s="38"/>
      <c r="I16" s="1"/>
      <c r="J16" s="1"/>
    </row>
    <row r="17" spans="2:8" ht="19.600000000000001" customHeight="1" x14ac:dyDescent="0.3">
      <c r="B17" s="48">
        <v>44958</v>
      </c>
      <c r="C17" s="40" t="s">
        <v>112</v>
      </c>
      <c r="D17" s="34"/>
      <c r="E17" s="34">
        <v>2781555</v>
      </c>
      <c r="F17" s="38"/>
    </row>
    <row r="18" spans="2:8" ht="19.600000000000001" customHeight="1" x14ac:dyDescent="0.3">
      <c r="B18" s="48">
        <v>44986</v>
      </c>
      <c r="C18" s="40" t="s">
        <v>112</v>
      </c>
      <c r="D18" s="34"/>
      <c r="E18" s="37"/>
      <c r="F18" s="38"/>
    </row>
    <row r="19" spans="2:8" ht="19.600000000000001" customHeight="1" x14ac:dyDescent="0.3">
      <c r="B19" s="48">
        <v>45017</v>
      </c>
      <c r="C19" s="40" t="s">
        <v>112</v>
      </c>
      <c r="D19" s="34"/>
      <c r="E19" s="34">
        <v>5715181</v>
      </c>
      <c r="F19" s="38"/>
      <c r="G19" s="1"/>
    </row>
    <row r="20" spans="2:8" ht="19.600000000000001" customHeight="1" x14ac:dyDescent="0.3">
      <c r="B20" s="48">
        <v>45047</v>
      </c>
      <c r="C20" s="40" t="s">
        <v>112</v>
      </c>
      <c r="D20" s="34"/>
      <c r="E20" s="34">
        <v>1627473</v>
      </c>
      <c r="F20" s="38"/>
    </row>
    <row r="21" spans="2:8" ht="19.600000000000001" customHeight="1" x14ac:dyDescent="0.3">
      <c r="B21" s="48">
        <v>45078</v>
      </c>
      <c r="C21" s="40" t="s">
        <v>112</v>
      </c>
      <c r="D21" s="34"/>
      <c r="E21" s="34">
        <v>5418275</v>
      </c>
      <c r="F21" s="38"/>
      <c r="H21" s="1"/>
    </row>
    <row r="22" spans="2:8" ht="19.600000000000001" customHeight="1" x14ac:dyDescent="0.3">
      <c r="B22" s="39" t="s">
        <v>220</v>
      </c>
      <c r="C22" s="36" t="s">
        <v>112</v>
      </c>
      <c r="D22" s="34"/>
      <c r="E22" s="34">
        <v>2466508</v>
      </c>
      <c r="F22" s="38"/>
    </row>
    <row r="23" spans="2:8" ht="19.600000000000001" customHeight="1" x14ac:dyDescent="0.3">
      <c r="B23" s="39" t="s">
        <v>255</v>
      </c>
      <c r="C23" s="36" t="s">
        <v>112</v>
      </c>
      <c r="D23" s="34"/>
      <c r="E23" s="34">
        <v>1053614</v>
      </c>
      <c r="F23" s="38"/>
    </row>
    <row r="24" spans="2:8" ht="19.600000000000001" customHeight="1" x14ac:dyDescent="0.3">
      <c r="B24" s="50">
        <v>45148</v>
      </c>
      <c r="C24" s="36" t="s">
        <v>112</v>
      </c>
      <c r="D24" s="34"/>
      <c r="E24" s="34">
        <v>745362</v>
      </c>
      <c r="F24" s="38"/>
    </row>
    <row r="25" spans="2:8" ht="19.600000000000001" customHeight="1" x14ac:dyDescent="0.3">
      <c r="B25" s="56" t="s">
        <v>130</v>
      </c>
      <c r="C25" s="57"/>
      <c r="D25" s="45"/>
      <c r="E25" s="45">
        <f>+SUM(E16:E24)</f>
        <v>19807968</v>
      </c>
      <c r="F25" s="46"/>
    </row>
    <row r="26" spans="2:8" ht="19.600000000000001" customHeight="1" x14ac:dyDescent="0.3">
      <c r="B26" s="41">
        <v>44981</v>
      </c>
      <c r="C26" s="36" t="s">
        <v>131</v>
      </c>
      <c r="D26" s="34"/>
      <c r="E26" s="34"/>
      <c r="F26" s="35">
        <v>20744943.025999993</v>
      </c>
    </row>
    <row r="27" spans="2:8" ht="19.600000000000001" customHeight="1" x14ac:dyDescent="0.3">
      <c r="B27" s="50">
        <v>45232</v>
      </c>
      <c r="C27" s="40" t="s">
        <v>131</v>
      </c>
      <c r="D27" s="34"/>
      <c r="E27" s="34"/>
      <c r="F27" s="35">
        <v>5000000</v>
      </c>
    </row>
    <row r="28" spans="2:8" ht="18.8" customHeight="1" x14ac:dyDescent="0.3">
      <c r="B28" s="56" t="s">
        <v>132</v>
      </c>
      <c r="C28" s="57"/>
      <c r="D28" s="42"/>
      <c r="E28" s="43"/>
      <c r="F28" s="44">
        <f>+SUM(F26:F27)</f>
        <v>25744943.025999993</v>
      </c>
    </row>
    <row r="29" spans="2:8" ht="19.600000000000001" customHeight="1" x14ac:dyDescent="0.3">
      <c r="B29" s="53" t="s">
        <v>133</v>
      </c>
      <c r="C29" s="54"/>
      <c r="D29" s="54"/>
      <c r="E29" s="54"/>
      <c r="F29" s="49">
        <f>+D4+D15-E15-E25-F28</f>
        <v>43019404</v>
      </c>
    </row>
  </sheetData>
  <mergeCells count="8">
    <mergeCell ref="B29:E29"/>
    <mergeCell ref="B1:F1"/>
    <mergeCell ref="B15:C15"/>
    <mergeCell ref="B25:C25"/>
    <mergeCell ref="B28:C28"/>
    <mergeCell ref="B12:C12"/>
    <mergeCell ref="B13:C13"/>
    <mergeCell ref="B14:C14"/>
  </mergeCells>
  <phoneticPr fontId="9" type="noConversion"/>
  <pageMargins left="0.47" right="0.21" top="0.43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CE3C-6BFC-444A-96F4-E5BAE250B203}">
  <dimension ref="A1:K126"/>
  <sheetViews>
    <sheetView topLeftCell="A118" zoomScale="70" zoomScaleNormal="70" workbookViewId="0">
      <selection activeCell="J6" sqref="J6"/>
    </sheetView>
  </sheetViews>
  <sheetFormatPr defaultRowHeight="15.05" x14ac:dyDescent="0.3"/>
  <cols>
    <col min="1" max="1" width="2.6640625" customWidth="1"/>
    <col min="2" max="2" width="13.44140625" style="4" customWidth="1"/>
    <col min="3" max="4" width="11.109375" style="4" customWidth="1"/>
    <col min="5" max="5" width="53.109375" style="20" customWidth="1"/>
    <col min="6" max="6" width="38.33203125" style="4" customWidth="1"/>
    <col min="7" max="9" width="13.88671875" style="6" customWidth="1"/>
    <col min="10" max="10" width="15.109375" style="6" customWidth="1"/>
    <col min="11" max="11" width="12.5546875" style="27" customWidth="1"/>
  </cols>
  <sheetData>
    <row r="1" spans="1:11" ht="17.55" x14ac:dyDescent="0.3">
      <c r="A1" s="60" t="s">
        <v>94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3">
      <c r="A2" s="61" t="s">
        <v>197</v>
      </c>
      <c r="B2" s="61"/>
      <c r="C2" s="61"/>
      <c r="D2" s="61"/>
      <c r="E2" s="61"/>
      <c r="F2" s="61"/>
      <c r="G2" s="61"/>
      <c r="H2" s="61"/>
      <c r="I2" s="61"/>
      <c r="J2" s="61"/>
    </row>
    <row r="3" spans="1:11" x14ac:dyDescent="0.3">
      <c r="A3" s="3"/>
      <c r="B3" s="3"/>
      <c r="C3" s="3"/>
      <c r="D3" s="3"/>
      <c r="E3" s="18"/>
      <c r="F3" s="3"/>
      <c r="G3" s="5"/>
      <c r="H3" s="5"/>
      <c r="I3" s="5"/>
      <c r="J3" s="5"/>
    </row>
    <row r="4" spans="1:11" ht="43.2" x14ac:dyDescent="0.3">
      <c r="B4" s="7" t="s">
        <v>20</v>
      </c>
      <c r="C4" s="8" t="s">
        <v>0</v>
      </c>
      <c r="D4" s="8" t="s">
        <v>104</v>
      </c>
      <c r="E4" s="8" t="s">
        <v>83</v>
      </c>
      <c r="F4" s="8" t="s">
        <v>66</v>
      </c>
      <c r="G4" s="9" t="s">
        <v>35</v>
      </c>
      <c r="H4" s="9" t="s">
        <v>11</v>
      </c>
      <c r="I4" s="9" t="s">
        <v>90</v>
      </c>
      <c r="J4" s="10" t="s">
        <v>121</v>
      </c>
      <c r="K4" s="10" t="s">
        <v>249</v>
      </c>
    </row>
    <row r="5" spans="1:11" ht="24.75" customHeight="1" x14ac:dyDescent="0.3">
      <c r="B5" s="11"/>
      <c r="C5" s="12"/>
      <c r="D5" s="12"/>
      <c r="E5" s="13" t="s">
        <v>246</v>
      </c>
      <c r="F5" s="12"/>
      <c r="G5" s="14"/>
      <c r="H5" s="14"/>
      <c r="I5" s="14"/>
      <c r="J5" s="21">
        <v>20744945.026000001</v>
      </c>
      <c r="K5" s="28"/>
    </row>
    <row r="6" spans="1:11" ht="25.55" customHeight="1" x14ac:dyDescent="0.3">
      <c r="B6" s="15">
        <v>44938</v>
      </c>
      <c r="C6" s="16" t="s">
        <v>27</v>
      </c>
      <c r="D6" s="16" t="s">
        <v>47</v>
      </c>
      <c r="E6" s="19" t="s">
        <v>48</v>
      </c>
      <c r="F6" s="16" t="s">
        <v>40</v>
      </c>
      <c r="G6" s="52">
        <v>1138154</v>
      </c>
      <c r="H6" s="17" t="s">
        <v>5</v>
      </c>
      <c r="I6" s="17">
        <v>113815</v>
      </c>
      <c r="J6" s="22">
        <v>1251969</v>
      </c>
      <c r="K6" s="28"/>
    </row>
    <row r="7" spans="1:11" ht="25.55" customHeight="1" x14ac:dyDescent="0.3">
      <c r="B7" s="15">
        <v>44957</v>
      </c>
      <c r="C7" s="16" t="s">
        <v>101</v>
      </c>
      <c r="D7" s="16" t="s">
        <v>47</v>
      </c>
      <c r="E7" s="19" t="s">
        <v>34</v>
      </c>
      <c r="F7" s="16" t="s">
        <v>40</v>
      </c>
      <c r="G7" s="52">
        <v>1823033</v>
      </c>
      <c r="H7" s="17" t="s">
        <v>5</v>
      </c>
      <c r="I7" s="17">
        <v>182303</v>
      </c>
      <c r="J7" s="22">
        <v>2005336</v>
      </c>
      <c r="K7" s="28"/>
    </row>
    <row r="8" spans="1:11" ht="25.55" customHeight="1" x14ac:dyDescent="0.3">
      <c r="B8" s="15">
        <v>44957</v>
      </c>
      <c r="C8" s="16" t="s">
        <v>7</v>
      </c>
      <c r="D8" s="16" t="s">
        <v>47</v>
      </c>
      <c r="E8" s="19" t="s">
        <v>60</v>
      </c>
      <c r="F8" s="16" t="s">
        <v>40</v>
      </c>
      <c r="G8" s="52">
        <v>1077263</v>
      </c>
      <c r="H8" s="17" t="s">
        <v>5</v>
      </c>
      <c r="I8" s="17">
        <v>107726</v>
      </c>
      <c r="J8" s="22">
        <v>1184989</v>
      </c>
      <c r="K8" s="28"/>
    </row>
    <row r="9" spans="1:11" ht="25.55" customHeight="1" x14ac:dyDescent="0.3">
      <c r="B9" s="15">
        <v>44957</v>
      </c>
      <c r="C9" s="16" t="s">
        <v>109</v>
      </c>
      <c r="D9" s="16" t="s">
        <v>47</v>
      </c>
      <c r="E9" s="19" t="s">
        <v>33</v>
      </c>
      <c r="F9" s="16" t="s">
        <v>40</v>
      </c>
      <c r="G9" s="52">
        <v>2116729</v>
      </c>
      <c r="H9" s="17" t="s">
        <v>5</v>
      </c>
      <c r="I9" s="17">
        <v>211673</v>
      </c>
      <c r="J9" s="22">
        <v>2328402</v>
      </c>
      <c r="K9" s="28"/>
    </row>
    <row r="10" spans="1:11" ht="25.55" customHeight="1" x14ac:dyDescent="0.3">
      <c r="B10" s="15">
        <v>44957</v>
      </c>
      <c r="C10" s="16" t="s">
        <v>9</v>
      </c>
      <c r="D10" s="16" t="s">
        <v>47</v>
      </c>
      <c r="E10" s="19" t="s">
        <v>77</v>
      </c>
      <c r="F10" s="16" t="s">
        <v>40</v>
      </c>
      <c r="G10" s="52">
        <v>1265334</v>
      </c>
      <c r="H10" s="17" t="s">
        <v>5</v>
      </c>
      <c r="I10" s="17">
        <v>126533</v>
      </c>
      <c r="J10" s="22">
        <v>1391867</v>
      </c>
      <c r="K10" s="28"/>
    </row>
    <row r="11" spans="1:11" ht="25.55" customHeight="1" x14ac:dyDescent="0.3">
      <c r="B11" s="15">
        <v>44957</v>
      </c>
      <c r="C11" s="16" t="s">
        <v>68</v>
      </c>
      <c r="D11" s="16" t="s">
        <v>47</v>
      </c>
      <c r="E11" s="19" t="s">
        <v>118</v>
      </c>
      <c r="F11" s="16" t="s">
        <v>40</v>
      </c>
      <c r="G11" s="52">
        <v>1063637</v>
      </c>
      <c r="H11" s="17" t="s">
        <v>5</v>
      </c>
      <c r="I11" s="17">
        <v>106364</v>
      </c>
      <c r="J11" s="22">
        <v>1170001</v>
      </c>
      <c r="K11" s="28"/>
    </row>
    <row r="12" spans="1:11" ht="25.55" customHeight="1" x14ac:dyDescent="0.3">
      <c r="B12" s="15">
        <v>44981</v>
      </c>
      <c r="C12" s="16" t="s">
        <v>10</v>
      </c>
      <c r="D12" s="16" t="s">
        <v>198</v>
      </c>
      <c r="E12" s="19" t="s">
        <v>112</v>
      </c>
      <c r="F12" s="16" t="s">
        <v>40</v>
      </c>
      <c r="G12" s="52">
        <v>-255459</v>
      </c>
      <c r="H12" s="17" t="s">
        <v>5</v>
      </c>
      <c r="I12" s="17">
        <v>-25546</v>
      </c>
      <c r="J12" s="22">
        <v>-281005</v>
      </c>
      <c r="K12" s="28"/>
    </row>
    <row r="13" spans="1:11" ht="25.55" customHeight="1" x14ac:dyDescent="0.3">
      <c r="B13" s="15">
        <v>44981</v>
      </c>
      <c r="C13" s="16" t="s">
        <v>52</v>
      </c>
      <c r="D13" s="16" t="s">
        <v>198</v>
      </c>
      <c r="E13" s="19" t="s">
        <v>112</v>
      </c>
      <c r="F13" s="16" t="s">
        <v>40</v>
      </c>
      <c r="G13" s="52">
        <v>-632564</v>
      </c>
      <c r="H13" s="17" t="s">
        <v>5</v>
      </c>
      <c r="I13" s="17">
        <v>-63257</v>
      </c>
      <c r="J13" s="22">
        <v>-695821</v>
      </c>
      <c r="K13" s="28"/>
    </row>
    <row r="14" spans="1:11" ht="25.55" customHeight="1" x14ac:dyDescent="0.3">
      <c r="B14" s="15">
        <v>44981</v>
      </c>
      <c r="C14" s="16" t="s">
        <v>80</v>
      </c>
      <c r="D14" s="16" t="s">
        <v>198</v>
      </c>
      <c r="E14" s="19" t="s">
        <v>112</v>
      </c>
      <c r="F14" s="16" t="s">
        <v>40</v>
      </c>
      <c r="G14" s="52">
        <v>-215452</v>
      </c>
      <c r="H14" s="17" t="s">
        <v>5</v>
      </c>
      <c r="I14" s="17">
        <v>-21545</v>
      </c>
      <c r="J14" s="22">
        <v>-236997</v>
      </c>
      <c r="K14" s="28"/>
    </row>
    <row r="15" spans="1:11" ht="25.55" customHeight="1" x14ac:dyDescent="0.3">
      <c r="B15" s="15">
        <v>44981</v>
      </c>
      <c r="C15" s="16" t="s">
        <v>72</v>
      </c>
      <c r="D15" s="16" t="s">
        <v>198</v>
      </c>
      <c r="E15" s="19" t="s">
        <v>112</v>
      </c>
      <c r="F15" s="16" t="s">
        <v>40</v>
      </c>
      <c r="G15" s="52">
        <v>-592685</v>
      </c>
      <c r="H15" s="17" t="s">
        <v>5</v>
      </c>
      <c r="I15" s="17">
        <v>-59268</v>
      </c>
      <c r="J15" s="22">
        <v>-651953</v>
      </c>
      <c r="K15" s="28"/>
    </row>
    <row r="16" spans="1:11" ht="25.55" customHeight="1" x14ac:dyDescent="0.3">
      <c r="B16" s="15">
        <v>44981</v>
      </c>
      <c r="C16" s="16" t="s">
        <v>15</v>
      </c>
      <c r="D16" s="16" t="s">
        <v>198</v>
      </c>
      <c r="E16" s="19" t="s">
        <v>112</v>
      </c>
      <c r="F16" s="16" t="s">
        <v>40</v>
      </c>
      <c r="G16" s="52">
        <v>-205082</v>
      </c>
      <c r="H16" s="17" t="s">
        <v>5</v>
      </c>
      <c r="I16" s="17">
        <v>-20509</v>
      </c>
      <c r="J16" s="22">
        <v>-225591</v>
      </c>
      <c r="K16" s="28"/>
    </row>
    <row r="17" spans="2:11" ht="25.55" customHeight="1" x14ac:dyDescent="0.3">
      <c r="B17" s="15">
        <v>44981</v>
      </c>
      <c r="C17" s="16" t="s">
        <v>14</v>
      </c>
      <c r="D17" s="16" t="s">
        <v>198</v>
      </c>
      <c r="E17" s="19" t="s">
        <v>112</v>
      </c>
      <c r="F17" s="16" t="s">
        <v>40</v>
      </c>
      <c r="G17" s="52">
        <v>-434564</v>
      </c>
      <c r="H17" s="17" t="s">
        <v>5</v>
      </c>
      <c r="I17" s="17">
        <v>-43457</v>
      </c>
      <c r="J17" s="22">
        <v>-478021</v>
      </c>
      <c r="K17" s="28"/>
    </row>
    <row r="18" spans="2:11" ht="25.55" customHeight="1" x14ac:dyDescent="0.3">
      <c r="B18" s="15">
        <v>44981</v>
      </c>
      <c r="C18" s="16" t="s">
        <v>73</v>
      </c>
      <c r="D18" s="16" t="s">
        <v>198</v>
      </c>
      <c r="E18" s="19" t="s">
        <v>112</v>
      </c>
      <c r="F18" s="16" t="s">
        <v>40</v>
      </c>
      <c r="G18" s="52">
        <v>-192879</v>
      </c>
      <c r="H18" s="17" t="s">
        <v>5</v>
      </c>
      <c r="I18" s="17">
        <v>-19288</v>
      </c>
      <c r="J18" s="22">
        <v>-212167</v>
      </c>
      <c r="K18" s="28"/>
    </row>
    <row r="19" spans="2:11" ht="25.55" customHeight="1" x14ac:dyDescent="0.3">
      <c r="B19" s="15">
        <v>44981</v>
      </c>
      <c r="C19" s="16"/>
      <c r="D19" s="16"/>
      <c r="E19" s="19" t="s">
        <v>248</v>
      </c>
      <c r="F19" s="16"/>
      <c r="G19" s="52"/>
      <c r="H19" s="17"/>
      <c r="I19" s="17"/>
      <c r="J19" s="22">
        <v>-20744943</v>
      </c>
      <c r="K19" s="28"/>
    </row>
    <row r="20" spans="2:11" ht="25.55" customHeight="1" x14ac:dyDescent="0.3">
      <c r="B20" s="15">
        <v>44999</v>
      </c>
      <c r="C20" s="16" t="s">
        <v>32</v>
      </c>
      <c r="D20" s="16" t="s">
        <v>47</v>
      </c>
      <c r="E20" s="19" t="s">
        <v>95</v>
      </c>
      <c r="F20" s="16" t="s">
        <v>40</v>
      </c>
      <c r="G20" s="52">
        <v>1365749</v>
      </c>
      <c r="H20" s="17" t="s">
        <v>5</v>
      </c>
      <c r="I20" s="17">
        <v>136575</v>
      </c>
      <c r="J20" s="22">
        <v>1502324</v>
      </c>
      <c r="K20" s="28"/>
    </row>
    <row r="21" spans="2:11" ht="25.55" customHeight="1" x14ac:dyDescent="0.3">
      <c r="B21" s="15">
        <v>44999</v>
      </c>
      <c r="C21" s="16" t="s">
        <v>85</v>
      </c>
      <c r="D21" s="16" t="s">
        <v>47</v>
      </c>
      <c r="E21" s="19" t="s">
        <v>42</v>
      </c>
      <c r="F21" s="16" t="s">
        <v>40</v>
      </c>
      <c r="G21" s="52">
        <v>894771</v>
      </c>
      <c r="H21" s="17" t="s">
        <v>5</v>
      </c>
      <c r="I21" s="17">
        <v>89477</v>
      </c>
      <c r="J21" s="22">
        <v>984248</v>
      </c>
      <c r="K21" s="28"/>
    </row>
    <row r="22" spans="2:11" ht="25.55" customHeight="1" x14ac:dyDescent="0.3">
      <c r="B22" s="15">
        <v>44999</v>
      </c>
      <c r="C22" s="16" t="s">
        <v>79</v>
      </c>
      <c r="D22" s="16" t="s">
        <v>47</v>
      </c>
      <c r="E22" s="19" t="s">
        <v>28</v>
      </c>
      <c r="F22" s="16" t="s">
        <v>40</v>
      </c>
      <c r="G22" s="52">
        <v>1100134</v>
      </c>
      <c r="H22" s="17" t="s">
        <v>5</v>
      </c>
      <c r="I22" s="17">
        <v>110013</v>
      </c>
      <c r="J22" s="22">
        <v>1210147</v>
      </c>
      <c r="K22" s="28"/>
    </row>
    <row r="23" spans="2:11" ht="25.55" customHeight="1" x14ac:dyDescent="0.3">
      <c r="B23" s="15">
        <v>44999</v>
      </c>
      <c r="C23" s="16" t="s">
        <v>18</v>
      </c>
      <c r="D23" s="16" t="s">
        <v>47</v>
      </c>
      <c r="E23" s="19" t="s">
        <v>2</v>
      </c>
      <c r="F23" s="16" t="s">
        <v>40</v>
      </c>
      <c r="G23" s="52">
        <v>1016770</v>
      </c>
      <c r="H23" s="17" t="s">
        <v>5</v>
      </c>
      <c r="I23" s="17">
        <v>101677</v>
      </c>
      <c r="J23" s="22">
        <v>1118447</v>
      </c>
      <c r="K23" s="28"/>
    </row>
    <row r="24" spans="2:11" ht="25.55" customHeight="1" x14ac:dyDescent="0.3">
      <c r="B24" s="15">
        <v>45009</v>
      </c>
      <c r="C24" s="16" t="s">
        <v>29</v>
      </c>
      <c r="D24" s="16" t="s">
        <v>47</v>
      </c>
      <c r="E24" s="19" t="s">
        <v>64</v>
      </c>
      <c r="F24" s="16" t="s">
        <v>40</v>
      </c>
      <c r="G24" s="52">
        <v>648208</v>
      </c>
      <c r="H24" s="17" t="s">
        <v>5</v>
      </c>
      <c r="I24" s="17">
        <v>64821</v>
      </c>
      <c r="J24" s="22">
        <v>713029</v>
      </c>
      <c r="K24" s="28"/>
    </row>
    <row r="25" spans="2:11" ht="25.55" customHeight="1" x14ac:dyDescent="0.3">
      <c r="B25" s="15">
        <v>45027</v>
      </c>
      <c r="C25" s="16" t="s">
        <v>111</v>
      </c>
      <c r="D25" s="16" t="s">
        <v>198</v>
      </c>
      <c r="E25" s="19" t="s">
        <v>13</v>
      </c>
      <c r="F25" s="16" t="s">
        <v>40</v>
      </c>
      <c r="G25" s="17">
        <v>-703815</v>
      </c>
      <c r="H25" s="17" t="s">
        <v>5</v>
      </c>
      <c r="I25" s="17">
        <v>-70382</v>
      </c>
      <c r="J25" s="22">
        <v>-774197</v>
      </c>
      <c r="K25" s="28"/>
    </row>
    <row r="26" spans="2:11" ht="25.55" customHeight="1" x14ac:dyDescent="0.3">
      <c r="B26" s="15">
        <v>45027</v>
      </c>
      <c r="C26" s="16" t="s">
        <v>116</v>
      </c>
      <c r="D26" s="16" t="s">
        <v>198</v>
      </c>
      <c r="E26" s="19" t="s">
        <v>53</v>
      </c>
      <c r="F26" s="16" t="s">
        <v>40</v>
      </c>
      <c r="G26" s="17">
        <v>-702075</v>
      </c>
      <c r="H26" s="17" t="s">
        <v>5</v>
      </c>
      <c r="I26" s="17">
        <v>-70209</v>
      </c>
      <c r="J26" s="22">
        <v>-772284</v>
      </c>
      <c r="K26" s="28"/>
    </row>
    <row r="27" spans="2:11" ht="25.55" customHeight="1" x14ac:dyDescent="0.3">
      <c r="B27" s="15">
        <v>45027</v>
      </c>
      <c r="C27" s="16" t="s">
        <v>43</v>
      </c>
      <c r="D27" s="16" t="s">
        <v>198</v>
      </c>
      <c r="E27" s="19" t="s">
        <v>120</v>
      </c>
      <c r="F27" s="16" t="s">
        <v>40</v>
      </c>
      <c r="G27" s="17">
        <v>-392968</v>
      </c>
      <c r="H27" s="17" t="s">
        <v>5</v>
      </c>
      <c r="I27" s="17">
        <v>-39296</v>
      </c>
      <c r="J27" s="22">
        <v>-432264</v>
      </c>
      <c r="K27" s="28"/>
    </row>
    <row r="28" spans="2:11" ht="43.55" customHeight="1" x14ac:dyDescent="0.3">
      <c r="B28" s="15">
        <v>45027</v>
      </c>
      <c r="C28" s="16" t="s">
        <v>113</v>
      </c>
      <c r="D28" s="16" t="s">
        <v>198</v>
      </c>
      <c r="E28" s="19" t="s">
        <v>30</v>
      </c>
      <c r="F28" s="16" t="s">
        <v>40</v>
      </c>
      <c r="G28" s="17">
        <v>-318185</v>
      </c>
      <c r="H28" s="17" t="s">
        <v>5</v>
      </c>
      <c r="I28" s="17">
        <v>-31819</v>
      </c>
      <c r="J28" s="22">
        <v>-350004</v>
      </c>
      <c r="K28" s="28"/>
    </row>
    <row r="29" spans="2:11" ht="25.55" customHeight="1" x14ac:dyDescent="0.3">
      <c r="B29" s="15">
        <v>45027</v>
      </c>
      <c r="C29" s="16" t="s">
        <v>110</v>
      </c>
      <c r="D29" s="16" t="s">
        <v>198</v>
      </c>
      <c r="E29" s="19" t="s">
        <v>3</v>
      </c>
      <c r="F29" s="16" t="s">
        <v>40</v>
      </c>
      <c r="G29" s="17">
        <v>-210459</v>
      </c>
      <c r="H29" s="17" t="s">
        <v>5</v>
      </c>
      <c r="I29" s="17">
        <v>-21046</v>
      </c>
      <c r="J29" s="22">
        <v>-231505</v>
      </c>
      <c r="K29" s="28"/>
    </row>
    <row r="30" spans="2:11" ht="25.55" customHeight="1" x14ac:dyDescent="0.3">
      <c r="B30" s="15">
        <v>45027</v>
      </c>
      <c r="C30" s="16" t="s">
        <v>44</v>
      </c>
      <c r="D30" s="16" t="s">
        <v>198</v>
      </c>
      <c r="E30" s="19" t="s">
        <v>91</v>
      </c>
      <c r="F30" s="16" t="s">
        <v>40</v>
      </c>
      <c r="G30" s="17">
        <v>-430904</v>
      </c>
      <c r="H30" s="17" t="s">
        <v>5</v>
      </c>
      <c r="I30" s="17">
        <v>-43090</v>
      </c>
      <c r="J30" s="22">
        <v>-473994</v>
      </c>
      <c r="K30" s="28"/>
    </row>
    <row r="31" spans="2:11" ht="25.55" customHeight="1" x14ac:dyDescent="0.3">
      <c r="B31" s="15">
        <v>45028</v>
      </c>
      <c r="C31" s="16" t="s">
        <v>1</v>
      </c>
      <c r="D31" s="16" t="s">
        <v>198</v>
      </c>
      <c r="E31" s="19" t="s">
        <v>41</v>
      </c>
      <c r="F31" s="16" t="s">
        <v>40</v>
      </c>
      <c r="G31" s="17">
        <v>-156532</v>
      </c>
      <c r="H31" s="17" t="s">
        <v>5</v>
      </c>
      <c r="I31" s="17">
        <v>-15653</v>
      </c>
      <c r="J31" s="22">
        <v>-172185</v>
      </c>
      <c r="K31" s="28"/>
    </row>
    <row r="32" spans="2:11" ht="33.85" customHeight="1" x14ac:dyDescent="0.3">
      <c r="B32" s="15">
        <v>45028</v>
      </c>
      <c r="C32" s="16" t="s">
        <v>93</v>
      </c>
      <c r="D32" s="16" t="s">
        <v>198</v>
      </c>
      <c r="E32" s="19" t="s">
        <v>81</v>
      </c>
      <c r="F32" s="16" t="s">
        <v>40</v>
      </c>
      <c r="G32" s="17">
        <v>-1025532</v>
      </c>
      <c r="H32" s="17" t="s">
        <v>5</v>
      </c>
      <c r="I32" s="17">
        <v>-102553</v>
      </c>
      <c r="J32" s="22">
        <v>-1128085</v>
      </c>
      <c r="K32" s="28"/>
    </row>
    <row r="33" spans="2:11" ht="25.55" customHeight="1" x14ac:dyDescent="0.3">
      <c r="B33" s="15">
        <v>45028</v>
      </c>
      <c r="C33" s="16" t="s">
        <v>67</v>
      </c>
      <c r="D33" s="16" t="s">
        <v>198</v>
      </c>
      <c r="E33" s="19" t="s">
        <v>65</v>
      </c>
      <c r="F33" s="16" t="s">
        <v>40</v>
      </c>
      <c r="G33" s="17">
        <v>-844984</v>
      </c>
      <c r="H33" s="17" t="s">
        <v>5</v>
      </c>
      <c r="I33" s="17">
        <v>-84499</v>
      </c>
      <c r="J33" s="22">
        <v>-929483</v>
      </c>
      <c r="K33" s="28"/>
    </row>
    <row r="34" spans="2:11" ht="25.55" customHeight="1" x14ac:dyDescent="0.3">
      <c r="B34" s="15">
        <v>45028</v>
      </c>
      <c r="C34" s="16" t="s">
        <v>115</v>
      </c>
      <c r="D34" s="16" t="s">
        <v>198</v>
      </c>
      <c r="E34" s="19" t="s">
        <v>106</v>
      </c>
      <c r="F34" s="16" t="s">
        <v>40</v>
      </c>
      <c r="G34" s="17">
        <v>-410164</v>
      </c>
      <c r="H34" s="17" t="s">
        <v>5</v>
      </c>
      <c r="I34" s="17">
        <v>-41016</v>
      </c>
      <c r="J34" s="22">
        <v>-451180</v>
      </c>
      <c r="K34" s="28"/>
    </row>
    <row r="35" spans="2:11" ht="36" customHeight="1" x14ac:dyDescent="0.3">
      <c r="B35" s="15">
        <v>45042</v>
      </c>
      <c r="C35" s="16" t="s">
        <v>100</v>
      </c>
      <c r="D35" s="16" t="s">
        <v>47</v>
      </c>
      <c r="E35" s="19" t="s">
        <v>36</v>
      </c>
      <c r="F35" s="16" t="s">
        <v>40</v>
      </c>
      <c r="G35" s="17">
        <v>940137</v>
      </c>
      <c r="H35" s="17" t="s">
        <v>5</v>
      </c>
      <c r="I35" s="17">
        <v>94014</v>
      </c>
      <c r="J35" s="22">
        <v>1034151</v>
      </c>
      <c r="K35" s="28"/>
    </row>
    <row r="36" spans="2:11" ht="25.55" customHeight="1" x14ac:dyDescent="0.3">
      <c r="B36" s="15">
        <v>45042</v>
      </c>
      <c r="C36" s="16" t="s">
        <v>46</v>
      </c>
      <c r="D36" s="16" t="s">
        <v>47</v>
      </c>
      <c r="E36" s="19" t="s">
        <v>119</v>
      </c>
      <c r="F36" s="16" t="s">
        <v>40</v>
      </c>
      <c r="G36" s="17">
        <v>938356</v>
      </c>
      <c r="H36" s="17" t="s">
        <v>5</v>
      </c>
      <c r="I36" s="17">
        <v>93836</v>
      </c>
      <c r="J36" s="22">
        <v>1032192</v>
      </c>
      <c r="K36" s="28"/>
    </row>
    <row r="37" spans="2:11" ht="25.55" customHeight="1" x14ac:dyDescent="0.3">
      <c r="B37" s="15">
        <v>45042</v>
      </c>
      <c r="C37" s="16" t="s">
        <v>99</v>
      </c>
      <c r="D37" s="16" t="s">
        <v>47</v>
      </c>
      <c r="E37" s="19" t="s">
        <v>22</v>
      </c>
      <c r="F37" s="16" t="s">
        <v>40</v>
      </c>
      <c r="G37" s="17">
        <v>1023591</v>
      </c>
      <c r="H37" s="17" t="s">
        <v>5</v>
      </c>
      <c r="I37" s="17">
        <v>102359</v>
      </c>
      <c r="J37" s="22">
        <v>1125950</v>
      </c>
      <c r="K37" s="28"/>
    </row>
    <row r="38" spans="2:11" ht="25.55" customHeight="1" x14ac:dyDescent="0.3">
      <c r="B38" s="15">
        <v>45042</v>
      </c>
      <c r="C38" s="16" t="s">
        <v>97</v>
      </c>
      <c r="D38" s="16" t="s">
        <v>47</v>
      </c>
      <c r="E38" s="19" t="s">
        <v>50</v>
      </c>
      <c r="F38" s="16" t="s">
        <v>40</v>
      </c>
      <c r="G38" s="17">
        <v>1315586</v>
      </c>
      <c r="H38" s="17" t="s">
        <v>5</v>
      </c>
      <c r="I38" s="17">
        <v>131559</v>
      </c>
      <c r="J38" s="22">
        <v>1447145</v>
      </c>
      <c r="K38" s="28"/>
    </row>
    <row r="39" spans="2:11" ht="25.55" customHeight="1" x14ac:dyDescent="0.3">
      <c r="B39" s="15">
        <v>45042</v>
      </c>
      <c r="C39" s="16" t="s">
        <v>98</v>
      </c>
      <c r="D39" s="16" t="s">
        <v>47</v>
      </c>
      <c r="E39" s="19" t="s">
        <v>103</v>
      </c>
      <c r="F39" s="16" t="s">
        <v>40</v>
      </c>
      <c r="G39" s="17">
        <v>1052958</v>
      </c>
      <c r="H39" s="17" t="s">
        <v>5</v>
      </c>
      <c r="I39" s="17">
        <v>105296</v>
      </c>
      <c r="J39" s="22">
        <v>1158254</v>
      </c>
      <c r="K39" s="28"/>
    </row>
    <row r="40" spans="2:11" ht="25.55" customHeight="1" x14ac:dyDescent="0.3">
      <c r="B40" s="15">
        <v>45042</v>
      </c>
      <c r="C40" s="16" t="s">
        <v>105</v>
      </c>
      <c r="D40" s="16" t="s">
        <v>47</v>
      </c>
      <c r="E40" s="19" t="s">
        <v>26</v>
      </c>
      <c r="F40" s="16" t="s">
        <v>40</v>
      </c>
      <c r="G40" s="17">
        <v>1164407</v>
      </c>
      <c r="H40" s="17" t="s">
        <v>5</v>
      </c>
      <c r="I40" s="17">
        <v>116441</v>
      </c>
      <c r="J40" s="22">
        <v>1280848</v>
      </c>
      <c r="K40" s="28"/>
    </row>
    <row r="41" spans="2:11" ht="33.85" customHeight="1" x14ac:dyDescent="0.3">
      <c r="B41" s="15">
        <v>45042</v>
      </c>
      <c r="C41" s="16" t="s">
        <v>75</v>
      </c>
      <c r="D41" s="16" t="s">
        <v>47</v>
      </c>
      <c r="E41" s="19" t="s">
        <v>24</v>
      </c>
      <c r="F41" s="16" t="s">
        <v>40</v>
      </c>
      <c r="G41" s="17">
        <v>2066076</v>
      </c>
      <c r="H41" s="17" t="s">
        <v>5</v>
      </c>
      <c r="I41" s="17">
        <v>206608</v>
      </c>
      <c r="J41" s="22">
        <v>2272684</v>
      </c>
      <c r="K41" s="28"/>
    </row>
    <row r="42" spans="2:11" ht="25.55" customHeight="1" x14ac:dyDescent="0.3">
      <c r="B42" s="15">
        <v>45042</v>
      </c>
      <c r="C42" s="16" t="s">
        <v>76</v>
      </c>
      <c r="D42" s="16" t="s">
        <v>47</v>
      </c>
      <c r="E42" s="19" t="s">
        <v>21</v>
      </c>
      <c r="F42" s="16" t="s">
        <v>40</v>
      </c>
      <c r="G42" s="17">
        <v>894770</v>
      </c>
      <c r="H42" s="17" t="s">
        <v>5</v>
      </c>
      <c r="I42" s="17">
        <v>89477</v>
      </c>
      <c r="J42" s="22">
        <v>984247</v>
      </c>
      <c r="K42" s="28"/>
    </row>
    <row r="43" spans="2:11" ht="25.55" customHeight="1" x14ac:dyDescent="0.3">
      <c r="B43" s="15">
        <v>45042</v>
      </c>
      <c r="C43" s="16" t="s">
        <v>17</v>
      </c>
      <c r="D43" s="16" t="s">
        <v>47</v>
      </c>
      <c r="E43" s="19" t="s">
        <v>23</v>
      </c>
      <c r="F43" s="16" t="s">
        <v>40</v>
      </c>
      <c r="G43" s="17">
        <v>912378</v>
      </c>
      <c r="H43" s="17" t="s">
        <v>5</v>
      </c>
      <c r="I43" s="17">
        <v>91238</v>
      </c>
      <c r="J43" s="22">
        <v>1003616</v>
      </c>
      <c r="K43" s="28"/>
    </row>
    <row r="44" spans="2:11" ht="25.55" customHeight="1" x14ac:dyDescent="0.3">
      <c r="B44" s="15">
        <v>45043</v>
      </c>
      <c r="C44" s="16" t="s">
        <v>55</v>
      </c>
      <c r="D44" s="16" t="s">
        <v>47</v>
      </c>
      <c r="E44" s="19" t="s">
        <v>45</v>
      </c>
      <c r="F44" s="16" t="s">
        <v>40</v>
      </c>
      <c r="G44" s="17">
        <v>323179</v>
      </c>
      <c r="H44" s="17" t="s">
        <v>5</v>
      </c>
      <c r="I44" s="17">
        <v>32318</v>
      </c>
      <c r="J44" s="22">
        <v>355497</v>
      </c>
      <c r="K44" s="28"/>
    </row>
    <row r="45" spans="2:11" ht="25.55" customHeight="1" x14ac:dyDescent="0.3">
      <c r="B45" s="15">
        <v>45062</v>
      </c>
      <c r="C45" s="16" t="s">
        <v>54</v>
      </c>
      <c r="D45" s="16" t="s">
        <v>198</v>
      </c>
      <c r="E45" s="19" t="s">
        <v>12</v>
      </c>
      <c r="F45" s="16" t="s">
        <v>40</v>
      </c>
      <c r="G45" s="17">
        <v>-53927</v>
      </c>
      <c r="H45" s="17" t="s">
        <v>5</v>
      </c>
      <c r="I45" s="17">
        <v>-5393</v>
      </c>
      <c r="J45" s="22">
        <v>-59320</v>
      </c>
      <c r="K45" s="28"/>
    </row>
    <row r="46" spans="2:11" ht="25.55" customHeight="1" x14ac:dyDescent="0.3">
      <c r="B46" s="15">
        <v>45062</v>
      </c>
      <c r="C46" s="16" t="s">
        <v>57</v>
      </c>
      <c r="D46" s="16" t="s">
        <v>198</v>
      </c>
      <c r="E46" s="19" t="s">
        <v>37</v>
      </c>
      <c r="F46" s="16" t="s">
        <v>40</v>
      </c>
      <c r="G46" s="17">
        <v>-425911</v>
      </c>
      <c r="H46" s="17" t="s">
        <v>5</v>
      </c>
      <c r="I46" s="17">
        <v>-42591</v>
      </c>
      <c r="J46" s="22">
        <v>-468502</v>
      </c>
      <c r="K46" s="28"/>
    </row>
    <row r="47" spans="2:11" ht="25.55" customHeight="1" x14ac:dyDescent="0.3">
      <c r="B47" s="15">
        <v>45062</v>
      </c>
      <c r="C47" s="16" t="s">
        <v>71</v>
      </c>
      <c r="D47" s="16" t="s">
        <v>198</v>
      </c>
      <c r="E47" s="19" t="s">
        <v>31</v>
      </c>
      <c r="F47" s="16" t="s">
        <v>40</v>
      </c>
      <c r="G47" s="17">
        <v>-193007</v>
      </c>
      <c r="H47" s="17" t="s">
        <v>5</v>
      </c>
      <c r="I47" s="17">
        <v>-19300</v>
      </c>
      <c r="J47" s="22">
        <v>-212307</v>
      </c>
      <c r="K47" s="28"/>
    </row>
    <row r="48" spans="2:11" ht="25.55" customHeight="1" x14ac:dyDescent="0.3">
      <c r="B48" s="15">
        <v>45062</v>
      </c>
      <c r="C48" s="16" t="s">
        <v>62</v>
      </c>
      <c r="D48" s="16" t="s">
        <v>198</v>
      </c>
      <c r="E48" s="19" t="s">
        <v>19</v>
      </c>
      <c r="F48" s="16" t="s">
        <v>40</v>
      </c>
      <c r="G48" s="17">
        <v>-48678</v>
      </c>
      <c r="H48" s="17" t="s">
        <v>5</v>
      </c>
      <c r="I48" s="17">
        <v>-4868</v>
      </c>
      <c r="J48" s="22">
        <v>-53546</v>
      </c>
      <c r="K48" s="28"/>
    </row>
    <row r="49" spans="2:11" ht="25.55" customHeight="1" x14ac:dyDescent="0.3">
      <c r="B49" s="15">
        <v>45062</v>
      </c>
      <c r="C49" s="16" t="s">
        <v>4</v>
      </c>
      <c r="D49" s="16" t="s">
        <v>198</v>
      </c>
      <c r="E49" s="19" t="s">
        <v>38</v>
      </c>
      <c r="F49" s="16" t="s">
        <v>40</v>
      </c>
      <c r="G49" s="17">
        <v>-332087</v>
      </c>
      <c r="H49" s="17" t="s">
        <v>5</v>
      </c>
      <c r="I49" s="17">
        <v>-33209</v>
      </c>
      <c r="J49" s="22">
        <v>-365296</v>
      </c>
      <c r="K49" s="28"/>
    </row>
    <row r="50" spans="2:11" ht="25.55" customHeight="1" x14ac:dyDescent="0.3">
      <c r="B50" s="15">
        <v>45062</v>
      </c>
      <c r="C50" s="16" t="s">
        <v>16</v>
      </c>
      <c r="D50" s="16" t="s">
        <v>198</v>
      </c>
      <c r="E50" s="19" t="s">
        <v>117</v>
      </c>
      <c r="F50" s="16" t="s">
        <v>40</v>
      </c>
      <c r="G50" s="17">
        <v>-48678</v>
      </c>
      <c r="H50" s="17" t="s">
        <v>5</v>
      </c>
      <c r="I50" s="17">
        <v>-4868</v>
      </c>
      <c r="J50" s="22">
        <v>-53546</v>
      </c>
      <c r="K50" s="28"/>
    </row>
    <row r="51" spans="2:11" ht="25.55" customHeight="1" x14ac:dyDescent="0.3">
      <c r="B51" s="15">
        <v>45062</v>
      </c>
      <c r="C51" s="16" t="s">
        <v>39</v>
      </c>
      <c r="D51" s="16" t="s">
        <v>198</v>
      </c>
      <c r="E51" s="19" t="s">
        <v>25</v>
      </c>
      <c r="F51" s="16" t="s">
        <v>40</v>
      </c>
      <c r="G51" s="17">
        <v>-377233</v>
      </c>
      <c r="H51" s="17" t="s">
        <v>5</v>
      </c>
      <c r="I51" s="17">
        <v>-37723</v>
      </c>
      <c r="J51" s="22">
        <v>-414956</v>
      </c>
      <c r="K51" s="28"/>
    </row>
    <row r="52" spans="2:11" ht="25.55" customHeight="1" x14ac:dyDescent="0.3">
      <c r="B52" s="15">
        <v>45090</v>
      </c>
      <c r="C52" s="16" t="s">
        <v>134</v>
      </c>
      <c r="D52" s="16" t="s">
        <v>198</v>
      </c>
      <c r="E52" s="19" t="s">
        <v>135</v>
      </c>
      <c r="F52" s="16" t="s">
        <v>40</v>
      </c>
      <c r="G52" s="17">
        <v>-119906</v>
      </c>
      <c r="H52" s="17" t="s">
        <v>5</v>
      </c>
      <c r="I52" s="17">
        <v>-11991</v>
      </c>
      <c r="J52" s="22">
        <v>-131897</v>
      </c>
      <c r="K52" s="28"/>
    </row>
    <row r="53" spans="2:11" ht="25.55" customHeight="1" x14ac:dyDescent="0.3">
      <c r="B53" s="15">
        <v>45090</v>
      </c>
      <c r="C53" s="16" t="s">
        <v>136</v>
      </c>
      <c r="D53" s="16" t="s">
        <v>198</v>
      </c>
      <c r="E53" s="19" t="s">
        <v>137</v>
      </c>
      <c r="F53" s="16" t="s">
        <v>40</v>
      </c>
      <c r="G53" s="17">
        <v>-312808</v>
      </c>
      <c r="H53" s="17" t="s">
        <v>5</v>
      </c>
      <c r="I53" s="17">
        <v>-31281</v>
      </c>
      <c r="J53" s="22">
        <v>-344089</v>
      </c>
      <c r="K53" s="28"/>
    </row>
    <row r="54" spans="2:11" ht="25.55" customHeight="1" x14ac:dyDescent="0.3">
      <c r="B54" s="15">
        <v>45090</v>
      </c>
      <c r="C54" s="16" t="s">
        <v>138</v>
      </c>
      <c r="D54" s="16" t="s">
        <v>198</v>
      </c>
      <c r="E54" s="19" t="s">
        <v>139</v>
      </c>
      <c r="F54" s="16" t="s">
        <v>40</v>
      </c>
      <c r="G54" s="17">
        <v>-456986</v>
      </c>
      <c r="H54" s="17" t="s">
        <v>5</v>
      </c>
      <c r="I54" s="17">
        <v>-45699</v>
      </c>
      <c r="J54" s="22">
        <v>-502685</v>
      </c>
      <c r="K54" s="28"/>
    </row>
    <row r="55" spans="2:11" ht="33.049999999999997" customHeight="1" x14ac:dyDescent="0.3">
      <c r="B55" s="15">
        <v>45090</v>
      </c>
      <c r="C55" s="16" t="s">
        <v>140</v>
      </c>
      <c r="D55" s="16" t="s">
        <v>198</v>
      </c>
      <c r="E55" s="19" t="s">
        <v>141</v>
      </c>
      <c r="F55" s="16" t="s">
        <v>40</v>
      </c>
      <c r="G55" s="17">
        <v>-485170</v>
      </c>
      <c r="H55" s="17" t="s">
        <v>5</v>
      </c>
      <c r="I55" s="17">
        <v>-48517</v>
      </c>
      <c r="J55" s="22">
        <v>-533687</v>
      </c>
      <c r="K55" s="28"/>
    </row>
    <row r="56" spans="2:11" ht="33.049999999999997" customHeight="1" x14ac:dyDescent="0.3">
      <c r="B56" s="15">
        <v>45090</v>
      </c>
      <c r="C56" s="16" t="s">
        <v>142</v>
      </c>
      <c r="D56" s="16" t="s">
        <v>198</v>
      </c>
      <c r="E56" s="19" t="s">
        <v>143</v>
      </c>
      <c r="F56" s="16" t="s">
        <v>40</v>
      </c>
      <c r="G56" s="17">
        <v>-559730</v>
      </c>
      <c r="H56" s="17" t="s">
        <v>5</v>
      </c>
      <c r="I56" s="17">
        <v>-55972</v>
      </c>
      <c r="J56" s="22">
        <v>-615702</v>
      </c>
      <c r="K56" s="28"/>
    </row>
    <row r="57" spans="2:11" ht="25.55" customHeight="1" x14ac:dyDescent="0.3">
      <c r="B57" s="15">
        <v>45090</v>
      </c>
      <c r="C57" s="16" t="s">
        <v>144</v>
      </c>
      <c r="D57" s="16" t="s">
        <v>198</v>
      </c>
      <c r="E57" s="19" t="s">
        <v>145</v>
      </c>
      <c r="F57" s="16" t="s">
        <v>40</v>
      </c>
      <c r="G57" s="17">
        <v>-102605</v>
      </c>
      <c r="H57" s="17" t="s">
        <v>5</v>
      </c>
      <c r="I57" s="17">
        <v>-10261</v>
      </c>
      <c r="J57" s="22">
        <v>-112866</v>
      </c>
      <c r="K57" s="28"/>
    </row>
    <row r="58" spans="2:11" ht="25.55" customHeight="1" x14ac:dyDescent="0.3">
      <c r="B58" s="15">
        <v>45090</v>
      </c>
      <c r="C58" s="16" t="s">
        <v>146</v>
      </c>
      <c r="D58" s="16" t="s">
        <v>198</v>
      </c>
      <c r="E58" s="19" t="s">
        <v>147</v>
      </c>
      <c r="F58" s="16" t="s">
        <v>40</v>
      </c>
      <c r="G58" s="17">
        <v>-278032</v>
      </c>
      <c r="H58" s="17" t="s">
        <v>5</v>
      </c>
      <c r="I58" s="17">
        <v>-27804</v>
      </c>
      <c r="J58" s="22">
        <v>-305836</v>
      </c>
      <c r="K58" s="28"/>
    </row>
    <row r="59" spans="2:11" ht="25.55" customHeight="1" x14ac:dyDescent="0.3">
      <c r="B59" s="15">
        <v>45097</v>
      </c>
      <c r="C59" s="16" t="s">
        <v>148</v>
      </c>
      <c r="D59" s="16" t="s">
        <v>198</v>
      </c>
      <c r="E59" s="19" t="s">
        <v>112</v>
      </c>
      <c r="F59" s="16" t="s">
        <v>40</v>
      </c>
      <c r="G59" s="17">
        <v>-608269</v>
      </c>
      <c r="H59" s="17" t="s">
        <v>5</v>
      </c>
      <c r="I59" s="17">
        <v>-60828</v>
      </c>
      <c r="J59" s="22">
        <v>-669097</v>
      </c>
      <c r="K59" s="28"/>
    </row>
    <row r="60" spans="2:11" ht="25.55" customHeight="1" x14ac:dyDescent="0.3">
      <c r="B60" s="15">
        <v>45106</v>
      </c>
      <c r="C60" s="16" t="s">
        <v>199</v>
      </c>
      <c r="D60" s="16" t="s">
        <v>198</v>
      </c>
      <c r="E60" s="19" t="s">
        <v>112</v>
      </c>
      <c r="F60" s="16" t="s">
        <v>40</v>
      </c>
      <c r="G60" s="17">
        <v>-361440</v>
      </c>
      <c r="H60" s="17" t="s">
        <v>5</v>
      </c>
      <c r="I60" s="17">
        <v>-36144</v>
      </c>
      <c r="J60" s="22">
        <v>-397584</v>
      </c>
      <c r="K60" s="28"/>
    </row>
    <row r="61" spans="2:11" ht="25.55" customHeight="1" x14ac:dyDescent="0.3">
      <c r="B61" s="15">
        <v>45106</v>
      </c>
      <c r="C61" s="16" t="s">
        <v>200</v>
      </c>
      <c r="D61" s="16" t="s">
        <v>198</v>
      </c>
      <c r="E61" s="19" t="s">
        <v>157</v>
      </c>
      <c r="F61" s="16" t="s">
        <v>40</v>
      </c>
      <c r="G61" s="17">
        <v>-156404</v>
      </c>
      <c r="H61" s="17" t="s">
        <v>5</v>
      </c>
      <c r="I61" s="17">
        <v>-15641</v>
      </c>
      <c r="J61" s="22">
        <v>-172045</v>
      </c>
      <c r="K61" s="28"/>
    </row>
    <row r="62" spans="2:11" ht="25.55" customHeight="1" x14ac:dyDescent="0.3">
      <c r="B62" s="15">
        <v>45106</v>
      </c>
      <c r="C62" s="16" t="s">
        <v>201</v>
      </c>
      <c r="D62" s="16" t="s">
        <v>198</v>
      </c>
      <c r="E62" s="19" t="s">
        <v>112</v>
      </c>
      <c r="F62" s="16" t="s">
        <v>40</v>
      </c>
      <c r="G62" s="17">
        <v>-403210</v>
      </c>
      <c r="H62" s="17" t="s">
        <v>5</v>
      </c>
      <c r="I62" s="17">
        <v>-40321</v>
      </c>
      <c r="J62" s="22">
        <v>-443531</v>
      </c>
      <c r="K62" s="28"/>
    </row>
    <row r="63" spans="2:11" ht="25.55" customHeight="1" x14ac:dyDescent="0.3">
      <c r="B63" s="15">
        <v>45106</v>
      </c>
      <c r="C63" s="16" t="s">
        <v>202</v>
      </c>
      <c r="D63" s="16" t="s">
        <v>198</v>
      </c>
      <c r="E63" s="19" t="s">
        <v>159</v>
      </c>
      <c r="F63" s="16" t="s">
        <v>40</v>
      </c>
      <c r="G63" s="17">
        <v>-146034</v>
      </c>
      <c r="H63" s="17" t="s">
        <v>5</v>
      </c>
      <c r="I63" s="17">
        <v>-14603</v>
      </c>
      <c r="J63" s="22">
        <v>-160637</v>
      </c>
      <c r="K63" s="28"/>
    </row>
    <row r="64" spans="2:11" ht="25.55" customHeight="1" x14ac:dyDescent="0.3">
      <c r="B64" s="15">
        <v>45106</v>
      </c>
      <c r="C64" s="16" t="s">
        <v>203</v>
      </c>
      <c r="D64" s="16" t="s">
        <v>198</v>
      </c>
      <c r="E64" s="19" t="s">
        <v>158</v>
      </c>
      <c r="F64" s="16" t="s">
        <v>40</v>
      </c>
      <c r="G64" s="17">
        <v>-241534</v>
      </c>
      <c r="H64" s="17" t="s">
        <v>5</v>
      </c>
      <c r="I64" s="17">
        <v>-24154</v>
      </c>
      <c r="J64" s="22">
        <v>-265688</v>
      </c>
      <c r="K64" s="28"/>
    </row>
    <row r="65" spans="2:11" ht="32.25" customHeight="1" x14ac:dyDescent="0.3">
      <c r="B65" s="15">
        <v>45106</v>
      </c>
      <c r="C65" s="16" t="s">
        <v>204</v>
      </c>
      <c r="D65" s="16" t="s">
        <v>198</v>
      </c>
      <c r="E65" s="19" t="s">
        <v>205</v>
      </c>
      <c r="F65" s="16" t="s">
        <v>40</v>
      </c>
      <c r="G65" s="17">
        <v>-48678</v>
      </c>
      <c r="H65" s="17" t="s">
        <v>5</v>
      </c>
      <c r="I65" s="17">
        <v>-4868</v>
      </c>
      <c r="J65" s="22">
        <v>-53546</v>
      </c>
      <c r="K65" s="28"/>
    </row>
    <row r="66" spans="2:11" ht="32.25" customHeight="1" x14ac:dyDescent="0.3">
      <c r="B66" s="15">
        <v>45106</v>
      </c>
      <c r="C66" s="16" t="s">
        <v>206</v>
      </c>
      <c r="D66" s="16" t="s">
        <v>198</v>
      </c>
      <c r="E66" s="19" t="s">
        <v>207</v>
      </c>
      <c r="F66" s="16" t="s">
        <v>40</v>
      </c>
      <c r="G66" s="17">
        <v>-133831</v>
      </c>
      <c r="H66" s="17" t="s">
        <v>5</v>
      </c>
      <c r="I66" s="17">
        <v>-13383</v>
      </c>
      <c r="J66" s="22">
        <v>-147214</v>
      </c>
      <c r="K66" s="28"/>
    </row>
    <row r="67" spans="2:11" ht="25.55" customHeight="1" x14ac:dyDescent="0.3">
      <c r="B67" s="15">
        <v>45106</v>
      </c>
      <c r="C67" s="16" t="s">
        <v>208</v>
      </c>
      <c r="D67" s="16" t="s">
        <v>198</v>
      </c>
      <c r="E67" s="19" t="s">
        <v>112</v>
      </c>
      <c r="F67" s="16" t="s">
        <v>40</v>
      </c>
      <c r="G67" s="17">
        <v>-241557</v>
      </c>
      <c r="H67" s="17" t="s">
        <v>5</v>
      </c>
      <c r="I67" s="17">
        <v>-24156</v>
      </c>
      <c r="J67" s="22">
        <v>-265713</v>
      </c>
      <c r="K67" s="28"/>
    </row>
    <row r="68" spans="2:11" ht="25.55" customHeight="1" x14ac:dyDescent="0.3">
      <c r="B68" s="15">
        <v>45106</v>
      </c>
      <c r="C68" s="16" t="s">
        <v>209</v>
      </c>
      <c r="D68" s="16" t="s">
        <v>198</v>
      </c>
      <c r="E68" s="19" t="s">
        <v>156</v>
      </c>
      <c r="F68" s="16" t="s">
        <v>40</v>
      </c>
      <c r="G68" s="17">
        <v>-107726</v>
      </c>
      <c r="H68" s="17" t="s">
        <v>5</v>
      </c>
      <c r="I68" s="17">
        <v>-10773</v>
      </c>
      <c r="J68" s="22">
        <v>-118499</v>
      </c>
      <c r="K68" s="28"/>
    </row>
    <row r="69" spans="2:11" ht="25.55" customHeight="1" x14ac:dyDescent="0.3">
      <c r="B69" s="15">
        <v>45106</v>
      </c>
      <c r="C69" s="16" t="s">
        <v>210</v>
      </c>
      <c r="D69" s="16" t="s">
        <v>47</v>
      </c>
      <c r="E69" s="19" t="s">
        <v>150</v>
      </c>
      <c r="F69" s="16" t="s">
        <v>40</v>
      </c>
      <c r="G69" s="17">
        <v>1178400</v>
      </c>
      <c r="H69" s="17" t="s">
        <v>5</v>
      </c>
      <c r="I69" s="17">
        <v>117840</v>
      </c>
      <c r="J69" s="22">
        <v>1296240</v>
      </c>
      <c r="K69" s="28"/>
    </row>
    <row r="70" spans="2:11" ht="25.55" customHeight="1" x14ac:dyDescent="0.3">
      <c r="B70" s="15">
        <v>45106</v>
      </c>
      <c r="C70" s="16" t="s">
        <v>211</v>
      </c>
      <c r="D70" s="16" t="s">
        <v>47</v>
      </c>
      <c r="E70" s="19" t="s">
        <v>151</v>
      </c>
      <c r="F70" s="16" t="s">
        <v>40</v>
      </c>
      <c r="G70" s="17">
        <v>1014983</v>
      </c>
      <c r="H70" s="17" t="s">
        <v>5</v>
      </c>
      <c r="I70" s="17">
        <v>101498</v>
      </c>
      <c r="J70" s="22">
        <v>1116481</v>
      </c>
      <c r="K70" s="28"/>
    </row>
    <row r="71" spans="2:11" ht="25.55" customHeight="1" x14ac:dyDescent="0.3">
      <c r="B71" s="15">
        <v>45106</v>
      </c>
      <c r="C71" s="16" t="s">
        <v>212</v>
      </c>
      <c r="D71" s="16" t="s">
        <v>47</v>
      </c>
      <c r="E71" s="19" t="s">
        <v>152</v>
      </c>
      <c r="F71" s="16" t="s">
        <v>40</v>
      </c>
      <c r="G71" s="17">
        <v>1002496</v>
      </c>
      <c r="H71" s="17" t="s">
        <v>5</v>
      </c>
      <c r="I71" s="17">
        <v>100250</v>
      </c>
      <c r="J71" s="22">
        <v>1102746</v>
      </c>
      <c r="K71" s="28"/>
    </row>
    <row r="72" spans="2:11" ht="25.55" customHeight="1" x14ac:dyDescent="0.3">
      <c r="B72" s="15">
        <v>45106</v>
      </c>
      <c r="C72" s="16" t="s">
        <v>213</v>
      </c>
      <c r="D72" s="16" t="s">
        <v>47</v>
      </c>
      <c r="E72" s="19" t="s">
        <v>153</v>
      </c>
      <c r="F72" s="16" t="s">
        <v>40</v>
      </c>
      <c r="G72" s="17">
        <v>1060129</v>
      </c>
      <c r="H72" s="17" t="s">
        <v>5</v>
      </c>
      <c r="I72" s="17">
        <v>106013</v>
      </c>
      <c r="J72" s="22">
        <v>1166142</v>
      </c>
      <c r="K72" s="28"/>
    </row>
    <row r="73" spans="2:11" ht="25.55" customHeight="1" x14ac:dyDescent="0.3">
      <c r="B73" s="15">
        <v>45106</v>
      </c>
      <c r="C73" s="16" t="s">
        <v>214</v>
      </c>
      <c r="D73" s="16" t="s">
        <v>47</v>
      </c>
      <c r="E73" s="19" t="s">
        <v>154</v>
      </c>
      <c r="F73" s="16" t="s">
        <v>40</v>
      </c>
      <c r="G73" s="17">
        <v>1040804</v>
      </c>
      <c r="H73" s="17" t="s">
        <v>5</v>
      </c>
      <c r="I73" s="17">
        <v>104080</v>
      </c>
      <c r="J73" s="22">
        <v>1144884</v>
      </c>
      <c r="K73" s="28"/>
    </row>
    <row r="74" spans="2:11" ht="25.55" customHeight="1" x14ac:dyDescent="0.3">
      <c r="B74" s="15">
        <v>45106</v>
      </c>
      <c r="C74" s="16" t="s">
        <v>215</v>
      </c>
      <c r="D74" s="16" t="s">
        <v>47</v>
      </c>
      <c r="E74" s="19" t="s">
        <v>155</v>
      </c>
      <c r="F74" s="16" t="s">
        <v>40</v>
      </c>
      <c r="G74" s="17">
        <v>1038994</v>
      </c>
      <c r="H74" s="17" t="s">
        <v>5</v>
      </c>
      <c r="I74" s="17">
        <v>103899</v>
      </c>
      <c r="J74" s="22">
        <v>1142893</v>
      </c>
      <c r="K74" s="28"/>
    </row>
    <row r="75" spans="2:11" ht="25.55" customHeight="1" x14ac:dyDescent="0.3">
      <c r="B75" s="15">
        <v>45106</v>
      </c>
      <c r="C75" s="16" t="s">
        <v>216</v>
      </c>
      <c r="D75" s="16" t="s">
        <v>47</v>
      </c>
      <c r="E75" s="19" t="s">
        <v>217</v>
      </c>
      <c r="F75" s="16" t="s">
        <v>40</v>
      </c>
      <c r="G75" s="17">
        <v>1073724</v>
      </c>
      <c r="H75" s="17" t="s">
        <v>5</v>
      </c>
      <c r="I75" s="17">
        <v>107372</v>
      </c>
      <c r="J75" s="22">
        <v>1181096</v>
      </c>
      <c r="K75" s="28"/>
    </row>
    <row r="76" spans="2:11" ht="25.55" customHeight="1" x14ac:dyDescent="0.3">
      <c r="B76" s="15">
        <v>45107</v>
      </c>
      <c r="C76" s="16" t="s">
        <v>218</v>
      </c>
      <c r="D76" s="16" t="s">
        <v>198</v>
      </c>
      <c r="E76" s="19" t="s">
        <v>219</v>
      </c>
      <c r="F76" s="16" t="s">
        <v>40</v>
      </c>
      <c r="G76" s="17">
        <v>-161781</v>
      </c>
      <c r="H76" s="17" t="s">
        <v>5</v>
      </c>
      <c r="I76" s="17">
        <v>-16178</v>
      </c>
      <c r="J76" s="22">
        <v>-177959</v>
      </c>
      <c r="K76" s="28"/>
    </row>
    <row r="77" spans="2:11" ht="31.5" customHeight="1" x14ac:dyDescent="0.3">
      <c r="B77" s="15">
        <v>45113</v>
      </c>
      <c r="C77" s="16" t="s">
        <v>160</v>
      </c>
      <c r="D77" s="16" t="s">
        <v>47</v>
      </c>
      <c r="E77" s="19" t="s">
        <v>161</v>
      </c>
      <c r="F77" s="16" t="s">
        <v>40</v>
      </c>
      <c r="G77" s="17">
        <v>919414</v>
      </c>
      <c r="H77" s="17" t="s">
        <v>5</v>
      </c>
      <c r="I77" s="17">
        <v>91941</v>
      </c>
      <c r="J77" s="22">
        <v>1011355</v>
      </c>
      <c r="K77" s="28" t="s">
        <v>250</v>
      </c>
    </row>
    <row r="78" spans="2:11" ht="31.5" customHeight="1" x14ac:dyDescent="0.3">
      <c r="B78" s="15">
        <v>45113</v>
      </c>
      <c r="C78" s="16" t="s">
        <v>162</v>
      </c>
      <c r="D78" s="16" t="s">
        <v>47</v>
      </c>
      <c r="E78" s="19" t="s">
        <v>163</v>
      </c>
      <c r="F78" s="16" t="s">
        <v>40</v>
      </c>
      <c r="G78" s="17">
        <v>589149</v>
      </c>
      <c r="H78" s="17" t="s">
        <v>5</v>
      </c>
      <c r="I78" s="17">
        <v>58915</v>
      </c>
      <c r="J78" s="22">
        <v>648064</v>
      </c>
      <c r="K78" s="28" t="s">
        <v>250</v>
      </c>
    </row>
    <row r="79" spans="2:11" ht="31.5" customHeight="1" x14ac:dyDescent="0.3">
      <c r="B79" s="15">
        <v>45113</v>
      </c>
      <c r="C79" s="16" t="s">
        <v>164</v>
      </c>
      <c r="D79" s="16" t="s">
        <v>47</v>
      </c>
      <c r="E79" s="19" t="s">
        <v>165</v>
      </c>
      <c r="F79" s="16" t="s">
        <v>40</v>
      </c>
      <c r="G79" s="17">
        <v>1058361</v>
      </c>
      <c r="H79" s="17" t="s">
        <v>5</v>
      </c>
      <c r="I79" s="17">
        <v>105836</v>
      </c>
      <c r="J79" s="22">
        <v>1164197</v>
      </c>
      <c r="K79" s="28" t="s">
        <v>250</v>
      </c>
    </row>
    <row r="80" spans="2:11" ht="31.5" customHeight="1" x14ac:dyDescent="0.3">
      <c r="B80" s="15">
        <v>45113</v>
      </c>
      <c r="C80" s="16" t="s">
        <v>166</v>
      </c>
      <c r="D80" s="16" t="s">
        <v>47</v>
      </c>
      <c r="E80" s="19" t="s">
        <v>167</v>
      </c>
      <c r="F80" s="16" t="s">
        <v>40</v>
      </c>
      <c r="G80" s="17">
        <v>1006074</v>
      </c>
      <c r="H80" s="17" t="s">
        <v>5</v>
      </c>
      <c r="I80" s="17">
        <v>100607</v>
      </c>
      <c r="J80" s="22">
        <v>1106681</v>
      </c>
      <c r="K80" s="28" t="s">
        <v>250</v>
      </c>
    </row>
    <row r="81" spans="2:11" ht="31.5" customHeight="1" x14ac:dyDescent="0.3">
      <c r="B81" s="15">
        <v>45113</v>
      </c>
      <c r="C81" s="16" t="s">
        <v>168</v>
      </c>
      <c r="D81" s="16" t="s">
        <v>47</v>
      </c>
      <c r="E81" s="19" t="s">
        <v>169</v>
      </c>
      <c r="F81" s="16" t="s">
        <v>40</v>
      </c>
      <c r="G81" s="17">
        <v>915905</v>
      </c>
      <c r="H81" s="17" t="s">
        <v>5</v>
      </c>
      <c r="I81" s="17">
        <v>91591</v>
      </c>
      <c r="J81" s="22">
        <v>1007496</v>
      </c>
      <c r="K81" s="28" t="s">
        <v>250</v>
      </c>
    </row>
    <row r="82" spans="2:11" ht="33.85" customHeight="1" x14ac:dyDescent="0.3">
      <c r="B82" s="15">
        <v>45121</v>
      </c>
      <c r="C82" s="16" t="s">
        <v>170</v>
      </c>
      <c r="D82" s="16" t="s">
        <v>47</v>
      </c>
      <c r="E82" s="19" t="s">
        <v>107</v>
      </c>
      <c r="F82" s="16" t="s">
        <v>40</v>
      </c>
      <c r="G82" s="17">
        <v>983781</v>
      </c>
      <c r="H82" s="17" t="s">
        <v>5</v>
      </c>
      <c r="I82" s="17">
        <v>98378</v>
      </c>
      <c r="J82" s="22">
        <v>1082159</v>
      </c>
      <c r="K82" s="28" t="s">
        <v>251</v>
      </c>
    </row>
    <row r="83" spans="2:11" ht="33.85" customHeight="1" x14ac:dyDescent="0.3">
      <c r="B83" s="15">
        <v>45121</v>
      </c>
      <c r="C83" s="16" t="s">
        <v>171</v>
      </c>
      <c r="D83" s="16" t="s">
        <v>47</v>
      </c>
      <c r="E83" s="19" t="s">
        <v>92</v>
      </c>
      <c r="F83" s="16" t="s">
        <v>40</v>
      </c>
      <c r="G83" s="17">
        <v>1272422</v>
      </c>
      <c r="H83" s="17" t="s">
        <v>5</v>
      </c>
      <c r="I83" s="17">
        <v>127242</v>
      </c>
      <c r="J83" s="22">
        <v>1399664</v>
      </c>
      <c r="K83" s="28" t="s">
        <v>251</v>
      </c>
    </row>
    <row r="84" spans="2:11" ht="33.85" customHeight="1" x14ac:dyDescent="0.3">
      <c r="B84" s="15">
        <v>45121</v>
      </c>
      <c r="C84" s="16" t="s">
        <v>172</v>
      </c>
      <c r="D84" s="16" t="s">
        <v>47</v>
      </c>
      <c r="E84" s="19" t="s">
        <v>49</v>
      </c>
      <c r="F84" s="16" t="s">
        <v>40</v>
      </c>
      <c r="G84" s="17">
        <v>864167</v>
      </c>
      <c r="H84" s="17" t="s">
        <v>5</v>
      </c>
      <c r="I84" s="17">
        <v>86416</v>
      </c>
      <c r="J84" s="22">
        <v>950583</v>
      </c>
      <c r="K84" s="28" t="s">
        <v>251</v>
      </c>
    </row>
    <row r="85" spans="2:11" ht="33.85" customHeight="1" x14ac:dyDescent="0.3">
      <c r="B85" s="15">
        <v>45121</v>
      </c>
      <c r="C85" s="16" t="s">
        <v>173</v>
      </c>
      <c r="D85" s="16" t="s">
        <v>47</v>
      </c>
      <c r="E85" s="19" t="s">
        <v>63</v>
      </c>
      <c r="F85" s="16" t="s">
        <v>40</v>
      </c>
      <c r="G85" s="17">
        <v>948826</v>
      </c>
      <c r="H85" s="17" t="s">
        <v>5</v>
      </c>
      <c r="I85" s="17">
        <v>94882</v>
      </c>
      <c r="J85" s="22">
        <v>1043708</v>
      </c>
      <c r="K85" s="28" t="s">
        <v>251</v>
      </c>
    </row>
    <row r="86" spans="2:11" ht="25.55" customHeight="1" x14ac:dyDescent="0.3">
      <c r="B86" s="15">
        <v>45121</v>
      </c>
      <c r="C86" s="16" t="s">
        <v>174</v>
      </c>
      <c r="D86" s="16" t="s">
        <v>47</v>
      </c>
      <c r="E86" s="19" t="s">
        <v>88</v>
      </c>
      <c r="F86" s="16" t="s">
        <v>40</v>
      </c>
      <c r="G86" s="17">
        <v>1053245</v>
      </c>
      <c r="H86" s="17" t="s">
        <v>5</v>
      </c>
      <c r="I86" s="17">
        <v>105324</v>
      </c>
      <c r="J86" s="22">
        <v>1158569</v>
      </c>
      <c r="K86" s="28" t="s">
        <v>251</v>
      </c>
    </row>
    <row r="87" spans="2:11" ht="25.55" customHeight="1" x14ac:dyDescent="0.3">
      <c r="B87" s="15">
        <v>45121</v>
      </c>
      <c r="C87" s="16" t="s">
        <v>175</v>
      </c>
      <c r="D87" s="16" t="s">
        <v>47</v>
      </c>
      <c r="E87" s="19" t="s">
        <v>58</v>
      </c>
      <c r="F87" s="16" t="s">
        <v>40</v>
      </c>
      <c r="G87" s="17">
        <v>895077</v>
      </c>
      <c r="H87" s="17" t="s">
        <v>5</v>
      </c>
      <c r="I87" s="17">
        <v>89509</v>
      </c>
      <c r="J87" s="22">
        <v>984586</v>
      </c>
      <c r="K87" s="28" t="s">
        <v>251</v>
      </c>
    </row>
    <row r="88" spans="2:11" ht="25.55" customHeight="1" x14ac:dyDescent="0.3">
      <c r="B88" s="15">
        <v>45121</v>
      </c>
      <c r="C88" s="16" t="s">
        <v>176</v>
      </c>
      <c r="D88" s="16" t="s">
        <v>47</v>
      </c>
      <c r="E88" s="19" t="s">
        <v>59</v>
      </c>
      <c r="F88" s="16" t="s">
        <v>40</v>
      </c>
      <c r="G88" s="17">
        <v>961056</v>
      </c>
      <c r="H88" s="17" t="s">
        <v>5</v>
      </c>
      <c r="I88" s="17">
        <v>96105</v>
      </c>
      <c r="J88" s="22">
        <v>1057161</v>
      </c>
      <c r="K88" s="28" t="s">
        <v>251</v>
      </c>
    </row>
    <row r="89" spans="2:11" ht="25.55" customHeight="1" x14ac:dyDescent="0.3">
      <c r="B89" s="15">
        <v>45121</v>
      </c>
      <c r="C89" s="16" t="s">
        <v>177</v>
      </c>
      <c r="D89" s="16" t="s">
        <v>47</v>
      </c>
      <c r="E89" s="19" t="s">
        <v>96</v>
      </c>
      <c r="F89" s="16" t="s">
        <v>40</v>
      </c>
      <c r="G89" s="17">
        <v>1056602</v>
      </c>
      <c r="H89" s="17" t="s">
        <v>5</v>
      </c>
      <c r="I89" s="17">
        <v>105661</v>
      </c>
      <c r="J89" s="22">
        <v>1162263</v>
      </c>
      <c r="K89" s="28" t="s">
        <v>251</v>
      </c>
    </row>
    <row r="90" spans="2:11" ht="32.25" customHeight="1" x14ac:dyDescent="0.3">
      <c r="B90" s="15">
        <v>45121</v>
      </c>
      <c r="C90" s="16" t="s">
        <v>178</v>
      </c>
      <c r="D90" s="16" t="s">
        <v>47</v>
      </c>
      <c r="E90" s="19" t="s">
        <v>61</v>
      </c>
      <c r="F90" s="16" t="s">
        <v>40</v>
      </c>
      <c r="G90" s="17">
        <v>938286</v>
      </c>
      <c r="H90" s="17" t="s">
        <v>5</v>
      </c>
      <c r="I90" s="17">
        <v>93829</v>
      </c>
      <c r="J90" s="22">
        <v>1032115</v>
      </c>
      <c r="K90" s="28" t="s">
        <v>251</v>
      </c>
    </row>
    <row r="91" spans="2:11" ht="25.55" customHeight="1" x14ac:dyDescent="0.3">
      <c r="B91" s="15">
        <v>45121</v>
      </c>
      <c r="C91" s="16" t="s">
        <v>179</v>
      </c>
      <c r="D91" s="16" t="s">
        <v>47</v>
      </c>
      <c r="E91" s="19" t="s">
        <v>108</v>
      </c>
      <c r="F91" s="16" t="s">
        <v>40</v>
      </c>
      <c r="G91" s="17">
        <v>912250</v>
      </c>
      <c r="H91" s="17" t="s">
        <v>5</v>
      </c>
      <c r="I91" s="17">
        <v>91225</v>
      </c>
      <c r="J91" s="22">
        <v>1003475</v>
      </c>
      <c r="K91" s="28" t="s">
        <v>251</v>
      </c>
    </row>
    <row r="92" spans="2:11" ht="25.55" customHeight="1" x14ac:dyDescent="0.3">
      <c r="B92" s="15">
        <v>45121</v>
      </c>
      <c r="C92" s="16" t="s">
        <v>180</v>
      </c>
      <c r="D92" s="16" t="s">
        <v>47</v>
      </c>
      <c r="E92" s="19" t="s">
        <v>89</v>
      </c>
      <c r="F92" s="16" t="s">
        <v>40</v>
      </c>
      <c r="G92" s="17">
        <v>1015199</v>
      </c>
      <c r="H92" s="17" t="s">
        <v>5</v>
      </c>
      <c r="I92" s="17">
        <v>101519</v>
      </c>
      <c r="J92" s="22">
        <v>1116718</v>
      </c>
      <c r="K92" s="28" t="s">
        <v>251</v>
      </c>
    </row>
    <row r="93" spans="2:11" ht="25.55" customHeight="1" x14ac:dyDescent="0.3">
      <c r="B93" s="15">
        <v>45121</v>
      </c>
      <c r="C93" s="16" t="s">
        <v>181</v>
      </c>
      <c r="D93" s="16" t="s">
        <v>47</v>
      </c>
      <c r="E93" s="19" t="s">
        <v>51</v>
      </c>
      <c r="F93" s="16" t="s">
        <v>40</v>
      </c>
      <c r="G93" s="17">
        <v>853330</v>
      </c>
      <c r="H93" s="17" t="s">
        <v>5</v>
      </c>
      <c r="I93" s="17">
        <v>85332</v>
      </c>
      <c r="J93" s="22">
        <v>938662</v>
      </c>
      <c r="K93" s="28" t="s">
        <v>251</v>
      </c>
    </row>
    <row r="94" spans="2:11" ht="31.5" customHeight="1" x14ac:dyDescent="0.3">
      <c r="B94" s="15">
        <v>45121</v>
      </c>
      <c r="C94" s="16" t="s">
        <v>182</v>
      </c>
      <c r="D94" s="16" t="s">
        <v>47</v>
      </c>
      <c r="E94" s="19" t="s">
        <v>6</v>
      </c>
      <c r="F94" s="16" t="s">
        <v>40</v>
      </c>
      <c r="G94" s="17">
        <v>1020095</v>
      </c>
      <c r="H94" s="17" t="s">
        <v>5</v>
      </c>
      <c r="I94" s="17">
        <v>102009</v>
      </c>
      <c r="J94" s="22">
        <v>1122104</v>
      </c>
      <c r="K94" s="28" t="s">
        <v>251</v>
      </c>
    </row>
    <row r="95" spans="2:11" ht="33.049999999999997" customHeight="1" x14ac:dyDescent="0.3">
      <c r="B95" s="15">
        <v>45121</v>
      </c>
      <c r="C95" s="16" t="s">
        <v>183</v>
      </c>
      <c r="D95" s="16" t="s">
        <v>47</v>
      </c>
      <c r="E95" s="19" t="s">
        <v>84</v>
      </c>
      <c r="F95" s="16" t="s">
        <v>40</v>
      </c>
      <c r="G95" s="17">
        <v>1458044</v>
      </c>
      <c r="H95" s="17" t="s">
        <v>5</v>
      </c>
      <c r="I95" s="17">
        <v>145804</v>
      </c>
      <c r="J95" s="22">
        <v>1603848</v>
      </c>
      <c r="K95" s="28" t="s">
        <v>251</v>
      </c>
    </row>
    <row r="96" spans="2:11" ht="33.85" customHeight="1" x14ac:dyDescent="0.3">
      <c r="B96" s="15">
        <v>45121</v>
      </c>
      <c r="C96" s="16" t="s">
        <v>184</v>
      </c>
      <c r="D96" s="16" t="s">
        <v>47</v>
      </c>
      <c r="E96" s="19" t="s">
        <v>114</v>
      </c>
      <c r="F96" s="16" t="s">
        <v>40</v>
      </c>
      <c r="G96" s="17">
        <v>1563925</v>
      </c>
      <c r="H96" s="17" t="s">
        <v>5</v>
      </c>
      <c r="I96" s="17">
        <v>156392</v>
      </c>
      <c r="J96" s="22">
        <v>1720317</v>
      </c>
      <c r="K96" s="28" t="s">
        <v>251</v>
      </c>
    </row>
    <row r="97" spans="2:11" ht="25.55" customHeight="1" x14ac:dyDescent="0.3">
      <c r="B97" s="15">
        <v>45121</v>
      </c>
      <c r="C97" s="16" t="s">
        <v>185</v>
      </c>
      <c r="D97" s="16" t="s">
        <v>47</v>
      </c>
      <c r="E97" s="19" t="s">
        <v>56</v>
      </c>
      <c r="F97" s="16" t="s">
        <v>40</v>
      </c>
      <c r="G97" s="17">
        <v>1100136</v>
      </c>
      <c r="H97" s="17" t="s">
        <v>5</v>
      </c>
      <c r="I97" s="17">
        <v>110013</v>
      </c>
      <c r="J97" s="22">
        <v>1210149</v>
      </c>
      <c r="K97" s="28" t="s">
        <v>251</v>
      </c>
    </row>
    <row r="98" spans="2:11" ht="25.55" customHeight="1" x14ac:dyDescent="0.3">
      <c r="B98" s="15">
        <v>45121</v>
      </c>
      <c r="C98" s="16" t="s">
        <v>186</v>
      </c>
      <c r="D98" s="16" t="s">
        <v>47</v>
      </c>
      <c r="E98" s="19" t="s">
        <v>86</v>
      </c>
      <c r="F98" s="16" t="s">
        <v>40</v>
      </c>
      <c r="G98" s="17">
        <v>938355</v>
      </c>
      <c r="H98" s="17" t="s">
        <v>5</v>
      </c>
      <c r="I98" s="17">
        <v>93835</v>
      </c>
      <c r="J98" s="22">
        <v>1032190</v>
      </c>
      <c r="K98" s="28" t="s">
        <v>251</v>
      </c>
    </row>
    <row r="99" spans="2:11" ht="25.55" customHeight="1" x14ac:dyDescent="0.3">
      <c r="B99" s="15">
        <v>45121</v>
      </c>
      <c r="C99" s="16" t="s">
        <v>187</v>
      </c>
      <c r="D99" s="16" t="s">
        <v>47</v>
      </c>
      <c r="E99" s="19" t="s">
        <v>87</v>
      </c>
      <c r="F99" s="16" t="s">
        <v>40</v>
      </c>
      <c r="G99" s="17">
        <v>992410</v>
      </c>
      <c r="H99" s="17" t="s">
        <v>5</v>
      </c>
      <c r="I99" s="17">
        <v>99240</v>
      </c>
      <c r="J99" s="22">
        <v>1091650</v>
      </c>
      <c r="K99" s="28" t="s">
        <v>251</v>
      </c>
    </row>
    <row r="100" spans="2:11" ht="25.55" customHeight="1" x14ac:dyDescent="0.3">
      <c r="B100" s="15">
        <v>45121</v>
      </c>
      <c r="C100" s="16" t="s">
        <v>188</v>
      </c>
      <c r="D100" s="16" t="s">
        <v>47</v>
      </c>
      <c r="E100" s="19" t="s">
        <v>69</v>
      </c>
      <c r="F100" s="16" t="s">
        <v>40</v>
      </c>
      <c r="G100" s="17">
        <v>910528</v>
      </c>
      <c r="H100" s="17" t="s">
        <v>5</v>
      </c>
      <c r="I100" s="17">
        <v>91052</v>
      </c>
      <c r="J100" s="22">
        <v>1001580</v>
      </c>
      <c r="K100" s="28" t="s">
        <v>251</v>
      </c>
    </row>
    <row r="101" spans="2:11" ht="36" customHeight="1" x14ac:dyDescent="0.3">
      <c r="B101" s="15">
        <v>45121</v>
      </c>
      <c r="C101" s="16" t="s">
        <v>189</v>
      </c>
      <c r="D101" s="16" t="s">
        <v>47</v>
      </c>
      <c r="E101" s="19" t="s">
        <v>82</v>
      </c>
      <c r="F101" s="16" t="s">
        <v>40</v>
      </c>
      <c r="G101" s="17">
        <v>1164405</v>
      </c>
      <c r="H101" s="17" t="s">
        <v>5</v>
      </c>
      <c r="I101" s="17">
        <v>116440</v>
      </c>
      <c r="J101" s="22">
        <v>1280845</v>
      </c>
      <c r="K101" s="28" t="s">
        <v>251</v>
      </c>
    </row>
    <row r="102" spans="2:11" ht="32.25" customHeight="1" x14ac:dyDescent="0.3">
      <c r="B102" s="15">
        <v>45121</v>
      </c>
      <c r="C102" s="16" t="s">
        <v>190</v>
      </c>
      <c r="D102" s="16" t="s">
        <v>47</v>
      </c>
      <c r="E102" s="19" t="s">
        <v>102</v>
      </c>
      <c r="F102" s="16" t="s">
        <v>40</v>
      </c>
      <c r="G102" s="17">
        <v>1124624</v>
      </c>
      <c r="H102" s="17" t="s">
        <v>5</v>
      </c>
      <c r="I102" s="17">
        <v>112462</v>
      </c>
      <c r="J102" s="22">
        <v>1237086</v>
      </c>
      <c r="K102" s="28" t="s">
        <v>251</v>
      </c>
    </row>
    <row r="103" spans="2:11" ht="28.5" customHeight="1" x14ac:dyDescent="0.3">
      <c r="B103" s="15">
        <v>45121</v>
      </c>
      <c r="C103" s="16" t="s">
        <v>191</v>
      </c>
      <c r="D103" s="16" t="s">
        <v>47</v>
      </c>
      <c r="E103" s="19" t="s">
        <v>74</v>
      </c>
      <c r="F103" s="16" t="s">
        <v>40</v>
      </c>
      <c r="G103" s="17">
        <v>1077260</v>
      </c>
      <c r="H103" s="17" t="s">
        <v>5</v>
      </c>
      <c r="I103" s="17">
        <v>107726</v>
      </c>
      <c r="J103" s="22">
        <v>1184986</v>
      </c>
      <c r="K103" s="28" t="s">
        <v>251</v>
      </c>
    </row>
    <row r="104" spans="2:11" ht="25.55" customHeight="1" x14ac:dyDescent="0.3">
      <c r="B104" s="15">
        <v>45121</v>
      </c>
      <c r="C104" s="16" t="s">
        <v>192</v>
      </c>
      <c r="D104" s="16" t="s">
        <v>47</v>
      </c>
      <c r="E104" s="19" t="s">
        <v>78</v>
      </c>
      <c r="F104" s="16" t="s">
        <v>40</v>
      </c>
      <c r="G104" s="17">
        <v>1020104</v>
      </c>
      <c r="H104" s="17" t="s">
        <v>5</v>
      </c>
      <c r="I104" s="17">
        <v>102010</v>
      </c>
      <c r="J104" s="22">
        <v>1122114</v>
      </c>
      <c r="K104" s="28" t="s">
        <v>251</v>
      </c>
    </row>
    <row r="105" spans="2:11" ht="51.05" customHeight="1" x14ac:dyDescent="0.3">
      <c r="B105" s="15">
        <v>45121</v>
      </c>
      <c r="C105" s="16" t="s">
        <v>193</v>
      </c>
      <c r="D105" s="16" t="s">
        <v>47</v>
      </c>
      <c r="E105" s="19" t="s">
        <v>8</v>
      </c>
      <c r="F105" s="16" t="s">
        <v>40</v>
      </c>
      <c r="G105" s="17">
        <v>861810</v>
      </c>
      <c r="H105" s="17" t="s">
        <v>5</v>
      </c>
      <c r="I105" s="17">
        <v>86181</v>
      </c>
      <c r="J105" s="22">
        <v>947991</v>
      </c>
      <c r="K105" s="28" t="s">
        <v>251</v>
      </c>
    </row>
    <row r="106" spans="2:11" ht="51.05" customHeight="1" x14ac:dyDescent="0.3">
      <c r="B106" s="15">
        <v>45121</v>
      </c>
      <c r="C106" s="16" t="s">
        <v>194</v>
      </c>
      <c r="D106" s="16" t="s">
        <v>47</v>
      </c>
      <c r="E106" s="19" t="s">
        <v>70</v>
      </c>
      <c r="F106" s="16" t="s">
        <v>40</v>
      </c>
      <c r="G106" s="17">
        <v>902072</v>
      </c>
      <c r="H106" s="17" t="s">
        <v>5</v>
      </c>
      <c r="I106" s="17">
        <v>90208</v>
      </c>
      <c r="J106" s="22">
        <v>992280</v>
      </c>
      <c r="K106" s="28" t="s">
        <v>251</v>
      </c>
    </row>
    <row r="107" spans="2:11" ht="39" customHeight="1" x14ac:dyDescent="0.3">
      <c r="B107" s="15">
        <v>45124</v>
      </c>
      <c r="C107" s="16" t="s">
        <v>195</v>
      </c>
      <c r="D107" s="16" t="s">
        <v>47</v>
      </c>
      <c r="E107" s="19" t="s">
        <v>196</v>
      </c>
      <c r="F107" s="16" t="s">
        <v>40</v>
      </c>
      <c r="G107" s="17">
        <v>1101904</v>
      </c>
      <c r="H107" s="17" t="s">
        <v>5</v>
      </c>
      <c r="I107" s="17">
        <v>110190</v>
      </c>
      <c r="J107" s="22">
        <v>1212094</v>
      </c>
      <c r="K107" s="28" t="s">
        <v>251</v>
      </c>
    </row>
    <row r="108" spans="2:11" ht="25.55" customHeight="1" x14ac:dyDescent="0.3">
      <c r="B108" s="15">
        <v>45125</v>
      </c>
      <c r="C108" s="16" t="s">
        <v>221</v>
      </c>
      <c r="D108" s="16" t="s">
        <v>198</v>
      </c>
      <c r="E108" s="19" t="s">
        <v>222</v>
      </c>
      <c r="F108" s="16" t="s">
        <v>40</v>
      </c>
      <c r="G108" s="17">
        <v>-107726</v>
      </c>
      <c r="H108" s="17" t="s">
        <v>5</v>
      </c>
      <c r="I108" s="17">
        <v>-10773</v>
      </c>
      <c r="J108" s="22">
        <v>-118499</v>
      </c>
      <c r="K108" s="28"/>
    </row>
    <row r="109" spans="2:11" ht="25.55" customHeight="1" x14ac:dyDescent="0.3">
      <c r="B109" s="15">
        <v>45125</v>
      </c>
      <c r="C109" s="16" t="s">
        <v>223</v>
      </c>
      <c r="D109" s="16" t="s">
        <v>198</v>
      </c>
      <c r="E109" s="19" t="s">
        <v>224</v>
      </c>
      <c r="F109" s="16" t="s">
        <v>40</v>
      </c>
      <c r="G109" s="17">
        <v>-142456</v>
      </c>
      <c r="H109" s="17" t="s">
        <v>5</v>
      </c>
      <c r="I109" s="17">
        <v>-14246</v>
      </c>
      <c r="J109" s="22">
        <v>-156702</v>
      </c>
      <c r="K109" s="28"/>
    </row>
    <row r="110" spans="2:11" ht="25.55" customHeight="1" x14ac:dyDescent="0.3">
      <c r="B110" s="15">
        <v>45125</v>
      </c>
      <c r="C110" s="16" t="s">
        <v>225</v>
      </c>
      <c r="D110" s="16" t="s">
        <v>198</v>
      </c>
      <c r="E110" s="19" t="s">
        <v>226</v>
      </c>
      <c r="F110" s="16" t="s">
        <v>40</v>
      </c>
      <c r="G110" s="17">
        <v>-377233</v>
      </c>
      <c r="H110" s="17" t="s">
        <v>5</v>
      </c>
      <c r="I110" s="17">
        <v>-37723</v>
      </c>
      <c r="J110" s="22">
        <v>-414956</v>
      </c>
      <c r="K110" s="28"/>
    </row>
    <row r="111" spans="2:11" ht="25.55" customHeight="1" x14ac:dyDescent="0.3">
      <c r="B111" s="15">
        <v>45125</v>
      </c>
      <c r="C111" s="16" t="s">
        <v>227</v>
      </c>
      <c r="D111" s="16" t="s">
        <v>198</v>
      </c>
      <c r="E111" s="19" t="s">
        <v>228</v>
      </c>
      <c r="F111" s="16" t="s">
        <v>40</v>
      </c>
      <c r="G111" s="17">
        <v>-191134</v>
      </c>
      <c r="H111" s="17" t="s">
        <v>5</v>
      </c>
      <c r="I111" s="17">
        <v>-19114</v>
      </c>
      <c r="J111" s="22">
        <v>-210248</v>
      </c>
      <c r="K111" s="28"/>
    </row>
    <row r="112" spans="2:11" ht="25.55" customHeight="1" x14ac:dyDescent="0.3">
      <c r="B112" s="15">
        <v>45125</v>
      </c>
      <c r="C112" s="16" t="s">
        <v>229</v>
      </c>
      <c r="D112" s="16" t="s">
        <v>198</v>
      </c>
      <c r="E112" s="19" t="s">
        <v>230</v>
      </c>
      <c r="F112" s="16" t="s">
        <v>40</v>
      </c>
      <c r="G112" s="17">
        <v>-170306</v>
      </c>
      <c r="H112" s="17" t="s">
        <v>5</v>
      </c>
      <c r="I112" s="17">
        <v>-17031</v>
      </c>
      <c r="J112" s="22">
        <v>-187337</v>
      </c>
      <c r="K112" s="28"/>
    </row>
    <row r="113" spans="2:11" ht="25.55" customHeight="1" x14ac:dyDescent="0.3">
      <c r="B113" s="15">
        <v>45125</v>
      </c>
      <c r="C113" s="16" t="s">
        <v>231</v>
      </c>
      <c r="D113" s="16" t="s">
        <v>198</v>
      </c>
      <c r="E113" s="19" t="s">
        <v>232</v>
      </c>
      <c r="F113" s="16" t="s">
        <v>40</v>
      </c>
      <c r="G113" s="17">
        <v>-85153</v>
      </c>
      <c r="H113" s="17" t="s">
        <v>5</v>
      </c>
      <c r="I113" s="17">
        <v>-8515</v>
      </c>
      <c r="J113" s="22">
        <v>-93668</v>
      </c>
      <c r="K113" s="28"/>
    </row>
    <row r="114" spans="2:11" ht="25.55" customHeight="1" x14ac:dyDescent="0.3">
      <c r="B114" s="15">
        <v>45125</v>
      </c>
      <c r="C114" s="16" t="s">
        <v>233</v>
      </c>
      <c r="D114" s="16" t="s">
        <v>198</v>
      </c>
      <c r="E114" s="19" t="s">
        <v>234</v>
      </c>
      <c r="F114" s="16" t="s">
        <v>40</v>
      </c>
      <c r="G114" s="17">
        <v>-170306</v>
      </c>
      <c r="H114" s="17" t="s">
        <v>5</v>
      </c>
      <c r="I114" s="17">
        <v>-17031</v>
      </c>
      <c r="J114" s="22">
        <v>-187337</v>
      </c>
      <c r="K114" s="28"/>
    </row>
    <row r="115" spans="2:11" ht="25.55" customHeight="1" x14ac:dyDescent="0.3">
      <c r="B115" s="15">
        <v>45125</v>
      </c>
      <c r="C115" s="16" t="s">
        <v>235</v>
      </c>
      <c r="D115" s="16" t="s">
        <v>198</v>
      </c>
      <c r="E115" s="19" t="s">
        <v>236</v>
      </c>
      <c r="F115" s="16" t="s">
        <v>40</v>
      </c>
      <c r="G115" s="17">
        <v>-161781</v>
      </c>
      <c r="H115" s="17" t="s">
        <v>5</v>
      </c>
      <c r="I115" s="17">
        <v>-16178</v>
      </c>
      <c r="J115" s="22">
        <v>-177959</v>
      </c>
      <c r="K115" s="28"/>
    </row>
    <row r="116" spans="2:11" ht="25.55" customHeight="1" x14ac:dyDescent="0.3">
      <c r="B116" s="15">
        <v>45125</v>
      </c>
      <c r="C116" s="16" t="s">
        <v>237</v>
      </c>
      <c r="D116" s="16" t="s">
        <v>198</v>
      </c>
      <c r="E116" s="19" t="s">
        <v>238</v>
      </c>
      <c r="F116" s="16" t="s">
        <v>40</v>
      </c>
      <c r="G116" s="17">
        <v>-193007</v>
      </c>
      <c r="H116" s="17" t="s">
        <v>5</v>
      </c>
      <c r="I116" s="17">
        <v>-19300</v>
      </c>
      <c r="J116" s="22">
        <v>-212307</v>
      </c>
      <c r="K116" s="28"/>
    </row>
    <row r="117" spans="2:11" ht="25.55" customHeight="1" x14ac:dyDescent="0.3">
      <c r="B117" s="15">
        <v>45125</v>
      </c>
      <c r="C117" s="16" t="s">
        <v>237</v>
      </c>
      <c r="D117" s="16" t="s">
        <v>198</v>
      </c>
      <c r="E117" s="19" t="s">
        <v>239</v>
      </c>
      <c r="F117" s="16" t="s">
        <v>40</v>
      </c>
      <c r="G117" s="17">
        <v>-193007</v>
      </c>
      <c r="H117" s="17" t="s">
        <v>5</v>
      </c>
      <c r="I117" s="17">
        <v>-19300</v>
      </c>
      <c r="J117" s="22">
        <v>-212307</v>
      </c>
      <c r="K117" s="28"/>
    </row>
    <row r="118" spans="2:11" ht="25.55" customHeight="1" x14ac:dyDescent="0.3">
      <c r="B118" s="15">
        <v>45125</v>
      </c>
      <c r="C118" s="16" t="s">
        <v>221</v>
      </c>
      <c r="D118" s="16" t="s">
        <v>198</v>
      </c>
      <c r="E118" s="19" t="s">
        <v>240</v>
      </c>
      <c r="F118" s="16" t="s">
        <v>40</v>
      </c>
      <c r="G118" s="17">
        <v>-194712</v>
      </c>
      <c r="H118" s="17" t="s">
        <v>5</v>
      </c>
      <c r="I118" s="17">
        <v>-19471</v>
      </c>
      <c r="J118" s="22">
        <v>-214183</v>
      </c>
      <c r="K118" s="28"/>
    </row>
    <row r="119" spans="2:11" ht="25.55" customHeight="1" x14ac:dyDescent="0.3">
      <c r="B119" s="15">
        <v>45125</v>
      </c>
      <c r="C119" s="16" t="s">
        <v>241</v>
      </c>
      <c r="D119" s="16" t="s">
        <v>198</v>
      </c>
      <c r="E119" s="19" t="s">
        <v>242</v>
      </c>
      <c r="F119" s="16" t="s">
        <v>40</v>
      </c>
      <c r="G119" s="17">
        <v>-170306</v>
      </c>
      <c r="H119" s="17" t="s">
        <v>5</v>
      </c>
      <c r="I119" s="17">
        <v>-17031</v>
      </c>
      <c r="J119" s="22">
        <v>-187337</v>
      </c>
      <c r="K119" s="28"/>
    </row>
    <row r="120" spans="2:11" ht="25.55" customHeight="1" x14ac:dyDescent="0.3">
      <c r="B120" s="15">
        <v>45125</v>
      </c>
      <c r="C120" s="16" t="s">
        <v>223</v>
      </c>
      <c r="D120" s="16" t="s">
        <v>198</v>
      </c>
      <c r="E120" s="19" t="s">
        <v>243</v>
      </c>
      <c r="F120" s="16" t="s">
        <v>40</v>
      </c>
      <c r="G120" s="17">
        <v>-85153</v>
      </c>
      <c r="H120" s="17" t="s">
        <v>5</v>
      </c>
      <c r="I120" s="17">
        <v>-8515</v>
      </c>
      <c r="J120" s="22">
        <v>-93668</v>
      </c>
      <c r="K120" s="28"/>
    </row>
    <row r="121" spans="2:11" ht="25.55" customHeight="1" x14ac:dyDescent="0.3">
      <c r="B121" s="15"/>
      <c r="C121" s="16"/>
      <c r="D121" s="16"/>
      <c r="E121" s="19" t="s">
        <v>254</v>
      </c>
      <c r="F121" s="16"/>
      <c r="G121" s="17">
        <v>-957831</v>
      </c>
      <c r="H121" s="17" t="s">
        <v>5</v>
      </c>
      <c r="I121" s="17">
        <f>+G121*H121</f>
        <v>-95783.1</v>
      </c>
      <c r="J121" s="22">
        <f>+I121+G121</f>
        <v>-1053614.1000000001</v>
      </c>
      <c r="K121" s="28"/>
    </row>
    <row r="122" spans="2:11" ht="30.05" customHeight="1" x14ac:dyDescent="0.3">
      <c r="B122" s="23"/>
      <c r="C122" s="23"/>
      <c r="D122" s="23"/>
      <c r="E122" s="19" t="s">
        <v>244</v>
      </c>
      <c r="F122" s="23"/>
      <c r="G122" s="22"/>
      <c r="H122" s="22"/>
      <c r="I122" s="22"/>
      <c r="J122" s="24">
        <v>-362376</v>
      </c>
      <c r="K122" s="28"/>
    </row>
    <row r="123" spans="2:11" ht="30.7" customHeight="1" x14ac:dyDescent="0.3">
      <c r="B123" s="23"/>
      <c r="C123" s="23"/>
      <c r="D123" s="23"/>
      <c r="E123" s="19" t="s">
        <v>245</v>
      </c>
      <c r="F123" s="23"/>
      <c r="G123" s="22"/>
      <c r="H123" s="22"/>
      <c r="I123" s="22"/>
      <c r="J123" s="22">
        <v>-1142769</v>
      </c>
      <c r="K123" s="28"/>
    </row>
    <row r="124" spans="2:11" ht="30.7" customHeight="1" x14ac:dyDescent="0.3">
      <c r="B124" s="23"/>
      <c r="C124" s="23"/>
      <c r="D124" s="23"/>
      <c r="E124" s="19" t="s">
        <v>260</v>
      </c>
      <c r="F124" s="23"/>
      <c r="G124" s="22"/>
      <c r="H124" s="22"/>
      <c r="I124" s="22"/>
      <c r="J124" s="22">
        <v>-745362</v>
      </c>
      <c r="K124" s="28"/>
    </row>
    <row r="125" spans="2:11" ht="30.7" customHeight="1" x14ac:dyDescent="0.3">
      <c r="B125" s="51">
        <v>45232</v>
      </c>
      <c r="C125" s="23"/>
      <c r="D125" s="23"/>
      <c r="E125" s="19" t="s">
        <v>261</v>
      </c>
      <c r="F125" s="23"/>
      <c r="G125" s="22"/>
      <c r="H125" s="22"/>
      <c r="I125" s="22"/>
      <c r="J125" s="22">
        <v>-5000000</v>
      </c>
      <c r="K125" s="28"/>
    </row>
    <row r="126" spans="2:11" ht="36" customHeight="1" x14ac:dyDescent="0.3">
      <c r="B126" s="23"/>
      <c r="C126" s="23"/>
      <c r="D126" s="23"/>
      <c r="E126" s="26" t="s">
        <v>247</v>
      </c>
      <c r="F126" s="23"/>
      <c r="G126" s="25">
        <f t="shared" ref="G126:I126" si="0">+SUM(G5:G123)</f>
        <v>45699930</v>
      </c>
      <c r="H126" s="25"/>
      <c r="I126" s="25">
        <f t="shared" si="0"/>
        <v>4569978.9000000004</v>
      </c>
      <c r="J126" s="25">
        <f>+SUM(J5:J125)</f>
        <v>43019403.925999999</v>
      </c>
      <c r="K126" s="28"/>
    </row>
  </sheetData>
  <autoFilter ref="A4:J126" xr:uid="{06B4CE3C-6BFC-444A-96F4-E5BAE250B203}"/>
  <mergeCells count="2">
    <mergeCell ref="A1:J1"/>
    <mergeCell ref="A2:J2"/>
  </mergeCells>
  <phoneticPr fontId="9" type="noConversion"/>
  <pageMargins left="0.39370078740157483" right="0.35433070866141736" top="0.47244094488188981" bottom="0.39370078740157483" header="0.31496062992125984" footer="0.2"/>
  <pageSetup paperSize="9" scale="7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Công nợ</vt:lpstr>
      <vt:lpstr>BKHĐ 1-8.2023</vt:lpstr>
      <vt:lpstr>'BKHĐ 1-8.2023'!Print_Area</vt:lpstr>
      <vt:lpstr>'BKHĐ 1-8.2023'!Print_Titles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2023-07-20T10:06:55Z</cp:lastPrinted>
  <dcterms:created xsi:type="dcterms:W3CDTF">2023-06-24T06:51:08Z</dcterms:created>
  <dcterms:modified xsi:type="dcterms:W3CDTF">2023-11-15T08:10:41Z</dcterms:modified>
</cp:coreProperties>
</file>