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bookViews>
    <workbookView xWindow="-120" yWindow="-120" windowWidth="24270" windowHeight="13020" activeTab="1"/>
  </bookViews>
  <sheets>
    <sheet name="CÔNG NỢ" sheetId="1" r:id="rId1"/>
    <sheet name="T05.2024" sheetId="11" r:id="rId2"/>
  </sheets>
  <definedNames>
    <definedName name="_xlnm._FilterDatabase" localSheetId="1" hidden="1">T05.2024!$B$3:$K$41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1" l="1"/>
  <c r="I5" i="11"/>
  <c r="I38" i="11"/>
  <c r="H41" i="11" l="1"/>
  <c r="F41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9" i="11"/>
  <c r="I40" i="11"/>
  <c r="I41" i="11" l="1"/>
  <c r="D6" i="1"/>
  <c r="E9" i="1"/>
  <c r="F12" i="1"/>
  <c r="E6" i="1" l="1"/>
  <c r="F13" i="1" s="1"/>
</calcChain>
</file>

<file path=xl/sharedStrings.xml><?xml version="1.0" encoding="utf-8"?>
<sst xmlns="http://schemas.openxmlformats.org/spreadsheetml/2006/main" count="245" uniqueCount="86">
  <si>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</si>
  <si>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</si>
  <si>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</si>
  <si>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</si>
  <si>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</si>
  <si>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</si>
  <si>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</si>
  <si>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</si>
  <si>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</si>
  <si>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</si>
  <si>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</si>
  <si>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BẢNG KÊ HÓA ĐƠN, CHỨNG TỪ HÀNG HÓA, DỊCH VỤ BÁN RA (MẪU QUẢN TRỊ)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</si>
  <si>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</si>
  <si>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</si>
  <si>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</si>
  <si>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</si>
  <si>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</si>
  <si>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</si>
  <si>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</si>
  <si>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</si>
  <si>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</si>
  <si>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</si>
  <si>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</si>
  <si>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</si>
  <si>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</si>
  <si>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1C24TNN</t>
  </si>
  <si>
    <t>Hàng Trả - Cửa hàng Vitalmart - Số 27 ngõ 110 Trần Duy Hưng - Vitalmart002</t>
  </si>
  <si>
    <t/>
  </si>
  <si>
    <t>Bán hàng Cửa hàng Vitalmart - Số 27 ngõ 110 Trần Duy Hưng</t>
  </si>
  <si>
    <t>Hàng Trả - Cửa hàng Vitalmart - S401.01S02-S03 Vinhome Smart City - Tây Mỗ - Vitalmart006</t>
  </si>
  <si>
    <t>Hàng Trả - Cửa hàng Vitalmart - 01.S02 Vinhome Smart City - Tây Mỗ - Vitalmart010</t>
  </si>
  <si>
    <t>Hàng Trả - Cửa hàng Vitalmart - Lô 1.04 số 97 Trần Bình - Vitalmart008</t>
  </si>
  <si>
    <t>Số tiền khách đã thanh toán</t>
  </si>
  <si>
    <t>Cửa hàng Vitalmart - CT1A - Số 30 Trần Hữu Dực</t>
  </si>
  <si>
    <t>Cửa hàng Vitalmart - S402 Vinhome Smart City - Tây Mỗ</t>
  </si>
  <si>
    <t>Cửa hàng Vitalmart - S401.01S02-S03 Vinhome Smart City - Tây Mỗ</t>
  </si>
  <si>
    <t>Cửa hàng Vitalmart - Số 27 ngõ 110 Trần Duy Hưng</t>
  </si>
  <si>
    <t>Cửa hàng Vitalmart - 01.S02 Vinhome Smart City - Tây Mỗ</t>
  </si>
  <si>
    <t>THEO DÕI CÔNG NỢ 31.05.2024/ Công ty VITALMART</t>
  </si>
  <si>
    <t>T05.2024</t>
  </si>
  <si>
    <t>Tháng 5 năm 2024</t>
  </si>
  <si>
    <t>00022221</t>
  </si>
  <si>
    <t>Cửa hàng Vitalmart - Số 108, ngõ 110 Trần Duy Hưng</t>
  </si>
  <si>
    <t>00022222</t>
  </si>
  <si>
    <t>Bán hàng Cửa hàng Vitalmart - 01.S02 Vinhome Smart City - Tây Mỗ, KM GÀ MUỐI 500G X 15% TỪ NGÀY 10-4 ĐẾN 5-5</t>
  </si>
  <si>
    <t>00022223</t>
  </si>
  <si>
    <t>Bán hàng Cửa hàng Vitalmart - S401.01S02-S03 Vinhome Smart City - Tây Mỗ , KM GÀ MUỐI 500G X 15% TỪ NGÀY 10-4 ĐẾN 5-5</t>
  </si>
  <si>
    <t>00022224</t>
  </si>
  <si>
    <t>Bán hàng Cửa hàng Vitalmart - S402 Vinhome Smart City - Tây Mỗ,  KM GÀ MUỐI 500G X 15% TỪ NGÀY 10-4 ĐẾN 5-5</t>
  </si>
  <si>
    <t>00022225</t>
  </si>
  <si>
    <t>Bán hàng Cửa hàng Vitalmart - HM01a-3 Hoàng Thành , KM GÀ MUỐI 500G X 15% TỪ NGÀY 10-4 ĐẾN 5-5</t>
  </si>
  <si>
    <t>00022226</t>
  </si>
  <si>
    <t>00022227</t>
  </si>
  <si>
    <t>Bán hàng Cửa hàng Vitalmart - S402 Vinhome Smart City - Tây Mỗ,</t>
  </si>
  <si>
    <t>00022228</t>
  </si>
  <si>
    <t>00022229</t>
  </si>
  <si>
    <t>Bán hàng CÔNG TY CỔ PHẦN DỊCH VỤ THƯƠNG MẠI VITAL GO theo hóa đơn 00022229</t>
  </si>
  <si>
    <t>00022230</t>
  </si>
  <si>
    <t>Bán hàng CÔNG TY CỔ PHẦN DỊCH VỤ THƯƠNG MẠI VITAL GO theo hóa đơn 00022230</t>
  </si>
  <si>
    <t>00022316</t>
  </si>
  <si>
    <t>Bán hàng Cửa hàng Vitalmart - CT1A - Số 30 Trần Hữu Dực , KM GÀ MUỐI 500G X 15% TỪ NGÀY 10-4 ĐẾN 5-5</t>
  </si>
  <si>
    <t>00023722</t>
  </si>
  <si>
    <t>00023723</t>
  </si>
  <si>
    <t>00023724</t>
  </si>
  <si>
    <t>00023725</t>
  </si>
  <si>
    <t>00025041</t>
  </si>
  <si>
    <t>00025042</t>
  </si>
  <si>
    <t>Cửa hàng Vitalmart - HM01a-3 Hoàng Thành</t>
  </si>
  <si>
    <t>00025045</t>
  </si>
  <si>
    <t>00025047</t>
  </si>
  <si>
    <t>00025048</t>
  </si>
  <si>
    <t>00025049</t>
  </si>
  <si>
    <t>00025126</t>
  </si>
  <si>
    <t>Cửa hàng Vitalmart - Lô 1.04 số 97 Trần Bình</t>
  </si>
  <si>
    <t>00026127</t>
  </si>
  <si>
    <t>00026128</t>
  </si>
  <si>
    <t>00026129</t>
  </si>
  <si>
    <t>00026130</t>
  </si>
  <si>
    <t>00026131</t>
  </si>
  <si>
    <t>00026132</t>
  </si>
  <si>
    <t>00026152</t>
  </si>
  <si>
    <t>Số dòng = 35</t>
  </si>
  <si>
    <t>00026460</t>
  </si>
  <si>
    <t>Tổng tiền</t>
  </si>
  <si>
    <t>Hàng Trả - Cửa hàng Vitalmart - Số 108, ngõ 110 Trần Duy Hưng - Vitalmart001</t>
  </si>
  <si>
    <t>Hàng Trả - Cửa hàng Vitalmart - CT1A - Số 30 Trần Hữu Dực - Vitalmart005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</si>
</sst>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4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/>
    </xf>
    <xf numFmtId="166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6" fontId="3" fillId="4" borderId="1" xfId="1" applyNumberFormat="1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0" fontId="11" fillId="0" borderId="0" xfId="2"/>
    <xf numFmtId="38" fontId="9" fillId="3" borderId="3" xfId="2" applyNumberFormat="1" applyFont="1" applyFill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/>
    </xf>
    <xf numFmtId="0" fontId="10" fillId="0" borderId="4" xfId="2" applyFont="1" applyBorder="1" applyAlignment="1">
      <alignment horizontal="left" vertical="center"/>
    </xf>
    <xf numFmtId="0" fontId="9" fillId="3" borderId="2" xfId="2" applyFont="1" applyFill="1" applyBorder="1" applyAlignment="1">
      <alignment horizontal="center" vertical="center" wrapText="1"/>
    </xf>
    <xf numFmtId="38" fontId="11" fillId="0" borderId="0" xfId="2" applyNumberFormat="1"/>
    <xf numFmtId="14" fontId="9" fillId="3" borderId="2" xfId="2" applyNumberFormat="1" applyFont="1" applyFill="1" applyBorder="1" applyAlignment="1">
      <alignment horizontal="center" vertical="center" wrapText="1"/>
    </xf>
    <xf numFmtId="166" fontId="0" fillId="0" borderId="0" xfId="0" applyNumberFormat="1"/>
    <xf numFmtId="14" fontId="11" fillId="0" borderId="0" xfId="2" applyNumberFormat="1"/>
    <xf numFmtId="1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38" fontId="10" fillId="0" borderId="4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14" fontId="10" fillId="0" borderId="4" xfId="2" applyNumberFormat="1" applyFont="1" applyBorder="1" applyAlignment="1">
      <alignment horizontal="center" vertical="center"/>
    </xf>
    <xf numFmtId="38" fontId="10" fillId="0" borderId="4" xfId="2" applyNumberFormat="1" applyFont="1" applyBorder="1" applyAlignment="1">
      <alignment horizontal="right" vertical="center"/>
    </xf>
    <xf numFmtId="0" fontId="10" fillId="0" borderId="4" xfId="2" applyFont="1" applyBorder="1" applyAlignment="1">
      <alignment horizontal="right" vertical="center"/>
    </xf>
    <xf numFmtId="14" fontId="10" fillId="5" borderId="4" xfId="2" applyNumberFormat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horizontal="right" vertical="center" wrapText="1"/>
    </xf>
    <xf numFmtId="38" fontId="10" fillId="5" borderId="4" xfId="2" applyNumberFormat="1" applyFont="1" applyFill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workbookViewId="0">
      <selection activeCell="F13" sqref="F13"/>
    </sheetView>
  </sheetViews>
  <sheetFormatPr defaultRowHeight="15" x14ac:dyDescent="0.25"/>
  <cols>
    <col min="2" max="2" width="21" customWidth="1"/>
    <col min="3" max="3" width="24.140625" customWidth="1"/>
    <col min="4" max="4" width="20.140625" customWidth="1"/>
    <col min="5" max="5" width="21" customWidth="1"/>
    <col min="6" max="6" width="18.5703125" customWidth="1"/>
    <col min="8" max="8" width="11.5703125" bestFit="1" customWidth="1"/>
    <col min="9" max="9" width="10.5703125" bestFit="1" customWidth="1"/>
  </cols>
  <sheetData>
    <row r="1" spans="2:9" ht="36" customHeight="1" x14ac:dyDescent="0.25">
      <c r="B1" s="39" t="s">
        <v>38</v>
      </c>
      <c r="C1" s="39"/>
      <c r="D1" s="39"/>
      <c r="E1" s="39"/>
      <c r="F1" s="39"/>
    </row>
    <row r="2" spans="2:9" ht="31.5" x14ac:dyDescent="0.25">
      <c r="B2" s="11" t="s">
        <v>0</v>
      </c>
      <c r="C2" s="12" t="s">
        <v>1</v>
      </c>
      <c r="D2" s="13" t="s">
        <v>10</v>
      </c>
      <c r="E2" s="12" t="s">
        <v>2</v>
      </c>
      <c r="F2" s="12" t="s">
        <v>32</v>
      </c>
    </row>
    <row r="3" spans="2:9" ht="15.75" x14ac:dyDescent="0.25">
      <c r="B3" s="1"/>
      <c r="C3" s="2" t="s">
        <v>3</v>
      </c>
      <c r="D3" s="3">
        <v>12393748</v>
      </c>
      <c r="E3" s="2"/>
      <c r="F3" s="2"/>
      <c r="H3" s="27"/>
    </row>
    <row r="4" spans="2:9" ht="15.75" x14ac:dyDescent="0.25">
      <c r="B4" s="22" t="s">
        <v>39</v>
      </c>
      <c r="C4" s="5" t="s">
        <v>4</v>
      </c>
      <c r="D4" s="8">
        <v>23269990</v>
      </c>
      <c r="E4" s="9"/>
      <c r="F4" s="7"/>
      <c r="H4" s="27"/>
    </row>
    <row r="5" spans="2:9" ht="15.75" x14ac:dyDescent="0.25">
      <c r="B5" s="22"/>
      <c r="C5" s="5"/>
      <c r="D5" s="8"/>
      <c r="E5" s="9"/>
      <c r="F5" s="7"/>
    </row>
    <row r="6" spans="2:9" ht="17.25" customHeight="1" x14ac:dyDescent="0.25">
      <c r="B6" s="40" t="s">
        <v>5</v>
      </c>
      <c r="C6" s="40"/>
      <c r="D6" s="14">
        <f>SUM(D4:D4)</f>
        <v>23269990</v>
      </c>
      <c r="E6" s="15">
        <f>+SUM(E3:E3)</f>
        <v>0</v>
      </c>
      <c r="F6" s="16"/>
      <c r="H6" s="27"/>
    </row>
    <row r="7" spans="2:9" ht="15.75" x14ac:dyDescent="0.25">
      <c r="B7" s="22" t="s">
        <v>39</v>
      </c>
      <c r="C7" s="5" t="s">
        <v>6</v>
      </c>
      <c r="D7" s="8"/>
      <c r="E7" s="9">
        <v>1055231</v>
      </c>
      <c r="F7" s="7"/>
      <c r="I7" s="27"/>
    </row>
    <row r="8" spans="2:9" ht="15.75" x14ac:dyDescent="0.25">
      <c r="B8" s="4"/>
      <c r="C8" s="5"/>
      <c r="D8" s="8"/>
      <c r="E8" s="9"/>
      <c r="F8" s="7"/>
      <c r="I8" s="27"/>
    </row>
    <row r="9" spans="2:9" ht="15.75" x14ac:dyDescent="0.25">
      <c r="B9" s="40" t="s">
        <v>7</v>
      </c>
      <c r="C9" s="40"/>
      <c r="D9" s="14"/>
      <c r="E9" s="17">
        <f>SUM(E7:E7)</f>
        <v>1055231</v>
      </c>
      <c r="F9" s="16"/>
    </row>
    <row r="10" spans="2:9" ht="15.75" x14ac:dyDescent="0.25">
      <c r="B10" s="4">
        <v>45427</v>
      </c>
      <c r="C10" s="5" t="s">
        <v>23</v>
      </c>
      <c r="D10" s="8"/>
      <c r="E10" s="6"/>
      <c r="F10" s="37">
        <v>12393386</v>
      </c>
    </row>
    <row r="11" spans="2:9" ht="15.75" x14ac:dyDescent="0.25">
      <c r="B11" s="4"/>
      <c r="C11" s="5"/>
      <c r="D11" s="8"/>
      <c r="E11" s="6"/>
      <c r="F11" s="3"/>
    </row>
    <row r="12" spans="2:9" ht="15.75" x14ac:dyDescent="0.25">
      <c r="B12" s="40" t="s">
        <v>8</v>
      </c>
      <c r="C12" s="40"/>
      <c r="D12" s="18"/>
      <c r="E12" s="19"/>
      <c r="F12" s="19">
        <f>SUM(F10:F10)</f>
        <v>12393386</v>
      </c>
      <c r="I12" s="27"/>
    </row>
    <row r="13" spans="2:9" ht="15.75" x14ac:dyDescent="0.25">
      <c r="B13" s="41" t="s">
        <v>9</v>
      </c>
      <c r="C13" s="41"/>
      <c r="D13" s="41"/>
      <c r="E13" s="41"/>
      <c r="F13" s="10">
        <f>D3+D6-E6-E9-F12</f>
        <v>22215121</v>
      </c>
      <c r="G13" s="27"/>
      <c r="I13" s="27"/>
    </row>
  </sheetData>
  <mergeCells count="5">
    <mergeCell ref="B1:F1"/>
    <mergeCell ref="B6:C6"/>
    <mergeCell ref="B9:C9"/>
    <mergeCell ref="B12:C12"/>
    <mergeCell ref="B13:E13"/>
  </mergeCells>
  <phoneticPr fontId="12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1"/>
  <sheetViews>
    <sheetView tabSelected="1" topLeftCell="A3" zoomScaleNormal="100" workbookViewId="0">
      <selection activeCell="B3" sqref="B3"/>
    </sheetView>
  </sheetViews>
  <sheetFormatPr defaultColWidth="9.140625" defaultRowHeight="15" outlineLevelRow="1" x14ac:dyDescent="0.25"/>
  <cols>
    <col min="1" max="1" width="1.42578125" style="20" customWidth="1"/>
    <col min="2" max="2" width="14.28515625" style="28" customWidth="1"/>
    <col min="3" max="4" width="11.42578125" style="20" customWidth="1"/>
    <col min="5" max="5" width="57.140625" style="20" customWidth="1"/>
    <col min="6" max="6" width="17.140625" style="25" customWidth="1"/>
    <col min="7" max="7" width="11.42578125" style="20" customWidth="1"/>
    <col min="8" max="9" width="15.7109375" style="25" customWidth="1"/>
    <col min="10" max="10" width="50" style="20" customWidth="1"/>
    <col min="11" max="11" width="21.42578125" style="20" customWidth="1"/>
    <col min="12" max="16384" width="9.140625" style="20"/>
  </cols>
  <sheetData>
    <row r="1" spans="1:11" ht="18.75" x14ac:dyDescent="0.3">
      <c r="A1" s="42" t="s">
        <v>11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x14ac:dyDescent="0.25">
      <c r="A2" s="43" t="s">
        <v>40</v>
      </c>
      <c r="B2" s="43"/>
      <c r="C2" s="43"/>
      <c r="D2" s="43"/>
      <c r="E2" s="43"/>
      <c r="F2" s="43"/>
      <c r="G2" s="43"/>
      <c r="H2" s="43"/>
      <c r="I2" s="43"/>
      <c r="J2" s="43"/>
    </row>
    <row r="3" spans="1:11" ht="24.75" customHeight="1" x14ac:dyDescent="0.25">
      <c r="B3" s="26" t="s">
        <v>12</v>
      </c>
      <c r="C3" s="24" t="s">
        <v>13</v>
      </c>
      <c r="D3" s="24" t="s">
        <v>14</v>
      </c>
      <c r="E3" s="24" t="s">
        <v>15</v>
      </c>
      <c r="F3" s="21" t="s">
        <v>18</v>
      </c>
      <c r="G3" s="24" t="s">
        <v>19</v>
      </c>
      <c r="H3" s="21" t="s">
        <v>20</v>
      </c>
      <c r="I3" s="21" t="s">
        <v>83</v>
      </c>
      <c r="J3" s="24" t="s">
        <v>16</v>
      </c>
      <c r="K3" s="24" t="s">
        <v>17</v>
      </c>
    </row>
    <row r="4" spans="1:11" outlineLevel="1" x14ac:dyDescent="0.25">
      <c r="B4" s="33">
        <v>45414</v>
      </c>
      <c r="C4" s="23"/>
      <c r="D4" s="23"/>
      <c r="E4" s="23" t="s">
        <v>84</v>
      </c>
      <c r="F4" s="34">
        <v>-81642</v>
      </c>
      <c r="G4" s="35" t="s">
        <v>24</v>
      </c>
      <c r="H4" s="34">
        <v>-6531</v>
      </c>
      <c r="I4" s="34">
        <f t="shared" ref="I4:I5" si="0">+F4+H4</f>
        <v>-88173</v>
      </c>
      <c r="J4" s="23" t="s">
        <v>21</v>
      </c>
      <c r="K4" s="23" t="s">
        <v>22</v>
      </c>
    </row>
    <row r="5" spans="1:11" outlineLevel="1" x14ac:dyDescent="0.25">
      <c r="B5" s="33">
        <v>45414</v>
      </c>
      <c r="C5" s="23"/>
      <c r="D5" s="23"/>
      <c r="E5" s="23" t="s">
        <v>85</v>
      </c>
      <c r="F5" s="34">
        <v>-103794</v>
      </c>
      <c r="G5" s="35" t="s">
        <v>24</v>
      </c>
      <c r="H5" s="34">
        <v>-8304</v>
      </c>
      <c r="I5" s="34">
        <f t="shared" si="0"/>
        <v>-112098</v>
      </c>
      <c r="J5" s="23" t="s">
        <v>21</v>
      </c>
      <c r="K5" s="23" t="s">
        <v>22</v>
      </c>
    </row>
    <row r="6" spans="1:11" outlineLevel="1" x14ac:dyDescent="0.25">
      <c r="B6" s="33">
        <v>45419</v>
      </c>
      <c r="C6" s="23" t="s">
        <v>27</v>
      </c>
      <c r="D6" s="23" t="s">
        <v>27</v>
      </c>
      <c r="E6" s="23" t="s">
        <v>30</v>
      </c>
      <c r="F6" s="34">
        <v>-103794</v>
      </c>
      <c r="G6" s="35" t="s">
        <v>24</v>
      </c>
      <c r="H6" s="34">
        <v>-8304</v>
      </c>
      <c r="I6" s="34">
        <f t="shared" ref="I6:I40" si="1">+F6+H6</f>
        <v>-112098</v>
      </c>
      <c r="J6" s="23" t="s">
        <v>21</v>
      </c>
      <c r="K6" s="23" t="s">
        <v>22</v>
      </c>
    </row>
    <row r="7" spans="1:11" outlineLevel="1" x14ac:dyDescent="0.25">
      <c r="B7" s="33">
        <v>45425</v>
      </c>
      <c r="C7" s="23" t="s">
        <v>41</v>
      </c>
      <c r="D7" s="23" t="s">
        <v>25</v>
      </c>
      <c r="E7" s="23" t="s">
        <v>42</v>
      </c>
      <c r="F7" s="34">
        <v>536537</v>
      </c>
      <c r="G7" s="35" t="s">
        <v>24</v>
      </c>
      <c r="H7" s="34">
        <v>42923</v>
      </c>
      <c r="I7" s="34">
        <f t="shared" si="1"/>
        <v>579460</v>
      </c>
      <c r="J7" s="23" t="s">
        <v>21</v>
      </c>
      <c r="K7" s="23" t="s">
        <v>22</v>
      </c>
    </row>
    <row r="8" spans="1:11" outlineLevel="1" x14ac:dyDescent="0.25">
      <c r="B8" s="33">
        <v>45425</v>
      </c>
      <c r="C8" s="23" t="s">
        <v>43</v>
      </c>
      <c r="D8" s="23" t="s">
        <v>25</v>
      </c>
      <c r="E8" s="23" t="s">
        <v>44</v>
      </c>
      <c r="F8" s="34">
        <v>574369</v>
      </c>
      <c r="G8" s="35" t="s">
        <v>24</v>
      </c>
      <c r="H8" s="34">
        <v>45950</v>
      </c>
      <c r="I8" s="34">
        <f t="shared" si="1"/>
        <v>620319</v>
      </c>
      <c r="J8" s="23" t="s">
        <v>21</v>
      </c>
      <c r="K8" s="23" t="s">
        <v>22</v>
      </c>
    </row>
    <row r="9" spans="1:11" outlineLevel="1" x14ac:dyDescent="0.25">
      <c r="B9" s="33">
        <v>45425</v>
      </c>
      <c r="C9" s="23" t="s">
        <v>45</v>
      </c>
      <c r="D9" s="23" t="s">
        <v>25</v>
      </c>
      <c r="E9" s="23" t="s">
        <v>46</v>
      </c>
      <c r="F9" s="34">
        <v>468246</v>
      </c>
      <c r="G9" s="35" t="s">
        <v>24</v>
      </c>
      <c r="H9" s="34">
        <v>37460</v>
      </c>
      <c r="I9" s="34">
        <f t="shared" si="1"/>
        <v>505706</v>
      </c>
      <c r="J9" s="23" t="s">
        <v>21</v>
      </c>
      <c r="K9" s="23" t="s">
        <v>22</v>
      </c>
    </row>
    <row r="10" spans="1:11" outlineLevel="1" x14ac:dyDescent="0.25">
      <c r="B10" s="33">
        <v>45425</v>
      </c>
      <c r="C10" s="23" t="s">
        <v>47</v>
      </c>
      <c r="D10" s="23" t="s">
        <v>25</v>
      </c>
      <c r="E10" s="23" t="s">
        <v>48</v>
      </c>
      <c r="F10" s="34">
        <v>897298</v>
      </c>
      <c r="G10" s="35" t="s">
        <v>24</v>
      </c>
      <c r="H10" s="34">
        <v>71784</v>
      </c>
      <c r="I10" s="34">
        <f t="shared" si="1"/>
        <v>969082</v>
      </c>
      <c r="J10" s="23" t="s">
        <v>21</v>
      </c>
      <c r="K10" s="23" t="s">
        <v>22</v>
      </c>
    </row>
    <row r="11" spans="1:11" outlineLevel="1" x14ac:dyDescent="0.25">
      <c r="B11" s="33">
        <v>45425</v>
      </c>
      <c r="C11" s="23" t="s">
        <v>49</v>
      </c>
      <c r="D11" s="23" t="s">
        <v>25</v>
      </c>
      <c r="E11" s="23" t="s">
        <v>50</v>
      </c>
      <c r="F11" s="34">
        <v>759742</v>
      </c>
      <c r="G11" s="35" t="s">
        <v>24</v>
      </c>
      <c r="H11" s="34">
        <v>60779</v>
      </c>
      <c r="I11" s="34">
        <f t="shared" si="1"/>
        <v>820521</v>
      </c>
      <c r="J11" s="23" t="s">
        <v>21</v>
      </c>
      <c r="K11" s="23" t="s">
        <v>22</v>
      </c>
    </row>
    <row r="12" spans="1:11" outlineLevel="1" x14ac:dyDescent="0.25">
      <c r="B12" s="33">
        <v>45425</v>
      </c>
      <c r="C12" s="23" t="s">
        <v>51</v>
      </c>
      <c r="D12" s="23" t="s">
        <v>25</v>
      </c>
      <c r="E12" s="23" t="s">
        <v>36</v>
      </c>
      <c r="F12" s="34">
        <v>514725</v>
      </c>
      <c r="G12" s="35" t="s">
        <v>24</v>
      </c>
      <c r="H12" s="34">
        <v>41178</v>
      </c>
      <c r="I12" s="34">
        <f t="shared" si="1"/>
        <v>555903</v>
      </c>
      <c r="J12" s="23" t="s">
        <v>21</v>
      </c>
      <c r="K12" s="23" t="s">
        <v>22</v>
      </c>
    </row>
    <row r="13" spans="1:11" outlineLevel="1" x14ac:dyDescent="0.25">
      <c r="B13" s="33">
        <v>45425</v>
      </c>
      <c r="C13" s="23" t="s">
        <v>52</v>
      </c>
      <c r="D13" s="23" t="s">
        <v>25</v>
      </c>
      <c r="E13" s="23" t="s">
        <v>53</v>
      </c>
      <c r="F13" s="34">
        <v>359985</v>
      </c>
      <c r="G13" s="35" t="s">
        <v>24</v>
      </c>
      <c r="H13" s="34">
        <v>28799</v>
      </c>
      <c r="I13" s="34">
        <f t="shared" si="1"/>
        <v>388784</v>
      </c>
      <c r="J13" s="23" t="s">
        <v>21</v>
      </c>
      <c r="K13" s="23" t="s">
        <v>22</v>
      </c>
    </row>
    <row r="14" spans="1:11" outlineLevel="1" x14ac:dyDescent="0.25">
      <c r="B14" s="33">
        <v>45425</v>
      </c>
      <c r="C14" s="23" t="s">
        <v>54</v>
      </c>
      <c r="D14" s="23" t="s">
        <v>25</v>
      </c>
      <c r="E14" s="23" t="s">
        <v>42</v>
      </c>
      <c r="F14" s="34">
        <v>804480</v>
      </c>
      <c r="G14" s="35" t="s">
        <v>24</v>
      </c>
      <c r="H14" s="34">
        <v>64358</v>
      </c>
      <c r="I14" s="34">
        <f t="shared" si="1"/>
        <v>868838</v>
      </c>
      <c r="J14" s="23" t="s">
        <v>21</v>
      </c>
      <c r="K14" s="23" t="s">
        <v>22</v>
      </c>
    </row>
    <row r="15" spans="1:11" outlineLevel="1" x14ac:dyDescent="0.25">
      <c r="B15" s="33">
        <v>45425</v>
      </c>
      <c r="C15" s="23" t="s">
        <v>55</v>
      </c>
      <c r="D15" s="23" t="s">
        <v>25</v>
      </c>
      <c r="E15" s="23" t="s">
        <v>56</v>
      </c>
      <c r="F15" s="34">
        <v>529745</v>
      </c>
      <c r="G15" s="35" t="s">
        <v>24</v>
      </c>
      <c r="H15" s="34">
        <v>42380</v>
      </c>
      <c r="I15" s="34">
        <f t="shared" si="1"/>
        <v>572125</v>
      </c>
      <c r="J15" s="23" t="s">
        <v>21</v>
      </c>
      <c r="K15" s="23" t="s">
        <v>22</v>
      </c>
    </row>
    <row r="16" spans="1:11" outlineLevel="1" x14ac:dyDescent="0.25">
      <c r="B16" s="33">
        <v>45425</v>
      </c>
      <c r="C16" s="23" t="s">
        <v>57</v>
      </c>
      <c r="D16" s="23" t="s">
        <v>25</v>
      </c>
      <c r="E16" s="23" t="s">
        <v>58</v>
      </c>
      <c r="F16" s="34">
        <v>1328600</v>
      </c>
      <c r="G16" s="35" t="s">
        <v>24</v>
      </c>
      <c r="H16" s="34">
        <v>106288</v>
      </c>
      <c r="I16" s="34">
        <f t="shared" si="1"/>
        <v>1434888</v>
      </c>
      <c r="J16" s="23" t="s">
        <v>21</v>
      </c>
      <c r="K16" s="23" t="s">
        <v>22</v>
      </c>
    </row>
    <row r="17" spans="2:11" outlineLevel="1" x14ac:dyDescent="0.25">
      <c r="B17" s="33">
        <v>45426</v>
      </c>
      <c r="C17" s="23" t="s">
        <v>59</v>
      </c>
      <c r="D17" s="23" t="s">
        <v>25</v>
      </c>
      <c r="E17" s="23" t="s">
        <v>60</v>
      </c>
      <c r="F17" s="34">
        <v>486578</v>
      </c>
      <c r="G17" s="35" t="s">
        <v>24</v>
      </c>
      <c r="H17" s="34">
        <v>38926</v>
      </c>
      <c r="I17" s="34">
        <f t="shared" si="1"/>
        <v>525504</v>
      </c>
      <c r="J17" s="23" t="s">
        <v>21</v>
      </c>
      <c r="K17" s="23" t="s">
        <v>22</v>
      </c>
    </row>
    <row r="18" spans="2:11" outlineLevel="1" x14ac:dyDescent="0.25">
      <c r="B18" s="33">
        <v>45427</v>
      </c>
      <c r="C18" s="23" t="s">
        <v>27</v>
      </c>
      <c r="D18" s="23" t="s">
        <v>27</v>
      </c>
      <c r="E18" s="23" t="s">
        <v>31</v>
      </c>
      <c r="F18" s="34">
        <v>-110732</v>
      </c>
      <c r="G18" s="35" t="s">
        <v>24</v>
      </c>
      <c r="H18" s="34">
        <v>-8859</v>
      </c>
      <c r="I18" s="34">
        <f t="shared" si="1"/>
        <v>-119591</v>
      </c>
      <c r="J18" s="23" t="s">
        <v>21</v>
      </c>
      <c r="K18" s="23" t="s">
        <v>22</v>
      </c>
    </row>
    <row r="19" spans="2:11" outlineLevel="1" x14ac:dyDescent="0.25">
      <c r="B19" s="33">
        <v>45429</v>
      </c>
      <c r="C19" s="23" t="s">
        <v>27</v>
      </c>
      <c r="D19" s="23" t="s">
        <v>27</v>
      </c>
      <c r="E19" s="23" t="s">
        <v>29</v>
      </c>
      <c r="F19" s="34">
        <v>-363086</v>
      </c>
      <c r="G19" s="35" t="s">
        <v>24</v>
      </c>
      <c r="H19" s="34">
        <v>-29047</v>
      </c>
      <c r="I19" s="34">
        <f t="shared" si="1"/>
        <v>-392133</v>
      </c>
      <c r="J19" s="23" t="s">
        <v>21</v>
      </c>
      <c r="K19" s="23" t="s">
        <v>22</v>
      </c>
    </row>
    <row r="20" spans="2:11" outlineLevel="1" x14ac:dyDescent="0.25">
      <c r="B20" s="33">
        <v>45432</v>
      </c>
      <c r="C20" s="23" t="s">
        <v>61</v>
      </c>
      <c r="D20" s="23" t="s">
        <v>25</v>
      </c>
      <c r="E20" s="23" t="s">
        <v>28</v>
      </c>
      <c r="F20" s="34">
        <v>634600</v>
      </c>
      <c r="G20" s="35" t="s">
        <v>24</v>
      </c>
      <c r="H20" s="34">
        <v>50768</v>
      </c>
      <c r="I20" s="34">
        <f t="shared" si="1"/>
        <v>685368</v>
      </c>
      <c r="J20" s="23" t="s">
        <v>21</v>
      </c>
      <c r="K20" s="23" t="s">
        <v>22</v>
      </c>
    </row>
    <row r="21" spans="2:11" outlineLevel="1" x14ac:dyDescent="0.25">
      <c r="B21" s="33">
        <v>45432</v>
      </c>
      <c r="C21" s="23" t="s">
        <v>62</v>
      </c>
      <c r="D21" s="23" t="s">
        <v>25</v>
      </c>
      <c r="E21" s="23" t="s">
        <v>37</v>
      </c>
      <c r="F21" s="34">
        <v>652451</v>
      </c>
      <c r="G21" s="35" t="s">
        <v>24</v>
      </c>
      <c r="H21" s="34">
        <v>52196</v>
      </c>
      <c r="I21" s="34">
        <f t="shared" si="1"/>
        <v>704647</v>
      </c>
      <c r="J21" s="23" t="s">
        <v>21</v>
      </c>
      <c r="K21" s="23" t="s">
        <v>22</v>
      </c>
    </row>
    <row r="22" spans="2:11" outlineLevel="1" x14ac:dyDescent="0.25">
      <c r="B22" s="33">
        <v>45432</v>
      </c>
      <c r="C22" s="23" t="s">
        <v>63</v>
      </c>
      <c r="D22" s="23" t="s">
        <v>25</v>
      </c>
      <c r="E22" s="23" t="s">
        <v>34</v>
      </c>
      <c r="F22" s="34">
        <v>997682</v>
      </c>
      <c r="G22" s="35" t="s">
        <v>24</v>
      </c>
      <c r="H22" s="34">
        <v>79815</v>
      </c>
      <c r="I22" s="34">
        <f t="shared" si="1"/>
        <v>1077497</v>
      </c>
      <c r="J22" s="23" t="s">
        <v>21</v>
      </c>
      <c r="K22" s="23" t="s">
        <v>22</v>
      </c>
    </row>
    <row r="23" spans="2:11" outlineLevel="1" x14ac:dyDescent="0.25">
      <c r="B23" s="33">
        <v>45432</v>
      </c>
      <c r="C23" s="23" t="s">
        <v>64</v>
      </c>
      <c r="D23" s="23" t="s">
        <v>25</v>
      </c>
      <c r="E23" s="23" t="s">
        <v>35</v>
      </c>
      <c r="F23" s="34">
        <v>669837</v>
      </c>
      <c r="G23" s="35" t="s">
        <v>24</v>
      </c>
      <c r="H23" s="34">
        <v>53587</v>
      </c>
      <c r="I23" s="34">
        <f t="shared" si="1"/>
        <v>723424</v>
      </c>
      <c r="J23" s="23" t="s">
        <v>21</v>
      </c>
      <c r="K23" s="23" t="s">
        <v>22</v>
      </c>
    </row>
    <row r="24" spans="2:11" outlineLevel="1" x14ac:dyDescent="0.25">
      <c r="B24" s="33">
        <v>45439</v>
      </c>
      <c r="C24" s="23" t="s">
        <v>65</v>
      </c>
      <c r="D24" s="23" t="s">
        <v>25</v>
      </c>
      <c r="E24" s="23" t="s">
        <v>33</v>
      </c>
      <c r="F24" s="34">
        <v>998523</v>
      </c>
      <c r="G24" s="35" t="s">
        <v>24</v>
      </c>
      <c r="H24" s="34">
        <v>79882</v>
      </c>
      <c r="I24" s="34">
        <f t="shared" si="1"/>
        <v>1078405</v>
      </c>
      <c r="J24" s="23" t="s">
        <v>21</v>
      </c>
      <c r="K24" s="23" t="s">
        <v>22</v>
      </c>
    </row>
    <row r="25" spans="2:11" outlineLevel="1" x14ac:dyDescent="0.25">
      <c r="B25" s="33">
        <v>45439</v>
      </c>
      <c r="C25" s="23" t="s">
        <v>66</v>
      </c>
      <c r="D25" s="23" t="s">
        <v>25</v>
      </c>
      <c r="E25" s="23" t="s">
        <v>67</v>
      </c>
      <c r="F25" s="34">
        <v>1345183</v>
      </c>
      <c r="G25" s="35" t="s">
        <v>24</v>
      </c>
      <c r="H25" s="34">
        <v>107615</v>
      </c>
      <c r="I25" s="34">
        <f t="shared" si="1"/>
        <v>1452798</v>
      </c>
      <c r="J25" s="23" t="s">
        <v>21</v>
      </c>
      <c r="K25" s="23" t="s">
        <v>22</v>
      </c>
    </row>
    <row r="26" spans="2:11" outlineLevel="1" x14ac:dyDescent="0.25">
      <c r="B26" s="33">
        <v>45439</v>
      </c>
      <c r="C26" s="23" t="s">
        <v>68</v>
      </c>
      <c r="D26" s="23" t="s">
        <v>25</v>
      </c>
      <c r="E26" s="23" t="s">
        <v>34</v>
      </c>
      <c r="F26" s="34">
        <v>464964</v>
      </c>
      <c r="G26" s="35" t="s">
        <v>24</v>
      </c>
      <c r="H26" s="34">
        <v>37197</v>
      </c>
      <c r="I26" s="34">
        <f t="shared" si="1"/>
        <v>502161</v>
      </c>
      <c r="J26" s="23" t="s">
        <v>21</v>
      </c>
      <c r="K26" s="23" t="s">
        <v>22</v>
      </c>
    </row>
    <row r="27" spans="2:11" outlineLevel="1" x14ac:dyDescent="0.25">
      <c r="B27" s="33">
        <v>45439</v>
      </c>
      <c r="C27" s="23" t="s">
        <v>69</v>
      </c>
      <c r="D27" s="23" t="s">
        <v>25</v>
      </c>
      <c r="E27" s="23" t="s">
        <v>42</v>
      </c>
      <c r="F27" s="34">
        <v>413260</v>
      </c>
      <c r="G27" s="35" t="s">
        <v>24</v>
      </c>
      <c r="H27" s="34">
        <v>33061</v>
      </c>
      <c r="I27" s="34">
        <f t="shared" si="1"/>
        <v>446321</v>
      </c>
      <c r="J27" s="23" t="s">
        <v>21</v>
      </c>
      <c r="K27" s="23" t="s">
        <v>22</v>
      </c>
    </row>
    <row r="28" spans="2:11" outlineLevel="1" x14ac:dyDescent="0.25">
      <c r="B28" s="33">
        <v>45439</v>
      </c>
      <c r="C28" s="23" t="s">
        <v>70</v>
      </c>
      <c r="D28" s="23" t="s">
        <v>25</v>
      </c>
      <c r="E28" s="23" t="s">
        <v>36</v>
      </c>
      <c r="F28" s="34">
        <v>479732</v>
      </c>
      <c r="G28" s="35" t="s">
        <v>24</v>
      </c>
      <c r="H28" s="34">
        <v>38379</v>
      </c>
      <c r="I28" s="34">
        <f t="shared" si="1"/>
        <v>518111</v>
      </c>
      <c r="J28" s="23" t="s">
        <v>21</v>
      </c>
      <c r="K28" s="23" t="s">
        <v>22</v>
      </c>
    </row>
    <row r="29" spans="2:11" outlineLevel="1" x14ac:dyDescent="0.25">
      <c r="B29" s="33">
        <v>45439</v>
      </c>
      <c r="C29" s="23" t="s">
        <v>71</v>
      </c>
      <c r="D29" s="23" t="s">
        <v>25</v>
      </c>
      <c r="E29" s="23" t="s">
        <v>35</v>
      </c>
      <c r="F29" s="34">
        <v>826479</v>
      </c>
      <c r="G29" s="35" t="s">
        <v>24</v>
      </c>
      <c r="H29" s="34">
        <v>66118</v>
      </c>
      <c r="I29" s="34">
        <f t="shared" si="1"/>
        <v>892597</v>
      </c>
      <c r="J29" s="23" t="s">
        <v>21</v>
      </c>
      <c r="K29" s="23" t="s">
        <v>22</v>
      </c>
    </row>
    <row r="30" spans="2:11" outlineLevel="1" x14ac:dyDescent="0.25">
      <c r="B30" s="33">
        <v>45441</v>
      </c>
      <c r="C30" s="23" t="s">
        <v>72</v>
      </c>
      <c r="D30" s="23" t="s">
        <v>25</v>
      </c>
      <c r="E30" s="23" t="s">
        <v>73</v>
      </c>
      <c r="F30" s="34">
        <v>1531526</v>
      </c>
      <c r="G30" s="35" t="s">
        <v>24</v>
      </c>
      <c r="H30" s="34">
        <v>122522</v>
      </c>
      <c r="I30" s="34">
        <f t="shared" si="1"/>
        <v>1654048</v>
      </c>
      <c r="J30" s="23" t="s">
        <v>21</v>
      </c>
      <c r="K30" s="23" t="s">
        <v>22</v>
      </c>
    </row>
    <row r="31" spans="2:11" outlineLevel="1" x14ac:dyDescent="0.25">
      <c r="B31" s="33">
        <v>45442</v>
      </c>
      <c r="C31" s="23" t="s">
        <v>74</v>
      </c>
      <c r="D31" s="23" t="s">
        <v>25</v>
      </c>
      <c r="E31" s="23" t="s">
        <v>34</v>
      </c>
      <c r="F31" s="34">
        <v>669837</v>
      </c>
      <c r="G31" s="35" t="s">
        <v>24</v>
      </c>
      <c r="H31" s="34">
        <v>53587</v>
      </c>
      <c r="I31" s="34">
        <f t="shared" si="1"/>
        <v>723424</v>
      </c>
      <c r="J31" s="23" t="s">
        <v>21</v>
      </c>
      <c r="K31" s="23" t="s">
        <v>22</v>
      </c>
    </row>
    <row r="32" spans="2:11" outlineLevel="1" x14ac:dyDescent="0.25">
      <c r="B32" s="33">
        <v>45442</v>
      </c>
      <c r="C32" s="23" t="s">
        <v>75</v>
      </c>
      <c r="D32" s="23" t="s">
        <v>25</v>
      </c>
      <c r="E32" s="23" t="s">
        <v>36</v>
      </c>
      <c r="F32" s="34">
        <v>428032</v>
      </c>
      <c r="G32" s="35" t="s">
        <v>24</v>
      </c>
      <c r="H32" s="34">
        <v>34243</v>
      </c>
      <c r="I32" s="34">
        <f t="shared" si="1"/>
        <v>462275</v>
      </c>
      <c r="J32" s="23" t="s">
        <v>21</v>
      </c>
      <c r="K32" s="23" t="s">
        <v>22</v>
      </c>
    </row>
    <row r="33" spans="2:11" outlineLevel="1" x14ac:dyDescent="0.25">
      <c r="B33" s="33">
        <v>45442</v>
      </c>
      <c r="C33" s="23" t="s">
        <v>76</v>
      </c>
      <c r="D33" s="23" t="s">
        <v>25</v>
      </c>
      <c r="E33" s="23" t="s">
        <v>42</v>
      </c>
      <c r="F33" s="34">
        <v>806419</v>
      </c>
      <c r="G33" s="35" t="s">
        <v>24</v>
      </c>
      <c r="H33" s="34">
        <v>64514</v>
      </c>
      <c r="I33" s="34">
        <f t="shared" si="1"/>
        <v>870933</v>
      </c>
      <c r="J33" s="23" t="s">
        <v>21</v>
      </c>
      <c r="K33" s="23" t="s">
        <v>22</v>
      </c>
    </row>
    <row r="34" spans="2:11" outlineLevel="1" x14ac:dyDescent="0.25">
      <c r="B34" s="33">
        <v>45442</v>
      </c>
      <c r="C34" s="23" t="s">
        <v>77</v>
      </c>
      <c r="D34" s="23" t="s">
        <v>25</v>
      </c>
      <c r="E34" s="23" t="s">
        <v>33</v>
      </c>
      <c r="F34" s="34">
        <v>621234</v>
      </c>
      <c r="G34" s="35" t="s">
        <v>24</v>
      </c>
      <c r="H34" s="34">
        <v>49699</v>
      </c>
      <c r="I34" s="34">
        <f t="shared" si="1"/>
        <v>670933</v>
      </c>
      <c r="J34" s="23" t="s">
        <v>21</v>
      </c>
      <c r="K34" s="23" t="s">
        <v>22</v>
      </c>
    </row>
    <row r="35" spans="2:11" outlineLevel="1" x14ac:dyDescent="0.25">
      <c r="B35" s="33">
        <v>45442</v>
      </c>
      <c r="C35" s="23" t="s">
        <v>78</v>
      </c>
      <c r="D35" s="23" t="s">
        <v>25</v>
      </c>
      <c r="E35" s="23" t="s">
        <v>35</v>
      </c>
      <c r="F35" s="34">
        <v>651307</v>
      </c>
      <c r="G35" s="35" t="s">
        <v>24</v>
      </c>
      <c r="H35" s="34">
        <v>52105</v>
      </c>
      <c r="I35" s="34">
        <f t="shared" si="1"/>
        <v>703412</v>
      </c>
      <c r="J35" s="23" t="s">
        <v>21</v>
      </c>
      <c r="K35" s="23" t="s">
        <v>22</v>
      </c>
    </row>
    <row r="36" spans="2:11" outlineLevel="1" x14ac:dyDescent="0.25">
      <c r="B36" s="33">
        <v>45442</v>
      </c>
      <c r="C36" s="23" t="s">
        <v>79</v>
      </c>
      <c r="D36" s="23" t="s">
        <v>25</v>
      </c>
      <c r="E36" s="23" t="s">
        <v>37</v>
      </c>
      <c r="F36" s="34">
        <v>825597</v>
      </c>
      <c r="G36" s="35" t="s">
        <v>24</v>
      </c>
      <c r="H36" s="34">
        <v>66048</v>
      </c>
      <c r="I36" s="34">
        <f t="shared" si="1"/>
        <v>891645</v>
      </c>
      <c r="J36" s="23" t="s">
        <v>21</v>
      </c>
      <c r="K36" s="23" t="s">
        <v>22</v>
      </c>
    </row>
    <row r="37" spans="2:11" outlineLevel="1" x14ac:dyDescent="0.25">
      <c r="B37" s="33">
        <v>45443</v>
      </c>
      <c r="C37" s="23" t="s">
        <v>27</v>
      </c>
      <c r="D37" s="23" t="s">
        <v>27</v>
      </c>
      <c r="E37" s="23" t="s">
        <v>26</v>
      </c>
      <c r="F37" s="34">
        <v>-110732</v>
      </c>
      <c r="G37" s="35" t="s">
        <v>24</v>
      </c>
      <c r="H37" s="34">
        <v>-8859</v>
      </c>
      <c r="I37" s="34">
        <f t="shared" si="1"/>
        <v>-119591</v>
      </c>
      <c r="J37" s="23" t="s">
        <v>21</v>
      </c>
      <c r="K37" s="23" t="s">
        <v>22</v>
      </c>
    </row>
    <row r="38" spans="2:11" outlineLevel="1" x14ac:dyDescent="0.25">
      <c r="B38" s="33">
        <v>45443</v>
      </c>
      <c r="C38" s="23"/>
      <c r="D38" s="23"/>
      <c r="E38" s="23" t="s">
        <v>29</v>
      </c>
      <c r="F38" s="34">
        <v>-103284</v>
      </c>
      <c r="G38" s="35" t="s">
        <v>24</v>
      </c>
      <c r="H38" s="34">
        <v>-8263</v>
      </c>
      <c r="I38" s="34">
        <f t="shared" si="1"/>
        <v>-111547</v>
      </c>
      <c r="J38" s="23" t="s">
        <v>21</v>
      </c>
      <c r="K38" s="23" t="s">
        <v>22</v>
      </c>
    </row>
    <row r="39" spans="2:11" outlineLevel="1" x14ac:dyDescent="0.25">
      <c r="B39" s="33">
        <v>45443</v>
      </c>
      <c r="C39" s="23" t="s">
        <v>80</v>
      </c>
      <c r="D39" s="23" t="s">
        <v>25</v>
      </c>
      <c r="E39" s="23" t="s">
        <v>34</v>
      </c>
      <c r="F39" s="34">
        <v>754591</v>
      </c>
      <c r="G39" s="35" t="s">
        <v>24</v>
      </c>
      <c r="H39" s="34">
        <v>60367</v>
      </c>
      <c r="I39" s="34">
        <f t="shared" si="1"/>
        <v>814958</v>
      </c>
      <c r="J39" s="23" t="s">
        <v>21</v>
      </c>
      <c r="K39" s="23" t="s">
        <v>22</v>
      </c>
    </row>
    <row r="40" spans="2:11" outlineLevel="1" x14ac:dyDescent="0.25">
      <c r="B40" s="29">
        <v>45446</v>
      </c>
      <c r="C40" s="30" t="s">
        <v>82</v>
      </c>
      <c r="D40" s="30" t="s">
        <v>25</v>
      </c>
      <c r="E40" s="30" t="s">
        <v>42</v>
      </c>
      <c r="F40" s="31">
        <v>514725</v>
      </c>
      <c r="G40" s="32" t="s">
        <v>24</v>
      </c>
      <c r="H40" s="31">
        <v>41178</v>
      </c>
      <c r="I40" s="34">
        <f t="shared" si="1"/>
        <v>555903</v>
      </c>
      <c r="J40" s="30" t="s">
        <v>21</v>
      </c>
      <c r="K40" s="30" t="s">
        <v>22</v>
      </c>
    </row>
    <row r="41" spans="2:11" x14ac:dyDescent="0.25">
      <c r="B41" s="36" t="s">
        <v>81</v>
      </c>
      <c r="F41" s="38">
        <f>SUM(F4:F40)</f>
        <v>20569220</v>
      </c>
      <c r="H41" s="38">
        <f>SUM(H4:H40)</f>
        <v>1645539</v>
      </c>
      <c r="I41" s="38">
        <f>SUM(I4:I40)</f>
        <v>22214759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T05.2024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2024-07-04T08:07:38Z</dcterms:modified>
</cp:coreProperties>
</file>