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VITALGO\"/>
    </mc:Choice>
  </mc:AlternateContent>
  <bookViews>
    <workbookView xWindow="-120" yWindow="-120" windowWidth="24270" windowHeight="13020"/>
  </bookViews>
  <sheets>
    <sheet name="CÔNG NỢ" sheetId="1" r:id="rId1"/>
    <sheet name="T06.2024" sheetId="12" r:id="rId2"/>
  </sheets>
  <definedNames>
    <definedName name="_xlnm._FilterDatabase" localSheetId="1" hidden="1">T06.2024!$A$1:$J$32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2" i="12" l="1"/>
  <c r="E32" i="12"/>
  <c r="H2" i="12" l="1"/>
  <c r="H3" i="12"/>
  <c r="H4" i="12"/>
  <c r="H5" i="12"/>
  <c r="H6" i="12"/>
  <c r="H7" i="12"/>
  <c r="H8" i="12"/>
  <c r="H9" i="12"/>
  <c r="H10" i="12"/>
  <c r="H11" i="12"/>
  <c r="H12" i="12"/>
  <c r="H13" i="12"/>
  <c r="H14" i="12"/>
  <c r="H15" i="12"/>
  <c r="H16" i="12"/>
  <c r="H17" i="12"/>
  <c r="H18" i="12"/>
  <c r="H19" i="12"/>
  <c r="H20" i="12"/>
  <c r="H21" i="12"/>
  <c r="H22" i="12"/>
  <c r="H23" i="12"/>
  <c r="H24" i="12"/>
  <c r="H25" i="12"/>
  <c r="H26" i="12"/>
  <c r="H27" i="12"/>
  <c r="H28" i="12"/>
  <c r="H29" i="12"/>
  <c r="H30" i="12"/>
  <c r="H31" i="12"/>
  <c r="H32" i="12" l="1"/>
  <c r="D6" i="1" l="1"/>
  <c r="E9" i="1"/>
  <c r="F12" i="1"/>
  <c r="E6" i="1" l="1"/>
  <c r="F13" i="1" s="1"/>
</calcChain>
</file>

<file path=xl/sharedStrings.xml><?xml version="1.0" encoding="utf-8"?>
<sst xmlns="http://schemas.openxmlformats.org/spreadsheetml/2006/main" count="206" uniqueCount="67">
  <si>
    <t>Ngày tháng</t>
  </si>
  <si>
    <t>Nội dung</t>
  </si>
  <si>
    <t>Giảm trừ</t>
  </si>
  <si>
    <t>Số đầu kỳ</t>
  </si>
  <si>
    <t xml:space="preserve">Hàng bán </t>
  </si>
  <si>
    <t>Tổng bán hàng</t>
  </si>
  <si>
    <t xml:space="preserve">Hàng trả </t>
  </si>
  <si>
    <t>Tổng hàng trả</t>
  </si>
  <si>
    <t>Tổng đã thanh toán</t>
  </si>
  <si>
    <t xml:space="preserve">Dư nợ phải thu </t>
  </si>
  <si>
    <t>Số tiền bán hàng  (+VAT)</t>
  </si>
  <si>
    <t>Ngày hóa đơn</t>
  </si>
  <si>
    <t>Số hóa đơn</t>
  </si>
  <si>
    <t>Ký hiệu HĐ</t>
  </si>
  <si>
    <t>Diễn giải</t>
  </si>
  <si>
    <t>Tên người mua</t>
  </si>
  <si>
    <t>Mã số thuế người mua</t>
  </si>
  <si>
    <t>Doanh số bán chưa có thuế GTGT</t>
  </si>
  <si>
    <t>Thuế suất</t>
  </si>
  <si>
    <t>Thuế GTGT</t>
  </si>
  <si>
    <t>CÔNG TY CỔ PHẦN DỊCH VỤ THƯƠNG MẠI VITAL GO</t>
  </si>
  <si>
    <t>0108264128</t>
  </si>
  <si>
    <t>Thanh toán</t>
  </si>
  <si>
    <t>8%</t>
  </si>
  <si>
    <t>1C24TNN</t>
  </si>
  <si>
    <t/>
  </si>
  <si>
    <t>Hàng Trả - Cửa hàng Vitalmart - S401.01S02-S03 Vinhome Smart City - Tây Mỗ - Vitalmart006</t>
  </si>
  <si>
    <t>Hàng Trả - Cửa hàng Vitalmart - 01.S02 Vinhome Smart City - Tây Mỗ - Vitalmart010</t>
  </si>
  <si>
    <t>Hàng Trả - Cửa hàng Vitalmart - Lô 1.04 số 97 Trần Bình - Vitalmart008</t>
  </si>
  <si>
    <t>Số tiền khách đã thanh toán</t>
  </si>
  <si>
    <t>Cửa hàng Vitalmart - CT1A - Số 30 Trần Hữu Dực</t>
  </si>
  <si>
    <t>Cửa hàng Vitalmart - S402 Vinhome Smart City - Tây Mỗ</t>
  </si>
  <si>
    <t>Cửa hàng Vitalmart - S401.01S02-S03 Vinhome Smart City - Tây Mỗ</t>
  </si>
  <si>
    <t>Cửa hàng Vitalmart - Số 27 ngõ 110 Trần Duy Hưng</t>
  </si>
  <si>
    <t>Cửa hàng Vitalmart - 01.S02 Vinhome Smart City - Tây Mỗ</t>
  </si>
  <si>
    <t>Cửa hàng Vitalmart - Số 108, ngõ 110 Trần Duy Hưng</t>
  </si>
  <si>
    <t>Cửa hàng Vitalmart - HM01a-3 Hoàng Thành</t>
  </si>
  <si>
    <t>Cửa hàng Vitalmart - Lô 1.04 số 97 Trần Bình</t>
  </si>
  <si>
    <t>Tổng tiền</t>
  </si>
  <si>
    <t>Hàng Trả - Cửa hàng Vitalmart - Số 108, ngõ 110 Trần Duy Hưng - Vitalmart001</t>
  </si>
  <si>
    <t>Hàng Trả - Cửa hàng Vitalmart - CT1A - Số 30 Trần Hữu Dực - Vitalmart005</t>
  </si>
  <si>
    <t>THEO DÕI CÔNG NỢ 30.06.2024/ Công ty VITALMART</t>
  </si>
  <si>
    <t>T06.2024</t>
  </si>
  <si>
    <t>00028077</t>
  </si>
  <si>
    <t>00028079</t>
  </si>
  <si>
    <t>00029440</t>
  </si>
  <si>
    <t>00029441</t>
  </si>
  <si>
    <t>00029442</t>
  </si>
  <si>
    <t>00029443</t>
  </si>
  <si>
    <t>00029444</t>
  </si>
  <si>
    <t>00030899</t>
  </si>
  <si>
    <t>00030900</t>
  </si>
  <si>
    <t>00030901</t>
  </si>
  <si>
    <t>00030902</t>
  </si>
  <si>
    <t>00030903</t>
  </si>
  <si>
    <t>00030904</t>
  </si>
  <si>
    <t>00031991</t>
  </si>
  <si>
    <t>00031992</t>
  </si>
  <si>
    <t>00031993</t>
  </si>
  <si>
    <t>00031994</t>
  </si>
  <si>
    <t>00031995</t>
  </si>
  <si>
    <t>00031996</t>
  </si>
  <si>
    <t>00031997</t>
  </si>
  <si>
    <t>00031998</t>
  </si>
  <si>
    <t>00031999</t>
  </si>
  <si>
    <t>Hàng Trả - Cửa hàng Vitalmart - Số 27 ngõ 110 Trần Duy Hưng</t>
  </si>
  <si>
    <t>Hàng Trả - Cửa hàng Vitalmart - HM01a-3 Hoàng Thành - Vitalmart004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</si>
</sst>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_-;\-* #,##0.00_-;_-* &quot;-&quot;??_-;_-@_-"/>
    <numFmt numFmtId="165" formatCode="_-* #,##0_-;\-* #,##0_-;_-* &quot;-&quot;??_-;_-@_-"/>
    <numFmt numFmtId="166" formatCode="_(* #,##0_);_(* \(#,##0\);_(* &quot;-&quot;??_);_(@_)"/>
  </numFmts>
  <fonts count="11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8"/>
      <color rgb="FF000000"/>
      <name val="Microsoft Sans Serif"/>
      <family val="2"/>
    </font>
    <font>
      <sz val="8"/>
      <name val="Microsoft Sans Serif"/>
      <family val="2"/>
    </font>
    <font>
      <sz val="11"/>
      <color theme="1"/>
      <name val="Calibri"/>
      <family val="2"/>
      <scheme val="minor"/>
    </font>
    <font>
      <sz val="8"/>
      <name val="Calibri"/>
      <family val="2"/>
      <charset val="163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0F0F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9" fillId="0" borderId="0"/>
  </cellStyleXfs>
  <cellXfs count="43">
    <xf numFmtId="0" fontId="0" fillId="0" borderId="0" xfId="0"/>
    <xf numFmtId="1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5" fontId="3" fillId="0" borderId="1" xfId="1" applyNumberFormat="1" applyFont="1" applyFill="1" applyBorder="1" applyAlignment="1">
      <alignment horizontal="right" vertical="center" wrapText="1"/>
    </xf>
    <xf numFmtId="14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166" fontId="4" fillId="0" borderId="1" xfId="1" applyNumberFormat="1" applyFont="1" applyBorder="1" applyAlignment="1">
      <alignment horizontal="center"/>
    </xf>
    <xf numFmtId="0" fontId="4" fillId="0" borderId="1" xfId="0" applyFont="1" applyBorder="1"/>
    <xf numFmtId="165" fontId="4" fillId="0" borderId="1" xfId="1" applyNumberFormat="1" applyFont="1" applyBorder="1" applyAlignment="1">
      <alignment horizontal="center"/>
    </xf>
    <xf numFmtId="166" fontId="4" fillId="0" borderId="1" xfId="1" applyNumberFormat="1" applyFont="1" applyBorder="1"/>
    <xf numFmtId="166" fontId="6" fillId="2" borderId="1" xfId="0" applyNumberFormat="1" applyFont="1" applyFill="1" applyBorder="1"/>
    <xf numFmtId="14" fontId="3" fillId="4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165" fontId="3" fillId="4" borderId="1" xfId="1" applyNumberFormat="1" applyFont="1" applyFill="1" applyBorder="1" applyAlignment="1">
      <alignment horizontal="center" vertical="center" wrapText="1"/>
    </xf>
    <xf numFmtId="165" fontId="3" fillId="4" borderId="1" xfId="1" applyNumberFormat="1" applyFont="1" applyFill="1" applyBorder="1" applyAlignment="1">
      <alignment horizontal="center"/>
    </xf>
    <xf numFmtId="166" fontId="3" fillId="4" borderId="1" xfId="1" applyNumberFormat="1" applyFont="1" applyFill="1" applyBorder="1" applyAlignment="1">
      <alignment horizontal="center"/>
    </xf>
    <xf numFmtId="0" fontId="3" fillId="4" borderId="1" xfId="0" applyFont="1" applyFill="1" applyBorder="1"/>
    <xf numFmtId="166" fontId="3" fillId="4" borderId="1" xfId="1" applyNumberFormat="1" applyFont="1" applyFill="1" applyBorder="1"/>
    <xf numFmtId="165" fontId="5" fillId="4" borderId="1" xfId="1" applyNumberFormat="1" applyFont="1" applyFill="1" applyBorder="1" applyAlignment="1">
      <alignment horizontal="center" vertical="center"/>
    </xf>
    <xf numFmtId="166" fontId="3" fillId="4" borderId="1" xfId="0" applyNumberFormat="1" applyFont="1" applyFill="1" applyBorder="1"/>
    <xf numFmtId="0" fontId="9" fillId="0" borderId="0" xfId="2"/>
    <xf numFmtId="38" fontId="7" fillId="3" borderId="3" xfId="2" applyNumberFormat="1" applyFont="1" applyFill="1" applyBorder="1" applyAlignment="1">
      <alignment horizontal="center" vertical="center" wrapText="1"/>
    </xf>
    <xf numFmtId="17" fontId="4" fillId="0" borderId="1" xfId="0" applyNumberFormat="1" applyFont="1" applyBorder="1" applyAlignment="1">
      <alignment horizontal="center"/>
    </xf>
    <xf numFmtId="0" fontId="8" fillId="0" borderId="4" xfId="2" applyFont="1" applyBorder="1" applyAlignment="1">
      <alignment horizontal="left" vertical="center"/>
    </xf>
    <xf numFmtId="0" fontId="7" fillId="3" borderId="2" xfId="2" applyFont="1" applyFill="1" applyBorder="1" applyAlignment="1">
      <alignment horizontal="center" vertical="center" wrapText="1"/>
    </xf>
    <xf numFmtId="38" fontId="9" fillId="0" borderId="0" xfId="2" applyNumberFormat="1"/>
    <xf numFmtId="14" fontId="7" fillId="3" borderId="2" xfId="2" applyNumberFormat="1" applyFont="1" applyFill="1" applyBorder="1" applyAlignment="1">
      <alignment horizontal="center" vertical="center" wrapText="1"/>
    </xf>
    <xf numFmtId="166" fontId="0" fillId="0" borderId="0" xfId="0" applyNumberFormat="1"/>
    <xf numFmtId="14" fontId="9" fillId="0" borderId="0" xfId="2" applyNumberFormat="1"/>
    <xf numFmtId="14" fontId="8" fillId="0" borderId="4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left" vertical="center"/>
    </xf>
    <xf numFmtId="38" fontId="8" fillId="0" borderId="4" xfId="0" applyNumberFormat="1" applyFont="1" applyBorder="1" applyAlignment="1">
      <alignment horizontal="right" vertical="center"/>
    </xf>
    <xf numFmtId="0" fontId="8" fillId="0" borderId="4" xfId="0" applyFont="1" applyBorder="1" applyAlignment="1">
      <alignment horizontal="right" vertical="center"/>
    </xf>
    <xf numFmtId="14" fontId="8" fillId="0" borderId="4" xfId="2" applyNumberFormat="1" applyFont="1" applyBorder="1" applyAlignment="1">
      <alignment horizontal="center" vertical="center"/>
    </xf>
    <xf numFmtId="38" fontId="8" fillId="0" borderId="4" xfId="2" applyNumberFormat="1" applyFont="1" applyBorder="1" applyAlignment="1">
      <alignment horizontal="right" vertical="center"/>
    </xf>
    <xf numFmtId="0" fontId="8" fillId="0" borderId="4" xfId="2" applyFont="1" applyBorder="1" applyAlignment="1">
      <alignment horizontal="right" vertical="center"/>
    </xf>
    <xf numFmtId="165" fontId="4" fillId="0" borderId="1" xfId="1" applyNumberFormat="1" applyFont="1" applyFill="1" applyBorder="1" applyAlignment="1">
      <alignment horizontal="right" vertical="center" wrapText="1"/>
    </xf>
    <xf numFmtId="38" fontId="8" fillId="5" borderId="4" xfId="2" applyNumberFormat="1" applyFont="1" applyFill="1" applyBorder="1" applyAlignment="1">
      <alignment horizontal="right" vertical="center"/>
    </xf>
    <xf numFmtId="38" fontId="8" fillId="5" borderId="0" xfId="2" applyNumberFormat="1" applyFont="1" applyFill="1" applyBorder="1" applyAlignment="1">
      <alignment horizontal="right" vertical="center"/>
    </xf>
    <xf numFmtId="14" fontId="2" fillId="0" borderId="0" xfId="0" applyNumberFormat="1" applyFont="1" applyAlignment="1">
      <alignment horizontal="center" vertical="center"/>
    </xf>
    <xf numFmtId="14" fontId="3" fillId="4" borderId="1" xfId="0" applyNumberFormat="1" applyFont="1" applyFill="1" applyBorder="1" applyAlignment="1">
      <alignment horizontal="center"/>
    </xf>
    <xf numFmtId="14" fontId="6" fillId="2" borderId="1" xfId="0" quotePrefix="1" applyNumberFormat="1" applyFont="1" applyFill="1" applyBorder="1" applyAlignment="1">
      <alignment horizontal="center" vertical="center"/>
    </xf>
    <xf numFmtId="165" fontId="0" fillId="0" borderId="0" xfId="0" applyNumberFormat="1"/>
  </cellXfs>
  <cellStyles count="3">
    <cellStyle name="Comma" xfId="1" builtinId="3"/>
    <cellStyle name="Normal" xfId="0" builtinId="0"/>
    <cellStyle name="Normal 2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EAD6EA"/>
      <color rgb="FFFFCCFF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3"/>
  <sheetViews>
    <sheetView tabSelected="1" workbookViewId="0">
      <selection activeCell="E7" sqref="E7"/>
    </sheetView>
  </sheetViews>
  <sheetFormatPr defaultRowHeight="15" x14ac:dyDescent="0.25"/>
  <cols>
    <col min="2" max="2" width="21" customWidth="1"/>
    <col min="3" max="3" width="24.140625" customWidth="1"/>
    <col min="4" max="4" width="20.140625" customWidth="1"/>
    <col min="5" max="5" width="21" customWidth="1"/>
    <col min="6" max="6" width="18.5703125" customWidth="1"/>
    <col min="8" max="9" width="11.5703125" bestFit="1" customWidth="1"/>
  </cols>
  <sheetData>
    <row r="1" spans="2:9" ht="36" customHeight="1" x14ac:dyDescent="0.25">
      <c r="B1" s="39" t="s">
        <v>41</v>
      </c>
      <c r="C1" s="39"/>
      <c r="D1" s="39"/>
      <c r="E1" s="39"/>
      <c r="F1" s="39"/>
    </row>
    <row r="2" spans="2:9" ht="31.5" x14ac:dyDescent="0.25">
      <c r="B2" s="11" t="s">
        <v>0</v>
      </c>
      <c r="C2" s="12" t="s">
        <v>1</v>
      </c>
      <c r="D2" s="13" t="s">
        <v>10</v>
      </c>
      <c r="E2" s="12" t="s">
        <v>2</v>
      </c>
      <c r="F2" s="12" t="s">
        <v>29</v>
      </c>
    </row>
    <row r="3" spans="2:9" ht="15.75" x14ac:dyDescent="0.25">
      <c r="B3" s="1"/>
      <c r="C3" s="2" t="s">
        <v>3</v>
      </c>
      <c r="D3" s="3">
        <v>22215121</v>
      </c>
      <c r="E3" s="2"/>
      <c r="F3" s="2"/>
      <c r="H3" s="27"/>
    </row>
    <row r="4" spans="2:9" ht="15.75" x14ac:dyDescent="0.25">
      <c r="B4" s="22" t="s">
        <v>42</v>
      </c>
      <c r="C4" s="5" t="s">
        <v>4</v>
      </c>
      <c r="D4" s="8">
        <v>14374105</v>
      </c>
      <c r="E4" s="9"/>
      <c r="F4" s="7"/>
      <c r="H4" s="27"/>
      <c r="I4" s="42"/>
    </row>
    <row r="5" spans="2:9" ht="15.75" x14ac:dyDescent="0.25">
      <c r="B5" s="22"/>
      <c r="C5" s="5"/>
      <c r="D5" s="8"/>
      <c r="E5" s="9"/>
      <c r="F5" s="7"/>
    </row>
    <row r="6" spans="2:9" ht="17.25" customHeight="1" x14ac:dyDescent="0.25">
      <c r="B6" s="40" t="s">
        <v>5</v>
      </c>
      <c r="C6" s="40"/>
      <c r="D6" s="14">
        <f>SUM(D4:D4)</f>
        <v>14374105</v>
      </c>
      <c r="E6" s="15">
        <f>+SUM(E3:E3)</f>
        <v>0</v>
      </c>
      <c r="F6" s="16"/>
      <c r="H6" s="27"/>
    </row>
    <row r="7" spans="2:9" ht="15.75" x14ac:dyDescent="0.25">
      <c r="B7" s="22" t="s">
        <v>42</v>
      </c>
      <c r="C7" s="5" t="s">
        <v>6</v>
      </c>
      <c r="D7" s="8"/>
      <c r="E7" s="9">
        <v>1350425</v>
      </c>
      <c r="F7" s="7"/>
      <c r="I7" s="27"/>
    </row>
    <row r="8" spans="2:9" ht="15.75" x14ac:dyDescent="0.25">
      <c r="B8" s="4"/>
      <c r="C8" s="5"/>
      <c r="D8" s="8"/>
      <c r="E8" s="9"/>
      <c r="F8" s="7"/>
      <c r="I8" s="27"/>
    </row>
    <row r="9" spans="2:9" ht="15.75" x14ac:dyDescent="0.25">
      <c r="B9" s="40" t="s">
        <v>7</v>
      </c>
      <c r="C9" s="40"/>
      <c r="D9" s="14"/>
      <c r="E9" s="17">
        <f>SUM(E7:E7)</f>
        <v>1350425</v>
      </c>
      <c r="F9" s="16"/>
    </row>
    <row r="10" spans="2:9" ht="15.75" x14ac:dyDescent="0.25">
      <c r="B10" s="4">
        <v>45458</v>
      </c>
      <c r="C10" s="5" t="s">
        <v>22</v>
      </c>
      <c r="D10" s="8"/>
      <c r="E10" s="6"/>
      <c r="F10" s="36">
        <v>22214768</v>
      </c>
    </row>
    <row r="11" spans="2:9" ht="15.75" x14ac:dyDescent="0.25">
      <c r="B11" s="4"/>
      <c r="C11" s="5"/>
      <c r="D11" s="8"/>
      <c r="E11" s="6"/>
      <c r="F11" s="3"/>
    </row>
    <row r="12" spans="2:9" ht="15.75" x14ac:dyDescent="0.25">
      <c r="B12" s="40" t="s">
        <v>8</v>
      </c>
      <c r="C12" s="40"/>
      <c r="D12" s="18"/>
      <c r="E12" s="19"/>
      <c r="F12" s="19">
        <f>SUM(F10:F10)</f>
        <v>22214768</v>
      </c>
      <c r="I12" s="27"/>
    </row>
    <row r="13" spans="2:9" ht="15.75" x14ac:dyDescent="0.25">
      <c r="B13" s="41" t="s">
        <v>9</v>
      </c>
      <c r="C13" s="41"/>
      <c r="D13" s="41"/>
      <c r="E13" s="41"/>
      <c r="F13" s="10">
        <f>D3+D6-E6-E9-F12</f>
        <v>13024033</v>
      </c>
      <c r="G13" s="27"/>
      <c r="I13" s="27"/>
    </row>
  </sheetData>
  <mergeCells count="5">
    <mergeCell ref="B1:F1"/>
    <mergeCell ref="B6:C6"/>
    <mergeCell ref="B9:C9"/>
    <mergeCell ref="B12:C12"/>
    <mergeCell ref="B13:E13"/>
  </mergeCells>
  <phoneticPr fontId="10" type="noConversion"/>
  <conditionalFormatting sqref="B13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32"/>
  <sheetViews>
    <sheetView zoomScaleNormal="100" workbookViewId="0">
      <selection activeCell="H1" sqref="H1"/>
    </sheetView>
  </sheetViews>
  <sheetFormatPr defaultColWidth="9.140625" defaultRowHeight="15" outlineLevelRow="1" x14ac:dyDescent="0.25"/>
  <cols>
    <col min="1" max="1" width="14.28515625" style="28" customWidth="1"/>
    <col min="2" max="3" width="11.42578125" style="20" customWidth="1"/>
    <col min="4" max="4" width="57.140625" style="20" customWidth="1"/>
    <col min="5" max="5" width="17.140625" style="25" customWidth="1"/>
    <col min="6" max="6" width="11.42578125" style="20" customWidth="1"/>
    <col min="7" max="8" width="15.7109375" style="25" customWidth="1"/>
    <col min="9" max="9" width="50" style="20" customWidth="1"/>
    <col min="10" max="10" width="21.42578125" style="20" customWidth="1"/>
    <col min="11" max="16384" width="9.140625" style="20"/>
  </cols>
  <sheetData>
    <row r="1" spans="1:10" ht="24.75" customHeight="1" x14ac:dyDescent="0.25">
      <c r="A1" s="26" t="s">
        <v>11</v>
      </c>
      <c r="B1" s="24" t="s">
        <v>12</v>
      </c>
      <c r="C1" s="24" t="s">
        <v>13</v>
      </c>
      <c r="D1" s="24" t="s">
        <v>14</v>
      </c>
      <c r="E1" s="21" t="s">
        <v>17</v>
      </c>
      <c r="F1" s="24" t="s">
        <v>18</v>
      </c>
      <c r="G1" s="21" t="s">
        <v>19</v>
      </c>
      <c r="H1" s="21" t="s">
        <v>38</v>
      </c>
      <c r="I1" s="24" t="s">
        <v>15</v>
      </c>
      <c r="J1" s="24" t="s">
        <v>16</v>
      </c>
    </row>
    <row r="2" spans="1:10" outlineLevel="1" x14ac:dyDescent="0.25">
      <c r="A2" s="33">
        <v>45447</v>
      </c>
      <c r="B2" s="23" t="s">
        <v>25</v>
      </c>
      <c r="C2" s="23" t="s">
        <v>25</v>
      </c>
      <c r="D2" s="23" t="s">
        <v>40</v>
      </c>
      <c r="E2" s="34">
        <v>-192374</v>
      </c>
      <c r="F2" s="35" t="s">
        <v>23</v>
      </c>
      <c r="G2" s="34">
        <v>-15390</v>
      </c>
      <c r="H2" s="34">
        <f t="shared" ref="H2:H31" si="0">+E2+G2</f>
        <v>-207764</v>
      </c>
      <c r="I2" s="23" t="s">
        <v>20</v>
      </c>
      <c r="J2" s="23" t="s">
        <v>21</v>
      </c>
    </row>
    <row r="3" spans="1:10" outlineLevel="1" x14ac:dyDescent="0.25">
      <c r="A3" s="33">
        <v>45453</v>
      </c>
      <c r="B3" s="23" t="s">
        <v>25</v>
      </c>
      <c r="C3" s="23" t="s">
        <v>25</v>
      </c>
      <c r="D3" s="23" t="s">
        <v>26</v>
      </c>
      <c r="E3" s="34">
        <v>-378653</v>
      </c>
      <c r="F3" s="35" t="s">
        <v>23</v>
      </c>
      <c r="G3" s="34">
        <v>-30292</v>
      </c>
      <c r="H3" s="34">
        <f t="shared" si="0"/>
        <v>-408945</v>
      </c>
      <c r="I3" s="23" t="s">
        <v>20</v>
      </c>
      <c r="J3" s="23" t="s">
        <v>21</v>
      </c>
    </row>
    <row r="4" spans="1:10" outlineLevel="1" x14ac:dyDescent="0.25">
      <c r="A4" s="33">
        <v>45454</v>
      </c>
      <c r="B4" s="23" t="s">
        <v>43</v>
      </c>
      <c r="C4" s="23" t="s">
        <v>24</v>
      </c>
      <c r="D4" s="23" t="s">
        <v>32</v>
      </c>
      <c r="E4" s="34">
        <v>496567</v>
      </c>
      <c r="F4" s="35" t="s">
        <v>23</v>
      </c>
      <c r="G4" s="34">
        <v>39725</v>
      </c>
      <c r="H4" s="34">
        <f t="shared" si="0"/>
        <v>536292</v>
      </c>
      <c r="I4" s="23" t="s">
        <v>20</v>
      </c>
      <c r="J4" s="23" t="s">
        <v>21</v>
      </c>
    </row>
    <row r="5" spans="1:10" outlineLevel="1" x14ac:dyDescent="0.25">
      <c r="A5" s="33">
        <v>45454</v>
      </c>
      <c r="B5" s="23" t="s">
        <v>44</v>
      </c>
      <c r="C5" s="23" t="s">
        <v>24</v>
      </c>
      <c r="D5" s="23" t="s">
        <v>31</v>
      </c>
      <c r="E5" s="34">
        <v>466494</v>
      </c>
      <c r="F5" s="35" t="s">
        <v>23</v>
      </c>
      <c r="G5" s="34">
        <v>37320</v>
      </c>
      <c r="H5" s="34">
        <f t="shared" si="0"/>
        <v>503814</v>
      </c>
      <c r="I5" s="23" t="s">
        <v>20</v>
      </c>
      <c r="J5" s="23" t="s">
        <v>21</v>
      </c>
    </row>
    <row r="6" spans="1:10" outlineLevel="1" x14ac:dyDescent="0.25">
      <c r="A6" s="29">
        <v>45456</v>
      </c>
      <c r="B6" s="30" t="s">
        <v>25</v>
      </c>
      <c r="C6" s="30" t="s">
        <v>25</v>
      </c>
      <c r="D6" s="30" t="s">
        <v>65</v>
      </c>
      <c r="E6" s="31">
        <v>-103284</v>
      </c>
      <c r="F6" s="32" t="s">
        <v>23</v>
      </c>
      <c r="G6" s="31">
        <v>-8263</v>
      </c>
      <c r="H6" s="34">
        <f t="shared" si="0"/>
        <v>-111547</v>
      </c>
      <c r="I6" s="30" t="s">
        <v>20</v>
      </c>
      <c r="J6" s="30" t="s">
        <v>21</v>
      </c>
    </row>
    <row r="7" spans="1:10" outlineLevel="1" x14ac:dyDescent="0.25">
      <c r="A7" s="29">
        <v>45456</v>
      </c>
      <c r="B7" s="30" t="s">
        <v>25</v>
      </c>
      <c r="C7" s="30" t="s">
        <v>25</v>
      </c>
      <c r="D7" s="30" t="s">
        <v>66</v>
      </c>
      <c r="E7" s="31">
        <v>-103794</v>
      </c>
      <c r="F7" s="32" t="s">
        <v>23</v>
      </c>
      <c r="G7" s="31">
        <v>-8304</v>
      </c>
      <c r="H7" s="34">
        <f t="shared" si="0"/>
        <v>-112098</v>
      </c>
      <c r="I7" s="30" t="s">
        <v>20</v>
      </c>
      <c r="J7" s="30" t="s">
        <v>21</v>
      </c>
    </row>
    <row r="8" spans="1:10" outlineLevel="1" x14ac:dyDescent="0.25">
      <c r="A8" s="33">
        <v>45458</v>
      </c>
      <c r="B8" s="23" t="s">
        <v>25</v>
      </c>
      <c r="C8" s="23" t="s">
        <v>25</v>
      </c>
      <c r="D8" s="23" t="s">
        <v>39</v>
      </c>
      <c r="E8" s="34">
        <v>-51704</v>
      </c>
      <c r="F8" s="35" t="s">
        <v>23</v>
      </c>
      <c r="G8" s="34">
        <v>-4136</v>
      </c>
      <c r="H8" s="34">
        <f t="shared" si="0"/>
        <v>-55840</v>
      </c>
      <c r="I8" s="23" t="s">
        <v>20</v>
      </c>
      <c r="J8" s="23" t="s">
        <v>21</v>
      </c>
    </row>
    <row r="9" spans="1:10" outlineLevel="1" x14ac:dyDescent="0.25">
      <c r="A9" s="33">
        <v>45461</v>
      </c>
      <c r="B9" s="23" t="s">
        <v>25</v>
      </c>
      <c r="C9" s="23" t="s">
        <v>25</v>
      </c>
      <c r="D9" s="23" t="s">
        <v>27</v>
      </c>
      <c r="E9" s="34">
        <v>-103284</v>
      </c>
      <c r="F9" s="35" t="s">
        <v>23</v>
      </c>
      <c r="G9" s="34">
        <v>-8263</v>
      </c>
      <c r="H9" s="34">
        <f t="shared" si="0"/>
        <v>-111547</v>
      </c>
      <c r="I9" s="23" t="s">
        <v>20</v>
      </c>
      <c r="J9" s="23" t="s">
        <v>21</v>
      </c>
    </row>
    <row r="10" spans="1:10" outlineLevel="1" x14ac:dyDescent="0.25">
      <c r="A10" s="29">
        <v>45462</v>
      </c>
      <c r="B10" s="30" t="s">
        <v>25</v>
      </c>
      <c r="C10" s="30" t="s">
        <v>25</v>
      </c>
      <c r="D10" s="30" t="s">
        <v>28</v>
      </c>
      <c r="E10" s="31">
        <v>-110732</v>
      </c>
      <c r="F10" s="32" t="s">
        <v>23</v>
      </c>
      <c r="G10" s="31">
        <v>-8859</v>
      </c>
      <c r="H10" s="34">
        <f t="shared" si="0"/>
        <v>-119591</v>
      </c>
      <c r="I10" s="30" t="s">
        <v>20</v>
      </c>
      <c r="J10" s="30" t="s">
        <v>21</v>
      </c>
    </row>
    <row r="11" spans="1:10" outlineLevel="1" x14ac:dyDescent="0.25">
      <c r="A11" s="29">
        <v>45462</v>
      </c>
      <c r="B11" s="30" t="s">
        <v>25</v>
      </c>
      <c r="C11" s="30" t="s">
        <v>25</v>
      </c>
      <c r="D11" s="30" t="s">
        <v>40</v>
      </c>
      <c r="E11" s="31">
        <v>-206568</v>
      </c>
      <c r="F11" s="32" t="s">
        <v>23</v>
      </c>
      <c r="G11" s="31">
        <v>-16525</v>
      </c>
      <c r="H11" s="34">
        <f t="shared" si="0"/>
        <v>-223093</v>
      </c>
      <c r="I11" s="30" t="s">
        <v>20</v>
      </c>
      <c r="J11" s="30" t="s">
        <v>21</v>
      </c>
    </row>
    <row r="12" spans="1:10" outlineLevel="1" x14ac:dyDescent="0.25">
      <c r="A12" s="33">
        <v>45462</v>
      </c>
      <c r="B12" s="23" t="s">
        <v>45</v>
      </c>
      <c r="C12" s="23" t="s">
        <v>24</v>
      </c>
      <c r="D12" s="23" t="s">
        <v>33</v>
      </c>
      <c r="E12" s="34">
        <v>590464</v>
      </c>
      <c r="F12" s="35" t="s">
        <v>23</v>
      </c>
      <c r="G12" s="34">
        <v>47237</v>
      </c>
      <c r="H12" s="34">
        <f t="shared" si="0"/>
        <v>637701</v>
      </c>
      <c r="I12" s="23" t="s">
        <v>20</v>
      </c>
      <c r="J12" s="23" t="s">
        <v>21</v>
      </c>
    </row>
    <row r="13" spans="1:10" outlineLevel="1" x14ac:dyDescent="0.25">
      <c r="A13" s="33">
        <v>45462</v>
      </c>
      <c r="B13" s="23" t="s">
        <v>46</v>
      </c>
      <c r="C13" s="23" t="s">
        <v>24</v>
      </c>
      <c r="D13" s="23" t="s">
        <v>35</v>
      </c>
      <c r="E13" s="34">
        <v>618133</v>
      </c>
      <c r="F13" s="35" t="s">
        <v>23</v>
      </c>
      <c r="G13" s="34">
        <v>49451</v>
      </c>
      <c r="H13" s="34">
        <f t="shared" si="0"/>
        <v>667584</v>
      </c>
      <c r="I13" s="23" t="s">
        <v>20</v>
      </c>
      <c r="J13" s="23" t="s">
        <v>21</v>
      </c>
    </row>
    <row r="14" spans="1:10" outlineLevel="1" x14ac:dyDescent="0.25">
      <c r="A14" s="33">
        <v>45462</v>
      </c>
      <c r="B14" s="23" t="s">
        <v>47</v>
      </c>
      <c r="C14" s="23" t="s">
        <v>24</v>
      </c>
      <c r="D14" s="23" t="s">
        <v>34</v>
      </c>
      <c r="E14" s="34">
        <v>515869</v>
      </c>
      <c r="F14" s="35" t="s">
        <v>23</v>
      </c>
      <c r="G14" s="34">
        <v>41270</v>
      </c>
      <c r="H14" s="34">
        <f t="shared" si="0"/>
        <v>557139</v>
      </c>
      <c r="I14" s="23" t="s">
        <v>20</v>
      </c>
      <c r="J14" s="23" t="s">
        <v>21</v>
      </c>
    </row>
    <row r="15" spans="1:10" outlineLevel="1" x14ac:dyDescent="0.25">
      <c r="A15" s="33">
        <v>45462</v>
      </c>
      <c r="B15" s="23" t="s">
        <v>48</v>
      </c>
      <c r="C15" s="23" t="s">
        <v>24</v>
      </c>
      <c r="D15" s="23" t="s">
        <v>32</v>
      </c>
      <c r="E15" s="34">
        <v>620724</v>
      </c>
      <c r="F15" s="35" t="s">
        <v>23</v>
      </c>
      <c r="G15" s="34">
        <v>49658</v>
      </c>
      <c r="H15" s="34">
        <f t="shared" si="0"/>
        <v>670382</v>
      </c>
      <c r="I15" s="23" t="s">
        <v>20</v>
      </c>
      <c r="J15" s="23" t="s">
        <v>21</v>
      </c>
    </row>
    <row r="16" spans="1:10" outlineLevel="1" x14ac:dyDescent="0.25">
      <c r="A16" s="33">
        <v>45462</v>
      </c>
      <c r="B16" s="23" t="s">
        <v>49</v>
      </c>
      <c r="C16" s="23" t="s">
        <v>24</v>
      </c>
      <c r="D16" s="23" t="s">
        <v>37</v>
      </c>
      <c r="E16" s="34">
        <v>1116395</v>
      </c>
      <c r="F16" s="35" t="s">
        <v>23</v>
      </c>
      <c r="G16" s="34">
        <v>89312</v>
      </c>
      <c r="H16" s="34">
        <f t="shared" si="0"/>
        <v>1205707</v>
      </c>
      <c r="I16" s="23" t="s">
        <v>20</v>
      </c>
      <c r="J16" s="23" t="s">
        <v>21</v>
      </c>
    </row>
    <row r="17" spans="1:10" outlineLevel="1" x14ac:dyDescent="0.25">
      <c r="A17" s="33">
        <v>45469</v>
      </c>
      <c r="B17" s="23" t="s">
        <v>50</v>
      </c>
      <c r="C17" s="23" t="s">
        <v>24</v>
      </c>
      <c r="D17" s="23" t="s">
        <v>35</v>
      </c>
      <c r="E17" s="34">
        <v>583140</v>
      </c>
      <c r="F17" s="35" t="s">
        <v>23</v>
      </c>
      <c r="G17" s="34">
        <v>46651</v>
      </c>
      <c r="H17" s="34">
        <f t="shared" si="0"/>
        <v>629791</v>
      </c>
      <c r="I17" s="23" t="s">
        <v>20</v>
      </c>
      <c r="J17" s="23" t="s">
        <v>21</v>
      </c>
    </row>
    <row r="18" spans="1:10" outlineLevel="1" x14ac:dyDescent="0.25">
      <c r="A18" s="33">
        <v>45469</v>
      </c>
      <c r="B18" s="23" t="s">
        <v>51</v>
      </c>
      <c r="C18" s="23" t="s">
        <v>24</v>
      </c>
      <c r="D18" s="23" t="s">
        <v>32</v>
      </c>
      <c r="E18" s="34">
        <v>444863</v>
      </c>
      <c r="F18" s="35" t="s">
        <v>23</v>
      </c>
      <c r="G18" s="34">
        <v>35589</v>
      </c>
      <c r="H18" s="34">
        <f t="shared" si="0"/>
        <v>480452</v>
      </c>
      <c r="I18" s="23" t="s">
        <v>20</v>
      </c>
      <c r="J18" s="23" t="s">
        <v>21</v>
      </c>
    </row>
    <row r="19" spans="1:10" outlineLevel="1" x14ac:dyDescent="0.25">
      <c r="A19" s="33">
        <v>45469</v>
      </c>
      <c r="B19" s="23" t="s">
        <v>52</v>
      </c>
      <c r="C19" s="23" t="s">
        <v>24</v>
      </c>
      <c r="D19" s="23" t="s">
        <v>34</v>
      </c>
      <c r="E19" s="34">
        <v>341455</v>
      </c>
      <c r="F19" s="35" t="s">
        <v>23</v>
      </c>
      <c r="G19" s="34">
        <v>27316</v>
      </c>
      <c r="H19" s="34">
        <f t="shared" si="0"/>
        <v>368771</v>
      </c>
      <c r="I19" s="23" t="s">
        <v>20</v>
      </c>
      <c r="J19" s="23" t="s">
        <v>21</v>
      </c>
    </row>
    <row r="20" spans="1:10" outlineLevel="1" x14ac:dyDescent="0.25">
      <c r="A20" s="33">
        <v>45469</v>
      </c>
      <c r="B20" s="23" t="s">
        <v>53</v>
      </c>
      <c r="C20" s="23" t="s">
        <v>24</v>
      </c>
      <c r="D20" s="23" t="s">
        <v>33</v>
      </c>
      <c r="E20" s="34">
        <v>1018496</v>
      </c>
      <c r="F20" s="35" t="s">
        <v>23</v>
      </c>
      <c r="G20" s="34">
        <v>81480</v>
      </c>
      <c r="H20" s="34">
        <f t="shared" si="0"/>
        <v>1099976</v>
      </c>
      <c r="I20" s="23" t="s">
        <v>20</v>
      </c>
      <c r="J20" s="23" t="s">
        <v>21</v>
      </c>
    </row>
    <row r="21" spans="1:10" outlineLevel="1" x14ac:dyDescent="0.25">
      <c r="A21" s="33">
        <v>45469</v>
      </c>
      <c r="B21" s="23" t="s">
        <v>54</v>
      </c>
      <c r="C21" s="23" t="s">
        <v>24</v>
      </c>
      <c r="D21" s="23" t="s">
        <v>35</v>
      </c>
      <c r="E21" s="34">
        <v>308281</v>
      </c>
      <c r="F21" s="35" t="s">
        <v>23</v>
      </c>
      <c r="G21" s="34">
        <v>24662</v>
      </c>
      <c r="H21" s="34">
        <f t="shared" si="0"/>
        <v>332943</v>
      </c>
      <c r="I21" s="23" t="s">
        <v>20</v>
      </c>
      <c r="J21" s="23" t="s">
        <v>21</v>
      </c>
    </row>
    <row r="22" spans="1:10" outlineLevel="1" x14ac:dyDescent="0.25">
      <c r="A22" s="33">
        <v>45469</v>
      </c>
      <c r="B22" s="23" t="s">
        <v>55</v>
      </c>
      <c r="C22" s="23" t="s">
        <v>24</v>
      </c>
      <c r="D22" s="23" t="s">
        <v>31</v>
      </c>
      <c r="E22" s="34">
        <v>309852</v>
      </c>
      <c r="F22" s="35" t="s">
        <v>23</v>
      </c>
      <c r="G22" s="34">
        <v>24788</v>
      </c>
      <c r="H22" s="34">
        <f t="shared" si="0"/>
        <v>334640</v>
      </c>
      <c r="I22" s="23" t="s">
        <v>20</v>
      </c>
      <c r="J22" s="23" t="s">
        <v>21</v>
      </c>
    </row>
    <row r="23" spans="1:10" outlineLevel="1" x14ac:dyDescent="0.25">
      <c r="A23" s="33">
        <v>45471</v>
      </c>
      <c r="B23" s="23" t="s">
        <v>56</v>
      </c>
      <c r="C23" s="23" t="s">
        <v>24</v>
      </c>
      <c r="D23" s="23" t="s">
        <v>33</v>
      </c>
      <c r="E23" s="34">
        <v>667898</v>
      </c>
      <c r="F23" s="35" t="s">
        <v>23</v>
      </c>
      <c r="G23" s="34">
        <v>53432</v>
      </c>
      <c r="H23" s="34">
        <f t="shared" si="0"/>
        <v>721330</v>
      </c>
      <c r="I23" s="23" t="s">
        <v>20</v>
      </c>
      <c r="J23" s="23" t="s">
        <v>21</v>
      </c>
    </row>
    <row r="24" spans="1:10" outlineLevel="1" x14ac:dyDescent="0.25">
      <c r="A24" s="33">
        <v>45471</v>
      </c>
      <c r="B24" s="23" t="s">
        <v>57</v>
      </c>
      <c r="C24" s="23" t="s">
        <v>24</v>
      </c>
      <c r="D24" s="23" t="s">
        <v>36</v>
      </c>
      <c r="E24" s="34">
        <v>1204967</v>
      </c>
      <c r="F24" s="35" t="s">
        <v>23</v>
      </c>
      <c r="G24" s="34">
        <v>96397</v>
      </c>
      <c r="H24" s="34">
        <f t="shared" si="0"/>
        <v>1301364</v>
      </c>
      <c r="I24" s="23" t="s">
        <v>20</v>
      </c>
      <c r="J24" s="23" t="s">
        <v>21</v>
      </c>
    </row>
    <row r="25" spans="1:10" outlineLevel="1" x14ac:dyDescent="0.25">
      <c r="A25" s="33">
        <v>45471</v>
      </c>
      <c r="B25" s="23" t="s">
        <v>58</v>
      </c>
      <c r="C25" s="23" t="s">
        <v>24</v>
      </c>
      <c r="D25" s="23" t="s">
        <v>34</v>
      </c>
      <c r="E25" s="34">
        <v>413260</v>
      </c>
      <c r="F25" s="35" t="s">
        <v>23</v>
      </c>
      <c r="G25" s="34">
        <v>33061</v>
      </c>
      <c r="H25" s="34">
        <f t="shared" si="0"/>
        <v>446321</v>
      </c>
      <c r="I25" s="23" t="s">
        <v>20</v>
      </c>
      <c r="J25" s="23" t="s">
        <v>21</v>
      </c>
    </row>
    <row r="26" spans="1:10" outlineLevel="1" x14ac:dyDescent="0.25">
      <c r="A26" s="33">
        <v>45471</v>
      </c>
      <c r="B26" s="23" t="s">
        <v>59</v>
      </c>
      <c r="C26" s="23" t="s">
        <v>24</v>
      </c>
      <c r="D26" s="23" t="s">
        <v>37</v>
      </c>
      <c r="E26" s="34">
        <v>1411535</v>
      </c>
      <c r="F26" s="35" t="s">
        <v>23</v>
      </c>
      <c r="G26" s="34">
        <v>112923</v>
      </c>
      <c r="H26" s="34">
        <f t="shared" si="0"/>
        <v>1524458</v>
      </c>
      <c r="I26" s="23" t="s">
        <v>20</v>
      </c>
      <c r="J26" s="23" t="s">
        <v>21</v>
      </c>
    </row>
    <row r="27" spans="1:10" outlineLevel="1" x14ac:dyDescent="0.25">
      <c r="A27" s="33">
        <v>45471</v>
      </c>
      <c r="B27" s="23" t="s">
        <v>60</v>
      </c>
      <c r="C27" s="23" t="s">
        <v>24</v>
      </c>
      <c r="D27" s="23" t="s">
        <v>35</v>
      </c>
      <c r="E27" s="34">
        <v>446558</v>
      </c>
      <c r="F27" s="35" t="s">
        <v>23</v>
      </c>
      <c r="G27" s="34">
        <v>35725</v>
      </c>
      <c r="H27" s="34">
        <f t="shared" si="0"/>
        <v>482283</v>
      </c>
      <c r="I27" s="23" t="s">
        <v>20</v>
      </c>
      <c r="J27" s="23" t="s">
        <v>21</v>
      </c>
    </row>
    <row r="28" spans="1:10" outlineLevel="1" x14ac:dyDescent="0.25">
      <c r="A28" s="33">
        <v>45471</v>
      </c>
      <c r="B28" s="23" t="s">
        <v>61</v>
      </c>
      <c r="C28" s="23" t="s">
        <v>24</v>
      </c>
      <c r="D28" s="23" t="s">
        <v>35</v>
      </c>
      <c r="E28" s="34">
        <v>446558</v>
      </c>
      <c r="F28" s="35" t="s">
        <v>23</v>
      </c>
      <c r="G28" s="34">
        <v>35725</v>
      </c>
      <c r="H28" s="34">
        <f t="shared" si="0"/>
        <v>482283</v>
      </c>
      <c r="I28" s="23" t="s">
        <v>20</v>
      </c>
      <c r="J28" s="23" t="s">
        <v>21</v>
      </c>
    </row>
    <row r="29" spans="1:10" outlineLevel="1" x14ac:dyDescent="0.25">
      <c r="A29" s="33">
        <v>45471</v>
      </c>
      <c r="B29" s="23" t="s">
        <v>62</v>
      </c>
      <c r="C29" s="23" t="s">
        <v>24</v>
      </c>
      <c r="D29" s="23" t="s">
        <v>32</v>
      </c>
      <c r="E29" s="34">
        <v>516420</v>
      </c>
      <c r="F29" s="35" t="s">
        <v>23</v>
      </c>
      <c r="G29" s="34">
        <v>41314</v>
      </c>
      <c r="H29" s="34">
        <f t="shared" si="0"/>
        <v>557734</v>
      </c>
      <c r="I29" s="23" t="s">
        <v>20</v>
      </c>
      <c r="J29" s="23" t="s">
        <v>21</v>
      </c>
    </row>
    <row r="30" spans="1:10" outlineLevel="1" x14ac:dyDescent="0.25">
      <c r="A30" s="33">
        <v>45471</v>
      </c>
      <c r="B30" s="23" t="s">
        <v>63</v>
      </c>
      <c r="C30" s="23" t="s">
        <v>24</v>
      </c>
      <c r="D30" s="23" t="s">
        <v>31</v>
      </c>
      <c r="E30" s="34">
        <v>411441</v>
      </c>
      <c r="F30" s="35" t="s">
        <v>23</v>
      </c>
      <c r="G30" s="34">
        <v>32915</v>
      </c>
      <c r="H30" s="34">
        <f t="shared" si="0"/>
        <v>444356</v>
      </c>
      <c r="I30" s="23" t="s">
        <v>20</v>
      </c>
      <c r="J30" s="23" t="s">
        <v>21</v>
      </c>
    </row>
    <row r="31" spans="1:10" outlineLevel="1" x14ac:dyDescent="0.25">
      <c r="A31" s="33">
        <v>45471</v>
      </c>
      <c r="B31" s="23" t="s">
        <v>64</v>
      </c>
      <c r="C31" s="23" t="s">
        <v>24</v>
      </c>
      <c r="D31" s="23" t="s">
        <v>30</v>
      </c>
      <c r="E31" s="34">
        <v>359985</v>
      </c>
      <c r="F31" s="35" t="s">
        <v>23</v>
      </c>
      <c r="G31" s="34">
        <v>28799</v>
      </c>
      <c r="H31" s="34">
        <f t="shared" si="0"/>
        <v>388784</v>
      </c>
      <c r="I31" s="23" t="s">
        <v>20</v>
      </c>
      <c r="J31" s="23" t="s">
        <v>21</v>
      </c>
    </row>
    <row r="32" spans="1:10" x14ac:dyDescent="0.25">
      <c r="E32" s="37">
        <f>SUM(E2:E31)</f>
        <v>12058962</v>
      </c>
      <c r="G32" s="37">
        <f>SUM(G2:G31)</f>
        <v>964718</v>
      </c>
      <c r="H32" s="38">
        <f>SUM(H2:H31)</f>
        <v>13023680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CÔNG NỢ</vt:lpstr>
      <vt:lpstr>T06.2024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2023-07-21T04:00:33Z</dcterms:created>
  <dcterms:modified xsi:type="dcterms:W3CDTF">2024-07-04T08:07:20Z</dcterms:modified>
</cp:coreProperties>
</file>