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 activeTab="1"/>
  </bookViews>
  <sheets>
    <sheet name="CÔNG NỢ" sheetId="1" r:id="rId1"/>
    <sheet name="T04.2024" sheetId="10" r:id="rId2"/>
  </sheets>
  <definedNames>
    <definedName name="_xlnm._FilterDatabase" localSheetId="1" hidden="1">T04.2024!$B$3:$K$33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0" l="1"/>
  <c r="H33" i="10"/>
  <c r="I32" i="10"/>
  <c r="I31" i="10"/>
  <c r="I30" i="10"/>
  <c r="I29" i="10"/>
  <c r="I28" i="10"/>
  <c r="I27" i="10"/>
  <c r="I26" i="10"/>
  <c r="I25" i="10"/>
  <c r="I24" i="10"/>
  <c r="I5" i="10" l="1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4" i="10"/>
  <c r="I33" i="10" l="1"/>
  <c r="D6" i="1"/>
  <c r="E9" i="1"/>
  <c r="F12" i="1"/>
  <c r="E6" i="1" l="1"/>
  <c r="F13" i="1" s="1"/>
</calcChain>
</file>

<file path=xl/sharedStrings.xml><?xml version="1.0" encoding="utf-8"?>
<sst xmlns="http://schemas.openxmlformats.org/spreadsheetml/2006/main" count="203" uniqueCount="79">
  <si>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</si>
  <si>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</si>
  <si>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</si>
  <si>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</si>
  <si>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</si>
  <si>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</si>
  <si>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</si>
  <si>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</si>
  <si>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</si>
  <si>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</si>
  <si>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</si>
  <si>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BẢNG KÊ HÓA ĐƠN, CHỨNG TỪ HÀNG HÓA, DỊCH VỤ BÁN RA (MẪU QUẢN TRỊ)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</si>
  <si>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</si>
  <si>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</si>
  <si>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</si>
  <si>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</si>
  <si>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</si>
  <si>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</si>
  <si>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</si>
  <si>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</si>
  <si>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</si>
  <si>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</si>
  <si>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</si>
  <si>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</si>
  <si>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</si>
  <si>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1C24TNN</t>
  </si>
  <si>
    <t>bán hàng Cửa hàng Vitalmart - Số 108, ngõ 110 Trần Duy Hưng</t>
  </si>
  <si>
    <t>bán hàng Cửa hàng Vitalmart - CT1A - Số 30 Trần Hữu Dực</t>
  </si>
  <si>
    <t>Bán hàng Cửa hàng Vitalmart - Số 108, ngõ 110 Trần Duy Hưng</t>
  </si>
  <si>
    <t>Hàng Trả - Cửa hàng Vitalmart - Số 27 ngõ 110 Trần Duy Hưng - Vitalmart002</t>
  </si>
  <si>
    <t>Hàng Trả - Cửa hàng Vitalmart - CT1A - Số 30 Trần Hữu Dực - Vitalmart005</t>
  </si>
  <si>
    <t>Hàng Trả - Cửa hàng Vitalmart - HM01a-3 Hoàng Thành - Vitalmart004</t>
  </si>
  <si>
    <t>THEO DÕI CÔNG NỢ 30.04.2024/ Công ty VITALMART</t>
  </si>
  <si>
    <t>T04.2024</t>
  </si>
  <si>
    <t>Tháng 4 năm 2024</t>
  </si>
  <si>
    <t/>
  </si>
  <si>
    <t>Hàng Trả - Cửa hàng Vitalmart - CT1A - Số 30 Trần Hữu Dực -Vitalmart005</t>
  </si>
  <si>
    <t>00014982</t>
  </si>
  <si>
    <t>Bán hàng Cửa hàng Vitalmart - Số 27 ngõ 110 Trần Duy Hưng</t>
  </si>
  <si>
    <t>00014983</t>
  </si>
  <si>
    <t>Bán hàng Cửa hàng Vitalmart - S402 Vinhome Smart City - Tây Mỗ</t>
  </si>
  <si>
    <t>00014984</t>
  </si>
  <si>
    <t>00014985</t>
  </si>
  <si>
    <t>Xuất kho bán hàng Cửa hàng Vitalmart - Số 108, ngõ 110 Trần Duy Hưng</t>
  </si>
  <si>
    <t>00015905</t>
  </si>
  <si>
    <t>Hàng Trả - Cửa hàng Vitalmart - S401.01S02-S03 Vinhome Smart City - Tây Mỗ - Vitalmart006</t>
  </si>
  <si>
    <t>00017351</t>
  </si>
  <si>
    <t>bán hàng Cửa hàng Vitalmart - 01.S02 Vinhome Smart City - Tây Mỗ</t>
  </si>
  <si>
    <t>00017352</t>
  </si>
  <si>
    <t>00018679</t>
  </si>
  <si>
    <t>Bán hàng Cửa hàng Vitalmart - Số 108, ngõ 110 Trần Duy Hưng, KM GÀ MUỐI 500G X 15% TỪ NGÀY 10-4 ĐẾN 5-5</t>
  </si>
  <si>
    <t>00018680</t>
  </si>
  <si>
    <t>Bán hàng Cửa hàng Vitalmart - S402 Vinhome Smart City - Tây Mỗ , KM GÀ MUỐI 500G X 15% TỪ NGÀY 10-4 ĐẾN 5-5</t>
  </si>
  <si>
    <t>00019721</t>
  </si>
  <si>
    <t>Bán hàng Cửa hàng Vitalmart - CT1A - Số 30 Trần Hữu Dực</t>
  </si>
  <si>
    <t>00019722</t>
  </si>
  <si>
    <t>Bán hàng Cửa hàng Vitalmart - S401.01S02-S03 Vinhome Smart City - Tây Mỗ</t>
  </si>
  <si>
    <t>00019723</t>
  </si>
  <si>
    <t>Hàng Trả - Cửa hàng Vitalmart - 01.S02 Vinhome Smart City - Tây Mỗ - Vitalmart010</t>
  </si>
  <si>
    <t>Hàng Trả - Cửa hàng Vitalmart - Lô 1.04 số 97 Trần Bình - Vitalmart008</t>
  </si>
  <si>
    <t>Thành tiền</t>
  </si>
  <si>
    <t>Số tiền khách đã thanh toán</t>
  </si>
  <si>
    <t>00020206</t>
  </si>
  <si>
    <t>Cửa hàng Vitalmart - CT1A - Số 30 Trần Hữu Dực</t>
  </si>
  <si>
    <t>00020207</t>
  </si>
  <si>
    <t>Bán hàng Cửa hàng Vitalmart - HM01a-3 Hoàng Thành ,  KM GÀ MUỐI 500G X 15% TỪ NGÀY 10-4 ĐẾN 5-5</t>
  </si>
  <si>
    <t>00020223</t>
  </si>
  <si>
    <t>Cửa hàng Vitalmart - S402 Vinhome Smart City - Tây Mỗ</t>
  </si>
  <si>
    <t>00020224</t>
  </si>
  <si>
    <t>Cửa hàng Vitalmart - S401.01S02-S03 Vinhome Smart City - Tây Mỗ</t>
  </si>
  <si>
    <t>00020225</t>
  </si>
  <si>
    <t>Bán hàng Cửa hàng Vitalmart - Lô 1.04 số 97 Trần Bình , KM GÀ MUỐI 500G X 15% TỪ NGÀY 10-4 ĐẾN 5-5</t>
  </si>
  <si>
    <t>00020261</t>
  </si>
  <si>
    <t>Cửa hàng Vitalmart - Số 27 ngõ 110 Trần Duy Hưng</t>
  </si>
  <si>
    <t>00020262</t>
  </si>
  <si>
    <t>00020263</t>
  </si>
  <si>
    <t>00020264</t>
  </si>
  <si>
    <t>Cửa hàng Vitalmart - 01.S02 Vinhome Smart City - Tây Mỗ</t>
  </si>
  <si>
    <t>Số dòng =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</si>
</sst>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11" fillId="0" borderId="0" xfId="2"/>
    <xf numFmtId="38" fontId="9" fillId="3" borderId="3" xfId="2" applyNumberFormat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0" fontId="10" fillId="0" borderId="4" xfId="2" applyFont="1" applyBorder="1" applyAlignment="1">
      <alignment horizontal="left" vertical="center"/>
    </xf>
    <xf numFmtId="0" fontId="9" fillId="3" borderId="2" xfId="2" applyFont="1" applyFill="1" applyBorder="1" applyAlignment="1">
      <alignment horizontal="center" vertical="center" wrapText="1"/>
    </xf>
    <xf numFmtId="38" fontId="11" fillId="0" borderId="0" xfId="2" applyNumberFormat="1"/>
    <xf numFmtId="14" fontId="9" fillId="3" borderId="2" xfId="2" applyNumberFormat="1" applyFont="1" applyFill="1" applyBorder="1" applyAlignment="1">
      <alignment horizontal="center" vertical="center" wrapText="1"/>
    </xf>
    <xf numFmtId="166" fontId="0" fillId="0" borderId="0" xfId="0" applyNumberFormat="1"/>
    <xf numFmtId="14" fontId="11" fillId="0" borderId="0" xfId="2" applyNumberFormat="1"/>
    <xf numFmtId="1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38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4" fontId="10" fillId="0" borderId="4" xfId="2" applyNumberFormat="1" applyFont="1" applyBorder="1" applyAlignment="1">
      <alignment horizontal="center" vertical="center"/>
    </xf>
    <xf numFmtId="38" fontId="10" fillId="0" borderId="4" xfId="2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right" vertical="center"/>
    </xf>
    <xf numFmtId="14" fontId="10" fillId="5" borderId="4" xfId="2" applyNumberFormat="1" applyFont="1" applyFill="1" applyBorder="1" applyAlignment="1">
      <alignment horizontal="left" vertical="center"/>
    </xf>
    <xf numFmtId="38" fontId="10" fillId="5" borderId="0" xfId="2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 wrapText="1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E8" sqref="E8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8" width="11.5703125" bestFit="1" customWidth="1"/>
    <col min="9" max="9" width="10.5703125" bestFit="1" customWidth="1"/>
  </cols>
  <sheetData>
    <row r="1" spans="2:9" ht="36" customHeight="1" x14ac:dyDescent="0.25">
      <c r="B1" s="39" t="s">
        <v>32</v>
      </c>
      <c r="C1" s="39"/>
      <c r="D1" s="39"/>
      <c r="E1" s="39"/>
      <c r="F1" s="39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61</v>
      </c>
    </row>
    <row r="3" spans="2:9" ht="15.75" x14ac:dyDescent="0.25">
      <c r="B3" s="1"/>
      <c r="C3" s="2" t="s">
        <v>3</v>
      </c>
      <c r="D3" s="3">
        <v>10698776</v>
      </c>
      <c r="E3" s="2"/>
      <c r="F3" s="2"/>
      <c r="H3" s="27"/>
    </row>
    <row r="4" spans="2:9" ht="15.75" x14ac:dyDescent="0.25">
      <c r="B4" s="22" t="s">
        <v>33</v>
      </c>
      <c r="C4" s="5" t="s">
        <v>4</v>
      </c>
      <c r="D4" s="8">
        <v>13240955</v>
      </c>
      <c r="E4" s="9"/>
      <c r="F4" s="7"/>
      <c r="H4" s="27"/>
    </row>
    <row r="5" spans="2:9" ht="15.75" x14ac:dyDescent="0.25">
      <c r="B5" s="22"/>
      <c r="C5" s="5"/>
      <c r="D5" s="8"/>
      <c r="E5" s="9"/>
      <c r="F5" s="7"/>
    </row>
    <row r="6" spans="2:9" ht="17.25" customHeight="1" x14ac:dyDescent="0.25">
      <c r="B6" s="40" t="s">
        <v>5</v>
      </c>
      <c r="C6" s="40"/>
      <c r="D6" s="14">
        <f>SUM(D4:D4)</f>
        <v>13240955</v>
      </c>
      <c r="E6" s="15">
        <f>+SUM(E3:E3)</f>
        <v>0</v>
      </c>
      <c r="F6" s="16"/>
      <c r="H6" s="27"/>
    </row>
    <row r="7" spans="2:9" ht="15.75" x14ac:dyDescent="0.25">
      <c r="B7" s="22" t="s">
        <v>33</v>
      </c>
      <c r="C7" s="5" t="s">
        <v>6</v>
      </c>
      <c r="D7" s="8"/>
      <c r="E7" s="9">
        <v>847570</v>
      </c>
      <c r="F7" s="7"/>
      <c r="I7" s="27"/>
    </row>
    <row r="8" spans="2:9" ht="15.75" x14ac:dyDescent="0.25">
      <c r="B8" s="4"/>
      <c r="C8" s="5"/>
      <c r="D8" s="8"/>
      <c r="E8" s="9"/>
      <c r="F8" s="7"/>
      <c r="I8" s="27"/>
    </row>
    <row r="9" spans="2:9" ht="15.75" x14ac:dyDescent="0.25">
      <c r="B9" s="40" t="s">
        <v>7</v>
      </c>
      <c r="C9" s="40"/>
      <c r="D9" s="14"/>
      <c r="E9" s="17">
        <f>SUM(E7:E7)</f>
        <v>847570</v>
      </c>
      <c r="F9" s="16"/>
    </row>
    <row r="10" spans="2:9" ht="15.75" x14ac:dyDescent="0.25">
      <c r="B10" s="4">
        <v>45369</v>
      </c>
      <c r="C10" s="5" t="s">
        <v>23</v>
      </c>
      <c r="D10" s="8"/>
      <c r="E10" s="6"/>
      <c r="F10" s="38">
        <v>10698413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40" t="s">
        <v>8</v>
      </c>
      <c r="C12" s="40"/>
      <c r="D12" s="18"/>
      <c r="E12" s="19"/>
      <c r="F12" s="19">
        <f>SUM(F10:F10)</f>
        <v>10698413</v>
      </c>
      <c r="I12" s="27"/>
    </row>
    <row r="13" spans="2:9" ht="15.75" x14ac:dyDescent="0.25">
      <c r="B13" s="41" t="s">
        <v>9</v>
      </c>
      <c r="C13" s="41"/>
      <c r="D13" s="41"/>
      <c r="E13" s="41"/>
      <c r="F13" s="10">
        <f>D3+D6-E6-E9-F12</f>
        <v>12393748</v>
      </c>
      <c r="G13" s="27"/>
      <c r="I13" s="27"/>
    </row>
  </sheetData>
  <mergeCells count="5">
    <mergeCell ref="B1:F1"/>
    <mergeCell ref="B6:C6"/>
    <mergeCell ref="B9:C9"/>
    <mergeCell ref="B12:C12"/>
    <mergeCell ref="B13:E13"/>
  </mergeCells>
  <phoneticPr fontId="12" type="noConversion"/>
  <conditionalFormatting sqref="B13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3"/>
  <sheetViews>
    <sheetView tabSelected="1" topLeftCell="A16" zoomScaleNormal="100" workbookViewId="0">
      <selection activeCell="B3" sqref="B3"/>
    </sheetView>
  </sheetViews>
  <sheetFormatPr defaultColWidth="9.140625" defaultRowHeight="15" outlineLevelRow="1" x14ac:dyDescent="0.25"/>
  <cols>
    <col min="1" max="1" width="1.42578125" style="20" customWidth="1"/>
    <col min="2" max="2" width="14.28515625" style="28" customWidth="1"/>
    <col min="3" max="4" width="11.42578125" style="20" customWidth="1"/>
    <col min="5" max="5" width="57.140625" style="20" customWidth="1"/>
    <col min="6" max="6" width="17.140625" style="25" customWidth="1"/>
    <col min="7" max="7" width="11.42578125" style="20" customWidth="1"/>
    <col min="8" max="9" width="15.7109375" style="25" customWidth="1"/>
    <col min="10" max="10" width="50" style="20" customWidth="1"/>
    <col min="11" max="11" width="21.42578125" style="20" customWidth="1"/>
    <col min="12" max="16384" width="9.140625" style="20"/>
  </cols>
  <sheetData>
    <row r="1" spans="1:11" ht="18.75" x14ac:dyDescent="0.3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25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24.75" customHeight="1" x14ac:dyDescent="0.25">
      <c r="B3" s="26" t="s">
        <v>12</v>
      </c>
      <c r="C3" s="24" t="s">
        <v>13</v>
      </c>
      <c r="D3" s="24" t="s">
        <v>14</v>
      </c>
      <c r="E3" s="24" t="s">
        <v>15</v>
      </c>
      <c r="F3" s="21" t="s">
        <v>18</v>
      </c>
      <c r="G3" s="24" t="s">
        <v>19</v>
      </c>
      <c r="H3" s="21" t="s">
        <v>20</v>
      </c>
      <c r="I3" s="21" t="s">
        <v>60</v>
      </c>
      <c r="J3" s="24" t="s">
        <v>16</v>
      </c>
      <c r="K3" s="24" t="s">
        <v>17</v>
      </c>
    </row>
    <row r="4" spans="1:11" outlineLevel="1" x14ac:dyDescent="0.25">
      <c r="B4" s="33">
        <v>45384</v>
      </c>
      <c r="C4" s="23" t="s">
        <v>35</v>
      </c>
      <c r="D4" s="23" t="s">
        <v>35</v>
      </c>
      <c r="E4" s="23" t="s">
        <v>36</v>
      </c>
      <c r="F4" s="34">
        <v>-81642</v>
      </c>
      <c r="G4" s="35" t="s">
        <v>24</v>
      </c>
      <c r="H4" s="34">
        <v>-6531</v>
      </c>
      <c r="I4" s="34">
        <f>+F4+H4</f>
        <v>-88173</v>
      </c>
      <c r="J4" s="23" t="s">
        <v>21</v>
      </c>
      <c r="K4" s="23" t="s">
        <v>22</v>
      </c>
    </row>
    <row r="5" spans="1:11" outlineLevel="1" x14ac:dyDescent="0.25">
      <c r="B5" s="33">
        <v>45384</v>
      </c>
      <c r="C5" s="23" t="s">
        <v>37</v>
      </c>
      <c r="D5" s="23" t="s">
        <v>25</v>
      </c>
      <c r="E5" s="23" t="s">
        <v>38</v>
      </c>
      <c r="F5" s="34">
        <v>514849</v>
      </c>
      <c r="G5" s="35" t="s">
        <v>24</v>
      </c>
      <c r="H5" s="34">
        <v>41188</v>
      </c>
      <c r="I5" s="34">
        <f t="shared" ref="I5:I32" si="0">+F5+H5</f>
        <v>556037</v>
      </c>
      <c r="J5" s="23" t="s">
        <v>21</v>
      </c>
      <c r="K5" s="23" t="s">
        <v>22</v>
      </c>
    </row>
    <row r="6" spans="1:11" outlineLevel="1" x14ac:dyDescent="0.25">
      <c r="B6" s="33">
        <v>45384</v>
      </c>
      <c r="C6" s="23" t="s">
        <v>39</v>
      </c>
      <c r="D6" s="23" t="s">
        <v>25</v>
      </c>
      <c r="E6" s="23" t="s">
        <v>40</v>
      </c>
      <c r="F6" s="34">
        <v>669837</v>
      </c>
      <c r="G6" s="35" t="s">
        <v>24</v>
      </c>
      <c r="H6" s="34">
        <v>53587</v>
      </c>
      <c r="I6" s="34">
        <f t="shared" si="0"/>
        <v>723424</v>
      </c>
      <c r="J6" s="23" t="s">
        <v>21</v>
      </c>
      <c r="K6" s="23" t="s">
        <v>22</v>
      </c>
    </row>
    <row r="7" spans="1:11" outlineLevel="1" x14ac:dyDescent="0.25">
      <c r="B7" s="33">
        <v>45384</v>
      </c>
      <c r="C7" s="23" t="s">
        <v>41</v>
      </c>
      <c r="D7" s="23" t="s">
        <v>25</v>
      </c>
      <c r="E7" s="23" t="s">
        <v>38</v>
      </c>
      <c r="F7" s="34">
        <v>309976</v>
      </c>
      <c r="G7" s="35" t="s">
        <v>24</v>
      </c>
      <c r="H7" s="34">
        <v>24798</v>
      </c>
      <c r="I7" s="34">
        <f t="shared" si="0"/>
        <v>334774</v>
      </c>
      <c r="J7" s="23" t="s">
        <v>21</v>
      </c>
      <c r="K7" s="23" t="s">
        <v>22</v>
      </c>
    </row>
    <row r="8" spans="1:11" outlineLevel="1" x14ac:dyDescent="0.25">
      <c r="B8" s="33">
        <v>45384</v>
      </c>
      <c r="C8" s="23" t="s">
        <v>42</v>
      </c>
      <c r="D8" s="23" t="s">
        <v>25</v>
      </c>
      <c r="E8" s="23" t="s">
        <v>43</v>
      </c>
      <c r="F8" s="34">
        <v>651431</v>
      </c>
      <c r="G8" s="35" t="s">
        <v>24</v>
      </c>
      <c r="H8" s="34">
        <v>52114</v>
      </c>
      <c r="I8" s="34">
        <f t="shared" si="0"/>
        <v>703545</v>
      </c>
      <c r="J8" s="23" t="s">
        <v>21</v>
      </c>
      <c r="K8" s="23" t="s">
        <v>22</v>
      </c>
    </row>
    <row r="9" spans="1:11" outlineLevel="1" x14ac:dyDescent="0.25">
      <c r="B9" s="33">
        <v>45386</v>
      </c>
      <c r="C9" s="23" t="s">
        <v>44</v>
      </c>
      <c r="D9" s="23" t="s">
        <v>25</v>
      </c>
      <c r="E9" s="23" t="s">
        <v>27</v>
      </c>
      <c r="F9" s="34">
        <v>567573</v>
      </c>
      <c r="G9" s="35" t="s">
        <v>24</v>
      </c>
      <c r="H9" s="34">
        <v>45406</v>
      </c>
      <c r="I9" s="34">
        <f t="shared" si="0"/>
        <v>612979</v>
      </c>
      <c r="J9" s="23" t="s">
        <v>21</v>
      </c>
      <c r="K9" s="23" t="s">
        <v>22</v>
      </c>
    </row>
    <row r="10" spans="1:11" outlineLevel="1" x14ac:dyDescent="0.25">
      <c r="B10" s="33">
        <v>45391</v>
      </c>
      <c r="C10" s="23" t="s">
        <v>35</v>
      </c>
      <c r="D10" s="23" t="s">
        <v>35</v>
      </c>
      <c r="E10" s="23" t="s">
        <v>29</v>
      </c>
      <c r="F10" s="34">
        <v>-103284</v>
      </c>
      <c r="G10" s="35" t="s">
        <v>24</v>
      </c>
      <c r="H10" s="34">
        <v>-8263</v>
      </c>
      <c r="I10" s="34">
        <f t="shared" si="0"/>
        <v>-111547</v>
      </c>
      <c r="J10" s="23" t="s">
        <v>21</v>
      </c>
      <c r="K10" s="23" t="s">
        <v>22</v>
      </c>
    </row>
    <row r="11" spans="1:11" outlineLevel="1" x14ac:dyDescent="0.25">
      <c r="B11" s="33">
        <v>45395</v>
      </c>
      <c r="C11" s="23" t="s">
        <v>35</v>
      </c>
      <c r="D11" s="23" t="s">
        <v>35</v>
      </c>
      <c r="E11" s="23" t="s">
        <v>45</v>
      </c>
      <c r="F11" s="34">
        <v>-103794</v>
      </c>
      <c r="G11" s="35" t="s">
        <v>24</v>
      </c>
      <c r="H11" s="34">
        <v>-8304</v>
      </c>
      <c r="I11" s="34">
        <f t="shared" si="0"/>
        <v>-112098</v>
      </c>
      <c r="J11" s="23" t="s">
        <v>21</v>
      </c>
      <c r="K11" s="23" t="s">
        <v>22</v>
      </c>
    </row>
    <row r="12" spans="1:11" outlineLevel="1" x14ac:dyDescent="0.25">
      <c r="B12" s="33">
        <v>45398</v>
      </c>
      <c r="C12" s="23" t="s">
        <v>46</v>
      </c>
      <c r="D12" s="23" t="s">
        <v>25</v>
      </c>
      <c r="E12" s="23" t="s">
        <v>47</v>
      </c>
      <c r="F12" s="34">
        <v>412461</v>
      </c>
      <c r="G12" s="35" t="s">
        <v>24</v>
      </c>
      <c r="H12" s="34">
        <v>32997</v>
      </c>
      <c r="I12" s="34">
        <f t="shared" si="0"/>
        <v>445458</v>
      </c>
      <c r="J12" s="23" t="s">
        <v>21</v>
      </c>
      <c r="K12" s="23" t="s">
        <v>22</v>
      </c>
    </row>
    <row r="13" spans="1:11" outlineLevel="1" x14ac:dyDescent="0.25">
      <c r="B13" s="33">
        <v>45398</v>
      </c>
      <c r="C13" s="23" t="s">
        <v>48</v>
      </c>
      <c r="D13" s="23" t="s">
        <v>25</v>
      </c>
      <c r="E13" s="23" t="s">
        <v>26</v>
      </c>
      <c r="F13" s="34">
        <v>598036</v>
      </c>
      <c r="G13" s="35" t="s">
        <v>24</v>
      </c>
      <c r="H13" s="34">
        <v>47843</v>
      </c>
      <c r="I13" s="34">
        <f t="shared" si="0"/>
        <v>645879</v>
      </c>
      <c r="J13" s="23" t="s">
        <v>21</v>
      </c>
      <c r="K13" s="23" t="s">
        <v>22</v>
      </c>
    </row>
    <row r="14" spans="1:11" outlineLevel="1" x14ac:dyDescent="0.25">
      <c r="B14" s="29">
        <v>45401</v>
      </c>
      <c r="C14" s="30" t="s">
        <v>35</v>
      </c>
      <c r="D14" s="30" t="s">
        <v>35</v>
      </c>
      <c r="E14" s="30" t="s">
        <v>58</v>
      </c>
      <c r="F14" s="31">
        <v>-103284</v>
      </c>
      <c r="G14" s="32" t="s">
        <v>24</v>
      </c>
      <c r="H14" s="31">
        <v>-8263</v>
      </c>
      <c r="I14" s="34">
        <f t="shared" si="0"/>
        <v>-111547</v>
      </c>
      <c r="J14" s="30" t="s">
        <v>21</v>
      </c>
      <c r="K14" s="30" t="s">
        <v>22</v>
      </c>
    </row>
    <row r="15" spans="1:11" outlineLevel="1" x14ac:dyDescent="0.25">
      <c r="B15" s="29">
        <v>45401</v>
      </c>
      <c r="C15" s="30" t="s">
        <v>35</v>
      </c>
      <c r="D15" s="30" t="s">
        <v>35</v>
      </c>
      <c r="E15" s="30" t="s">
        <v>45</v>
      </c>
      <c r="F15" s="31">
        <v>-206568</v>
      </c>
      <c r="G15" s="32" t="s">
        <v>24</v>
      </c>
      <c r="H15" s="31">
        <v>-16525</v>
      </c>
      <c r="I15" s="34">
        <f t="shared" si="0"/>
        <v>-223093</v>
      </c>
      <c r="J15" s="30" t="s">
        <v>21</v>
      </c>
      <c r="K15" s="30" t="s">
        <v>22</v>
      </c>
    </row>
    <row r="16" spans="1:11" outlineLevel="1" x14ac:dyDescent="0.25">
      <c r="B16" s="29">
        <v>45405</v>
      </c>
      <c r="C16" s="30" t="s">
        <v>35</v>
      </c>
      <c r="D16" s="30" t="s">
        <v>35</v>
      </c>
      <c r="E16" s="30" t="s">
        <v>30</v>
      </c>
      <c r="F16" s="31">
        <v>-52869</v>
      </c>
      <c r="G16" s="32" t="s">
        <v>24</v>
      </c>
      <c r="H16" s="31">
        <v>-4230</v>
      </c>
      <c r="I16" s="34">
        <f t="shared" si="0"/>
        <v>-57099</v>
      </c>
      <c r="J16" s="30" t="s">
        <v>21</v>
      </c>
      <c r="K16" s="30" t="s">
        <v>22</v>
      </c>
    </row>
    <row r="17" spans="2:11" outlineLevel="1" x14ac:dyDescent="0.25">
      <c r="B17" s="29">
        <v>45405</v>
      </c>
      <c r="C17" s="30" t="s">
        <v>35</v>
      </c>
      <c r="D17" s="30" t="s">
        <v>35</v>
      </c>
      <c r="E17" s="30" t="s">
        <v>31</v>
      </c>
      <c r="F17" s="31">
        <v>-81642</v>
      </c>
      <c r="G17" s="32" t="s">
        <v>24</v>
      </c>
      <c r="H17" s="31">
        <v>-6531</v>
      </c>
      <c r="I17" s="34">
        <f t="shared" si="0"/>
        <v>-88173</v>
      </c>
      <c r="J17" s="30" t="s">
        <v>21</v>
      </c>
      <c r="K17" s="30" t="s">
        <v>22</v>
      </c>
    </row>
    <row r="18" spans="2:11" outlineLevel="1" x14ac:dyDescent="0.25">
      <c r="B18" s="29">
        <v>45405</v>
      </c>
      <c r="C18" s="30" t="s">
        <v>35</v>
      </c>
      <c r="D18" s="30" t="s">
        <v>35</v>
      </c>
      <c r="E18" s="30" t="s">
        <v>59</v>
      </c>
      <c r="F18" s="31">
        <v>-51704</v>
      </c>
      <c r="G18" s="32" t="s">
        <v>24</v>
      </c>
      <c r="H18" s="31">
        <v>-4136</v>
      </c>
      <c r="I18" s="34">
        <f t="shared" si="0"/>
        <v>-55840</v>
      </c>
      <c r="J18" s="30" t="s">
        <v>21</v>
      </c>
      <c r="K18" s="30" t="s">
        <v>22</v>
      </c>
    </row>
    <row r="19" spans="2:11" outlineLevel="1" x14ac:dyDescent="0.25">
      <c r="B19" s="33">
        <v>45405</v>
      </c>
      <c r="C19" s="23" t="s">
        <v>49</v>
      </c>
      <c r="D19" s="23" t="s">
        <v>25</v>
      </c>
      <c r="E19" s="23" t="s">
        <v>50</v>
      </c>
      <c r="F19" s="34">
        <v>448746</v>
      </c>
      <c r="G19" s="35" t="s">
        <v>24</v>
      </c>
      <c r="H19" s="34">
        <v>35900</v>
      </c>
      <c r="I19" s="34">
        <f t="shared" si="0"/>
        <v>484646</v>
      </c>
      <c r="J19" s="23" t="s">
        <v>21</v>
      </c>
      <c r="K19" s="23" t="s">
        <v>22</v>
      </c>
    </row>
    <row r="20" spans="2:11" outlineLevel="1" x14ac:dyDescent="0.25">
      <c r="B20" s="33">
        <v>45405</v>
      </c>
      <c r="C20" s="23" t="s">
        <v>51</v>
      </c>
      <c r="D20" s="23" t="s">
        <v>25</v>
      </c>
      <c r="E20" s="23" t="s">
        <v>52</v>
      </c>
      <c r="F20" s="34">
        <v>830946</v>
      </c>
      <c r="G20" s="35" t="s">
        <v>24</v>
      </c>
      <c r="H20" s="34">
        <v>66476</v>
      </c>
      <c r="I20" s="34">
        <f t="shared" si="0"/>
        <v>897422</v>
      </c>
      <c r="J20" s="23" t="s">
        <v>21</v>
      </c>
      <c r="K20" s="23" t="s">
        <v>22</v>
      </c>
    </row>
    <row r="21" spans="2:11" outlineLevel="1" x14ac:dyDescent="0.25">
      <c r="B21" s="33">
        <v>45407</v>
      </c>
      <c r="C21" s="23" t="s">
        <v>53</v>
      </c>
      <c r="D21" s="23" t="s">
        <v>25</v>
      </c>
      <c r="E21" s="23" t="s">
        <v>54</v>
      </c>
      <c r="F21" s="34">
        <v>380455</v>
      </c>
      <c r="G21" s="35" t="s">
        <v>24</v>
      </c>
      <c r="H21" s="34">
        <v>30436</v>
      </c>
      <c r="I21" s="34">
        <f t="shared" si="0"/>
        <v>410891</v>
      </c>
      <c r="J21" s="23" t="s">
        <v>21</v>
      </c>
      <c r="K21" s="23" t="s">
        <v>22</v>
      </c>
    </row>
    <row r="22" spans="2:11" outlineLevel="1" x14ac:dyDescent="0.25">
      <c r="B22" s="33">
        <v>45407</v>
      </c>
      <c r="C22" s="23" t="s">
        <v>55</v>
      </c>
      <c r="D22" s="23" t="s">
        <v>25</v>
      </c>
      <c r="E22" s="23" t="s">
        <v>56</v>
      </c>
      <c r="F22" s="34">
        <v>623358</v>
      </c>
      <c r="G22" s="35" t="s">
        <v>24</v>
      </c>
      <c r="H22" s="34">
        <v>49869</v>
      </c>
      <c r="I22" s="34">
        <f t="shared" si="0"/>
        <v>673227</v>
      </c>
      <c r="J22" s="23" t="s">
        <v>21</v>
      </c>
      <c r="K22" s="23" t="s">
        <v>22</v>
      </c>
    </row>
    <row r="23" spans="2:11" outlineLevel="1" x14ac:dyDescent="0.25">
      <c r="B23" s="33">
        <v>45407</v>
      </c>
      <c r="C23" s="23" t="s">
        <v>57</v>
      </c>
      <c r="D23" s="23" t="s">
        <v>25</v>
      </c>
      <c r="E23" s="23" t="s">
        <v>28</v>
      </c>
      <c r="F23" s="34">
        <v>780942</v>
      </c>
      <c r="G23" s="35" t="s">
        <v>24</v>
      </c>
      <c r="H23" s="34">
        <v>62475</v>
      </c>
      <c r="I23" s="34">
        <f t="shared" si="0"/>
        <v>843417</v>
      </c>
      <c r="J23" s="23" t="s">
        <v>21</v>
      </c>
      <c r="K23" s="23" t="s">
        <v>22</v>
      </c>
    </row>
    <row r="24" spans="2:11" outlineLevel="1" x14ac:dyDescent="0.25">
      <c r="B24" s="29">
        <v>45415</v>
      </c>
      <c r="C24" s="30" t="s">
        <v>62</v>
      </c>
      <c r="D24" s="30" t="s">
        <v>25</v>
      </c>
      <c r="E24" s="30" t="s">
        <v>63</v>
      </c>
      <c r="F24" s="31">
        <v>494628</v>
      </c>
      <c r="G24" s="32" t="s">
        <v>24</v>
      </c>
      <c r="H24" s="31">
        <v>39570</v>
      </c>
      <c r="I24" s="34">
        <f t="shared" si="0"/>
        <v>534198</v>
      </c>
      <c r="J24" s="23" t="s">
        <v>21</v>
      </c>
      <c r="K24" s="23" t="s">
        <v>22</v>
      </c>
    </row>
    <row r="25" spans="2:11" outlineLevel="1" x14ac:dyDescent="0.25">
      <c r="B25" s="29">
        <v>45415</v>
      </c>
      <c r="C25" s="30" t="s">
        <v>64</v>
      </c>
      <c r="D25" s="30" t="s">
        <v>25</v>
      </c>
      <c r="E25" s="30" t="s">
        <v>65</v>
      </c>
      <c r="F25" s="31">
        <v>773618</v>
      </c>
      <c r="G25" s="32" t="s">
        <v>24</v>
      </c>
      <c r="H25" s="31">
        <v>61889</v>
      </c>
      <c r="I25" s="34">
        <f t="shared" si="0"/>
        <v>835507</v>
      </c>
      <c r="J25" s="23" t="s">
        <v>21</v>
      </c>
      <c r="K25" s="23" t="s">
        <v>22</v>
      </c>
    </row>
    <row r="26" spans="2:11" outlineLevel="1" x14ac:dyDescent="0.25">
      <c r="B26" s="29">
        <v>45416</v>
      </c>
      <c r="C26" s="30" t="s">
        <v>66</v>
      </c>
      <c r="D26" s="30" t="s">
        <v>25</v>
      </c>
      <c r="E26" s="30" t="s">
        <v>67</v>
      </c>
      <c r="F26" s="31">
        <v>605360</v>
      </c>
      <c r="G26" s="32" t="s">
        <v>24</v>
      </c>
      <c r="H26" s="31">
        <v>48429</v>
      </c>
      <c r="I26" s="34">
        <f t="shared" si="0"/>
        <v>653789</v>
      </c>
      <c r="J26" s="23" t="s">
        <v>21</v>
      </c>
      <c r="K26" s="23" t="s">
        <v>22</v>
      </c>
    </row>
    <row r="27" spans="2:11" outlineLevel="1" x14ac:dyDescent="0.25">
      <c r="B27" s="29">
        <v>45416</v>
      </c>
      <c r="C27" s="30" t="s">
        <v>68</v>
      </c>
      <c r="D27" s="30" t="s">
        <v>25</v>
      </c>
      <c r="E27" s="30" t="s">
        <v>69</v>
      </c>
      <c r="F27" s="31">
        <v>414790</v>
      </c>
      <c r="G27" s="32" t="s">
        <v>24</v>
      </c>
      <c r="H27" s="31">
        <v>33183</v>
      </c>
      <c r="I27" s="34">
        <f t="shared" si="0"/>
        <v>447973</v>
      </c>
      <c r="J27" s="23" t="s">
        <v>21</v>
      </c>
      <c r="K27" s="23" t="s">
        <v>22</v>
      </c>
    </row>
    <row r="28" spans="2:11" outlineLevel="1" x14ac:dyDescent="0.25">
      <c r="B28" s="29">
        <v>45416</v>
      </c>
      <c r="C28" s="30" t="s">
        <v>70</v>
      </c>
      <c r="D28" s="30" t="s">
        <v>25</v>
      </c>
      <c r="E28" s="30" t="s">
        <v>71</v>
      </c>
      <c r="F28" s="31">
        <v>1380385</v>
      </c>
      <c r="G28" s="32" t="s">
        <v>24</v>
      </c>
      <c r="H28" s="31">
        <v>110431</v>
      </c>
      <c r="I28" s="34">
        <f t="shared" si="0"/>
        <v>1490816</v>
      </c>
      <c r="J28" s="23" t="s">
        <v>21</v>
      </c>
      <c r="K28" s="23" t="s">
        <v>22</v>
      </c>
    </row>
    <row r="29" spans="2:11" outlineLevel="1" x14ac:dyDescent="0.25">
      <c r="B29" s="29">
        <v>45416</v>
      </c>
      <c r="C29" s="30" t="s">
        <v>72</v>
      </c>
      <c r="D29" s="30" t="s">
        <v>25</v>
      </c>
      <c r="E29" s="30" t="s">
        <v>73</v>
      </c>
      <c r="F29" s="31">
        <v>278990</v>
      </c>
      <c r="G29" s="32" t="s">
        <v>24</v>
      </c>
      <c r="H29" s="31">
        <v>22319</v>
      </c>
      <c r="I29" s="34">
        <f t="shared" si="0"/>
        <v>301309</v>
      </c>
      <c r="J29" s="23" t="s">
        <v>21</v>
      </c>
      <c r="K29" s="23" t="s">
        <v>22</v>
      </c>
    </row>
    <row r="30" spans="2:11" outlineLevel="1" x14ac:dyDescent="0.25">
      <c r="B30" s="29">
        <v>45416</v>
      </c>
      <c r="C30" s="30" t="s">
        <v>74</v>
      </c>
      <c r="D30" s="30" t="s">
        <v>25</v>
      </c>
      <c r="E30" s="30" t="s">
        <v>69</v>
      </c>
      <c r="F30" s="31">
        <v>409746</v>
      </c>
      <c r="G30" s="32" t="s">
        <v>24</v>
      </c>
      <c r="H30" s="31">
        <v>32780</v>
      </c>
      <c r="I30" s="34">
        <f t="shared" si="0"/>
        <v>442526</v>
      </c>
      <c r="J30" s="23" t="s">
        <v>21</v>
      </c>
      <c r="K30" s="23" t="s">
        <v>22</v>
      </c>
    </row>
    <row r="31" spans="2:11" outlineLevel="1" x14ac:dyDescent="0.25">
      <c r="B31" s="29">
        <v>45416</v>
      </c>
      <c r="C31" s="30" t="s">
        <v>75</v>
      </c>
      <c r="D31" s="30" t="s">
        <v>25</v>
      </c>
      <c r="E31" s="30" t="s">
        <v>63</v>
      </c>
      <c r="F31" s="31">
        <v>438955</v>
      </c>
      <c r="G31" s="32" t="s">
        <v>24</v>
      </c>
      <c r="H31" s="31">
        <v>35116</v>
      </c>
      <c r="I31" s="34">
        <f t="shared" si="0"/>
        <v>474071</v>
      </c>
      <c r="J31" s="23" t="s">
        <v>21</v>
      </c>
      <c r="K31" s="23" t="s">
        <v>22</v>
      </c>
    </row>
    <row r="32" spans="2:11" outlineLevel="1" x14ac:dyDescent="0.25">
      <c r="B32" s="29">
        <v>45416</v>
      </c>
      <c r="C32" s="30" t="s">
        <v>76</v>
      </c>
      <c r="D32" s="30" t="s">
        <v>25</v>
      </c>
      <c r="E32" s="30" t="s">
        <v>77</v>
      </c>
      <c r="F32" s="31">
        <v>675062</v>
      </c>
      <c r="G32" s="32" t="s">
        <v>24</v>
      </c>
      <c r="H32" s="31">
        <v>54005</v>
      </c>
      <c r="I32" s="34">
        <f t="shared" si="0"/>
        <v>729067</v>
      </c>
      <c r="J32" s="23" t="s">
        <v>21</v>
      </c>
      <c r="K32" s="23" t="s">
        <v>22</v>
      </c>
    </row>
    <row r="33" spans="2:9" x14ac:dyDescent="0.25">
      <c r="B33" s="36" t="s">
        <v>78</v>
      </c>
      <c r="F33" s="37">
        <f>SUM(F4:F32)</f>
        <v>11475357</v>
      </c>
      <c r="H33" s="37">
        <f>SUM(H4:H32)</f>
        <v>918028</v>
      </c>
      <c r="I33" s="37">
        <f>SUM(I4:I32)</f>
        <v>12393385</v>
      </c>
    </row>
  </sheetData>
  <mergeCells count="2">
    <mergeCell ref="A1:J1"/>
    <mergeCell ref="A2:J2"/>
  </mergeCells>
  <conditionalFormatting sqref="C24:C32">
    <cfRule type="duplicateValues" dxfId="1" priority="2"/>
  </conditionalFormatting>
  <conditionalFormatting sqref="C24:C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2024-06-05T07:44:19Z</dcterms:modified>
</cp:coreProperties>
</file>