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VITALGO\"/>
    </mc:Choice>
  </mc:AlternateContent>
  <bookViews>
    <workbookView xWindow="-120" yWindow="-120" windowWidth="24270" windowHeight="13020"/>
  </bookViews>
  <sheets>
    <sheet name="CÔNG NỢ" sheetId="1" r:id="rId1"/>
    <sheet name="T02.2024" sheetId="9" r:id="rId2"/>
  </sheets>
  <definedNames>
    <definedName name="_xlnm._FilterDatabase" localSheetId="1" hidden="1">T02.2024!$B$3:$K$3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9" l="1"/>
  <c r="J9" i="9"/>
  <c r="K7" i="9" l="1"/>
  <c r="K6" i="9"/>
  <c r="K5" i="9"/>
  <c r="K4" i="9"/>
  <c r="K11" i="9" l="1"/>
  <c r="D6" i="1" l="1"/>
  <c r="E9" i="1"/>
  <c r="F12" i="1"/>
  <c r="E6" i="1" l="1"/>
  <c r="F13" i="1" s="1"/>
</calcChain>
</file>

<file path=xl/sharedStrings.xml><?xml version="1.0" encoding="utf-8"?>
<sst xmlns="http://schemas.openxmlformats.org/spreadsheetml/2006/main" count="69" uniqueCount="43">
  <si>
    <t>Ngày tháng</t>
  </si>
  <si>
    <t>Nội dung</t>
  </si>
  <si>
    <t>Giảm trừ</t>
  </si>
  <si>
    <t>Sô tiền khách đã thanh toán</t>
  </si>
  <si>
    <t>Số đầu kỳ</t>
  </si>
  <si>
    <t xml:space="preserve">Hàng bán </t>
  </si>
  <si>
    <t>Tổng bán hàng</t>
  </si>
  <si>
    <t xml:space="preserve">Hàng trả </t>
  </si>
  <si>
    <t>Tổng hàng trả</t>
  </si>
  <si>
    <t>Tổng đã thanh toán</t>
  </si>
  <si>
    <t xml:space="preserve">Dư nợ phải thu </t>
  </si>
  <si>
    <t>Số tiền bán hàng  (+VAT)</t>
  </si>
  <si>
    <t>BẢNG KÊ HÓA ĐƠN, CHỨNG TỪ HÀNG HÓA, DỊCH VỤ BÁN RA (MẪU QUẢN TRỊ)</t>
  </si>
  <si>
    <t>Ngày hóa đơn</t>
  </si>
  <si>
    <t>Số hóa đơn</t>
  </si>
  <si>
    <t>Ký hiệu HĐ</t>
  </si>
  <si>
    <t>Diễn giải</t>
  </si>
  <si>
    <t>Tên người mua</t>
  </si>
  <si>
    <t>Mã số thuế người mua</t>
  </si>
  <si>
    <t>Doanh số bán chưa có thuế GTGT</t>
  </si>
  <si>
    <t>Thuế suất</t>
  </si>
  <si>
    <t>Thuế GTGT</t>
  </si>
  <si>
    <t>Tổng cộng</t>
  </si>
  <si>
    <t>CÔNG TY CỔ PHẦN DỊCH VỤ THƯƠNG MẠI VITAL GO</t>
  </si>
  <si>
    <t>0108264128</t>
  </si>
  <si>
    <t>Thanh toán</t>
  </si>
  <si>
    <t>8%</t>
  </si>
  <si>
    <t/>
  </si>
  <si>
    <t>1C24TNN</t>
  </si>
  <si>
    <t>00007402</t>
  </si>
  <si>
    <t>00007405</t>
  </si>
  <si>
    <t>00008221</t>
  </si>
  <si>
    <t>00008222</t>
  </si>
  <si>
    <t>Cửa hàng Vitalmart - S401.01S02-S03 Vinhome Smart City - Tây Mỗ</t>
  </si>
  <si>
    <t>Cửa hàng Vitalmart - S402 Vinhome Smart City - Tây Mỗ</t>
  </si>
  <si>
    <t>Cửa hàng Vitalmart - CT1A - Số 30 Trần Hữu Dực</t>
  </si>
  <si>
    <t>Cửa hàng Vitalmart - Số 108, ngõ 110 Trần Duy Hưng</t>
  </si>
  <si>
    <t>Hàng Trả  - Cửa hàng Vitalmart - CT1A - Số 30 Trần Hữu Dực - Vitalmart005</t>
  </si>
  <si>
    <t>Hàng Trả - Cửa hàng Vitalmart - Số 27 ngõ 110 Trần Duy Hưng- Vitalmart002</t>
  </si>
  <si>
    <t>Tháng 02 năm 2024</t>
  </si>
  <si>
    <t>Hàng Trả -Cửa hàng Vitalmart - S402 Vinhome Smart City - Tây Mỗ - Vitalmart007</t>
  </si>
  <si>
    <t>THEO DÕI CÔNG NỢ 29.02.2024/ Công ty VITALMART</t>
  </si>
  <si>
    <t>T02.2024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</si>
</sst>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_-;\-* #,##0_-;_-* &quot;-&quot;??_-;_-@_-"/>
    <numFmt numFmtId="166" formatCode="_(* #,##0_);_(* \(#,##0\);_(* &quot;-&quot;??_);_(@_)"/>
  </numFmts>
  <fonts count="13" x14ac:knownFonts="1"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  <font>
      <sz val="11"/>
      <color theme="1"/>
      <name val="Calibri"/>
      <family val="2"/>
      <scheme val="minor"/>
    </font>
    <font>
      <sz val="8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E3E3E3"/>
      </left>
      <right style="thin">
        <color rgb="FFE3E3E3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1" fillId="0" borderId="0"/>
  </cellStyleXfs>
  <cellXfs count="40">
    <xf numFmtId="0" fontId="0" fillId="0" borderId="0" xfId="0"/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4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166" fontId="4" fillId="0" borderId="1" xfId="1" applyNumberFormat="1" applyFont="1" applyBorder="1" applyAlignment="1">
      <alignment horizontal="center"/>
    </xf>
    <xf numFmtId="0" fontId="4" fillId="0" borderId="1" xfId="0" applyFont="1" applyBorder="1"/>
    <xf numFmtId="165" fontId="4" fillId="0" borderId="1" xfId="1" applyNumberFormat="1" applyFont="1" applyBorder="1" applyAlignment="1">
      <alignment horizontal="center"/>
    </xf>
    <xf numFmtId="166" fontId="4" fillId="0" borderId="1" xfId="1" applyNumberFormat="1" applyFont="1" applyBorder="1"/>
    <xf numFmtId="166" fontId="6" fillId="2" borderId="1" xfId="0" applyNumberFormat="1" applyFont="1" applyFill="1" applyBorder="1"/>
    <xf numFmtId="14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 vertical="center" wrapText="1"/>
    </xf>
    <xf numFmtId="165" fontId="3" fillId="4" borderId="1" xfId="1" applyNumberFormat="1" applyFont="1" applyFill="1" applyBorder="1" applyAlignment="1">
      <alignment horizontal="center"/>
    </xf>
    <xf numFmtId="166" fontId="3" fillId="4" borderId="1" xfId="1" applyNumberFormat="1" applyFont="1" applyFill="1" applyBorder="1" applyAlignment="1">
      <alignment horizontal="center"/>
    </xf>
    <xf numFmtId="0" fontId="3" fillId="4" borderId="1" xfId="0" applyFont="1" applyFill="1" applyBorder="1"/>
    <xf numFmtId="166" fontId="3" fillId="4" borderId="1" xfId="1" applyNumberFormat="1" applyFont="1" applyFill="1" applyBorder="1"/>
    <xf numFmtId="165" fontId="5" fillId="4" borderId="1" xfId="1" applyNumberFormat="1" applyFont="1" applyFill="1" applyBorder="1" applyAlignment="1">
      <alignment horizontal="center" vertical="center"/>
    </xf>
    <xf numFmtId="166" fontId="3" fillId="4" borderId="1" xfId="0" applyNumberFormat="1" applyFont="1" applyFill="1" applyBorder="1"/>
    <xf numFmtId="0" fontId="11" fillId="0" borderId="0" xfId="2"/>
    <xf numFmtId="38" fontId="9" fillId="3" borderId="3" xfId="2" applyNumberFormat="1" applyFont="1" applyFill="1" applyBorder="1" applyAlignment="1">
      <alignment horizontal="center" vertical="center" wrapText="1"/>
    </xf>
    <xf numFmtId="17" fontId="4" fillId="0" borderId="1" xfId="0" applyNumberFormat="1" applyFont="1" applyBorder="1" applyAlignment="1">
      <alignment horizontal="center"/>
    </xf>
    <xf numFmtId="0" fontId="10" fillId="0" borderId="4" xfId="2" applyFont="1" applyBorder="1" applyAlignment="1">
      <alignment horizontal="left" vertical="center"/>
    </xf>
    <xf numFmtId="0" fontId="9" fillId="3" borderId="2" xfId="2" applyFont="1" applyFill="1" applyBorder="1" applyAlignment="1">
      <alignment horizontal="center" vertical="center" wrapText="1"/>
    </xf>
    <xf numFmtId="38" fontId="11" fillId="0" borderId="0" xfId="2" applyNumberFormat="1"/>
    <xf numFmtId="14" fontId="9" fillId="3" borderId="2" xfId="2" applyNumberFormat="1" applyFont="1" applyFill="1" applyBorder="1" applyAlignment="1">
      <alignment horizontal="center" vertical="center" wrapText="1"/>
    </xf>
    <xf numFmtId="166" fontId="0" fillId="0" borderId="0" xfId="0" applyNumberFormat="1"/>
    <xf numFmtId="14" fontId="11" fillId="0" borderId="0" xfId="2" applyNumberFormat="1"/>
    <xf numFmtId="0" fontId="10" fillId="0" borderId="5" xfId="2" applyFont="1" applyFill="1" applyBorder="1" applyAlignment="1">
      <alignment horizontal="left" vertical="center"/>
    </xf>
    <xf numFmtId="38" fontId="10" fillId="2" borderId="4" xfId="2" applyNumberFormat="1" applyFont="1" applyFill="1" applyBorder="1" applyAlignment="1">
      <alignment horizontal="right" vertical="center"/>
    </xf>
    <xf numFmtId="14" fontId="10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38" fontId="10" fillId="0" borderId="4" xfId="0" applyNumberFormat="1" applyFont="1" applyBorder="1" applyAlignment="1">
      <alignment horizontal="right" vertical="center"/>
    </xf>
    <xf numFmtId="0" fontId="10" fillId="0" borderId="4" xfId="0" applyFont="1" applyBorder="1" applyAlignment="1">
      <alignment horizontal="right" vertical="center"/>
    </xf>
    <xf numFmtId="14" fontId="2" fillId="0" borderId="0" xfId="0" applyNumberFormat="1" applyFont="1" applyAlignment="1">
      <alignment horizontal="center" vertical="center"/>
    </xf>
    <xf numFmtId="14" fontId="3" fillId="4" borderId="1" xfId="0" applyNumberFormat="1" applyFont="1" applyFill="1" applyBorder="1" applyAlignment="1">
      <alignment horizontal="center"/>
    </xf>
    <xf numFmtId="14" fontId="6" fillId="2" borderId="1" xfId="0" quotePrefix="1" applyNumberFormat="1" applyFont="1" applyFill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8" fillId="0" borderId="0" xfId="2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D6EA"/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3"/>
  <sheetViews>
    <sheetView tabSelected="1" workbookViewId="0">
      <selection activeCell="B7" sqref="B7"/>
    </sheetView>
  </sheetViews>
  <sheetFormatPr defaultRowHeight="15" x14ac:dyDescent="0.25"/>
  <cols>
    <col min="2" max="2" width="21" customWidth="1"/>
    <col min="3" max="3" width="24.140625" customWidth="1"/>
    <col min="4" max="4" width="20.140625" customWidth="1"/>
    <col min="5" max="5" width="21" customWidth="1"/>
    <col min="6" max="6" width="18.5703125" customWidth="1"/>
    <col min="8" max="8" width="11.28515625" bestFit="1" customWidth="1"/>
    <col min="9" max="9" width="10.5703125" bestFit="1" customWidth="1"/>
  </cols>
  <sheetData>
    <row r="1" spans="2:9" ht="36" customHeight="1" x14ac:dyDescent="0.25">
      <c r="B1" s="35" t="s">
        <v>41</v>
      </c>
      <c r="C1" s="35"/>
      <c r="D1" s="35"/>
      <c r="E1" s="35"/>
      <c r="F1" s="35"/>
    </row>
    <row r="2" spans="2:9" ht="31.5" x14ac:dyDescent="0.25">
      <c r="B2" s="11" t="s">
        <v>0</v>
      </c>
      <c r="C2" s="12" t="s">
        <v>1</v>
      </c>
      <c r="D2" s="13" t="s">
        <v>11</v>
      </c>
      <c r="E2" s="12" t="s">
        <v>2</v>
      </c>
      <c r="F2" s="12" t="s">
        <v>3</v>
      </c>
    </row>
    <row r="3" spans="2:9" ht="15.75" x14ac:dyDescent="0.25">
      <c r="B3" s="1"/>
      <c r="C3" s="2" t="s">
        <v>4</v>
      </c>
      <c r="D3" s="3">
        <v>9867631</v>
      </c>
      <c r="E3" s="2"/>
      <c r="F3" s="2"/>
      <c r="H3" s="27"/>
    </row>
    <row r="4" spans="2:9" ht="15.75" x14ac:dyDescent="0.25">
      <c r="B4" s="22" t="s">
        <v>42</v>
      </c>
      <c r="C4" s="5" t="s">
        <v>5</v>
      </c>
      <c r="D4" s="8">
        <v>4630176</v>
      </c>
      <c r="E4" s="9"/>
      <c r="F4" s="7"/>
      <c r="H4" s="27"/>
    </row>
    <row r="5" spans="2:9" ht="15.75" x14ac:dyDescent="0.25">
      <c r="B5" s="22"/>
      <c r="C5" s="5"/>
      <c r="D5" s="8"/>
      <c r="E5" s="9"/>
      <c r="F5" s="7"/>
    </row>
    <row r="6" spans="2:9" ht="17.25" customHeight="1" x14ac:dyDescent="0.25">
      <c r="B6" s="36" t="s">
        <v>6</v>
      </c>
      <c r="C6" s="36"/>
      <c r="D6" s="14">
        <f>SUM(D4:D4)</f>
        <v>4630176</v>
      </c>
      <c r="E6" s="15">
        <f>+SUM(E3:E3)</f>
        <v>0</v>
      </c>
      <c r="F6" s="16"/>
      <c r="H6" s="27"/>
    </row>
    <row r="7" spans="2:9" ht="15.75" x14ac:dyDescent="0.25">
      <c r="B7" s="22" t="s">
        <v>42</v>
      </c>
      <c r="C7" s="5" t="s">
        <v>7</v>
      </c>
      <c r="D7" s="8"/>
      <c r="E7" s="9">
        <v>547705</v>
      </c>
      <c r="F7" s="7"/>
      <c r="I7" s="27"/>
    </row>
    <row r="8" spans="2:9" ht="15.75" x14ac:dyDescent="0.25">
      <c r="B8" s="4"/>
      <c r="C8" s="5"/>
      <c r="D8" s="8"/>
      <c r="E8" s="9"/>
      <c r="F8" s="7"/>
      <c r="I8" s="27"/>
    </row>
    <row r="9" spans="2:9" ht="15.75" x14ac:dyDescent="0.25">
      <c r="B9" s="36" t="s">
        <v>8</v>
      </c>
      <c r="C9" s="36"/>
      <c r="D9" s="14"/>
      <c r="E9" s="17">
        <f>SUM(E7:E7)</f>
        <v>547705</v>
      </c>
      <c r="F9" s="16"/>
    </row>
    <row r="10" spans="2:9" ht="15.75" x14ac:dyDescent="0.25">
      <c r="B10" s="4">
        <v>45345</v>
      </c>
      <c r="C10" s="5" t="s">
        <v>25</v>
      </c>
      <c r="D10" s="8"/>
      <c r="E10" s="6"/>
      <c r="F10" s="3">
        <v>9867263</v>
      </c>
    </row>
    <row r="11" spans="2:9" ht="15.75" x14ac:dyDescent="0.25">
      <c r="B11" s="4"/>
      <c r="C11" s="5"/>
      <c r="D11" s="8"/>
      <c r="E11" s="6"/>
      <c r="F11" s="3"/>
    </row>
    <row r="12" spans="2:9" ht="15.75" x14ac:dyDescent="0.25">
      <c r="B12" s="36" t="s">
        <v>9</v>
      </c>
      <c r="C12" s="36"/>
      <c r="D12" s="18"/>
      <c r="E12" s="19"/>
      <c r="F12" s="19">
        <f>SUM(F10:F10)</f>
        <v>9867263</v>
      </c>
      <c r="I12" s="27"/>
    </row>
    <row r="13" spans="2:9" ht="15.75" x14ac:dyDescent="0.25">
      <c r="B13" s="37" t="s">
        <v>10</v>
      </c>
      <c r="C13" s="37"/>
      <c r="D13" s="37"/>
      <c r="E13" s="37"/>
      <c r="F13" s="10">
        <f>D3+D6-E6-E9-F12</f>
        <v>4082839</v>
      </c>
      <c r="G13" s="27"/>
      <c r="I13" s="27"/>
    </row>
  </sheetData>
  <mergeCells count="5">
    <mergeCell ref="B1:F1"/>
    <mergeCell ref="B6:C6"/>
    <mergeCell ref="B9:C9"/>
    <mergeCell ref="B12:C12"/>
    <mergeCell ref="B13:E13"/>
  </mergeCells>
  <phoneticPr fontId="12" type="noConversion"/>
  <conditionalFormatting sqref="B13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K13"/>
  <sheetViews>
    <sheetView topLeftCell="D1" zoomScaleNormal="100" workbookViewId="0">
      <selection activeCell="K3" sqref="K3"/>
    </sheetView>
  </sheetViews>
  <sheetFormatPr defaultColWidth="9.140625" defaultRowHeight="15" outlineLevelRow="1" x14ac:dyDescent="0.25"/>
  <cols>
    <col min="1" max="1" width="1.42578125" style="20" customWidth="1"/>
    <col min="2" max="2" width="14.28515625" style="28" customWidth="1"/>
    <col min="3" max="4" width="11.42578125" style="20" customWidth="1"/>
    <col min="5" max="5" width="40.5703125" style="20" bestFit="1" customWidth="1"/>
    <col min="6" max="6" width="11.42578125" style="20" customWidth="1"/>
    <col min="7" max="7" width="57.140625" style="20" customWidth="1"/>
    <col min="8" max="8" width="17.140625" style="25" customWidth="1"/>
    <col min="9" max="9" width="11.42578125" style="20" customWidth="1"/>
    <col min="10" max="10" width="15.7109375" style="25" customWidth="1"/>
    <col min="11" max="11" width="14" style="20" customWidth="1"/>
    <col min="12" max="12" width="21.42578125" style="20" customWidth="1"/>
    <col min="13" max="16384" width="9.140625" style="20"/>
  </cols>
  <sheetData>
    <row r="1" spans="1:11" ht="18.75" x14ac:dyDescent="0.3">
      <c r="A1" s="38" t="s">
        <v>12</v>
      </c>
      <c r="B1" s="38"/>
      <c r="C1" s="38"/>
      <c r="D1" s="38"/>
      <c r="E1" s="38"/>
      <c r="F1" s="38"/>
      <c r="G1" s="38"/>
      <c r="H1" s="38"/>
      <c r="I1" s="38"/>
      <c r="J1" s="38"/>
      <c r="K1" s="38"/>
    </row>
    <row r="2" spans="1:11" x14ac:dyDescent="0.25">
      <c r="A2" s="39" t="s">
        <v>39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24.75" customHeight="1" x14ac:dyDescent="0.25">
      <c r="B3" s="26" t="s">
        <v>13</v>
      </c>
      <c r="C3" s="24" t="s">
        <v>14</v>
      </c>
      <c r="D3" s="24" t="s">
        <v>15</v>
      </c>
      <c r="E3" s="24" t="s">
        <v>17</v>
      </c>
      <c r="F3" s="24" t="s">
        <v>18</v>
      </c>
      <c r="G3" s="24" t="s">
        <v>16</v>
      </c>
      <c r="H3" s="21" t="s">
        <v>19</v>
      </c>
      <c r="I3" s="24" t="s">
        <v>20</v>
      </c>
      <c r="J3" s="21" t="s">
        <v>21</v>
      </c>
      <c r="K3" s="21" t="s">
        <v>22</v>
      </c>
    </row>
    <row r="4" spans="1:11" outlineLevel="1" x14ac:dyDescent="0.25">
      <c r="B4" s="31">
        <v>45327</v>
      </c>
      <c r="C4" s="32" t="s">
        <v>29</v>
      </c>
      <c r="D4" s="32" t="s">
        <v>28</v>
      </c>
      <c r="E4" s="32" t="s">
        <v>23</v>
      </c>
      <c r="F4" s="32" t="s">
        <v>24</v>
      </c>
      <c r="G4" s="32" t="s">
        <v>33</v>
      </c>
      <c r="H4" s="33">
        <v>1421770</v>
      </c>
      <c r="I4" s="34" t="s">
        <v>26</v>
      </c>
      <c r="J4" s="33">
        <v>113742</v>
      </c>
      <c r="K4" s="33">
        <f t="shared" ref="K4:K7" si="0">+H4+J4</f>
        <v>1535512</v>
      </c>
    </row>
    <row r="5" spans="1:11" outlineLevel="1" x14ac:dyDescent="0.25">
      <c r="B5" s="31">
        <v>45327</v>
      </c>
      <c r="C5" s="32" t="s">
        <v>30</v>
      </c>
      <c r="D5" s="32" t="s">
        <v>28</v>
      </c>
      <c r="E5" s="32" t="s">
        <v>23</v>
      </c>
      <c r="F5" s="32" t="s">
        <v>24</v>
      </c>
      <c r="G5" s="32" t="s">
        <v>34</v>
      </c>
      <c r="H5" s="33">
        <v>1053613</v>
      </c>
      <c r="I5" s="34" t="s">
        <v>26</v>
      </c>
      <c r="J5" s="33">
        <v>84289</v>
      </c>
      <c r="K5" s="33">
        <f t="shared" si="0"/>
        <v>1137902</v>
      </c>
    </row>
    <row r="6" spans="1:11" outlineLevel="1" x14ac:dyDescent="0.25">
      <c r="B6" s="31">
        <v>45329</v>
      </c>
      <c r="C6" s="32" t="s">
        <v>31</v>
      </c>
      <c r="D6" s="32" t="s">
        <v>28</v>
      </c>
      <c r="E6" s="32" t="s">
        <v>23</v>
      </c>
      <c r="F6" s="32" t="s">
        <v>24</v>
      </c>
      <c r="G6" s="32" t="s">
        <v>35</v>
      </c>
      <c r="H6" s="33">
        <v>847293</v>
      </c>
      <c r="I6" s="34" t="s">
        <v>26</v>
      </c>
      <c r="J6" s="33">
        <v>67783</v>
      </c>
      <c r="K6" s="33">
        <f t="shared" si="0"/>
        <v>915076</v>
      </c>
    </row>
    <row r="7" spans="1:11" outlineLevel="1" x14ac:dyDescent="0.25">
      <c r="B7" s="31">
        <v>45329</v>
      </c>
      <c r="C7" s="32" t="s">
        <v>32</v>
      </c>
      <c r="D7" s="32" t="s">
        <v>28</v>
      </c>
      <c r="E7" s="32" t="s">
        <v>23</v>
      </c>
      <c r="F7" s="32" t="s">
        <v>24</v>
      </c>
      <c r="G7" s="32" t="s">
        <v>36</v>
      </c>
      <c r="H7" s="33">
        <v>964524</v>
      </c>
      <c r="I7" s="34" t="s">
        <v>26</v>
      </c>
      <c r="J7" s="33">
        <v>77162</v>
      </c>
      <c r="K7" s="33">
        <f t="shared" si="0"/>
        <v>1041686</v>
      </c>
    </row>
    <row r="8" spans="1:11" outlineLevel="1" x14ac:dyDescent="0.25">
      <c r="B8" s="31">
        <v>45323</v>
      </c>
      <c r="C8" s="23" t="s">
        <v>27</v>
      </c>
      <c r="D8" s="23" t="s">
        <v>27</v>
      </c>
      <c r="E8" s="32" t="s">
        <v>23</v>
      </c>
      <c r="F8" s="32" t="s">
        <v>24</v>
      </c>
      <c r="G8" s="32" t="s">
        <v>37</v>
      </c>
      <c r="H8" s="33">
        <v>-103284</v>
      </c>
      <c r="I8" s="34" t="s">
        <v>26</v>
      </c>
      <c r="J8" s="33">
        <v>-8263</v>
      </c>
      <c r="K8" s="33">
        <v>-111547</v>
      </c>
    </row>
    <row r="9" spans="1:11" outlineLevel="1" x14ac:dyDescent="0.25">
      <c r="B9" s="31">
        <v>45338</v>
      </c>
      <c r="C9" s="23"/>
      <c r="D9" s="23"/>
      <c r="E9" s="32" t="s">
        <v>23</v>
      </c>
      <c r="F9" s="32" t="s">
        <v>24</v>
      </c>
      <c r="G9" s="32" t="s">
        <v>40</v>
      </c>
      <c r="H9" s="33">
        <v>-187380</v>
      </c>
      <c r="I9" s="34" t="s">
        <v>26</v>
      </c>
      <c r="J9" s="33">
        <f>0.08*H9</f>
        <v>-14990.4</v>
      </c>
      <c r="K9" s="33">
        <f>+H9+J9</f>
        <v>-202370.4</v>
      </c>
    </row>
    <row r="10" spans="1:11" outlineLevel="1" x14ac:dyDescent="0.25">
      <c r="B10" s="31">
        <v>45343</v>
      </c>
      <c r="C10" s="23" t="s">
        <v>27</v>
      </c>
      <c r="D10" s="23" t="s">
        <v>27</v>
      </c>
      <c r="E10" s="32" t="s">
        <v>23</v>
      </c>
      <c r="F10" s="32" t="s">
        <v>24</v>
      </c>
      <c r="G10" s="32" t="s">
        <v>38</v>
      </c>
      <c r="H10" s="33">
        <v>-216470</v>
      </c>
      <c r="I10" s="34" t="s">
        <v>26</v>
      </c>
      <c r="J10" s="33">
        <v>-17318</v>
      </c>
      <c r="K10" s="33">
        <v>-233788</v>
      </c>
    </row>
    <row r="11" spans="1:11" x14ac:dyDescent="0.25">
      <c r="E11" s="29" t="s">
        <v>22</v>
      </c>
      <c r="K11" s="30">
        <f>SUM(K4:K10)</f>
        <v>4082470.5999999996</v>
      </c>
    </row>
    <row r="13" spans="1:11" x14ac:dyDescent="0.25">
      <c r="K13" s="25"/>
    </row>
  </sheetData>
  <autoFilter ref="B3:K3"/>
  <mergeCells count="2">
    <mergeCell ref="A1:K1"/>
    <mergeCell ref="A2:K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T02.2024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2023-07-21T04:00:33Z</dcterms:created>
  <dcterms:modified xsi:type="dcterms:W3CDTF">2024-04-03T07:38:23Z</dcterms:modified>
</cp:coreProperties>
</file>