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ITALGO\"/>
    </mc:Choice>
  </mc:AlternateContent>
  <xr:revisionPtr revIDLastSave="0" documentId="13_ncr:1_{9AC9EC3E-AE08-416A-8DD9-645625E4E04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ÔNG NỢ" sheetId="1" r:id="rId1"/>
    <sheet name="T12" sheetId="32" r:id="rId2"/>
    <sheet name="T11" sheetId="31" r:id="rId3"/>
    <sheet name="T10" sheetId="30" r:id="rId4"/>
    <sheet name="T09" sheetId="29" r:id="rId5"/>
    <sheet name="T08" sheetId="28" r:id="rId6"/>
    <sheet name="T07" sheetId="21" r:id="rId7"/>
    <sheet name="T06" sheetId="27" r:id="rId8"/>
    <sheet name="T05" sheetId="26" r:id="rId9"/>
    <sheet name="T04" sheetId="25" r:id="rId10"/>
    <sheet name="T03" sheetId="24" r:id="rId11"/>
    <sheet name="T02" sheetId="23" r:id="rId12"/>
    <sheet name="T01" sheetId="22" r:id="rId13"/>
  </sheets>
  <definedNames>
    <definedName name="_xlnm._FilterDatabase" localSheetId="11" hidden="1">'T02'!$A$1:$J$25</definedName>
    <definedName name="_xlnm._FilterDatabase" localSheetId="10" hidden="1">'T03'!$A$1:$J$24</definedName>
    <definedName name="_xlnm._FilterDatabase" localSheetId="9" hidden="1">'T04'!$A$1:$J$30</definedName>
    <definedName name="_xlnm._FilterDatabase" localSheetId="8" hidden="1">'T05'!$A$1:$J$28</definedName>
    <definedName name="_xlnm._FilterDatabase" localSheetId="7" hidden="1">'T06'!$A$1:$J$31</definedName>
    <definedName name="_xlnm._FilterDatabase" localSheetId="6" hidden="1">'T07'!$A$1:$J$1</definedName>
    <definedName name="_xlnm._FilterDatabase" localSheetId="5" hidden="1">'T08'!$A$1:$J$1</definedName>
    <definedName name="_xlnm._FilterDatabase" localSheetId="4" hidden="1">'T09'!$A$1:$J$1</definedName>
    <definedName name="_xlnm._FilterDatabase" localSheetId="3" hidden="1">'T10'!$A$1:$J$26</definedName>
    <definedName name="_xlnm._FilterDatabase" localSheetId="2" hidden="1">'T11'!$A$1:$J$26</definedName>
    <definedName name="_xlnm._FilterDatabase" localSheetId="1" hidden="1">'T12'!$A$1:$J$29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32" l="1"/>
  <c r="H5" i="32"/>
  <c r="H6" i="32"/>
  <c r="H29" i="32"/>
  <c r="H28" i="32"/>
  <c r="H27" i="32"/>
  <c r="H26" i="32"/>
  <c r="H25" i="32"/>
  <c r="H24" i="32"/>
  <c r="H23" i="32"/>
  <c r="H22" i="32"/>
  <c r="H21" i="32"/>
  <c r="H20" i="32"/>
  <c r="H19" i="32"/>
  <c r="H18" i="32"/>
  <c r="H17" i="32"/>
  <c r="H16" i="32"/>
  <c r="H15" i="32"/>
  <c r="H14" i="32"/>
  <c r="H13" i="32"/>
  <c r="H12" i="32"/>
  <c r="H11" i="32"/>
  <c r="H10" i="32"/>
  <c r="H9" i="32"/>
  <c r="H8" i="32"/>
  <c r="H7" i="32"/>
  <c r="H3" i="32"/>
  <c r="H2" i="32"/>
  <c r="H27" i="31"/>
  <c r="H26" i="31"/>
  <c r="H25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1" i="31"/>
  <c r="H10" i="31"/>
  <c r="H9" i="31"/>
  <c r="H8" i="31"/>
  <c r="H7" i="31"/>
  <c r="H6" i="31"/>
  <c r="H5" i="31"/>
  <c r="H4" i="31"/>
  <c r="H3" i="31"/>
  <c r="H2" i="31"/>
  <c r="H3" i="30"/>
  <c r="H4" i="30"/>
  <c r="H5" i="30"/>
  <c r="H6" i="30"/>
  <c r="H7" i="30"/>
  <c r="H8" i="30"/>
  <c r="H9" i="30"/>
  <c r="H10" i="30"/>
  <c r="H11" i="30"/>
  <c r="H12" i="30"/>
  <c r="H13" i="30"/>
  <c r="H14" i="30"/>
  <c r="H15" i="30"/>
  <c r="H16" i="30"/>
  <c r="H17" i="30"/>
  <c r="H18" i="30"/>
  <c r="H19" i="30"/>
  <c r="H20" i="30"/>
  <c r="H21" i="30"/>
  <c r="H22" i="30"/>
  <c r="H23" i="30"/>
  <c r="H24" i="30"/>
  <c r="H25" i="30"/>
  <c r="H26" i="30"/>
  <c r="H2" i="30"/>
  <c r="H30" i="32" l="1"/>
  <c r="H20" i="29"/>
  <c r="H21" i="29"/>
  <c r="H24" i="29"/>
  <c r="H23" i="29"/>
  <c r="H22" i="29"/>
  <c r="H19" i="29"/>
  <c r="H18" i="29"/>
  <c r="H17" i="29"/>
  <c r="H16" i="29"/>
  <c r="H15" i="29"/>
  <c r="H14" i="29"/>
  <c r="H13" i="29"/>
  <c r="H12" i="29"/>
  <c r="H11" i="29"/>
  <c r="H10" i="29"/>
  <c r="H9" i="29"/>
  <c r="H8" i="29"/>
  <c r="H7" i="29"/>
  <c r="H6" i="29"/>
  <c r="H5" i="29"/>
  <c r="H4" i="29"/>
  <c r="H3" i="29"/>
  <c r="H2" i="29"/>
  <c r="H25" i="29" l="1"/>
  <c r="H4" i="28"/>
  <c r="F45" i="1" l="1"/>
  <c r="E31" i="1"/>
  <c r="D17" i="1"/>
  <c r="H15" i="28"/>
  <c r="H5" i="28"/>
  <c r="H3" i="28"/>
  <c r="H2" i="28"/>
  <c r="H33" i="28" s="1"/>
  <c r="H30" i="27" l="1"/>
  <c r="H29" i="27"/>
  <c r="H28" i="27"/>
  <c r="H27" i="27"/>
  <c r="H26" i="27"/>
  <c r="H25" i="27"/>
  <c r="H24" i="27"/>
  <c r="H23" i="27"/>
  <c r="H22" i="27"/>
  <c r="H21" i="27"/>
  <c r="H20" i="27"/>
  <c r="H19" i="27"/>
  <c r="H18" i="27"/>
  <c r="H17" i="27"/>
  <c r="H16" i="27"/>
  <c r="H15" i="27"/>
  <c r="H14" i="27"/>
  <c r="H13" i="27"/>
  <c r="H12" i="27"/>
  <c r="H11" i="27"/>
  <c r="H10" i="27"/>
  <c r="H9" i="27"/>
  <c r="H8" i="27"/>
  <c r="H7" i="27"/>
  <c r="H6" i="27"/>
  <c r="H5" i="27"/>
  <c r="H4" i="27"/>
  <c r="H3" i="27"/>
  <c r="H2" i="27"/>
  <c r="H31" i="27" l="1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H2" i="26"/>
  <c r="H28" i="26" l="1"/>
  <c r="H31" i="25"/>
  <c r="H30" i="25"/>
  <c r="H29" i="25"/>
  <c r="H28" i="25"/>
  <c r="H27" i="25"/>
  <c r="H26" i="25"/>
  <c r="H25" i="25"/>
  <c r="H24" i="25"/>
  <c r="H23" i="25"/>
  <c r="H22" i="25"/>
  <c r="H21" i="25"/>
  <c r="H20" i="25"/>
  <c r="H19" i="25"/>
  <c r="H18" i="25"/>
  <c r="H17" i="25"/>
  <c r="H16" i="25"/>
  <c r="H15" i="25"/>
  <c r="H14" i="25"/>
  <c r="H13" i="25"/>
  <c r="H12" i="25"/>
  <c r="H11" i="25"/>
  <c r="H10" i="25"/>
  <c r="H9" i="25"/>
  <c r="H8" i="25"/>
  <c r="H7" i="25"/>
  <c r="H6" i="25"/>
  <c r="H5" i="25"/>
  <c r="H4" i="25"/>
  <c r="H3" i="25"/>
  <c r="H2" i="25"/>
  <c r="H23" i="24" l="1"/>
  <c r="H22" i="24"/>
  <c r="H21" i="24"/>
  <c r="H20" i="24"/>
  <c r="H19" i="24"/>
  <c r="H18" i="24"/>
  <c r="H17" i="24"/>
  <c r="H16" i="24"/>
  <c r="H15" i="24"/>
  <c r="H14" i="24"/>
  <c r="H13" i="24"/>
  <c r="H12" i="24"/>
  <c r="H11" i="24"/>
  <c r="H10" i="24"/>
  <c r="H9" i="24"/>
  <c r="H8" i="24"/>
  <c r="H7" i="24"/>
  <c r="H6" i="24"/>
  <c r="H5" i="24"/>
  <c r="H4" i="24"/>
  <c r="H3" i="24"/>
  <c r="H2" i="24"/>
  <c r="H24" i="24" s="1"/>
  <c r="H24" i="23" l="1"/>
  <c r="H23" i="23"/>
  <c r="H22" i="23"/>
  <c r="H21" i="23"/>
  <c r="H20" i="23"/>
  <c r="H19" i="23"/>
  <c r="H18" i="23"/>
  <c r="H17" i="23"/>
  <c r="H16" i="23"/>
  <c r="H15" i="23"/>
  <c r="H14" i="23"/>
  <c r="H13" i="23"/>
  <c r="H12" i="23"/>
  <c r="H11" i="23"/>
  <c r="H10" i="23"/>
  <c r="H9" i="23"/>
  <c r="H8" i="23"/>
  <c r="H7" i="23"/>
  <c r="H6" i="23"/>
  <c r="H5" i="23"/>
  <c r="H4" i="23"/>
  <c r="H3" i="23"/>
  <c r="H2" i="23"/>
  <c r="H25" i="23" s="1"/>
  <c r="H12" i="22" l="1"/>
  <c r="H11" i="22"/>
  <c r="H10" i="22"/>
  <c r="H9" i="22"/>
  <c r="H8" i="22"/>
  <c r="H7" i="22"/>
  <c r="H6" i="22"/>
  <c r="H5" i="22"/>
  <c r="H4" i="22"/>
  <c r="H3" i="22"/>
  <c r="H2" i="22"/>
  <c r="H13" i="22" l="1"/>
  <c r="H26" i="21"/>
  <c r="E17" i="1" l="1"/>
  <c r="F46" i="1" l="1"/>
</calcChain>
</file>

<file path=xl/sharedStrings.xml><?xml version="1.0" encoding="utf-8"?>
<sst xmlns="http://schemas.openxmlformats.org/spreadsheetml/2006/main" count="1925" uniqueCount="354">
  <si>
    <t>Ngày tháng</t>
  </si>
  <si>
    <t>Nội dung</t>
  </si>
  <si>
    <t>Giảm trừ</t>
  </si>
  <si>
    <t>Số đầu kỳ</t>
  </si>
  <si>
    <t xml:space="preserve">Hàng bán </t>
  </si>
  <si>
    <t>Tổng bán hàng</t>
  </si>
  <si>
    <t xml:space="preserve">Hàng trả </t>
  </si>
  <si>
    <t>Tổng hàng trả</t>
  </si>
  <si>
    <t>Tổng đã thanh toán</t>
  </si>
  <si>
    <t xml:space="preserve">Dư nợ phải thu </t>
  </si>
  <si>
    <t>Số tiền bán hàng  (+VAT)</t>
  </si>
  <si>
    <t>Ngày hóa đơn</t>
  </si>
  <si>
    <t>Số hóa đơn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</si>
  <si>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</si>
  <si>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</si>
  <si>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</si>
  <si>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</si>
  <si>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</si>
  <si>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</si>
  <si>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Thuế GTGT</t>
  </si>
  <si>
    <t>CÔNG TY CỔ PHẦN DỊCH VỤ THƯƠNG MẠI VITAL GO</t>
  </si>
  <si>
    <t>0108264128</t>
  </si>
  <si>
    <t>Thanh toán</t>
  </si>
  <si>
    <t>8%</t>
  </si>
  <si>
    <t>Số tiền khách đã thanh toán</t>
  </si>
  <si>
    <t>Thành tiền</t>
  </si>
  <si>
    <t>Bán hàng Cửa hàng Vitalmart - Lô 1.04 số 97 Trần Bình</t>
  </si>
  <si>
    <t>Bán hàng Cửa hàng Vitalmart - S402 Vinhome Smart City - Tây Mỗ</t>
  </si>
  <si>
    <t>Bán hàng Cửa hàng Vitalmart - Số 27 ngõ 110 Trần Duy Hưng</t>
  </si>
  <si>
    <t>Bán hàng Cửa hàng Vitalmart - Số 108, ngõ 110 Trần Duy Hưng</t>
  </si>
  <si>
    <t>Bán hàng Cửa hàng Vitalmart - S401.01S02-S03 Vinhome Smart City - Tây Mỗ</t>
  </si>
  <si>
    <t>1C25TNN</t>
  </si>
  <si>
    <t>Bán hàng Cửa hàng Vitalmart - HM01a-3 Hoàng Thành</t>
  </si>
  <si>
    <t>Bán hàng Cửa hàng Vitalmart - 01.S02 Vinhome Smart City - Tây Mỗ</t>
  </si>
  <si>
    <t>Bán hàng Cửa hàng Vitalmart - CT1A - Số 30 Trần Hữu Dực</t>
  </si>
  <si>
    <t>Hàng Trả - Cửa hàng Vitalmart - Lô 1.04 số 97 Trần Bình - Vitalmart008</t>
  </si>
  <si>
    <t>T07.2025</t>
  </si>
  <si>
    <t>00043025</t>
  </si>
  <si>
    <t>00043026</t>
  </si>
  <si>
    <t>00043027</t>
  </si>
  <si>
    <t>00045327</t>
  </si>
  <si>
    <t>Bán Hàng Cửa hàng Vitalmart - Số 108, ngõ 110 Trần Duy Hưng</t>
  </si>
  <si>
    <t>00045338</t>
  </si>
  <si>
    <t>00045445</t>
  </si>
  <si>
    <t>00045446</t>
  </si>
  <si>
    <t>00045447</t>
  </si>
  <si>
    <t>00047376</t>
  </si>
  <si>
    <t>00047377</t>
  </si>
  <si>
    <t>00047378</t>
  </si>
  <si>
    <t>00047379</t>
  </si>
  <si>
    <t>00047380</t>
  </si>
  <si>
    <t>00047381</t>
  </si>
  <si>
    <t>00047604</t>
  </si>
  <si>
    <t>00047605</t>
  </si>
  <si>
    <t>00047606</t>
  </si>
  <si>
    <t>00047607</t>
  </si>
  <si>
    <t>00047608</t>
  </si>
  <si>
    <t>00047609</t>
  </si>
  <si>
    <t>00048752</t>
  </si>
  <si>
    <t>00048753</t>
  </si>
  <si>
    <t>Bán hàng Cửa hàng Vitalmart - S402 Vinhome Smart City - Tây Mỗ theo hóa đơn 00048753</t>
  </si>
  <si>
    <t>00048754</t>
  </si>
  <si>
    <t>T01.2025</t>
  </si>
  <si>
    <t>T02.2025</t>
  </si>
  <si>
    <t>T03.2025</t>
  </si>
  <si>
    <t>T04.2025</t>
  </si>
  <si>
    <t>T05.2025</t>
  </si>
  <si>
    <t>T06.2025</t>
  </si>
  <si>
    <t>T08.2025</t>
  </si>
  <si>
    <t>00003407</t>
  </si>
  <si>
    <t>00005218</t>
  </si>
  <si>
    <t>00005219</t>
  </si>
  <si>
    <t>00005220</t>
  </si>
  <si>
    <t>00005221</t>
  </si>
  <si>
    <t>00005222</t>
  </si>
  <si>
    <t>00006710</t>
  </si>
  <si>
    <t>00006711</t>
  </si>
  <si>
    <t>00006712</t>
  </si>
  <si>
    <t>00006713</t>
  </si>
  <si>
    <t>00006714</t>
  </si>
  <si>
    <t/>
  </si>
  <si>
    <t>Hàng Trả - Cửa hàng Vitalmart - Số 27 ngõ 110 Trần Duy Hưng - Vitalmart002</t>
  </si>
  <si>
    <t>Hàng Trả - Cửa hàng Vitalmart - S401.01S02-S03 Vinhome Smart City - Tây Mỗ - Vitalmart006</t>
  </si>
  <si>
    <t>Hàng Trả - Cửa hàng Vitalmart - S402 Vinhome Smart City - Tây Mỗ - Vitalmart007</t>
  </si>
  <si>
    <t>00009054</t>
  </si>
  <si>
    <t>00009058</t>
  </si>
  <si>
    <t>00009059</t>
  </si>
  <si>
    <t>00010833</t>
  </si>
  <si>
    <t>00010855</t>
  </si>
  <si>
    <t>00010856</t>
  </si>
  <si>
    <t>00010857</t>
  </si>
  <si>
    <t>00010879</t>
  </si>
  <si>
    <t>00012704</t>
  </si>
  <si>
    <t>00012705</t>
  </si>
  <si>
    <t>00012706</t>
  </si>
  <si>
    <t>00012707</t>
  </si>
  <si>
    <t>00013914</t>
  </si>
  <si>
    <t>00013915</t>
  </si>
  <si>
    <t>00013916</t>
  </si>
  <si>
    <t>00013917</t>
  </si>
  <si>
    <t>Hàng Trả - Cửa hàng Vitalmart - HM01a-3 Hoàng Thành - Vitalmart004</t>
  </si>
  <si>
    <t>00015782</t>
  </si>
  <si>
    <t>00015783</t>
  </si>
  <si>
    <t>00015784</t>
  </si>
  <si>
    <t>00015786</t>
  </si>
  <si>
    <t>00017393</t>
  </si>
  <si>
    <t>00017394</t>
  </si>
  <si>
    <t>00017395</t>
  </si>
  <si>
    <t>00017396</t>
  </si>
  <si>
    <t>Hàng Trả - Cửa hàng Vitalmart - Số 108, ngõ 110 Trần Duy Hưng - Vitalmart001</t>
  </si>
  <si>
    <t>00019001</t>
  </si>
  <si>
    <t>00019002</t>
  </si>
  <si>
    <t>00019003</t>
  </si>
  <si>
    <t>00020518</t>
  </si>
  <si>
    <t>00020519</t>
  </si>
  <si>
    <t>00020520</t>
  </si>
  <si>
    <t>00020533</t>
  </si>
  <si>
    <t>00020534</t>
  </si>
  <si>
    <t>00020536</t>
  </si>
  <si>
    <t>00023033</t>
  </si>
  <si>
    <t>00023034</t>
  </si>
  <si>
    <t>00023035</t>
  </si>
  <si>
    <t>00023036</t>
  </si>
  <si>
    <t>Hàng Trả - Cửa hàng Vitalmart - 01.S02 Vinhome Smart City - Tây Mỗ - Vitalmart010</t>
  </si>
  <si>
    <t>00023796</t>
  </si>
  <si>
    <t>00023797</t>
  </si>
  <si>
    <t>00023798</t>
  </si>
  <si>
    <t>00025265</t>
  </si>
  <si>
    <t>00025266</t>
  </si>
  <si>
    <t>00025267</t>
  </si>
  <si>
    <t>00025268</t>
  </si>
  <si>
    <t>00025269</t>
  </si>
  <si>
    <t>00026772</t>
  </si>
  <si>
    <t>00026773</t>
  </si>
  <si>
    <t>00026774</t>
  </si>
  <si>
    <t>00026775</t>
  </si>
  <si>
    <t>00026776</t>
  </si>
  <si>
    <t>00026841</t>
  </si>
  <si>
    <t>00026842</t>
  </si>
  <si>
    <t>00026843</t>
  </si>
  <si>
    <t>00026844</t>
  </si>
  <si>
    <t>00028074</t>
  </si>
  <si>
    <t>00028075</t>
  </si>
  <si>
    <t>00029985</t>
  </si>
  <si>
    <t>00029986</t>
  </si>
  <si>
    <t>00029987</t>
  </si>
  <si>
    <t>00029988</t>
  </si>
  <si>
    <t>00029989</t>
  </si>
  <si>
    <t>00029991</t>
  </si>
  <si>
    <t>00031332</t>
  </si>
  <si>
    <t>00031333</t>
  </si>
  <si>
    <t>00031334</t>
  </si>
  <si>
    <t>Bán Hàng Cửa hàng Vitalmart - S402 Vinhome Smart City - Tây Mỗ</t>
  </si>
  <si>
    <t>00031335</t>
  </si>
  <si>
    <t>00031336</t>
  </si>
  <si>
    <t>00031337</t>
  </si>
  <si>
    <t>00032916</t>
  </si>
  <si>
    <t>00032917</t>
  </si>
  <si>
    <t>00032918</t>
  </si>
  <si>
    <t>00032919</t>
  </si>
  <si>
    <t>00032920</t>
  </si>
  <si>
    <t>00032921</t>
  </si>
  <si>
    <t>00033966</t>
  </si>
  <si>
    <t>00033967</t>
  </si>
  <si>
    <t>00034228</t>
  </si>
  <si>
    <t>00034229</t>
  </si>
  <si>
    <t>Bán hàng Cửa hàng Vitalmart - S401.01S02-S03 Vinhome Smart City - Tây Mỗ  theo hóa đơn 00034229</t>
  </si>
  <si>
    <t>00038329</t>
  </si>
  <si>
    <t>00038330</t>
  </si>
  <si>
    <t>00038331</t>
  </si>
  <si>
    <t>00038332</t>
  </si>
  <si>
    <t>Bán hàng CÔNG TY CỔ PHẦN DỊCH VỤ THƯƠNG MẠI VITAL GO theo hóa đơn 00038332</t>
  </si>
  <si>
    <t>00038338</t>
  </si>
  <si>
    <t>00038343</t>
  </si>
  <si>
    <t>00038348</t>
  </si>
  <si>
    <t>00038351</t>
  </si>
  <si>
    <t>00038356</t>
  </si>
  <si>
    <t>00038358</t>
  </si>
  <si>
    <t>00038359</t>
  </si>
  <si>
    <t>00038360</t>
  </si>
  <si>
    <t>00040170</t>
  </si>
  <si>
    <t>00040171</t>
  </si>
  <si>
    <t>00040172</t>
  </si>
  <si>
    <t>00040173</t>
  </si>
  <si>
    <t>00040174</t>
  </si>
  <si>
    <t>00040175</t>
  </si>
  <si>
    <t>00040740</t>
  </si>
  <si>
    <t>00040741</t>
  </si>
  <si>
    <t>00040742</t>
  </si>
  <si>
    <t>00040743</t>
  </si>
  <si>
    <t>00040744</t>
  </si>
  <si>
    <t>00040745</t>
  </si>
  <si>
    <t>00040746</t>
  </si>
  <si>
    <t>00040747</t>
  </si>
  <si>
    <t>00050820</t>
  </si>
  <si>
    <t>00050821</t>
  </si>
  <si>
    <t>00050830</t>
  </si>
  <si>
    <t>00050832</t>
  </si>
  <si>
    <t>00050834</t>
  </si>
  <si>
    <t>00050836</t>
  </si>
  <si>
    <t>00050838</t>
  </si>
  <si>
    <t>00050840</t>
  </si>
  <si>
    <t>00050841</t>
  </si>
  <si>
    <t>Hàng Trả - Cửa hàng Vitalmart - CT1A - Số 30 Trần Hữu Dực - Vitalmart005</t>
  </si>
  <si>
    <t>00052609</t>
  </si>
  <si>
    <t>00052610</t>
  </si>
  <si>
    <t>00054315</t>
  </si>
  <si>
    <t>00054317</t>
  </si>
  <si>
    <t>00054318</t>
  </si>
  <si>
    <t>00054319</t>
  </si>
  <si>
    <t>00054320</t>
  </si>
  <si>
    <t>00054321</t>
  </si>
  <si>
    <t>00054322</t>
  </si>
  <si>
    <t>00054323</t>
  </si>
  <si>
    <t>00055733</t>
  </si>
  <si>
    <t>00055734</t>
  </si>
  <si>
    <t>00055735</t>
  </si>
  <si>
    <t>00056416</t>
  </si>
  <si>
    <t>00056417</t>
  </si>
  <si>
    <t>00056418</t>
  </si>
  <si>
    <t>00056419</t>
  </si>
  <si>
    <t>Hàng Trả - Cửa hàng Vitalmart - HM01a-3 Hoàng Thành  - Vitalmart004</t>
  </si>
  <si>
    <t>T09.2025</t>
  </si>
  <si>
    <t>00059633</t>
  </si>
  <si>
    <t>Bán hàng Cửa hàng Vitalmart - Số 108, ngõ 110 Trần Duy Hưng , CHẠY KM CHÂN GIÒ MUỐI 300G X 10% VÀ GÀ MUỐI 500G X 10% TỪ NGÀY 1-9 ĐẾN 30-9</t>
  </si>
  <si>
    <t>00059636</t>
  </si>
  <si>
    <t>Bán hàng Cửa hàng Vitalmart - Số 27 ngõ 110 Trần Duy Hưng , CHẠY KM CHÂN GIÒ MUỐI 300G X 10% VÀ GÀ MUỐI 500G X 10% TỪ NGÀY 1-9 ĐẾN 30-9</t>
  </si>
  <si>
    <t>00059637</t>
  </si>
  <si>
    <t>Bán hàng Cửa hàng Vitalmart - HM01a-3 Hoàng Thành , CHẠY KM CHÂN GIÒ MUỐI 300G X 10% VÀ GÀ MUỐI 500G X 10% TỪ NGÀY 1-9 ĐẾN 30-9</t>
  </si>
  <si>
    <t>00059638</t>
  </si>
  <si>
    <t>Bán hàng Cửa hàng Vitalmart - S401.01S02-S03 Vinhome Smart City - Tây Mỗ , CHẠY KM CHÂN GIÒ MUỐI 300G X 10% VÀ GÀ MUỐI 500G X 10% TỪ NGÀY 1-9 ĐẾN 30-9</t>
  </si>
  <si>
    <t>00059639</t>
  </si>
  <si>
    <t>Bán hàng Cửa hàng Vitalmart - S402 Vinhome Smart City - Tây Mỗ , CHẠY KM CHÂN GIÒ MUỐI 300G X 10% VÀ GÀ MUỐI 500G X 10% TỪ NGÀY 1-9 ĐẾN 30-9</t>
  </si>
  <si>
    <t>00059644</t>
  </si>
  <si>
    <t>Bán hàng Cửa hàng Vitalmart - 01.S02 Vinhome Smart City - Tây Mỗ, CHẠY KM CHÂN GIÒ MUỐI 300G X 10% VÀ GÀ MUỐI 500G X 10% TỪ NGÀY 1-9 ĐẾN 30-9</t>
  </si>
  <si>
    <t>00059646</t>
  </si>
  <si>
    <t>Bán hàng Cửa hàng Vitalmart - Số 108, ngõ 110 Trần Duy Hưng , CHẠY KM CHÂN GIÒ MUỐI 300G X 10% VÀ GÀ MUỐI 500G X 10% TỪ NGÀY 1-9 VÀ 30-9</t>
  </si>
  <si>
    <t>00059648</t>
  </si>
  <si>
    <t>Bán hàng Cửa hàng Vitalmart - Số 27 ngõ 110 Trần Duy Hưng, CHẠY KM GÀ MUỐI 500G X 10% VÀ CHÂN GIÒ MUỐI 300G X 10% TỪ NGÀY 01-09 ĐẾN 30-09</t>
  </si>
  <si>
    <t>00059650</t>
  </si>
  <si>
    <t>00062733</t>
  </si>
  <si>
    <t>Bán hàng Cửa hàng Vitalmart - Lô 1.04 số 97 Trần Bình theo hóa đơn 00062733 , CHẠY KM GÀ MUỐI 500G X 10% VÀ CHÂN GIÒ MUỐI 300G X 10% TỪ NGÀY 01-09 ĐẾN 30-09</t>
  </si>
  <si>
    <t>00062734</t>
  </si>
  <si>
    <t>Bán hàng Cửa hàng Vitalmart - S401.01S02-S03 Vinhome Smart City - Tây Mỗ theo hóa đơn 00062734</t>
  </si>
  <si>
    <t>00062735</t>
  </si>
  <si>
    <t>00062736</t>
  </si>
  <si>
    <t>00062737</t>
  </si>
  <si>
    <t>00063307</t>
  </si>
  <si>
    <t>00063308</t>
  </si>
  <si>
    <t>00063309</t>
  </si>
  <si>
    <t>00063310</t>
  </si>
  <si>
    <t>Hàng trả - vitalmart008 (Phiếu trả ngày: 11/09/2025)- Cửa hàng Vitalmart - Lô 1.04 số 97 Trần Bình</t>
  </si>
  <si>
    <t>Hàng trả - Cửa hàng Vitalmart - Lô 1.04 số 97 Trần Bình - vitalmart008 (Phiếu trả ngày: 16/09/2025)</t>
  </si>
  <si>
    <t>Hàng trả - Cửa hàng Vitalmart - HM01a-3 Hoàng Thành - vitalmart004 (Phiếu trả ngày: 22/09/2025)</t>
  </si>
  <si>
    <t>00065449</t>
  </si>
  <si>
    <t>00065450</t>
  </si>
  <si>
    <t>Bán hàng Cửa hàng Vitalmart - S401.01S02-S03 Vinhome Smart City - Tây Mỗ  theo hóa đơn 00065449</t>
  </si>
  <si>
    <t>Bán hàng Cửa hàng Vitalmart - 01.S02 Vinhome Smart City - Tây Mỗ theo hóa đơn 00065450</t>
  </si>
  <si>
    <t>00065451</t>
  </si>
  <si>
    <t>00065452</t>
  </si>
  <si>
    <t>Bán hàng Cửa hàng Vitalmart - Lô 1.04 số 97 Trần Bình  theo hóa đơn 00065452, HỖ TRỢ XUẤT GIÁ KM SP GÀ MUỐI 500GX 10% VÀ CHÂN GIÒ MUỐI 300G X 10% VÌ ĐƠN ĐẶT NGÀY  30-9</t>
  </si>
  <si>
    <t>00065453</t>
  </si>
  <si>
    <t>Bán hàng Cửa hàng Vitalmart - S401.01S02-S03 Vinhome Smart City - Tây Mỗ theo hóa đơn 00065453, HỖ TRỢ XUẤT GIÁ KM SP GÀ MUỐI 500GX 10% VÀ CHÂN GIÒ MUỐI 300G X 10% VÌ ĐƠN ĐẶT NGÀY 30-9</t>
  </si>
  <si>
    <t>00065454</t>
  </si>
  <si>
    <t>Bán hàng Cửa hàng Vitalmart - S402 Vinhome Smart City - Tây Mỗ  theo hóa đơn 00065454, HỖ TRỢ XUẤT GIÁ KM SP GÀ MUỐI 500GX 10% VÀ CHÂN GIÒ MUỐI 300G X 10% VÌ ĐƠN ĐẶT NGÀY  30-9</t>
  </si>
  <si>
    <t>00065455</t>
  </si>
  <si>
    <t>Bán hàng Cửa hàng Vitalmart - 01.S02 Vinhome Smart City - Tây Mỗ theo hóa đơn 00065455 , HỖ TRỢ XUẤT GIÁ KM SP GÀ MUỐI 500GX 10% VÀ CHÂN GIÒ MUỐI 300G X 10% VÌ ĐƠN ĐẶT NGÀY  30-9</t>
  </si>
  <si>
    <t>00065456</t>
  </si>
  <si>
    <t>Bán hàng Cửa hàng Vitalmart - Số 27 ngõ 110 Trần Duy Hưng theo hóa đơn 00065456, HỖ TRỢ XUẤT GIÁ KM SP GÀ MUỐI 500GX 10% VÀ CHÂN GIÒ MUỐI 300G X 10% VÌ ĐƠN ĐẶT NGÀY 29-9</t>
  </si>
  <si>
    <t>00068428</t>
  </si>
  <si>
    <t>Bán hàng Cửa hàng Vitalmart - HM01a-3 Hoàng Thành theo hóa đơn 00068428 , HỖ TRỢ XUẤT GIÁ KM SP GÀ MUỐI 500GX 10% VÀ CHÂN GIÒ MUỐI 300G X 10% VÌ ĐƠN ĐẶT NGÀY 29-9</t>
  </si>
  <si>
    <t>00068429</t>
  </si>
  <si>
    <t>Bán hàng Cửa hàng Vitalmart - Số 108, ngõ 110 Trần Duy Hưng theo hóa đơn 00068429</t>
  </si>
  <si>
    <t>00068430</t>
  </si>
  <si>
    <t>Bán hàng Cửa hàng Vitalmart - S401.01S02-S03 Vinhome Smart City - Tây Mỗ theo hóa đơn 00068430</t>
  </si>
  <si>
    <t>00068431</t>
  </si>
  <si>
    <t>ĐÃ KIỂM TRA -Hàng trả - Cửa hàng Vitalmart - Số 27 ngõ 110 Trần Duy Hưng - phiếu: V3251021 - Phiếu ngày (20/10/2025</t>
  </si>
  <si>
    <t>ĐÃ KIỂM TRA - HÀNG TRẢ - Cửa hàng Vitalmart - Số 108, ngõ 110 Trần Duy Hưng - Vitalmart001 - phiếu: V22510201</t>
  </si>
  <si>
    <t>00069355</t>
  </si>
  <si>
    <t>00069377</t>
  </si>
  <si>
    <t>00069399</t>
  </si>
  <si>
    <t>00069421</t>
  </si>
  <si>
    <t>00069422</t>
  </si>
  <si>
    <t>00069437</t>
  </si>
  <si>
    <t>00071213</t>
  </si>
  <si>
    <t>00071214</t>
  </si>
  <si>
    <t>00071215</t>
  </si>
  <si>
    <t>00071218</t>
  </si>
  <si>
    <t>00072841</t>
  </si>
  <si>
    <t>00072849</t>
  </si>
  <si>
    <t>00072861</t>
  </si>
  <si>
    <t>T10.2025</t>
  </si>
  <si>
    <t>00075050</t>
  </si>
  <si>
    <t>00075051</t>
  </si>
  <si>
    <t>00075052</t>
  </si>
  <si>
    <t>00075053</t>
  </si>
  <si>
    <t>00075054</t>
  </si>
  <si>
    <t>00075055</t>
  </si>
  <si>
    <t>00075056</t>
  </si>
  <si>
    <t>Bán hàng vitalmart yên hòa  theo hóa đơn 00075056,  CK CỐ ĐỊNH 7% + ĐƠN KHAI TRƯƠNG CK 7%</t>
  </si>
  <si>
    <t>00077913</t>
  </si>
  <si>
    <t>00077914</t>
  </si>
  <si>
    <t>00077915</t>
  </si>
  <si>
    <t>00077916</t>
  </si>
  <si>
    <t>00077925</t>
  </si>
  <si>
    <t>00077927</t>
  </si>
  <si>
    <t>00077928</t>
  </si>
  <si>
    <t>00079348</t>
  </si>
  <si>
    <t>00079349</t>
  </si>
  <si>
    <t>00079350</t>
  </si>
  <si>
    <t>00079351</t>
  </si>
  <si>
    <t>00079529</t>
  </si>
  <si>
    <t>Bán hàng vitalmart yên hòa</t>
  </si>
  <si>
    <t>00079551</t>
  </si>
  <si>
    <t>00079563</t>
  </si>
  <si>
    <t>00079593</t>
  </si>
  <si>
    <t>00079617</t>
  </si>
  <si>
    <t>00079639</t>
  </si>
  <si>
    <t>00079660</t>
  </si>
  <si>
    <t>T11.2025</t>
  </si>
  <si>
    <t>THEO DÕI CÔNG NỢ 31.12.2025/ Công ty VITALMART</t>
  </si>
  <si>
    <t>T12.2025</t>
  </si>
  <si>
    <t>ĐÃ KIỂM TRA - Hàng trả - Vitalmart002 - Cửa hàng Vitalmart - Số 27 ngõ 110 Trần Duy Hưng - phiếu: V32512021 - Phiếu ngày (02/12/2025)</t>
  </si>
  <si>
    <t>00082358</t>
  </si>
  <si>
    <t>Bán hàng Cửa hàng Vitalmart - S401.01S02-S03 Vinhome Smart City - Tây Mỗ theo hđ 00082358  , CK CỐ ĐỊNH 7% + KM GÀ MUỐI 500G X 10% VÀ CHÂN GIÒ MUỐI 300G X 10% TỪ NGÀY 1/12 ĐẾN 31/12</t>
  </si>
  <si>
    <t>00082359</t>
  </si>
  <si>
    <t>Bán hàng Cửa hàng Vitalmart - 01.S02 Vinhome Smart City - Tây Mỗ  theo hóa đơn 00082359 , CK CỐ ĐỊNH 7% + KM GÀ MUỐI 500G X 10% VÀ CHÂN GIÒ MUỐI 300G X 10% TỪ NGÀY 1/12 ĐẾN 31/12</t>
  </si>
  <si>
    <t>00084203</t>
  </si>
  <si>
    <t>Bán hàng Cửa hàng Vitalmart - Số 108, ngõ 110 Trần Duy Hưng , CK CỐ ĐỊNH 7% + KM GÀ MUỐI 500G X 10% VÀ CHÂN GIÒ MUỐI 300G X 10% TỪ NGÀY 1/12 ĐẾN 31/12</t>
  </si>
  <si>
    <t>00084204</t>
  </si>
  <si>
    <t>Bán hàng Cửa hàng Vitalmart - HM01a-3 Hoàng Thành , CK CỐ ĐỊNH 7% + KM GÀ MUỐI 500G X 10% VÀ CHÂN GIÒ MUỐI 300G X 10% TỪ NGÀY 1/12 ĐẾN 31/12</t>
  </si>
  <si>
    <t>00084245</t>
  </si>
  <si>
    <t>00084253</t>
  </si>
  <si>
    <t>00084254</t>
  </si>
  <si>
    <t>00084255</t>
  </si>
  <si>
    <t>00084256</t>
  </si>
  <si>
    <t>00084258</t>
  </si>
  <si>
    <t>ĐÃ KIỂM TRA - Hàng trả - Vitalmart006 - Cửa hàng Vitalmart - S401.01S02-S03 Vinhome Smart City - Tây Mỗ - phiếu: V92512192 - Phiếu ngày (22/12/2025)</t>
  </si>
  <si>
    <t>ĐÃ KIỂM TRA - Hàng trả - Vitalmart008 - Cửa hàng Vitalmart - Lô 1.04 số 97 Trần Bình - phiếu: V82512241 - Phiếu ngày (24/12/2025)</t>
  </si>
  <si>
    <t>00086201</t>
  </si>
  <si>
    <t>00086202</t>
  </si>
  <si>
    <t>00086203</t>
  </si>
  <si>
    <t>00086204</t>
  </si>
  <si>
    <t>00086205</t>
  </si>
  <si>
    <t>00088970</t>
  </si>
  <si>
    <t>00088971</t>
  </si>
  <si>
    <t>00088972</t>
  </si>
  <si>
    <t>00088973</t>
  </si>
  <si>
    <t>00088975</t>
  </si>
  <si>
    <t>00089805</t>
  </si>
  <si>
    <t>00089806</t>
  </si>
  <si>
    <t>00089912</t>
  </si>
  <si>
    <t>00089913</t>
  </si>
  <si>
    <t>00089914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</si>
</sst>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</numFmts>
  <fonts count="11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Arial"/>
      <family val="2"/>
      <scheme val="minor"/>
    </font>
    <font>
      <sz val="8"/>
      <name val="Arial"/>
      <family val="2"/>
      <charset val="163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54">
    <xf numFmtId="0" fontId="0" fillId="0" borderId="0" xfId="0"/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0" fontId="4" fillId="0" borderId="1" xfId="0" applyFont="1" applyBorder="1"/>
    <xf numFmtId="164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165" fontId="6" fillId="2" borderId="1" xfId="0" applyNumberFormat="1" applyFont="1" applyFill="1" applyBorder="1"/>
    <xf numFmtId="1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1" applyNumberFormat="1" applyFont="1" applyFill="1" applyBorder="1" applyAlignment="1">
      <alignment horizontal="center" vertical="center" wrapText="1"/>
    </xf>
    <xf numFmtId="164" fontId="3" fillId="4" borderId="1" xfId="1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3" fillId="4" borderId="1" xfId="0" applyFont="1" applyFill="1" applyBorder="1"/>
    <xf numFmtId="165" fontId="3" fillId="4" borderId="1" xfId="1" applyNumberFormat="1" applyFont="1" applyFill="1" applyBorder="1"/>
    <xf numFmtId="164" fontId="5" fillId="4" borderId="1" xfId="1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/>
    <xf numFmtId="0" fontId="9" fillId="0" borderId="0" xfId="2"/>
    <xf numFmtId="17" fontId="4" fillId="0" borderId="1" xfId="0" applyNumberFormat="1" applyFont="1" applyBorder="1" applyAlignment="1">
      <alignment horizontal="center"/>
    </xf>
    <xf numFmtId="38" fontId="9" fillId="0" borderId="0" xfId="2" applyNumberFormat="1"/>
    <xf numFmtId="165" fontId="0" fillId="0" borderId="0" xfId="0" applyNumberFormat="1"/>
    <xf numFmtId="14" fontId="9" fillId="0" borderId="0" xfId="2" applyNumberFormat="1"/>
    <xf numFmtId="164" fontId="4" fillId="0" borderId="1" xfId="1" applyNumberFormat="1" applyFont="1" applyFill="1" applyBorder="1" applyAlignment="1">
      <alignment horizontal="right" vertical="center" wrapText="1"/>
    </xf>
    <xf numFmtId="164" fontId="0" fillId="0" borderId="0" xfId="0" applyNumberFormat="1"/>
    <xf numFmtId="14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38" fontId="8" fillId="0" borderId="4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14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8" fontId="7" fillId="3" borderId="3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38" fontId="7" fillId="0" borderId="4" xfId="0" applyNumberFormat="1" applyFont="1" applyBorder="1" applyAlignment="1">
      <alignment horizontal="right" vertical="center"/>
    </xf>
    <xf numFmtId="14" fontId="7" fillId="3" borderId="2" xfId="2" applyNumberFormat="1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38" fontId="7" fillId="3" borderId="3" xfId="2" applyNumberFormat="1" applyFont="1" applyFill="1" applyBorder="1" applyAlignment="1">
      <alignment horizontal="center" vertical="center" wrapText="1"/>
    </xf>
    <xf numFmtId="38" fontId="8" fillId="0" borderId="4" xfId="2" applyNumberFormat="1" applyFont="1" applyBorder="1" applyAlignment="1">
      <alignment horizontal="right" vertical="center"/>
    </xf>
    <xf numFmtId="14" fontId="8" fillId="0" borderId="4" xfId="2" applyNumberFormat="1" applyFont="1" applyBorder="1" applyAlignment="1">
      <alignment horizontal="center" vertical="center"/>
    </xf>
    <xf numFmtId="0" fontId="8" fillId="0" borderId="4" xfId="2" applyFont="1" applyBorder="1" applyAlignment="1">
      <alignment horizontal="left" vertical="center"/>
    </xf>
    <xf numFmtId="0" fontId="8" fillId="0" borderId="4" xfId="2" applyFont="1" applyBorder="1" applyAlignment="1">
      <alignment horizontal="right" vertical="center"/>
    </xf>
    <xf numFmtId="0" fontId="8" fillId="0" borderId="0" xfId="0" quotePrefix="1" applyFont="1" applyAlignment="1">
      <alignment horizontal="left" vertical="center"/>
    </xf>
    <xf numFmtId="14" fontId="2" fillId="0" borderId="0" xfId="0" applyNumberFormat="1" applyFont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/>
    </xf>
    <xf numFmtId="14" fontId="6" fillId="2" borderId="1" xfId="0" quotePrefix="1" applyNumberFormat="1" applyFont="1" applyFill="1" applyBorder="1" applyAlignment="1">
      <alignment horizontal="center" vertical="center"/>
    </xf>
    <xf numFmtId="0" fontId="8" fillId="0" borderId="4" xfId="2" applyFont="1" applyBorder="1" applyAlignment="1">
      <alignment horizontal="right" vertical="center"/>
    </xf>
    <xf numFmtId="14" fontId="8" fillId="0" borderId="4" xfId="2" applyNumberFormat="1" applyFont="1" applyBorder="1" applyAlignment="1">
      <alignment horizontal="center" vertical="center"/>
    </xf>
    <xf numFmtId="38" fontId="8" fillId="0" borderId="4" xfId="2" applyNumberFormat="1" applyFont="1" applyBorder="1" applyAlignment="1">
      <alignment horizontal="right" vertical="center"/>
    </xf>
    <xf numFmtId="0" fontId="8" fillId="0" borderId="4" xfId="2" applyFont="1" applyBorder="1" applyAlignment="1">
      <alignment horizontal="left" vertical="center"/>
    </xf>
    <xf numFmtId="14" fontId="7" fillId="0" borderId="4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D6EA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9"/>
  <sheetViews>
    <sheetView tabSelected="1" topLeftCell="A37" workbookViewId="0">
      <selection activeCell="C29" sqref="C29"/>
    </sheetView>
  </sheetViews>
  <sheetFormatPr defaultRowHeight="14.25" x14ac:dyDescent="0.2"/>
  <cols>
    <col min="2" max="2" width="21" customWidth="1"/>
    <col min="3" max="3" width="24.125" customWidth="1"/>
    <col min="4" max="4" width="20.125" customWidth="1"/>
    <col min="5" max="5" width="21" customWidth="1"/>
    <col min="6" max="6" width="18.625" customWidth="1"/>
    <col min="8" max="9" width="11.625" bestFit="1" customWidth="1"/>
  </cols>
  <sheetData>
    <row r="1" spans="2:9" ht="26.25" customHeight="1" x14ac:dyDescent="0.2">
      <c r="B1" s="45" t="s">
        <v>320</v>
      </c>
      <c r="C1" s="45"/>
      <c r="D1" s="45"/>
      <c r="E1" s="45"/>
      <c r="F1" s="45"/>
    </row>
    <row r="2" spans="2:9" ht="31.5" x14ac:dyDescent="0.2">
      <c r="B2" s="11" t="s">
        <v>0</v>
      </c>
      <c r="C2" s="12" t="s">
        <v>1</v>
      </c>
      <c r="D2" s="13" t="s">
        <v>10</v>
      </c>
      <c r="E2" s="12" t="s">
        <v>2</v>
      </c>
      <c r="F2" s="12" t="s">
        <v>24</v>
      </c>
    </row>
    <row r="3" spans="2:9" ht="15.75" x14ac:dyDescent="0.2">
      <c r="B3" s="1"/>
      <c r="C3" s="2" t="s">
        <v>3</v>
      </c>
      <c r="D3" s="3">
        <v>14116674</v>
      </c>
      <c r="E3" s="2"/>
      <c r="F3" s="2"/>
      <c r="H3" s="23"/>
    </row>
    <row r="4" spans="2:9" ht="15.75" x14ac:dyDescent="0.25">
      <c r="B4" s="21" t="s">
        <v>62</v>
      </c>
      <c r="C4" s="5" t="s">
        <v>4</v>
      </c>
      <c r="D4" s="8">
        <v>11753216</v>
      </c>
      <c r="E4" s="9"/>
      <c r="F4" s="7"/>
      <c r="H4" s="23"/>
      <c r="I4" s="26"/>
    </row>
    <row r="5" spans="2:9" ht="15.75" x14ac:dyDescent="0.25">
      <c r="B5" s="21" t="s">
        <v>63</v>
      </c>
      <c r="C5" s="5" t="s">
        <v>4</v>
      </c>
      <c r="D5" s="8">
        <v>14492753</v>
      </c>
      <c r="E5" s="9"/>
      <c r="F5" s="7"/>
      <c r="H5" s="23"/>
      <c r="I5" s="26"/>
    </row>
    <row r="6" spans="2:9" ht="15.75" x14ac:dyDescent="0.25">
      <c r="B6" s="21" t="s">
        <v>64</v>
      </c>
      <c r="C6" s="5" t="s">
        <v>4</v>
      </c>
      <c r="D6" s="8">
        <v>10880602</v>
      </c>
      <c r="E6" s="9"/>
      <c r="F6" s="7"/>
      <c r="H6" s="23"/>
      <c r="I6" s="26"/>
    </row>
    <row r="7" spans="2:9" ht="15.75" x14ac:dyDescent="0.25">
      <c r="B7" s="21" t="s">
        <v>65</v>
      </c>
      <c r="C7" s="5" t="s">
        <v>4</v>
      </c>
      <c r="D7" s="8">
        <v>14483889</v>
      </c>
      <c r="E7" s="9"/>
      <c r="F7" s="7"/>
      <c r="H7" s="23"/>
      <c r="I7" s="26"/>
    </row>
    <row r="8" spans="2:9" ht="15.75" x14ac:dyDescent="0.25">
      <c r="B8" s="21" t="s">
        <v>66</v>
      </c>
      <c r="C8" s="5" t="s">
        <v>4</v>
      </c>
      <c r="D8" s="8">
        <v>14820914</v>
      </c>
      <c r="E8" s="9"/>
      <c r="F8" s="7"/>
      <c r="H8" s="23"/>
      <c r="I8" s="26"/>
    </row>
    <row r="9" spans="2:9" ht="15.75" x14ac:dyDescent="0.25">
      <c r="B9" s="21" t="s">
        <v>67</v>
      </c>
      <c r="C9" s="5" t="s">
        <v>4</v>
      </c>
      <c r="D9" s="8">
        <v>15795284</v>
      </c>
      <c r="E9" s="9"/>
      <c r="F9" s="7"/>
      <c r="H9" s="23"/>
      <c r="I9" s="26"/>
    </row>
    <row r="10" spans="2:9" ht="15.75" x14ac:dyDescent="0.25">
      <c r="B10" s="21" t="s">
        <v>36</v>
      </c>
      <c r="C10" s="5" t="s">
        <v>4</v>
      </c>
      <c r="D10" s="8">
        <v>18042548</v>
      </c>
      <c r="E10" s="9"/>
      <c r="F10" s="7"/>
      <c r="H10" s="23"/>
      <c r="I10" s="26"/>
    </row>
    <row r="11" spans="2:9" ht="15.75" x14ac:dyDescent="0.25">
      <c r="B11" s="21" t="s">
        <v>68</v>
      </c>
      <c r="C11" s="5" t="s">
        <v>4</v>
      </c>
      <c r="D11" s="8">
        <v>19257141</v>
      </c>
      <c r="E11" s="9"/>
      <c r="F11" s="7"/>
      <c r="H11" s="23"/>
      <c r="I11" s="26"/>
    </row>
    <row r="12" spans="2:9" ht="15.75" x14ac:dyDescent="0.25">
      <c r="B12" s="21" t="s">
        <v>222</v>
      </c>
      <c r="C12" s="5" t="s">
        <v>4</v>
      </c>
      <c r="D12" s="8">
        <v>15623020</v>
      </c>
      <c r="E12" s="9"/>
      <c r="F12" s="7"/>
      <c r="H12" s="23"/>
      <c r="I12" s="26"/>
    </row>
    <row r="13" spans="2:9" ht="15.75" x14ac:dyDescent="0.25">
      <c r="B13" s="21" t="s">
        <v>291</v>
      </c>
      <c r="C13" s="5" t="s">
        <v>4</v>
      </c>
      <c r="D13" s="8">
        <v>17152262</v>
      </c>
      <c r="E13" s="9"/>
      <c r="F13" s="7"/>
      <c r="H13" s="23"/>
      <c r="I13" s="26"/>
    </row>
    <row r="14" spans="2:9" ht="15.75" x14ac:dyDescent="0.25">
      <c r="B14" s="21" t="s">
        <v>319</v>
      </c>
      <c r="C14" s="5" t="s">
        <v>4</v>
      </c>
      <c r="D14" s="8">
        <v>15914649</v>
      </c>
      <c r="E14" s="9"/>
      <c r="F14" s="7"/>
      <c r="H14" s="23"/>
      <c r="I14" s="26"/>
    </row>
    <row r="15" spans="2:9" ht="15.75" x14ac:dyDescent="0.25">
      <c r="B15" s="21" t="s">
        <v>321</v>
      </c>
      <c r="C15" s="5" t="s">
        <v>4</v>
      </c>
      <c r="D15" s="8">
        <v>14640629</v>
      </c>
      <c r="E15" s="9"/>
      <c r="F15" s="7"/>
      <c r="H15" s="23"/>
      <c r="I15" s="26"/>
    </row>
    <row r="16" spans="2:9" ht="15.75" x14ac:dyDescent="0.25">
      <c r="B16" s="21"/>
      <c r="C16" s="5"/>
      <c r="D16" s="8"/>
      <c r="E16" s="9"/>
      <c r="F16" s="7"/>
    </row>
    <row r="17" spans="2:9" ht="17.25" customHeight="1" x14ac:dyDescent="0.25">
      <c r="B17" s="46" t="s">
        <v>5</v>
      </c>
      <c r="C17" s="46"/>
      <c r="D17" s="14">
        <f>SUM(D4:D16)</f>
        <v>182856907</v>
      </c>
      <c r="E17" s="15">
        <f>+SUM(E3:E3)</f>
        <v>0</v>
      </c>
      <c r="F17" s="16"/>
      <c r="H17" s="23"/>
    </row>
    <row r="18" spans="2:9" ht="15.75" x14ac:dyDescent="0.25">
      <c r="B18" s="21" t="s">
        <v>62</v>
      </c>
      <c r="C18" s="5" t="s">
        <v>6</v>
      </c>
      <c r="D18" s="8"/>
      <c r="E18" s="9"/>
      <c r="F18" s="7"/>
      <c r="H18" s="23"/>
      <c r="I18" s="23"/>
    </row>
    <row r="19" spans="2:9" ht="15.75" x14ac:dyDescent="0.25">
      <c r="B19" s="21" t="s">
        <v>63</v>
      </c>
      <c r="C19" s="5" t="s">
        <v>6</v>
      </c>
      <c r="D19" s="8"/>
      <c r="E19" s="9">
        <v>858769</v>
      </c>
      <c r="F19" s="7"/>
      <c r="H19" s="23"/>
      <c r="I19" s="23"/>
    </row>
    <row r="20" spans="2:9" ht="15.75" x14ac:dyDescent="0.25">
      <c r="B20" s="21" t="s">
        <v>64</v>
      </c>
      <c r="C20" s="5" t="s">
        <v>6</v>
      </c>
      <c r="D20" s="8"/>
      <c r="E20" s="9">
        <v>689531</v>
      </c>
      <c r="F20" s="7"/>
      <c r="H20" s="23"/>
      <c r="I20" s="23"/>
    </row>
    <row r="21" spans="2:9" ht="15.75" x14ac:dyDescent="0.25">
      <c r="B21" s="21" t="s">
        <v>65</v>
      </c>
      <c r="C21" s="5" t="s">
        <v>6</v>
      </c>
      <c r="D21" s="8"/>
      <c r="E21" s="9">
        <v>1144864</v>
      </c>
      <c r="F21" s="7"/>
      <c r="H21" s="23"/>
      <c r="I21" s="23"/>
    </row>
    <row r="22" spans="2:9" ht="15.75" x14ac:dyDescent="0.25">
      <c r="B22" s="21" t="s">
        <v>66</v>
      </c>
      <c r="C22" s="5" t="s">
        <v>6</v>
      </c>
      <c r="D22" s="8"/>
      <c r="E22" s="9">
        <v>439268</v>
      </c>
      <c r="F22" s="7"/>
      <c r="H22" s="23"/>
      <c r="I22" s="23"/>
    </row>
    <row r="23" spans="2:9" ht="15.75" x14ac:dyDescent="0.25">
      <c r="B23" s="21" t="s">
        <v>67</v>
      </c>
      <c r="C23" s="5" t="s">
        <v>6</v>
      </c>
      <c r="D23" s="8"/>
      <c r="E23" s="9">
        <v>305026</v>
      </c>
      <c r="F23" s="7"/>
      <c r="H23" s="23"/>
      <c r="I23" s="23"/>
    </row>
    <row r="24" spans="2:9" ht="15.75" x14ac:dyDescent="0.25">
      <c r="B24" s="21" t="s">
        <v>36</v>
      </c>
      <c r="C24" s="5" t="s">
        <v>6</v>
      </c>
      <c r="D24" s="8"/>
      <c r="E24" s="9">
        <v>119591</v>
      </c>
      <c r="F24" s="7"/>
      <c r="H24" s="23"/>
      <c r="I24" s="23"/>
    </row>
    <row r="25" spans="2:9" ht="15.75" x14ac:dyDescent="0.25">
      <c r="B25" s="21" t="s">
        <v>68</v>
      </c>
      <c r="C25" s="5" t="s">
        <v>6</v>
      </c>
      <c r="D25" s="8"/>
      <c r="E25" s="9">
        <v>933669</v>
      </c>
      <c r="F25" s="7"/>
      <c r="H25" s="23"/>
      <c r="I25" s="23"/>
    </row>
    <row r="26" spans="2:9" ht="15.75" x14ac:dyDescent="0.25">
      <c r="B26" s="21" t="s">
        <v>222</v>
      </c>
      <c r="C26" s="5" t="s">
        <v>6</v>
      </c>
      <c r="D26" s="8"/>
      <c r="E26" s="9">
        <v>287112</v>
      </c>
      <c r="F26" s="7"/>
      <c r="H26" s="23"/>
      <c r="I26" s="23"/>
    </row>
    <row r="27" spans="2:9" ht="15.75" x14ac:dyDescent="0.25">
      <c r="B27" s="21" t="s">
        <v>291</v>
      </c>
      <c r="C27" s="5" t="s">
        <v>6</v>
      </c>
      <c r="D27" s="8"/>
      <c r="E27" s="9">
        <v>167387</v>
      </c>
      <c r="F27" s="7"/>
      <c r="H27" s="23"/>
      <c r="I27" s="23"/>
    </row>
    <row r="28" spans="2:9" ht="15.75" x14ac:dyDescent="0.25">
      <c r="B28" s="21" t="s">
        <v>319</v>
      </c>
      <c r="C28" s="5" t="s">
        <v>6</v>
      </c>
      <c r="D28" s="8"/>
      <c r="E28" s="9">
        <v>0</v>
      </c>
      <c r="F28" s="7"/>
      <c r="H28" s="23"/>
      <c r="I28" s="23"/>
    </row>
    <row r="29" spans="2:9" ht="15.75" x14ac:dyDescent="0.25">
      <c r="B29" s="21" t="s">
        <v>321</v>
      </c>
      <c r="C29" s="5" t="s">
        <v>6</v>
      </c>
      <c r="D29" s="8"/>
      <c r="E29" s="9">
        <v>412145</v>
      </c>
      <c r="F29" s="7"/>
      <c r="H29" s="23"/>
      <c r="I29" s="23"/>
    </row>
    <row r="30" spans="2:9" ht="15.75" x14ac:dyDescent="0.25">
      <c r="B30" s="4"/>
      <c r="C30" s="5"/>
      <c r="D30" s="8"/>
      <c r="E30" s="9"/>
      <c r="F30" s="7"/>
      <c r="I30" s="23"/>
    </row>
    <row r="31" spans="2:9" ht="15.75" x14ac:dyDescent="0.25">
      <c r="B31" s="46" t="s">
        <v>7</v>
      </c>
      <c r="C31" s="46"/>
      <c r="D31" s="14"/>
      <c r="E31" s="17">
        <f>SUM(E18:E30)</f>
        <v>5357362</v>
      </c>
      <c r="F31" s="16"/>
    </row>
    <row r="32" spans="2:9" ht="15.75" x14ac:dyDescent="0.25">
      <c r="B32" s="4">
        <v>45672</v>
      </c>
      <c r="C32" s="5" t="s">
        <v>22</v>
      </c>
      <c r="D32" s="8"/>
      <c r="E32" s="6"/>
      <c r="F32" s="25">
        <v>14116674</v>
      </c>
    </row>
    <row r="33" spans="2:9" ht="15.75" x14ac:dyDescent="0.25">
      <c r="B33" s="4">
        <v>45703</v>
      </c>
      <c r="C33" s="5" t="s">
        <v>22</v>
      </c>
      <c r="D33" s="8"/>
      <c r="E33" s="6"/>
      <c r="F33" s="25">
        <v>11753214</v>
      </c>
    </row>
    <row r="34" spans="2:9" ht="15.75" x14ac:dyDescent="0.25">
      <c r="B34" s="4">
        <v>45733</v>
      </c>
      <c r="C34" s="5" t="s">
        <v>22</v>
      </c>
      <c r="D34" s="8"/>
      <c r="E34" s="6"/>
      <c r="F34" s="25">
        <v>13633986</v>
      </c>
    </row>
    <row r="35" spans="2:9" ht="15.75" x14ac:dyDescent="0.25">
      <c r="B35" s="4">
        <v>45762</v>
      </c>
      <c r="C35" s="5" t="s">
        <v>22</v>
      </c>
      <c r="D35" s="8"/>
      <c r="E35" s="6"/>
      <c r="F35" s="25">
        <v>10191071</v>
      </c>
    </row>
    <row r="36" spans="2:9" ht="15.75" x14ac:dyDescent="0.25">
      <c r="B36" s="4">
        <v>45792</v>
      </c>
      <c r="C36" s="5" t="s">
        <v>22</v>
      </c>
      <c r="D36" s="8"/>
      <c r="E36" s="6"/>
      <c r="F36" s="25">
        <v>13339022</v>
      </c>
    </row>
    <row r="37" spans="2:9" ht="15.75" x14ac:dyDescent="0.25">
      <c r="B37" s="4">
        <v>45824</v>
      </c>
      <c r="C37" s="5" t="s">
        <v>22</v>
      </c>
      <c r="D37" s="8"/>
      <c r="E37" s="6"/>
      <c r="F37" s="25">
        <v>14381642</v>
      </c>
    </row>
    <row r="38" spans="2:9" ht="15.75" x14ac:dyDescent="0.25">
      <c r="B38" s="4">
        <v>45853</v>
      </c>
      <c r="C38" s="5" t="s">
        <v>22</v>
      </c>
      <c r="D38" s="8"/>
      <c r="E38" s="6"/>
      <c r="F38" s="25">
        <v>15490252</v>
      </c>
    </row>
    <row r="39" spans="2:9" ht="15.75" x14ac:dyDescent="0.25">
      <c r="B39" s="4">
        <v>45884</v>
      </c>
      <c r="C39" s="5" t="s">
        <v>22</v>
      </c>
      <c r="D39" s="8"/>
      <c r="E39" s="6"/>
      <c r="F39" s="25">
        <v>17922954</v>
      </c>
    </row>
    <row r="40" spans="2:9" ht="15.75" x14ac:dyDescent="0.25">
      <c r="B40" s="4">
        <v>45915</v>
      </c>
      <c r="C40" s="5" t="s">
        <v>22</v>
      </c>
      <c r="D40" s="8"/>
      <c r="E40" s="6"/>
      <c r="F40" s="25">
        <v>18323468</v>
      </c>
    </row>
    <row r="41" spans="2:9" ht="15.75" x14ac:dyDescent="0.25">
      <c r="B41" s="4">
        <v>45945</v>
      </c>
      <c r="C41" s="5" t="s">
        <v>22</v>
      </c>
      <c r="D41" s="8"/>
      <c r="E41" s="6"/>
      <c r="F41" s="25">
        <v>15335912</v>
      </c>
    </row>
    <row r="42" spans="2:9" ht="15.75" x14ac:dyDescent="0.25">
      <c r="B42" s="4">
        <v>45978</v>
      </c>
      <c r="C42" s="5" t="s">
        <v>22</v>
      </c>
      <c r="D42" s="8"/>
      <c r="E42" s="6"/>
      <c r="F42" s="25">
        <v>16984879</v>
      </c>
    </row>
    <row r="43" spans="2:9" ht="15.75" x14ac:dyDescent="0.25">
      <c r="B43" s="4">
        <v>46006</v>
      </c>
      <c r="C43" s="5" t="s">
        <v>22</v>
      </c>
      <c r="D43" s="8"/>
      <c r="E43" s="6"/>
      <c r="F43" s="25">
        <v>15914658</v>
      </c>
    </row>
    <row r="44" spans="2:9" ht="15.75" x14ac:dyDescent="0.25">
      <c r="B44" s="4"/>
      <c r="C44" s="5"/>
      <c r="D44" s="8"/>
      <c r="E44" s="6"/>
      <c r="F44" s="3"/>
    </row>
    <row r="45" spans="2:9" ht="15.75" x14ac:dyDescent="0.25">
      <c r="B45" s="46" t="s">
        <v>8</v>
      </c>
      <c r="C45" s="46"/>
      <c r="D45" s="18"/>
      <c r="E45" s="19"/>
      <c r="F45" s="19">
        <f>SUM(F32:F44)</f>
        <v>177387732</v>
      </c>
      <c r="I45" s="23"/>
    </row>
    <row r="46" spans="2:9" ht="15.75" x14ac:dyDescent="0.25">
      <c r="B46" s="47" t="s">
        <v>9</v>
      </c>
      <c r="C46" s="47"/>
      <c r="D46" s="47"/>
      <c r="E46" s="47"/>
      <c r="F46" s="10">
        <f>D3+D17-E17-E31-F45</f>
        <v>14228487</v>
      </c>
      <c r="G46" s="23"/>
      <c r="I46" s="23"/>
    </row>
    <row r="49" spans="6:6" x14ac:dyDescent="0.2">
      <c r="F49" s="23"/>
    </row>
  </sheetData>
  <mergeCells count="5">
    <mergeCell ref="B1:F1"/>
    <mergeCell ref="B17:C17"/>
    <mergeCell ref="B31:C31"/>
    <mergeCell ref="B45:C45"/>
    <mergeCell ref="B46:E46"/>
  </mergeCells>
  <phoneticPr fontId="10" type="noConversion"/>
  <conditionalFormatting sqref="B4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J31"/>
  <sheetViews>
    <sheetView zoomScaleNormal="100" workbookViewId="0">
      <selection activeCell="H9" activeCellId="1" sqref="H2:H4 H9:H11"/>
    </sheetView>
  </sheetViews>
  <sheetFormatPr defaultColWidth="9.125" defaultRowHeight="14.25" outlineLevelRow="1" x14ac:dyDescent="0.2"/>
  <cols>
    <col min="1" max="1" width="14.25" style="24" customWidth="1"/>
    <col min="2" max="3" width="11.375" style="20" customWidth="1"/>
    <col min="4" max="4" width="57.125" style="20" customWidth="1"/>
    <col min="5" max="5" width="17.125" style="22" customWidth="1"/>
    <col min="6" max="6" width="11.375" style="20" customWidth="1"/>
    <col min="7" max="8" width="15.75" style="22" customWidth="1"/>
    <col min="9" max="9" width="50" style="20" customWidth="1"/>
    <col min="10" max="10" width="21.375" style="20" customWidth="1"/>
    <col min="11" max="16384" width="9.125" style="20"/>
  </cols>
  <sheetData>
    <row r="1" spans="1:10" ht="24.75" customHeight="1" x14ac:dyDescent="0.2">
      <c r="A1" s="31" t="s">
        <v>11</v>
      </c>
      <c r="B1" s="32" t="s">
        <v>12</v>
      </c>
      <c r="C1" s="32" t="s">
        <v>13</v>
      </c>
      <c r="D1" s="32" t="s">
        <v>14</v>
      </c>
      <c r="E1" s="33" t="s">
        <v>17</v>
      </c>
      <c r="F1" s="32" t="s">
        <v>18</v>
      </c>
      <c r="G1" s="33" t="s">
        <v>19</v>
      </c>
      <c r="H1" s="39" t="s">
        <v>25</v>
      </c>
      <c r="I1" s="38" t="s">
        <v>15</v>
      </c>
      <c r="J1" s="38" t="s">
        <v>16</v>
      </c>
    </row>
    <row r="2" spans="1:10" x14ac:dyDescent="0.2">
      <c r="A2" s="41">
        <v>45749</v>
      </c>
      <c r="B2" s="42"/>
      <c r="C2" s="42"/>
      <c r="D2" s="42" t="s">
        <v>100</v>
      </c>
      <c r="E2" s="40">
        <v>-207588</v>
      </c>
      <c r="F2" s="30" t="s">
        <v>23</v>
      </c>
      <c r="G2" s="40">
        <v>-16607</v>
      </c>
      <c r="H2" s="40">
        <f>+E2+G2</f>
        <v>-224195</v>
      </c>
      <c r="I2" s="28" t="s">
        <v>20</v>
      </c>
      <c r="J2" s="28" t="s">
        <v>21</v>
      </c>
    </row>
    <row r="3" spans="1:10" outlineLevel="1" x14ac:dyDescent="0.2">
      <c r="A3" s="34">
        <v>45752</v>
      </c>
      <c r="B3" s="28"/>
      <c r="C3" s="28"/>
      <c r="D3" s="35" t="s">
        <v>35</v>
      </c>
      <c r="E3" s="36">
        <v>-110732</v>
      </c>
      <c r="F3" s="30" t="s">
        <v>23</v>
      </c>
      <c r="G3" s="36">
        <v>-8859</v>
      </c>
      <c r="H3" s="40">
        <f>+E3+G3</f>
        <v>-119591</v>
      </c>
      <c r="I3" s="28" t="s">
        <v>20</v>
      </c>
      <c r="J3" s="28" t="s">
        <v>21</v>
      </c>
    </row>
    <row r="4" spans="1:10" outlineLevel="1" x14ac:dyDescent="0.2">
      <c r="A4" s="34">
        <v>45752</v>
      </c>
      <c r="B4" s="28"/>
      <c r="C4" s="28"/>
      <c r="D4" s="35" t="s">
        <v>83</v>
      </c>
      <c r="E4" s="36">
        <v>-207588</v>
      </c>
      <c r="F4" s="30" t="s">
        <v>23</v>
      </c>
      <c r="G4" s="36">
        <v>-16607</v>
      </c>
      <c r="H4" s="40">
        <f t="shared" ref="H4:H30" si="0">+E4+G4</f>
        <v>-224195</v>
      </c>
      <c r="I4" s="28" t="s">
        <v>20</v>
      </c>
      <c r="J4" s="28" t="s">
        <v>21</v>
      </c>
    </row>
    <row r="5" spans="1:10" outlineLevel="1" x14ac:dyDescent="0.2">
      <c r="A5" s="27">
        <v>45757</v>
      </c>
      <c r="B5" s="28" t="s">
        <v>119</v>
      </c>
      <c r="C5" s="28" t="s">
        <v>31</v>
      </c>
      <c r="D5" s="28" t="s">
        <v>29</v>
      </c>
      <c r="E5" s="29">
        <v>628676</v>
      </c>
      <c r="F5" s="30" t="s">
        <v>23</v>
      </c>
      <c r="G5" s="29">
        <v>50294</v>
      </c>
      <c r="H5" s="40">
        <f t="shared" si="0"/>
        <v>678970</v>
      </c>
      <c r="I5" s="28" t="s">
        <v>20</v>
      </c>
      <c r="J5" s="28" t="s">
        <v>21</v>
      </c>
    </row>
    <row r="6" spans="1:10" outlineLevel="1" x14ac:dyDescent="0.2">
      <c r="A6" s="27">
        <v>45757</v>
      </c>
      <c r="B6" s="28" t="s">
        <v>120</v>
      </c>
      <c r="C6" s="28" t="s">
        <v>31</v>
      </c>
      <c r="D6" s="28" t="s">
        <v>28</v>
      </c>
      <c r="E6" s="29">
        <v>480951</v>
      </c>
      <c r="F6" s="30" t="s">
        <v>23</v>
      </c>
      <c r="G6" s="29">
        <v>38476</v>
      </c>
      <c r="H6" s="40">
        <f t="shared" si="0"/>
        <v>519427</v>
      </c>
      <c r="I6" s="28" t="s">
        <v>20</v>
      </c>
      <c r="J6" s="28" t="s">
        <v>21</v>
      </c>
    </row>
    <row r="7" spans="1:10" outlineLevel="1" x14ac:dyDescent="0.2">
      <c r="A7" s="27">
        <v>45757</v>
      </c>
      <c r="B7" s="28" t="s">
        <v>121</v>
      </c>
      <c r="C7" s="28" t="s">
        <v>31</v>
      </c>
      <c r="D7" s="28" t="s">
        <v>32</v>
      </c>
      <c r="E7" s="29">
        <v>836587</v>
      </c>
      <c r="F7" s="30" t="s">
        <v>23</v>
      </c>
      <c r="G7" s="29">
        <v>66927</v>
      </c>
      <c r="H7" s="40">
        <f t="shared" si="0"/>
        <v>903514</v>
      </c>
      <c r="I7" s="28" t="s">
        <v>20</v>
      </c>
      <c r="J7" s="28" t="s">
        <v>21</v>
      </c>
    </row>
    <row r="8" spans="1:10" outlineLevel="1" x14ac:dyDescent="0.2">
      <c r="A8" s="27">
        <v>45757</v>
      </c>
      <c r="B8" s="28" t="s">
        <v>122</v>
      </c>
      <c r="C8" s="28" t="s">
        <v>31</v>
      </c>
      <c r="D8" s="28" t="s">
        <v>30</v>
      </c>
      <c r="E8" s="29">
        <v>651431</v>
      </c>
      <c r="F8" s="30" t="s">
        <v>23</v>
      </c>
      <c r="G8" s="29">
        <v>52114</v>
      </c>
      <c r="H8" s="40">
        <f t="shared" si="0"/>
        <v>703545</v>
      </c>
      <c r="I8" s="28" t="s">
        <v>20</v>
      </c>
      <c r="J8" s="28" t="s">
        <v>21</v>
      </c>
    </row>
    <row r="9" spans="1:10" outlineLevel="1" x14ac:dyDescent="0.2">
      <c r="A9" s="27">
        <v>45761</v>
      </c>
      <c r="B9" s="28" t="s">
        <v>80</v>
      </c>
      <c r="C9" s="28" t="s">
        <v>80</v>
      </c>
      <c r="D9" s="28" t="s">
        <v>123</v>
      </c>
      <c r="E9" s="29">
        <v>-223279</v>
      </c>
      <c r="F9" s="30" t="s">
        <v>23</v>
      </c>
      <c r="G9" s="29">
        <v>-17862</v>
      </c>
      <c r="H9" s="40">
        <f t="shared" si="0"/>
        <v>-241141</v>
      </c>
      <c r="I9" s="28" t="s">
        <v>20</v>
      </c>
      <c r="J9" s="28" t="s">
        <v>21</v>
      </c>
    </row>
    <row r="10" spans="1:10" outlineLevel="1" x14ac:dyDescent="0.2">
      <c r="A10" s="27">
        <v>45762</v>
      </c>
      <c r="B10" s="28"/>
      <c r="C10" s="28"/>
      <c r="D10" s="35" t="s">
        <v>81</v>
      </c>
      <c r="E10" s="36">
        <v>-103284</v>
      </c>
      <c r="F10" s="30" t="s">
        <v>23</v>
      </c>
      <c r="G10" s="36">
        <v>-8263</v>
      </c>
      <c r="H10" s="40">
        <f t="shared" si="0"/>
        <v>-111547</v>
      </c>
      <c r="I10" s="28" t="s">
        <v>20</v>
      </c>
      <c r="J10" s="28" t="s">
        <v>21</v>
      </c>
    </row>
    <row r="11" spans="1:10" outlineLevel="1" x14ac:dyDescent="0.2">
      <c r="A11" s="27">
        <v>45762</v>
      </c>
      <c r="B11" s="28"/>
      <c r="C11" s="28"/>
      <c r="D11" s="35" t="s">
        <v>109</v>
      </c>
      <c r="E11" s="36">
        <v>-207588</v>
      </c>
      <c r="F11" s="30" t="s">
        <v>23</v>
      </c>
      <c r="G11" s="36">
        <v>-16607</v>
      </c>
      <c r="H11" s="40">
        <f t="shared" si="0"/>
        <v>-224195</v>
      </c>
      <c r="I11" s="28" t="s">
        <v>20</v>
      </c>
      <c r="J11" s="28" t="s">
        <v>21</v>
      </c>
    </row>
    <row r="12" spans="1:10" outlineLevel="1" x14ac:dyDescent="0.2">
      <c r="A12" s="27">
        <v>45763</v>
      </c>
      <c r="B12" s="28" t="s">
        <v>124</v>
      </c>
      <c r="C12" s="28" t="s">
        <v>31</v>
      </c>
      <c r="D12" s="28" t="s">
        <v>33</v>
      </c>
      <c r="E12" s="29">
        <v>359985</v>
      </c>
      <c r="F12" s="30" t="s">
        <v>23</v>
      </c>
      <c r="G12" s="29">
        <v>28799</v>
      </c>
      <c r="H12" s="40">
        <f t="shared" si="0"/>
        <v>388784</v>
      </c>
      <c r="I12" s="28" t="s">
        <v>20</v>
      </c>
      <c r="J12" s="28" t="s">
        <v>21</v>
      </c>
    </row>
    <row r="13" spans="1:10" outlineLevel="1" x14ac:dyDescent="0.2">
      <c r="A13" s="27">
        <v>45763</v>
      </c>
      <c r="B13" s="28" t="s">
        <v>125</v>
      </c>
      <c r="C13" s="28" t="s">
        <v>31</v>
      </c>
      <c r="D13" s="28" t="s">
        <v>30</v>
      </c>
      <c r="E13" s="29">
        <v>531440</v>
      </c>
      <c r="F13" s="30" t="s">
        <v>23</v>
      </c>
      <c r="G13" s="29">
        <v>42515</v>
      </c>
      <c r="H13" s="40">
        <f t="shared" si="0"/>
        <v>573955</v>
      </c>
      <c r="I13" s="28" t="s">
        <v>20</v>
      </c>
      <c r="J13" s="28" t="s">
        <v>21</v>
      </c>
    </row>
    <row r="14" spans="1:10" outlineLevel="1" x14ac:dyDescent="0.2">
      <c r="A14" s="27">
        <v>45763</v>
      </c>
      <c r="B14" s="28" t="s">
        <v>126</v>
      </c>
      <c r="C14" s="28" t="s">
        <v>31</v>
      </c>
      <c r="D14" s="28" t="s">
        <v>27</v>
      </c>
      <c r="E14" s="29">
        <v>566553</v>
      </c>
      <c r="F14" s="30" t="s">
        <v>23</v>
      </c>
      <c r="G14" s="29">
        <v>45324</v>
      </c>
      <c r="H14" s="40">
        <f t="shared" si="0"/>
        <v>611877</v>
      </c>
      <c r="I14" s="28" t="s">
        <v>20</v>
      </c>
      <c r="J14" s="28" t="s">
        <v>21</v>
      </c>
    </row>
    <row r="15" spans="1:10" outlineLevel="1" x14ac:dyDescent="0.2">
      <c r="A15" s="27">
        <v>45769</v>
      </c>
      <c r="B15" s="28" t="s">
        <v>127</v>
      </c>
      <c r="C15" s="28" t="s">
        <v>31</v>
      </c>
      <c r="D15" s="28" t="s">
        <v>29</v>
      </c>
      <c r="E15" s="29">
        <v>403706</v>
      </c>
      <c r="F15" s="30" t="s">
        <v>23</v>
      </c>
      <c r="G15" s="29">
        <v>32296</v>
      </c>
      <c r="H15" s="40">
        <f t="shared" si="0"/>
        <v>436002</v>
      </c>
      <c r="I15" s="28" t="s">
        <v>20</v>
      </c>
      <c r="J15" s="28" t="s">
        <v>21</v>
      </c>
    </row>
    <row r="16" spans="1:10" outlineLevel="1" x14ac:dyDescent="0.2">
      <c r="A16" s="27">
        <v>45769</v>
      </c>
      <c r="B16" s="28" t="s">
        <v>128</v>
      </c>
      <c r="C16" s="28" t="s">
        <v>31</v>
      </c>
      <c r="D16" s="28" t="s">
        <v>30</v>
      </c>
      <c r="E16" s="29">
        <v>686548</v>
      </c>
      <c r="F16" s="30" t="s">
        <v>23</v>
      </c>
      <c r="G16" s="29">
        <v>54924</v>
      </c>
      <c r="H16" s="40">
        <f t="shared" si="0"/>
        <v>741472</v>
      </c>
      <c r="I16" s="28" t="s">
        <v>20</v>
      </c>
      <c r="J16" s="28" t="s">
        <v>21</v>
      </c>
    </row>
    <row r="17" spans="1:10" outlineLevel="1" x14ac:dyDescent="0.2">
      <c r="A17" s="27">
        <v>45769</v>
      </c>
      <c r="B17" s="28" t="s">
        <v>129</v>
      </c>
      <c r="C17" s="28" t="s">
        <v>31</v>
      </c>
      <c r="D17" s="28" t="s">
        <v>27</v>
      </c>
      <c r="E17" s="29">
        <v>634844</v>
      </c>
      <c r="F17" s="30" t="s">
        <v>23</v>
      </c>
      <c r="G17" s="29">
        <v>50788</v>
      </c>
      <c r="H17" s="40">
        <f t="shared" si="0"/>
        <v>685632</v>
      </c>
      <c r="I17" s="28" t="s">
        <v>20</v>
      </c>
      <c r="J17" s="28" t="s">
        <v>21</v>
      </c>
    </row>
    <row r="18" spans="1:10" outlineLevel="1" x14ac:dyDescent="0.2">
      <c r="A18" s="27">
        <v>45769</v>
      </c>
      <c r="B18" s="28" t="s">
        <v>130</v>
      </c>
      <c r="C18" s="28" t="s">
        <v>31</v>
      </c>
      <c r="D18" s="28" t="s">
        <v>33</v>
      </c>
      <c r="E18" s="29">
        <v>514849</v>
      </c>
      <c r="F18" s="30" t="s">
        <v>23</v>
      </c>
      <c r="G18" s="29">
        <v>41188</v>
      </c>
      <c r="H18" s="40">
        <f t="shared" si="0"/>
        <v>556037</v>
      </c>
      <c r="I18" s="28" t="s">
        <v>20</v>
      </c>
      <c r="J18" s="28" t="s">
        <v>21</v>
      </c>
    </row>
    <row r="19" spans="1:10" outlineLevel="1" x14ac:dyDescent="0.2">
      <c r="A19" s="27">
        <v>45769</v>
      </c>
      <c r="B19" s="28" t="s">
        <v>131</v>
      </c>
      <c r="C19" s="28" t="s">
        <v>31</v>
      </c>
      <c r="D19" s="28" t="s">
        <v>26</v>
      </c>
      <c r="E19" s="29">
        <v>1546422</v>
      </c>
      <c r="F19" s="30" t="s">
        <v>23</v>
      </c>
      <c r="G19" s="29">
        <v>123714</v>
      </c>
      <c r="H19" s="40">
        <f t="shared" si="0"/>
        <v>1670136</v>
      </c>
      <c r="I19" s="28" t="s">
        <v>20</v>
      </c>
      <c r="J19" s="28" t="s">
        <v>21</v>
      </c>
    </row>
    <row r="20" spans="1:10" outlineLevel="1" x14ac:dyDescent="0.2">
      <c r="A20" s="27">
        <v>45776</v>
      </c>
      <c r="B20" s="28" t="s">
        <v>132</v>
      </c>
      <c r="C20" s="28" t="s">
        <v>31</v>
      </c>
      <c r="D20" s="28" t="s">
        <v>30</v>
      </c>
      <c r="E20" s="29">
        <v>673651</v>
      </c>
      <c r="F20" s="30" t="s">
        <v>23</v>
      </c>
      <c r="G20" s="29">
        <v>53892</v>
      </c>
      <c r="H20" s="40">
        <f t="shared" si="0"/>
        <v>727543</v>
      </c>
      <c r="I20" s="28" t="s">
        <v>20</v>
      </c>
      <c r="J20" s="28" t="s">
        <v>21</v>
      </c>
    </row>
    <row r="21" spans="1:10" outlineLevel="1" x14ac:dyDescent="0.2">
      <c r="A21" s="27">
        <v>45776</v>
      </c>
      <c r="B21" s="28" t="s">
        <v>133</v>
      </c>
      <c r="C21" s="28" t="s">
        <v>31</v>
      </c>
      <c r="D21" s="28" t="s">
        <v>29</v>
      </c>
      <c r="E21" s="29">
        <v>494628</v>
      </c>
      <c r="F21" s="30" t="s">
        <v>23</v>
      </c>
      <c r="G21" s="29">
        <v>39570</v>
      </c>
      <c r="H21" s="40">
        <f t="shared" si="0"/>
        <v>534198</v>
      </c>
      <c r="I21" s="28" t="s">
        <v>20</v>
      </c>
      <c r="J21" s="28" t="s">
        <v>21</v>
      </c>
    </row>
    <row r="22" spans="1:10" outlineLevel="1" x14ac:dyDescent="0.2">
      <c r="A22" s="27">
        <v>45776</v>
      </c>
      <c r="B22" s="28" t="s">
        <v>134</v>
      </c>
      <c r="C22" s="28" t="s">
        <v>31</v>
      </c>
      <c r="D22" s="28" t="s">
        <v>30</v>
      </c>
      <c r="E22" s="29">
        <v>428276</v>
      </c>
      <c r="F22" s="30" t="s">
        <v>23</v>
      </c>
      <c r="G22" s="29">
        <v>34262</v>
      </c>
      <c r="H22" s="40">
        <f t="shared" si="0"/>
        <v>462538</v>
      </c>
      <c r="I22" s="28" t="s">
        <v>20</v>
      </c>
      <c r="J22" s="28" t="s">
        <v>21</v>
      </c>
    </row>
    <row r="23" spans="1:10" outlineLevel="1" x14ac:dyDescent="0.2">
      <c r="A23" s="27">
        <v>45776</v>
      </c>
      <c r="B23" s="28" t="s">
        <v>135</v>
      </c>
      <c r="C23" s="28" t="s">
        <v>31</v>
      </c>
      <c r="D23" s="28" t="s">
        <v>26</v>
      </c>
      <c r="E23" s="29">
        <v>628875</v>
      </c>
      <c r="F23" s="30" t="s">
        <v>23</v>
      </c>
      <c r="G23" s="29">
        <v>50310</v>
      </c>
      <c r="H23" s="40">
        <f t="shared" si="0"/>
        <v>679185</v>
      </c>
      <c r="I23" s="28" t="s">
        <v>20</v>
      </c>
      <c r="J23" s="28" t="s">
        <v>21</v>
      </c>
    </row>
    <row r="24" spans="1:10" outlineLevel="1" x14ac:dyDescent="0.2">
      <c r="A24" s="27">
        <v>45776</v>
      </c>
      <c r="B24" s="28" t="s">
        <v>136</v>
      </c>
      <c r="C24" s="28" t="s">
        <v>31</v>
      </c>
      <c r="D24" s="28" t="s">
        <v>29</v>
      </c>
      <c r="E24" s="29">
        <v>479931</v>
      </c>
      <c r="F24" s="30" t="s">
        <v>23</v>
      </c>
      <c r="G24" s="29">
        <v>38394</v>
      </c>
      <c r="H24" s="40">
        <f t="shared" si="0"/>
        <v>518325</v>
      </c>
      <c r="I24" s="28" t="s">
        <v>20</v>
      </c>
      <c r="J24" s="28" t="s">
        <v>21</v>
      </c>
    </row>
    <row r="25" spans="1:10" x14ac:dyDescent="0.2">
      <c r="A25" s="27">
        <v>45776</v>
      </c>
      <c r="B25" s="28" t="s">
        <v>137</v>
      </c>
      <c r="C25" s="28" t="s">
        <v>31</v>
      </c>
      <c r="D25" s="28" t="s">
        <v>28</v>
      </c>
      <c r="E25" s="29">
        <v>413136</v>
      </c>
      <c r="F25" s="30" t="s">
        <v>23</v>
      </c>
      <c r="G25" s="29">
        <v>33051</v>
      </c>
      <c r="H25" s="40">
        <f t="shared" si="0"/>
        <v>446187</v>
      </c>
      <c r="I25" s="28" t="s">
        <v>20</v>
      </c>
      <c r="J25" s="28" t="s">
        <v>21</v>
      </c>
    </row>
    <row r="26" spans="1:10" x14ac:dyDescent="0.2">
      <c r="A26" s="27">
        <v>45776</v>
      </c>
      <c r="B26" s="28" t="s">
        <v>138</v>
      </c>
      <c r="C26" s="28" t="s">
        <v>31</v>
      </c>
      <c r="D26" s="28" t="s">
        <v>30</v>
      </c>
      <c r="E26" s="29">
        <v>548271</v>
      </c>
      <c r="F26" s="30" t="s">
        <v>23</v>
      </c>
      <c r="G26" s="29">
        <v>43862</v>
      </c>
      <c r="H26" s="40">
        <f t="shared" si="0"/>
        <v>592133</v>
      </c>
      <c r="I26" s="28" t="s">
        <v>20</v>
      </c>
      <c r="J26" s="28" t="s">
        <v>21</v>
      </c>
    </row>
    <row r="27" spans="1:10" x14ac:dyDescent="0.2">
      <c r="A27" s="27">
        <v>45776</v>
      </c>
      <c r="B27" s="28" t="s">
        <v>139</v>
      </c>
      <c r="C27" s="28" t="s">
        <v>31</v>
      </c>
      <c r="D27" s="28" t="s">
        <v>29</v>
      </c>
      <c r="E27" s="29">
        <v>114150</v>
      </c>
      <c r="F27" s="30" t="s">
        <v>23</v>
      </c>
      <c r="G27" s="29">
        <v>9132</v>
      </c>
      <c r="H27" s="40">
        <f t="shared" si="0"/>
        <v>123282</v>
      </c>
      <c r="I27" s="28" t="s">
        <v>20</v>
      </c>
      <c r="J27" s="28" t="s">
        <v>21</v>
      </c>
    </row>
    <row r="28" spans="1:10" x14ac:dyDescent="0.2">
      <c r="A28" s="27">
        <v>45776</v>
      </c>
      <c r="B28" s="28" t="s">
        <v>140</v>
      </c>
      <c r="C28" s="28" t="s">
        <v>31</v>
      </c>
      <c r="D28" s="28" t="s">
        <v>28</v>
      </c>
      <c r="E28" s="29">
        <v>517440</v>
      </c>
      <c r="F28" s="30" t="s">
        <v>23</v>
      </c>
      <c r="G28" s="29">
        <v>41395</v>
      </c>
      <c r="H28" s="40">
        <f t="shared" si="0"/>
        <v>558835</v>
      </c>
      <c r="I28" s="28" t="s">
        <v>20</v>
      </c>
      <c r="J28" s="28" t="s">
        <v>21</v>
      </c>
    </row>
    <row r="29" spans="1:10" x14ac:dyDescent="0.2">
      <c r="A29" s="27">
        <v>45782</v>
      </c>
      <c r="B29" s="28" t="s">
        <v>141</v>
      </c>
      <c r="C29" s="28" t="s">
        <v>31</v>
      </c>
      <c r="D29" s="28" t="s">
        <v>32</v>
      </c>
      <c r="E29" s="29">
        <v>790927</v>
      </c>
      <c r="F29" s="30" t="s">
        <v>23</v>
      </c>
      <c r="G29" s="29">
        <v>63274</v>
      </c>
      <c r="H29" s="40">
        <f t="shared" si="0"/>
        <v>854201</v>
      </c>
      <c r="I29" s="28" t="s">
        <v>20</v>
      </c>
      <c r="J29" s="28" t="s">
        <v>21</v>
      </c>
    </row>
    <row r="30" spans="1:10" x14ac:dyDescent="0.2">
      <c r="A30" s="27">
        <v>45782</v>
      </c>
      <c r="B30" s="28" t="s">
        <v>142</v>
      </c>
      <c r="C30" s="28" t="s">
        <v>31</v>
      </c>
      <c r="D30" s="28" t="s">
        <v>27</v>
      </c>
      <c r="E30" s="29">
        <v>479732</v>
      </c>
      <c r="F30" s="30" t="s">
        <v>23</v>
      </c>
      <c r="G30" s="29">
        <v>38379</v>
      </c>
      <c r="H30" s="40">
        <f t="shared" si="0"/>
        <v>518111</v>
      </c>
      <c r="I30" s="28" t="s">
        <v>20</v>
      </c>
      <c r="J30" s="28" t="s">
        <v>21</v>
      </c>
    </row>
    <row r="31" spans="1:10" x14ac:dyDescent="0.2">
      <c r="H31" s="40">
        <f>SUBTOTAL(9,H2:H30)</f>
        <v>13339025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J24"/>
  <sheetViews>
    <sheetView zoomScaleNormal="100" workbookViewId="0"/>
  </sheetViews>
  <sheetFormatPr defaultColWidth="9.125" defaultRowHeight="14.25" outlineLevelRow="1" x14ac:dyDescent="0.2"/>
  <cols>
    <col min="1" max="1" width="14.25" style="24" customWidth="1"/>
    <col min="2" max="3" width="11.375" style="20" customWidth="1"/>
    <col min="4" max="4" width="57.125" style="20" customWidth="1"/>
    <col min="5" max="5" width="17.125" style="22" customWidth="1"/>
    <col min="6" max="6" width="11.375" style="20" customWidth="1"/>
    <col min="7" max="8" width="15.75" style="22" customWidth="1"/>
    <col min="9" max="9" width="50" style="20" customWidth="1"/>
    <col min="10" max="10" width="21.375" style="20" customWidth="1"/>
    <col min="11" max="16384" width="9.125" style="20"/>
  </cols>
  <sheetData>
    <row r="1" spans="1:10" ht="24.75" customHeight="1" x14ac:dyDescent="0.2">
      <c r="A1" s="37" t="s">
        <v>11</v>
      </c>
      <c r="B1" s="38" t="s">
        <v>12</v>
      </c>
      <c r="C1" s="38" t="s">
        <v>13</v>
      </c>
      <c r="D1" s="38" t="s">
        <v>14</v>
      </c>
      <c r="E1" s="39" t="s">
        <v>17</v>
      </c>
      <c r="F1" s="38" t="s">
        <v>18</v>
      </c>
      <c r="G1" s="39" t="s">
        <v>19</v>
      </c>
      <c r="H1" s="39" t="s">
        <v>25</v>
      </c>
      <c r="I1" s="38" t="s">
        <v>15</v>
      </c>
      <c r="J1" s="38" t="s">
        <v>16</v>
      </c>
    </row>
    <row r="2" spans="1:10" outlineLevel="1" x14ac:dyDescent="0.2">
      <c r="A2" s="41">
        <v>45720</v>
      </c>
      <c r="B2" s="42" t="s">
        <v>80</v>
      </c>
      <c r="C2" s="42" t="s">
        <v>80</v>
      </c>
      <c r="D2" s="42" t="s">
        <v>100</v>
      </c>
      <c r="E2" s="40">
        <v>-103284</v>
      </c>
      <c r="F2" s="43" t="s">
        <v>23</v>
      </c>
      <c r="G2" s="40">
        <v>-8263</v>
      </c>
      <c r="H2" s="40">
        <f>+E2+G2</f>
        <v>-111547</v>
      </c>
      <c r="I2" s="42" t="s">
        <v>20</v>
      </c>
      <c r="J2" s="42" t="s">
        <v>21</v>
      </c>
    </row>
    <row r="3" spans="1:10" outlineLevel="1" x14ac:dyDescent="0.2">
      <c r="A3" s="41">
        <v>45726</v>
      </c>
      <c r="B3" s="42"/>
      <c r="C3" s="42"/>
      <c r="D3" s="42" t="s">
        <v>82</v>
      </c>
      <c r="E3" s="40">
        <v>-103794</v>
      </c>
      <c r="F3" s="43" t="s">
        <v>23</v>
      </c>
      <c r="G3" s="40">
        <v>-8304</v>
      </c>
      <c r="H3" s="40">
        <f t="shared" ref="H3:H23" si="0">+E3+G3</f>
        <v>-112098</v>
      </c>
      <c r="I3" s="42" t="s">
        <v>20</v>
      </c>
      <c r="J3" s="42" t="s">
        <v>21</v>
      </c>
    </row>
    <row r="4" spans="1:10" outlineLevel="1" x14ac:dyDescent="0.2">
      <c r="A4" s="41">
        <v>45726</v>
      </c>
      <c r="B4" s="42"/>
      <c r="C4" s="42"/>
      <c r="D4" s="42" t="s">
        <v>83</v>
      </c>
      <c r="E4" s="40">
        <v>-171575</v>
      </c>
      <c r="F4" s="43" t="s">
        <v>23</v>
      </c>
      <c r="G4" s="40">
        <v>-13726</v>
      </c>
      <c r="H4" s="40">
        <f t="shared" si="0"/>
        <v>-185301</v>
      </c>
      <c r="I4" s="42" t="s">
        <v>20</v>
      </c>
      <c r="J4" s="42" t="s">
        <v>21</v>
      </c>
    </row>
    <row r="5" spans="1:10" outlineLevel="1" x14ac:dyDescent="0.2">
      <c r="A5" s="41">
        <v>45727</v>
      </c>
      <c r="B5" s="42" t="s">
        <v>101</v>
      </c>
      <c r="C5" s="42" t="s">
        <v>31</v>
      </c>
      <c r="D5" s="42" t="s">
        <v>32</v>
      </c>
      <c r="E5" s="40">
        <v>986921</v>
      </c>
      <c r="F5" s="43" t="s">
        <v>23</v>
      </c>
      <c r="G5" s="40">
        <v>78954</v>
      </c>
      <c r="H5" s="40">
        <f t="shared" si="0"/>
        <v>1065875</v>
      </c>
      <c r="I5" s="42" t="s">
        <v>20</v>
      </c>
      <c r="J5" s="42" t="s">
        <v>21</v>
      </c>
    </row>
    <row r="6" spans="1:10" outlineLevel="1" x14ac:dyDescent="0.2">
      <c r="A6" s="41">
        <v>45727</v>
      </c>
      <c r="B6" s="42" t="s">
        <v>102</v>
      </c>
      <c r="C6" s="42" t="s">
        <v>31</v>
      </c>
      <c r="D6" s="42" t="s">
        <v>34</v>
      </c>
      <c r="E6" s="40">
        <v>863512</v>
      </c>
      <c r="F6" s="43" t="s">
        <v>23</v>
      </c>
      <c r="G6" s="40">
        <v>69081</v>
      </c>
      <c r="H6" s="40">
        <f t="shared" si="0"/>
        <v>932593</v>
      </c>
      <c r="I6" s="42" t="s">
        <v>20</v>
      </c>
      <c r="J6" s="42" t="s">
        <v>21</v>
      </c>
    </row>
    <row r="7" spans="1:10" outlineLevel="1" x14ac:dyDescent="0.2">
      <c r="A7" s="41">
        <v>45727</v>
      </c>
      <c r="B7" s="42" t="s">
        <v>103</v>
      </c>
      <c r="C7" s="42" t="s">
        <v>31</v>
      </c>
      <c r="D7" s="42" t="s">
        <v>28</v>
      </c>
      <c r="E7" s="40">
        <v>446434</v>
      </c>
      <c r="F7" s="43" t="s">
        <v>23</v>
      </c>
      <c r="G7" s="40">
        <v>35715</v>
      </c>
      <c r="H7" s="40">
        <f t="shared" si="0"/>
        <v>482149</v>
      </c>
      <c r="I7" s="42" t="s">
        <v>20</v>
      </c>
      <c r="J7" s="42" t="s">
        <v>21</v>
      </c>
    </row>
    <row r="8" spans="1:10" outlineLevel="1" x14ac:dyDescent="0.2">
      <c r="A8" s="41">
        <v>45727</v>
      </c>
      <c r="B8" s="42" t="s">
        <v>104</v>
      </c>
      <c r="C8" s="42" t="s">
        <v>31</v>
      </c>
      <c r="D8" s="42" t="s">
        <v>30</v>
      </c>
      <c r="E8" s="40">
        <v>583016</v>
      </c>
      <c r="F8" s="43" t="s">
        <v>23</v>
      </c>
      <c r="G8" s="40">
        <v>46641</v>
      </c>
      <c r="H8" s="40">
        <f t="shared" si="0"/>
        <v>629657</v>
      </c>
      <c r="I8" s="42" t="s">
        <v>20</v>
      </c>
      <c r="J8" s="42" t="s">
        <v>21</v>
      </c>
    </row>
    <row r="9" spans="1:10" outlineLevel="1" x14ac:dyDescent="0.2">
      <c r="A9" s="41">
        <v>45729</v>
      </c>
      <c r="B9" s="42" t="s">
        <v>80</v>
      </c>
      <c r="C9" s="42" t="s">
        <v>80</v>
      </c>
      <c r="D9" s="42" t="s">
        <v>83</v>
      </c>
      <c r="E9" s="40">
        <v>-149068</v>
      </c>
      <c r="F9" s="43" t="s">
        <v>23</v>
      </c>
      <c r="G9" s="40">
        <v>-11926</v>
      </c>
      <c r="H9" s="40">
        <f t="shared" si="0"/>
        <v>-160994</v>
      </c>
      <c r="I9" s="42" t="s">
        <v>20</v>
      </c>
      <c r="J9" s="42" t="s">
        <v>21</v>
      </c>
    </row>
    <row r="10" spans="1:10" outlineLevel="1" x14ac:dyDescent="0.2">
      <c r="A10" s="41">
        <v>45734</v>
      </c>
      <c r="B10" s="42" t="s">
        <v>105</v>
      </c>
      <c r="C10" s="42" t="s">
        <v>31</v>
      </c>
      <c r="D10" s="42" t="s">
        <v>30</v>
      </c>
      <c r="E10" s="40">
        <v>548023</v>
      </c>
      <c r="F10" s="43" t="s">
        <v>23</v>
      </c>
      <c r="G10" s="40">
        <v>43842</v>
      </c>
      <c r="H10" s="40">
        <f t="shared" si="0"/>
        <v>591865</v>
      </c>
      <c r="I10" s="42" t="s">
        <v>20</v>
      </c>
      <c r="J10" s="42" t="s">
        <v>21</v>
      </c>
    </row>
    <row r="11" spans="1:10" outlineLevel="1" x14ac:dyDescent="0.2">
      <c r="A11" s="41">
        <v>45734</v>
      </c>
      <c r="B11" s="42" t="s">
        <v>106</v>
      </c>
      <c r="C11" s="42" t="s">
        <v>31</v>
      </c>
      <c r="D11" s="42" t="s">
        <v>29</v>
      </c>
      <c r="E11" s="40">
        <v>411640</v>
      </c>
      <c r="F11" s="43" t="s">
        <v>23</v>
      </c>
      <c r="G11" s="40">
        <v>32931</v>
      </c>
      <c r="H11" s="40">
        <f t="shared" si="0"/>
        <v>444571</v>
      </c>
      <c r="I11" s="42" t="s">
        <v>20</v>
      </c>
      <c r="J11" s="42" t="s">
        <v>21</v>
      </c>
    </row>
    <row r="12" spans="1:10" outlineLevel="1" x14ac:dyDescent="0.2">
      <c r="A12" s="41">
        <v>45734</v>
      </c>
      <c r="B12" s="42" t="s">
        <v>107</v>
      </c>
      <c r="C12" s="42" t="s">
        <v>31</v>
      </c>
      <c r="D12" s="42" t="s">
        <v>27</v>
      </c>
      <c r="E12" s="40">
        <v>651307</v>
      </c>
      <c r="F12" s="43" t="s">
        <v>23</v>
      </c>
      <c r="G12" s="40">
        <v>52105</v>
      </c>
      <c r="H12" s="40">
        <f t="shared" si="0"/>
        <v>703412</v>
      </c>
      <c r="I12" s="42" t="s">
        <v>20</v>
      </c>
      <c r="J12" s="42" t="s">
        <v>21</v>
      </c>
    </row>
    <row r="13" spans="1:10" outlineLevel="1" x14ac:dyDescent="0.2">
      <c r="A13" s="41">
        <v>45734</v>
      </c>
      <c r="B13" s="42" t="s">
        <v>108</v>
      </c>
      <c r="C13" s="42" t="s">
        <v>31</v>
      </c>
      <c r="D13" s="42" t="s">
        <v>33</v>
      </c>
      <c r="E13" s="40">
        <v>308281</v>
      </c>
      <c r="F13" s="43" t="s">
        <v>23</v>
      </c>
      <c r="G13" s="40">
        <v>24662</v>
      </c>
      <c r="H13" s="40">
        <f t="shared" si="0"/>
        <v>332943</v>
      </c>
      <c r="I13" s="42" t="s">
        <v>20</v>
      </c>
      <c r="J13" s="42" t="s">
        <v>21</v>
      </c>
    </row>
    <row r="14" spans="1:10" outlineLevel="1" x14ac:dyDescent="0.2">
      <c r="A14" s="41">
        <v>45737</v>
      </c>
      <c r="B14" s="42" t="s">
        <v>80</v>
      </c>
      <c r="C14" s="42" t="s">
        <v>80</v>
      </c>
      <c r="D14" s="42" t="s">
        <v>109</v>
      </c>
      <c r="E14" s="40">
        <v>-110732</v>
      </c>
      <c r="F14" s="43" t="s">
        <v>23</v>
      </c>
      <c r="G14" s="40">
        <v>-8859</v>
      </c>
      <c r="H14" s="40">
        <f t="shared" si="0"/>
        <v>-119591</v>
      </c>
      <c r="I14" s="42" t="s">
        <v>20</v>
      </c>
      <c r="J14" s="42" t="s">
        <v>21</v>
      </c>
    </row>
    <row r="15" spans="1:10" outlineLevel="1" x14ac:dyDescent="0.2">
      <c r="A15" s="41">
        <v>45741</v>
      </c>
      <c r="B15" s="42" t="s">
        <v>110</v>
      </c>
      <c r="C15" s="42" t="s">
        <v>31</v>
      </c>
      <c r="D15" s="42" t="s">
        <v>26</v>
      </c>
      <c r="E15" s="40">
        <v>765457</v>
      </c>
      <c r="F15" s="43" t="s">
        <v>23</v>
      </c>
      <c r="G15" s="40">
        <v>61237</v>
      </c>
      <c r="H15" s="40">
        <f t="shared" si="0"/>
        <v>826694</v>
      </c>
      <c r="I15" s="42" t="s">
        <v>20</v>
      </c>
      <c r="J15" s="42" t="s">
        <v>21</v>
      </c>
    </row>
    <row r="16" spans="1:10" outlineLevel="1" x14ac:dyDescent="0.2">
      <c r="A16" s="41">
        <v>45741</v>
      </c>
      <c r="B16" s="42" t="s">
        <v>111</v>
      </c>
      <c r="C16" s="42" t="s">
        <v>31</v>
      </c>
      <c r="D16" s="42" t="s">
        <v>28</v>
      </c>
      <c r="E16" s="40">
        <v>355512</v>
      </c>
      <c r="F16" s="43" t="s">
        <v>23</v>
      </c>
      <c r="G16" s="40">
        <v>28441</v>
      </c>
      <c r="H16" s="40">
        <f t="shared" si="0"/>
        <v>383953</v>
      </c>
      <c r="I16" s="42" t="s">
        <v>20</v>
      </c>
      <c r="J16" s="42" t="s">
        <v>21</v>
      </c>
    </row>
    <row r="17" spans="1:10" outlineLevel="1" x14ac:dyDescent="0.2">
      <c r="A17" s="41">
        <v>45741</v>
      </c>
      <c r="B17" s="42" t="s">
        <v>112</v>
      </c>
      <c r="C17" s="42" t="s">
        <v>31</v>
      </c>
      <c r="D17" s="42" t="s">
        <v>29</v>
      </c>
      <c r="E17" s="40">
        <v>446434</v>
      </c>
      <c r="F17" s="43" t="s">
        <v>23</v>
      </c>
      <c r="G17" s="40">
        <v>35715</v>
      </c>
      <c r="H17" s="40">
        <f t="shared" si="0"/>
        <v>482149</v>
      </c>
      <c r="I17" s="42" t="s">
        <v>20</v>
      </c>
      <c r="J17" s="42" t="s">
        <v>21</v>
      </c>
    </row>
    <row r="18" spans="1:10" outlineLevel="1" x14ac:dyDescent="0.2">
      <c r="A18" s="41">
        <v>45747</v>
      </c>
      <c r="B18" s="42" t="s">
        <v>113</v>
      </c>
      <c r="C18" s="42" t="s">
        <v>31</v>
      </c>
      <c r="D18" s="42" t="s">
        <v>29</v>
      </c>
      <c r="E18" s="40">
        <v>403706</v>
      </c>
      <c r="F18" s="43" t="s">
        <v>23</v>
      </c>
      <c r="G18" s="40">
        <v>32296</v>
      </c>
      <c r="H18" s="40">
        <f t="shared" si="0"/>
        <v>436002</v>
      </c>
      <c r="I18" s="42" t="s">
        <v>20</v>
      </c>
      <c r="J18" s="42" t="s">
        <v>21</v>
      </c>
    </row>
    <row r="19" spans="1:10" outlineLevel="1" x14ac:dyDescent="0.2">
      <c r="A19" s="41">
        <v>45747</v>
      </c>
      <c r="B19" s="42" t="s">
        <v>114</v>
      </c>
      <c r="C19" s="42" t="s">
        <v>31</v>
      </c>
      <c r="D19" s="42" t="s">
        <v>30</v>
      </c>
      <c r="E19" s="40">
        <v>711987</v>
      </c>
      <c r="F19" s="43" t="s">
        <v>23</v>
      </c>
      <c r="G19" s="40">
        <v>56959</v>
      </c>
      <c r="H19" s="40">
        <f t="shared" si="0"/>
        <v>768946</v>
      </c>
      <c r="I19" s="42" t="s">
        <v>20</v>
      </c>
      <c r="J19" s="42" t="s">
        <v>21</v>
      </c>
    </row>
    <row r="20" spans="1:10" outlineLevel="1" x14ac:dyDescent="0.2">
      <c r="A20" s="41">
        <v>45747</v>
      </c>
      <c r="B20" s="42" t="s">
        <v>115</v>
      </c>
      <c r="C20" s="42" t="s">
        <v>31</v>
      </c>
      <c r="D20" s="42" t="s">
        <v>33</v>
      </c>
      <c r="E20" s="40">
        <v>388810</v>
      </c>
      <c r="F20" s="43" t="s">
        <v>23</v>
      </c>
      <c r="G20" s="40">
        <v>31105</v>
      </c>
      <c r="H20" s="40">
        <f t="shared" si="0"/>
        <v>419915</v>
      </c>
      <c r="I20" s="42" t="s">
        <v>20</v>
      </c>
      <c r="J20" s="42" t="s">
        <v>21</v>
      </c>
    </row>
    <row r="21" spans="1:10" outlineLevel="1" x14ac:dyDescent="0.2">
      <c r="A21" s="41">
        <v>45747</v>
      </c>
      <c r="B21" s="42" t="s">
        <v>116</v>
      </c>
      <c r="C21" s="42" t="s">
        <v>31</v>
      </c>
      <c r="D21" s="42" t="s">
        <v>28</v>
      </c>
      <c r="E21" s="40">
        <v>480951</v>
      </c>
      <c r="F21" s="43" t="s">
        <v>23</v>
      </c>
      <c r="G21" s="40">
        <v>38476</v>
      </c>
      <c r="H21" s="40">
        <f t="shared" si="0"/>
        <v>519427</v>
      </c>
      <c r="I21" s="42" t="s">
        <v>20</v>
      </c>
      <c r="J21" s="42" t="s">
        <v>21</v>
      </c>
    </row>
    <row r="22" spans="1:10" outlineLevel="1" x14ac:dyDescent="0.2">
      <c r="A22" s="41">
        <v>45747</v>
      </c>
      <c r="B22" s="42" t="s">
        <v>117</v>
      </c>
      <c r="C22" s="42" t="s">
        <v>31</v>
      </c>
      <c r="D22" s="42" t="s">
        <v>29</v>
      </c>
      <c r="E22" s="40">
        <v>492094</v>
      </c>
      <c r="F22" s="43" t="s">
        <v>23</v>
      </c>
      <c r="G22" s="40">
        <v>39368</v>
      </c>
      <c r="H22" s="40">
        <f t="shared" si="0"/>
        <v>531462</v>
      </c>
      <c r="I22" s="42" t="s">
        <v>20</v>
      </c>
      <c r="J22" s="42" t="s">
        <v>21</v>
      </c>
    </row>
    <row r="23" spans="1:10" outlineLevel="1" x14ac:dyDescent="0.2">
      <c r="A23" s="41">
        <v>45747</v>
      </c>
      <c r="B23" s="42" t="s">
        <v>118</v>
      </c>
      <c r="C23" s="42" t="s">
        <v>31</v>
      </c>
      <c r="D23" s="42" t="s">
        <v>26</v>
      </c>
      <c r="E23" s="40">
        <v>1230545</v>
      </c>
      <c r="F23" s="43" t="s">
        <v>23</v>
      </c>
      <c r="G23" s="40">
        <v>98444</v>
      </c>
      <c r="H23" s="40">
        <f t="shared" si="0"/>
        <v>1328989</v>
      </c>
      <c r="I23" s="42" t="s">
        <v>20</v>
      </c>
      <c r="J23" s="42" t="s">
        <v>21</v>
      </c>
    </row>
    <row r="24" spans="1:10" x14ac:dyDescent="0.2">
      <c r="H24" s="40">
        <f>SUM(H2:H23)</f>
        <v>10191071</v>
      </c>
    </row>
  </sheetData>
  <autoFilter ref="A1:J24" xr:uid="{00000000-0009-0000-0000-000007000000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J25"/>
  <sheetViews>
    <sheetView zoomScaleNormal="100" workbookViewId="0">
      <selection activeCell="H25" sqref="H25"/>
    </sheetView>
  </sheetViews>
  <sheetFormatPr defaultColWidth="9.125" defaultRowHeight="14.25" outlineLevelRow="1" x14ac:dyDescent="0.2"/>
  <cols>
    <col min="1" max="1" width="14.25" style="24" customWidth="1"/>
    <col min="2" max="3" width="11.375" style="20" customWidth="1"/>
    <col min="4" max="4" width="57.125" style="20" customWidth="1"/>
    <col min="5" max="5" width="17.125" style="22" customWidth="1"/>
    <col min="6" max="6" width="11.375" style="20" customWidth="1"/>
    <col min="7" max="8" width="15.75" style="22" customWidth="1"/>
    <col min="9" max="9" width="50" style="20" customWidth="1"/>
    <col min="10" max="10" width="21.375" style="20" customWidth="1"/>
    <col min="11" max="16384" width="9.125" style="20"/>
  </cols>
  <sheetData>
    <row r="1" spans="1:10" ht="24.75" customHeight="1" x14ac:dyDescent="0.2">
      <c r="A1" s="37" t="s">
        <v>11</v>
      </c>
      <c r="B1" s="38" t="s">
        <v>12</v>
      </c>
      <c r="C1" s="38" t="s">
        <v>13</v>
      </c>
      <c r="D1" s="38" t="s">
        <v>14</v>
      </c>
      <c r="E1" s="39" t="s">
        <v>17</v>
      </c>
      <c r="F1" s="38" t="s">
        <v>18</v>
      </c>
      <c r="G1" s="39" t="s">
        <v>19</v>
      </c>
      <c r="H1" s="39" t="s">
        <v>25</v>
      </c>
      <c r="I1" s="38" t="s">
        <v>15</v>
      </c>
      <c r="J1" s="38" t="s">
        <v>16</v>
      </c>
    </row>
    <row r="2" spans="1:10" outlineLevel="1" x14ac:dyDescent="0.2">
      <c r="A2" s="41">
        <v>45694</v>
      </c>
      <c r="B2" s="42" t="s">
        <v>80</v>
      </c>
      <c r="C2" s="42" t="s">
        <v>80</v>
      </c>
      <c r="D2" s="42" t="s">
        <v>81</v>
      </c>
      <c r="E2" s="40">
        <v>-103408</v>
      </c>
      <c r="F2" s="43" t="s">
        <v>23</v>
      </c>
      <c r="G2" s="40">
        <v>-8273</v>
      </c>
      <c r="H2" s="40">
        <f>+E2+G2</f>
        <v>-111681</v>
      </c>
      <c r="I2" s="42" t="s">
        <v>20</v>
      </c>
      <c r="J2" s="42" t="s">
        <v>21</v>
      </c>
    </row>
    <row r="3" spans="1:10" outlineLevel="1" x14ac:dyDescent="0.2">
      <c r="A3" s="41">
        <v>45696</v>
      </c>
      <c r="B3" s="42" t="s">
        <v>80</v>
      </c>
      <c r="C3" s="42" t="s">
        <v>80</v>
      </c>
      <c r="D3" s="42" t="s">
        <v>82</v>
      </c>
      <c r="E3" s="40">
        <v>-221464</v>
      </c>
      <c r="F3" s="43" t="s">
        <v>23</v>
      </c>
      <c r="G3" s="40">
        <v>-17717</v>
      </c>
      <c r="H3" s="40">
        <f t="shared" ref="H3:H24" si="0">+E3+G3</f>
        <v>-239181</v>
      </c>
      <c r="I3" s="42" t="s">
        <v>20</v>
      </c>
      <c r="J3" s="42" t="s">
        <v>21</v>
      </c>
    </row>
    <row r="4" spans="1:10" outlineLevel="1" x14ac:dyDescent="0.2">
      <c r="A4" s="41">
        <v>45701</v>
      </c>
      <c r="B4" s="42" t="s">
        <v>80</v>
      </c>
      <c r="C4" s="42" t="s">
        <v>80</v>
      </c>
      <c r="D4" s="42" t="s">
        <v>83</v>
      </c>
      <c r="E4" s="40">
        <v>-103284</v>
      </c>
      <c r="F4" s="43" t="s">
        <v>23</v>
      </c>
      <c r="G4" s="40">
        <v>-8263</v>
      </c>
      <c r="H4" s="40">
        <f t="shared" si="0"/>
        <v>-111547</v>
      </c>
      <c r="I4" s="42" t="s">
        <v>20</v>
      </c>
      <c r="J4" s="42" t="s">
        <v>21</v>
      </c>
    </row>
    <row r="5" spans="1:10" outlineLevel="1" x14ac:dyDescent="0.2">
      <c r="A5" s="41">
        <v>45701</v>
      </c>
      <c r="B5" s="42" t="s">
        <v>84</v>
      </c>
      <c r="C5" s="42" t="s">
        <v>31</v>
      </c>
      <c r="D5" s="42" t="s">
        <v>29</v>
      </c>
      <c r="E5" s="40">
        <v>686428</v>
      </c>
      <c r="F5" s="43" t="s">
        <v>23</v>
      </c>
      <c r="G5" s="40">
        <v>54914</v>
      </c>
      <c r="H5" s="40">
        <f t="shared" si="0"/>
        <v>741342</v>
      </c>
      <c r="I5" s="42" t="s">
        <v>20</v>
      </c>
      <c r="J5" s="42" t="s">
        <v>21</v>
      </c>
    </row>
    <row r="6" spans="1:10" outlineLevel="1" x14ac:dyDescent="0.2">
      <c r="A6" s="41">
        <v>45701</v>
      </c>
      <c r="B6" s="42" t="s">
        <v>85</v>
      </c>
      <c r="C6" s="42" t="s">
        <v>31</v>
      </c>
      <c r="D6" s="42" t="s">
        <v>28</v>
      </c>
      <c r="E6" s="40">
        <v>849636</v>
      </c>
      <c r="F6" s="43" t="s">
        <v>23</v>
      </c>
      <c r="G6" s="40">
        <v>67971</v>
      </c>
      <c r="H6" s="40">
        <f t="shared" si="0"/>
        <v>917607</v>
      </c>
      <c r="I6" s="42" t="s">
        <v>20</v>
      </c>
      <c r="J6" s="42" t="s">
        <v>21</v>
      </c>
    </row>
    <row r="7" spans="1:10" outlineLevel="1" x14ac:dyDescent="0.2">
      <c r="A7" s="41">
        <v>45701</v>
      </c>
      <c r="B7" s="42" t="s">
        <v>86</v>
      </c>
      <c r="C7" s="42" t="s">
        <v>31</v>
      </c>
      <c r="D7" s="42" t="s">
        <v>26</v>
      </c>
      <c r="E7" s="40">
        <v>2011510</v>
      </c>
      <c r="F7" s="43" t="s">
        <v>23</v>
      </c>
      <c r="G7" s="40">
        <v>160921</v>
      </c>
      <c r="H7" s="40">
        <f t="shared" si="0"/>
        <v>2172431</v>
      </c>
      <c r="I7" s="42" t="s">
        <v>20</v>
      </c>
      <c r="J7" s="42" t="s">
        <v>21</v>
      </c>
    </row>
    <row r="8" spans="1:10" outlineLevel="1" x14ac:dyDescent="0.2">
      <c r="A8" s="41">
        <v>45708</v>
      </c>
      <c r="B8" s="42" t="s">
        <v>80</v>
      </c>
      <c r="C8" s="42" t="s">
        <v>80</v>
      </c>
      <c r="D8" s="42" t="s">
        <v>81</v>
      </c>
      <c r="E8" s="40">
        <v>-172085</v>
      </c>
      <c r="F8" s="43" t="s">
        <v>23</v>
      </c>
      <c r="G8" s="40">
        <v>-13767</v>
      </c>
      <c r="H8" s="40">
        <f t="shared" si="0"/>
        <v>-185852</v>
      </c>
      <c r="I8" s="42" t="s">
        <v>20</v>
      </c>
      <c r="J8" s="42" t="s">
        <v>21</v>
      </c>
    </row>
    <row r="9" spans="1:10" outlineLevel="1" x14ac:dyDescent="0.2">
      <c r="A9" s="41">
        <v>45708</v>
      </c>
      <c r="B9" s="42" t="s">
        <v>87</v>
      </c>
      <c r="C9" s="42" t="s">
        <v>31</v>
      </c>
      <c r="D9" s="42" t="s">
        <v>32</v>
      </c>
      <c r="E9" s="40">
        <v>1183679</v>
      </c>
      <c r="F9" s="43" t="s">
        <v>23</v>
      </c>
      <c r="G9" s="40">
        <v>94694</v>
      </c>
      <c r="H9" s="40">
        <f t="shared" si="0"/>
        <v>1278373</v>
      </c>
      <c r="I9" s="42" t="s">
        <v>20</v>
      </c>
      <c r="J9" s="42" t="s">
        <v>21</v>
      </c>
    </row>
    <row r="10" spans="1:10" outlineLevel="1" x14ac:dyDescent="0.2">
      <c r="A10" s="41">
        <v>45708</v>
      </c>
      <c r="B10" s="42" t="s">
        <v>88</v>
      </c>
      <c r="C10" s="42" t="s">
        <v>31</v>
      </c>
      <c r="D10" s="42" t="s">
        <v>34</v>
      </c>
      <c r="E10" s="40">
        <v>797160</v>
      </c>
      <c r="F10" s="43" t="s">
        <v>23</v>
      </c>
      <c r="G10" s="40">
        <v>63773</v>
      </c>
      <c r="H10" s="40">
        <f t="shared" si="0"/>
        <v>860933</v>
      </c>
      <c r="I10" s="42" t="s">
        <v>20</v>
      </c>
      <c r="J10" s="42" t="s">
        <v>21</v>
      </c>
    </row>
    <row r="11" spans="1:10" outlineLevel="1" x14ac:dyDescent="0.2">
      <c r="A11" s="41">
        <v>45708</v>
      </c>
      <c r="B11" s="42" t="s">
        <v>89</v>
      </c>
      <c r="C11" s="42" t="s">
        <v>31</v>
      </c>
      <c r="D11" s="42" t="s">
        <v>30</v>
      </c>
      <c r="E11" s="40">
        <v>909827</v>
      </c>
      <c r="F11" s="43" t="s">
        <v>23</v>
      </c>
      <c r="G11" s="40">
        <v>72786</v>
      </c>
      <c r="H11" s="40">
        <f t="shared" si="0"/>
        <v>982613</v>
      </c>
      <c r="I11" s="42" t="s">
        <v>20</v>
      </c>
      <c r="J11" s="42" t="s">
        <v>21</v>
      </c>
    </row>
    <row r="12" spans="1:10" outlineLevel="1" x14ac:dyDescent="0.2">
      <c r="A12" s="41">
        <v>45708</v>
      </c>
      <c r="B12" s="42" t="s">
        <v>90</v>
      </c>
      <c r="C12" s="42" t="s">
        <v>31</v>
      </c>
      <c r="D12" s="42" t="s">
        <v>33</v>
      </c>
      <c r="E12" s="40">
        <v>606169</v>
      </c>
      <c r="F12" s="43" t="s">
        <v>23</v>
      </c>
      <c r="G12" s="40">
        <v>48494</v>
      </c>
      <c r="H12" s="40">
        <f t="shared" si="0"/>
        <v>654663</v>
      </c>
      <c r="I12" s="42" t="s">
        <v>20</v>
      </c>
      <c r="J12" s="42" t="s">
        <v>21</v>
      </c>
    </row>
    <row r="13" spans="1:10" outlineLevel="1" x14ac:dyDescent="0.2">
      <c r="A13" s="41">
        <v>45708</v>
      </c>
      <c r="B13" s="42" t="s">
        <v>91</v>
      </c>
      <c r="C13" s="42" t="s">
        <v>31</v>
      </c>
      <c r="D13" s="42" t="s">
        <v>27</v>
      </c>
      <c r="E13" s="40">
        <v>1061957</v>
      </c>
      <c r="F13" s="43" t="s">
        <v>23</v>
      </c>
      <c r="G13" s="40">
        <v>84957</v>
      </c>
      <c r="H13" s="40">
        <f t="shared" si="0"/>
        <v>1146914</v>
      </c>
      <c r="I13" s="42" t="s">
        <v>20</v>
      </c>
      <c r="J13" s="42" t="s">
        <v>21</v>
      </c>
    </row>
    <row r="14" spans="1:10" outlineLevel="1" x14ac:dyDescent="0.2">
      <c r="A14" s="41">
        <v>45714</v>
      </c>
      <c r="B14" s="42" t="s">
        <v>80</v>
      </c>
      <c r="C14" s="42" t="s">
        <v>80</v>
      </c>
      <c r="D14" s="42" t="s">
        <v>81</v>
      </c>
      <c r="E14" s="40">
        <v>-22830</v>
      </c>
      <c r="F14" s="43" t="s">
        <v>23</v>
      </c>
      <c r="G14" s="40">
        <v>-1826</v>
      </c>
      <c r="H14" s="40">
        <f t="shared" si="0"/>
        <v>-24656</v>
      </c>
      <c r="I14" s="42" t="s">
        <v>20</v>
      </c>
      <c r="J14" s="42" t="s">
        <v>21</v>
      </c>
    </row>
    <row r="15" spans="1:10" outlineLevel="1" x14ac:dyDescent="0.2">
      <c r="A15" s="41">
        <v>45714</v>
      </c>
      <c r="B15" s="42" t="s">
        <v>80</v>
      </c>
      <c r="C15" s="42" t="s">
        <v>80</v>
      </c>
      <c r="D15" s="42" t="s">
        <v>35</v>
      </c>
      <c r="E15" s="40">
        <v>-68291</v>
      </c>
      <c r="F15" s="43" t="s">
        <v>23</v>
      </c>
      <c r="G15" s="40">
        <v>-5463</v>
      </c>
      <c r="H15" s="40">
        <f t="shared" si="0"/>
        <v>-73754</v>
      </c>
      <c r="I15" s="42" t="s">
        <v>20</v>
      </c>
      <c r="J15" s="42" t="s">
        <v>21</v>
      </c>
    </row>
    <row r="16" spans="1:10" outlineLevel="1" x14ac:dyDescent="0.2">
      <c r="A16" s="41">
        <v>45714</v>
      </c>
      <c r="B16" s="42" t="s">
        <v>92</v>
      </c>
      <c r="C16" s="42" t="s">
        <v>31</v>
      </c>
      <c r="D16" s="42" t="s">
        <v>29</v>
      </c>
      <c r="E16" s="40">
        <v>378466</v>
      </c>
      <c r="F16" s="43" t="s">
        <v>23</v>
      </c>
      <c r="G16" s="40">
        <v>30277</v>
      </c>
      <c r="H16" s="40">
        <f t="shared" si="0"/>
        <v>408743</v>
      </c>
      <c r="I16" s="42" t="s">
        <v>20</v>
      </c>
      <c r="J16" s="42" t="s">
        <v>21</v>
      </c>
    </row>
    <row r="17" spans="1:10" outlineLevel="1" x14ac:dyDescent="0.2">
      <c r="A17" s="41">
        <v>45714</v>
      </c>
      <c r="B17" s="42" t="s">
        <v>93</v>
      </c>
      <c r="C17" s="42" t="s">
        <v>31</v>
      </c>
      <c r="D17" s="42" t="s">
        <v>30</v>
      </c>
      <c r="E17" s="40">
        <v>1070080</v>
      </c>
      <c r="F17" s="43" t="s">
        <v>23</v>
      </c>
      <c r="G17" s="40">
        <v>85606</v>
      </c>
      <c r="H17" s="40">
        <f t="shared" si="0"/>
        <v>1155686</v>
      </c>
      <c r="I17" s="42" t="s">
        <v>20</v>
      </c>
      <c r="J17" s="42" t="s">
        <v>21</v>
      </c>
    </row>
    <row r="18" spans="1:10" outlineLevel="1" x14ac:dyDescent="0.2">
      <c r="A18" s="41">
        <v>45714</v>
      </c>
      <c r="B18" s="42" t="s">
        <v>94</v>
      </c>
      <c r="C18" s="42" t="s">
        <v>31</v>
      </c>
      <c r="D18" s="42" t="s">
        <v>28</v>
      </c>
      <c r="E18" s="40">
        <v>620724</v>
      </c>
      <c r="F18" s="43" t="s">
        <v>23</v>
      </c>
      <c r="G18" s="40">
        <v>49658</v>
      </c>
      <c r="H18" s="40">
        <f t="shared" si="0"/>
        <v>670382</v>
      </c>
      <c r="I18" s="42" t="s">
        <v>20</v>
      </c>
      <c r="J18" s="42" t="s">
        <v>21</v>
      </c>
    </row>
    <row r="19" spans="1:10" outlineLevel="1" x14ac:dyDescent="0.2">
      <c r="A19" s="41">
        <v>45714</v>
      </c>
      <c r="B19" s="42" t="s">
        <v>95</v>
      </c>
      <c r="C19" s="42" t="s">
        <v>31</v>
      </c>
      <c r="D19" s="42" t="s">
        <v>29</v>
      </c>
      <c r="E19" s="40">
        <v>820185</v>
      </c>
      <c r="F19" s="43" t="s">
        <v>23</v>
      </c>
      <c r="G19" s="40">
        <v>65615</v>
      </c>
      <c r="H19" s="40">
        <f t="shared" si="0"/>
        <v>885800</v>
      </c>
      <c r="I19" s="42" t="s">
        <v>20</v>
      </c>
      <c r="J19" s="42" t="s">
        <v>21</v>
      </c>
    </row>
    <row r="20" spans="1:10" outlineLevel="1" x14ac:dyDescent="0.2">
      <c r="A20" s="41">
        <v>45716</v>
      </c>
      <c r="B20" s="42" t="s">
        <v>96</v>
      </c>
      <c r="C20" s="42" t="s">
        <v>31</v>
      </c>
      <c r="D20" s="42" t="s">
        <v>30</v>
      </c>
      <c r="E20" s="40">
        <v>599975</v>
      </c>
      <c r="F20" s="43" t="s">
        <v>23</v>
      </c>
      <c r="G20" s="40">
        <v>47998</v>
      </c>
      <c r="H20" s="40">
        <f t="shared" si="0"/>
        <v>647973</v>
      </c>
      <c r="I20" s="42" t="s">
        <v>20</v>
      </c>
      <c r="J20" s="42" t="s">
        <v>21</v>
      </c>
    </row>
    <row r="21" spans="1:10" outlineLevel="1" x14ac:dyDescent="0.2">
      <c r="A21" s="41">
        <v>45716</v>
      </c>
      <c r="B21" s="42" t="s">
        <v>97</v>
      </c>
      <c r="C21" s="42" t="s">
        <v>31</v>
      </c>
      <c r="D21" s="42" t="s">
        <v>29</v>
      </c>
      <c r="E21" s="40">
        <v>479732</v>
      </c>
      <c r="F21" s="43" t="s">
        <v>23</v>
      </c>
      <c r="G21" s="40">
        <v>38379</v>
      </c>
      <c r="H21" s="40">
        <f t="shared" si="0"/>
        <v>518111</v>
      </c>
      <c r="I21" s="42" t="s">
        <v>20</v>
      </c>
      <c r="J21" s="42" t="s">
        <v>21</v>
      </c>
    </row>
    <row r="22" spans="1:10" outlineLevel="1" x14ac:dyDescent="0.2">
      <c r="A22" s="41">
        <v>45716</v>
      </c>
      <c r="B22" s="42" t="s">
        <v>98</v>
      </c>
      <c r="C22" s="42" t="s">
        <v>31</v>
      </c>
      <c r="D22" s="42" t="s">
        <v>28</v>
      </c>
      <c r="E22" s="40">
        <v>205072</v>
      </c>
      <c r="F22" s="43" t="s">
        <v>23</v>
      </c>
      <c r="G22" s="40">
        <v>16406</v>
      </c>
      <c r="H22" s="40">
        <f t="shared" si="0"/>
        <v>221478</v>
      </c>
      <c r="I22" s="42" t="s">
        <v>20</v>
      </c>
      <c r="J22" s="42" t="s">
        <v>21</v>
      </c>
    </row>
    <row r="23" spans="1:10" outlineLevel="1" x14ac:dyDescent="0.2">
      <c r="A23" s="41">
        <v>45716</v>
      </c>
      <c r="B23" s="42" t="s">
        <v>99</v>
      </c>
      <c r="C23" s="42" t="s">
        <v>31</v>
      </c>
      <c r="D23" s="42" t="s">
        <v>26</v>
      </c>
      <c r="E23" s="40">
        <v>1138615</v>
      </c>
      <c r="F23" s="43" t="s">
        <v>23</v>
      </c>
      <c r="G23" s="40">
        <v>91089</v>
      </c>
      <c r="H23" s="40">
        <f t="shared" si="0"/>
        <v>1229704</v>
      </c>
      <c r="I23" s="42" t="s">
        <v>20</v>
      </c>
      <c r="J23" s="42" t="s">
        <v>21</v>
      </c>
    </row>
    <row r="24" spans="1:10" x14ac:dyDescent="0.2">
      <c r="A24" s="27">
        <v>45716</v>
      </c>
      <c r="B24" s="28" t="s">
        <v>80</v>
      </c>
      <c r="C24" s="28" t="s">
        <v>80</v>
      </c>
      <c r="D24" s="28" t="s">
        <v>100</v>
      </c>
      <c r="E24" s="29">
        <v>-103794</v>
      </c>
      <c r="F24" s="30" t="s">
        <v>23</v>
      </c>
      <c r="G24" s="29">
        <v>-8304</v>
      </c>
      <c r="H24" s="40">
        <f t="shared" si="0"/>
        <v>-112098</v>
      </c>
      <c r="I24" s="28" t="s">
        <v>20</v>
      </c>
      <c r="J24" s="28" t="s">
        <v>21</v>
      </c>
    </row>
    <row r="25" spans="1:10" x14ac:dyDescent="0.2">
      <c r="H25" s="40">
        <f>+SUBTOTAL(9,H2:H24)</f>
        <v>13633984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J13"/>
  <sheetViews>
    <sheetView zoomScaleNormal="100" workbookViewId="0"/>
  </sheetViews>
  <sheetFormatPr defaultColWidth="9.125" defaultRowHeight="14.25" outlineLevelRow="1" x14ac:dyDescent="0.2"/>
  <cols>
    <col min="1" max="1" width="14.25" style="24" customWidth="1"/>
    <col min="2" max="3" width="11.375" style="20" customWidth="1"/>
    <col min="4" max="4" width="57.125" style="20" customWidth="1"/>
    <col min="5" max="5" width="17.125" style="22" customWidth="1"/>
    <col min="6" max="6" width="11.375" style="20" customWidth="1"/>
    <col min="7" max="8" width="15.75" style="22" customWidth="1"/>
    <col min="9" max="9" width="50" style="20" customWidth="1"/>
    <col min="10" max="10" width="21.375" style="20" customWidth="1"/>
    <col min="11" max="16384" width="9.125" style="20"/>
  </cols>
  <sheetData>
    <row r="1" spans="1:10" ht="24.75" customHeight="1" x14ac:dyDescent="0.2">
      <c r="A1" s="37" t="s">
        <v>11</v>
      </c>
      <c r="B1" s="38" t="s">
        <v>12</v>
      </c>
      <c r="C1" s="38" t="s">
        <v>13</v>
      </c>
      <c r="D1" s="38" t="s">
        <v>14</v>
      </c>
      <c r="E1" s="39" t="s">
        <v>17</v>
      </c>
      <c r="F1" s="38" t="s">
        <v>18</v>
      </c>
      <c r="G1" s="39" t="s">
        <v>19</v>
      </c>
      <c r="H1" s="39" t="s">
        <v>25</v>
      </c>
      <c r="I1" s="38" t="s">
        <v>15</v>
      </c>
      <c r="J1" s="38" t="s">
        <v>16</v>
      </c>
    </row>
    <row r="2" spans="1:10" outlineLevel="1" x14ac:dyDescent="0.2">
      <c r="A2" s="27">
        <v>45671</v>
      </c>
      <c r="B2" s="28" t="s">
        <v>69</v>
      </c>
      <c r="C2" s="28" t="s">
        <v>31</v>
      </c>
      <c r="D2" s="28" t="s">
        <v>29</v>
      </c>
      <c r="E2" s="29">
        <v>426536</v>
      </c>
      <c r="F2" s="30" t="s">
        <v>23</v>
      </c>
      <c r="G2" s="29">
        <v>34123</v>
      </c>
      <c r="H2" s="40">
        <f t="shared" ref="H2:H12" si="0">+E2+G2</f>
        <v>460659</v>
      </c>
      <c r="I2" s="28" t="s">
        <v>20</v>
      </c>
      <c r="J2" s="28" t="s">
        <v>21</v>
      </c>
    </row>
    <row r="3" spans="1:10" outlineLevel="1" x14ac:dyDescent="0.2">
      <c r="A3" s="27">
        <v>45678</v>
      </c>
      <c r="B3" s="28" t="s">
        <v>70</v>
      </c>
      <c r="C3" s="28" t="s">
        <v>31</v>
      </c>
      <c r="D3" s="28" t="s">
        <v>30</v>
      </c>
      <c r="E3" s="29">
        <v>1467801</v>
      </c>
      <c r="F3" s="30" t="s">
        <v>23</v>
      </c>
      <c r="G3" s="29">
        <v>117424</v>
      </c>
      <c r="H3" s="40">
        <f t="shared" si="0"/>
        <v>1585225</v>
      </c>
      <c r="I3" s="28" t="s">
        <v>20</v>
      </c>
      <c r="J3" s="28" t="s">
        <v>21</v>
      </c>
    </row>
    <row r="4" spans="1:10" outlineLevel="1" x14ac:dyDescent="0.2">
      <c r="A4" s="27">
        <v>45678</v>
      </c>
      <c r="B4" s="28" t="s">
        <v>71</v>
      </c>
      <c r="C4" s="28" t="s">
        <v>31</v>
      </c>
      <c r="D4" s="28" t="s">
        <v>32</v>
      </c>
      <c r="E4" s="29">
        <v>651219</v>
      </c>
      <c r="F4" s="30" t="s">
        <v>23</v>
      </c>
      <c r="G4" s="29">
        <v>52098</v>
      </c>
      <c r="H4" s="40">
        <f t="shared" si="0"/>
        <v>703317</v>
      </c>
      <c r="I4" s="28" t="s">
        <v>20</v>
      </c>
      <c r="J4" s="28" t="s">
        <v>21</v>
      </c>
    </row>
    <row r="5" spans="1:10" outlineLevel="1" x14ac:dyDescent="0.2">
      <c r="A5" s="27">
        <v>45678</v>
      </c>
      <c r="B5" s="28" t="s">
        <v>72</v>
      </c>
      <c r="C5" s="28" t="s">
        <v>31</v>
      </c>
      <c r="D5" s="28" t="s">
        <v>29</v>
      </c>
      <c r="E5" s="29">
        <v>710349</v>
      </c>
      <c r="F5" s="30" t="s">
        <v>23</v>
      </c>
      <c r="G5" s="29">
        <v>56828</v>
      </c>
      <c r="H5" s="40">
        <f t="shared" si="0"/>
        <v>767177</v>
      </c>
      <c r="I5" s="28" t="s">
        <v>20</v>
      </c>
      <c r="J5" s="28" t="s">
        <v>21</v>
      </c>
    </row>
    <row r="6" spans="1:10" outlineLevel="1" x14ac:dyDescent="0.2">
      <c r="A6" s="27">
        <v>45678</v>
      </c>
      <c r="B6" s="28" t="s">
        <v>73</v>
      </c>
      <c r="C6" s="28" t="s">
        <v>31</v>
      </c>
      <c r="D6" s="28" t="s">
        <v>28</v>
      </c>
      <c r="E6" s="29">
        <v>273164</v>
      </c>
      <c r="F6" s="30" t="s">
        <v>23</v>
      </c>
      <c r="G6" s="29">
        <v>21853</v>
      </c>
      <c r="H6" s="40">
        <f t="shared" si="0"/>
        <v>295017</v>
      </c>
      <c r="I6" s="28" t="s">
        <v>20</v>
      </c>
      <c r="J6" s="28" t="s">
        <v>21</v>
      </c>
    </row>
    <row r="7" spans="1:10" outlineLevel="1" x14ac:dyDescent="0.2">
      <c r="A7" s="27">
        <v>45678</v>
      </c>
      <c r="B7" s="28" t="s">
        <v>74</v>
      </c>
      <c r="C7" s="28" t="s">
        <v>31</v>
      </c>
      <c r="D7" s="28" t="s">
        <v>26</v>
      </c>
      <c r="E7" s="29">
        <v>806419</v>
      </c>
      <c r="F7" s="30" t="s">
        <v>23</v>
      </c>
      <c r="G7" s="29">
        <v>64514</v>
      </c>
      <c r="H7" s="40">
        <f t="shared" si="0"/>
        <v>870933</v>
      </c>
      <c r="I7" s="28" t="s">
        <v>20</v>
      </c>
      <c r="J7" s="28" t="s">
        <v>21</v>
      </c>
    </row>
    <row r="8" spans="1:10" outlineLevel="1" x14ac:dyDescent="0.2">
      <c r="A8" s="27">
        <v>45681</v>
      </c>
      <c r="B8" s="28" t="s">
        <v>75</v>
      </c>
      <c r="C8" s="28" t="s">
        <v>31</v>
      </c>
      <c r="D8" s="28" t="s">
        <v>30</v>
      </c>
      <c r="E8" s="29">
        <v>992762</v>
      </c>
      <c r="F8" s="30" t="s">
        <v>23</v>
      </c>
      <c r="G8" s="29">
        <v>79421</v>
      </c>
      <c r="H8" s="40">
        <f t="shared" si="0"/>
        <v>1072183</v>
      </c>
      <c r="I8" s="28" t="s">
        <v>20</v>
      </c>
      <c r="J8" s="28" t="s">
        <v>21</v>
      </c>
    </row>
    <row r="9" spans="1:10" outlineLevel="1" x14ac:dyDescent="0.2">
      <c r="A9" s="27">
        <v>45681</v>
      </c>
      <c r="B9" s="28" t="s">
        <v>76</v>
      </c>
      <c r="C9" s="28" t="s">
        <v>31</v>
      </c>
      <c r="D9" s="28" t="s">
        <v>29</v>
      </c>
      <c r="E9" s="29">
        <v>411640</v>
      </c>
      <c r="F9" s="30" t="s">
        <v>23</v>
      </c>
      <c r="G9" s="29">
        <v>32931</v>
      </c>
      <c r="H9" s="40">
        <f t="shared" si="0"/>
        <v>444571</v>
      </c>
      <c r="I9" s="28" t="s">
        <v>20</v>
      </c>
      <c r="J9" s="28" t="s">
        <v>21</v>
      </c>
    </row>
    <row r="10" spans="1:10" outlineLevel="1" x14ac:dyDescent="0.2">
      <c r="A10" s="27">
        <v>45681</v>
      </c>
      <c r="B10" s="28" t="s">
        <v>77</v>
      </c>
      <c r="C10" s="28" t="s">
        <v>31</v>
      </c>
      <c r="D10" s="28" t="s">
        <v>27</v>
      </c>
      <c r="E10" s="29">
        <v>1846340</v>
      </c>
      <c r="F10" s="30" t="s">
        <v>23</v>
      </c>
      <c r="G10" s="29">
        <v>147707</v>
      </c>
      <c r="H10" s="40">
        <f t="shared" si="0"/>
        <v>1994047</v>
      </c>
      <c r="I10" s="28" t="s">
        <v>20</v>
      </c>
      <c r="J10" s="28" t="s">
        <v>21</v>
      </c>
    </row>
    <row r="11" spans="1:10" outlineLevel="1" x14ac:dyDescent="0.2">
      <c r="A11" s="27">
        <v>45681</v>
      </c>
      <c r="B11" s="28" t="s">
        <v>78</v>
      </c>
      <c r="C11" s="28" t="s">
        <v>31</v>
      </c>
      <c r="D11" s="28" t="s">
        <v>28</v>
      </c>
      <c r="E11" s="29">
        <v>1645676</v>
      </c>
      <c r="F11" s="30" t="s">
        <v>23</v>
      </c>
      <c r="G11" s="29">
        <v>131654</v>
      </c>
      <c r="H11" s="40">
        <f t="shared" si="0"/>
        <v>1777330</v>
      </c>
      <c r="I11" s="28" t="s">
        <v>20</v>
      </c>
      <c r="J11" s="28" t="s">
        <v>21</v>
      </c>
    </row>
    <row r="12" spans="1:10" outlineLevel="1" x14ac:dyDescent="0.2">
      <c r="A12" s="27">
        <v>45681</v>
      </c>
      <c r="B12" s="28" t="s">
        <v>79</v>
      </c>
      <c r="C12" s="28" t="s">
        <v>31</v>
      </c>
      <c r="D12" s="28" t="s">
        <v>29</v>
      </c>
      <c r="E12" s="29">
        <v>1650701</v>
      </c>
      <c r="F12" s="30" t="s">
        <v>23</v>
      </c>
      <c r="G12" s="29">
        <v>132056</v>
      </c>
      <c r="H12" s="40">
        <f t="shared" si="0"/>
        <v>1782757</v>
      </c>
      <c r="I12" s="28" t="s">
        <v>20</v>
      </c>
      <c r="J12" s="28" t="s">
        <v>21</v>
      </c>
    </row>
    <row r="13" spans="1:10" x14ac:dyDescent="0.2">
      <c r="H13" s="40">
        <f>SUM(H2:H12)</f>
        <v>11753216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76DCD-B2C2-40AF-904D-DB69264E15EC}">
  <sheetPr>
    <outlinePr summaryBelow="0"/>
  </sheetPr>
  <dimension ref="A1:J30"/>
  <sheetViews>
    <sheetView zoomScaleNormal="100" workbookViewId="0"/>
  </sheetViews>
  <sheetFormatPr defaultColWidth="9.125" defaultRowHeight="14.25" x14ac:dyDescent="0.2"/>
  <cols>
    <col min="1" max="1" width="14.25" style="24" customWidth="1"/>
    <col min="2" max="3" width="11.375" style="20" customWidth="1"/>
    <col min="4" max="4" width="57.125" style="20" customWidth="1"/>
    <col min="5" max="5" width="17.125" style="22" customWidth="1"/>
    <col min="6" max="6" width="11.375" style="20" customWidth="1"/>
    <col min="7" max="8" width="15.75" style="22" customWidth="1"/>
    <col min="9" max="9" width="50" style="20" customWidth="1"/>
    <col min="10" max="10" width="21.375" style="20" customWidth="1"/>
    <col min="11" max="16384" width="9.125" style="20"/>
  </cols>
  <sheetData>
    <row r="1" spans="1:10" ht="24.75" customHeight="1" x14ac:dyDescent="0.2">
      <c r="A1" s="31" t="s">
        <v>11</v>
      </c>
      <c r="B1" s="32" t="s">
        <v>12</v>
      </c>
      <c r="C1" s="32" t="s">
        <v>13</v>
      </c>
      <c r="D1" s="32" t="s">
        <v>14</v>
      </c>
      <c r="E1" s="33" t="s">
        <v>17</v>
      </c>
      <c r="F1" s="32" t="s">
        <v>18</v>
      </c>
      <c r="G1" s="33" t="s">
        <v>19</v>
      </c>
      <c r="H1" s="33" t="s">
        <v>25</v>
      </c>
      <c r="I1" s="32" t="s">
        <v>15</v>
      </c>
      <c r="J1" s="32" t="s">
        <v>16</v>
      </c>
    </row>
    <row r="2" spans="1:10" x14ac:dyDescent="0.2">
      <c r="A2" s="52">
        <v>45993</v>
      </c>
      <c r="B2" s="51"/>
      <c r="C2" s="51"/>
      <c r="D2" s="53" t="s">
        <v>322</v>
      </c>
      <c r="E2" s="50">
        <v>-51704</v>
      </c>
      <c r="F2" s="48" t="s">
        <v>23</v>
      </c>
      <c r="G2" s="50">
        <v>-4136</v>
      </c>
      <c r="H2" s="29">
        <f>+E2+G2</f>
        <v>-55840</v>
      </c>
      <c r="I2" s="42" t="s">
        <v>20</v>
      </c>
      <c r="J2" s="42" t="s">
        <v>21</v>
      </c>
    </row>
    <row r="3" spans="1:10" x14ac:dyDescent="0.2">
      <c r="A3" s="49">
        <v>46000</v>
      </c>
      <c r="B3" s="51" t="s">
        <v>323</v>
      </c>
      <c r="C3" s="51" t="s">
        <v>31</v>
      </c>
      <c r="D3" s="51" t="s">
        <v>324</v>
      </c>
      <c r="E3" s="50">
        <v>930843</v>
      </c>
      <c r="F3" s="48" t="s">
        <v>23</v>
      </c>
      <c r="G3" s="50">
        <v>74467</v>
      </c>
      <c r="H3" s="29">
        <f t="shared" ref="H3:H29" si="0">+E3+G3</f>
        <v>1005310</v>
      </c>
      <c r="I3" s="42" t="s">
        <v>20</v>
      </c>
      <c r="J3" s="42" t="s">
        <v>21</v>
      </c>
    </row>
    <row r="4" spans="1:10" x14ac:dyDescent="0.2">
      <c r="A4" s="49">
        <v>46000</v>
      </c>
      <c r="B4" s="51" t="s">
        <v>325</v>
      </c>
      <c r="C4" s="51" t="s">
        <v>31</v>
      </c>
      <c r="D4" s="51" t="s">
        <v>326</v>
      </c>
      <c r="E4" s="50">
        <v>307310</v>
      </c>
      <c r="F4" s="48" t="s">
        <v>23</v>
      </c>
      <c r="G4" s="50">
        <v>24585</v>
      </c>
      <c r="H4" s="29">
        <f t="shared" ref="H4:H6" si="1">+E4+G4</f>
        <v>331895</v>
      </c>
      <c r="I4" s="42" t="s">
        <v>20</v>
      </c>
      <c r="J4" s="42" t="s">
        <v>21</v>
      </c>
    </row>
    <row r="5" spans="1:10" x14ac:dyDescent="0.2">
      <c r="A5" s="49">
        <v>46007</v>
      </c>
      <c r="B5" s="51" t="s">
        <v>327</v>
      </c>
      <c r="C5" s="51" t="s">
        <v>31</v>
      </c>
      <c r="D5" s="51" t="s">
        <v>328</v>
      </c>
      <c r="E5" s="50">
        <v>470912</v>
      </c>
      <c r="F5" s="48" t="s">
        <v>23</v>
      </c>
      <c r="G5" s="50">
        <v>37673</v>
      </c>
      <c r="H5" s="29">
        <f t="shared" si="1"/>
        <v>508585</v>
      </c>
      <c r="I5" s="42" t="s">
        <v>20</v>
      </c>
      <c r="J5" s="42" t="s">
        <v>21</v>
      </c>
    </row>
    <row r="6" spans="1:10" x14ac:dyDescent="0.2">
      <c r="A6" s="49">
        <v>46007</v>
      </c>
      <c r="B6" s="51" t="s">
        <v>329</v>
      </c>
      <c r="C6" s="51" t="s">
        <v>31</v>
      </c>
      <c r="D6" s="51" t="s">
        <v>330</v>
      </c>
      <c r="E6" s="50">
        <v>401944</v>
      </c>
      <c r="F6" s="48" t="s">
        <v>23</v>
      </c>
      <c r="G6" s="50">
        <v>32156</v>
      </c>
      <c r="H6" s="29">
        <f t="shared" si="1"/>
        <v>434100</v>
      </c>
      <c r="I6" s="42" t="s">
        <v>20</v>
      </c>
      <c r="J6" s="42" t="s">
        <v>21</v>
      </c>
    </row>
    <row r="7" spans="1:10" x14ac:dyDescent="0.2">
      <c r="A7" s="49">
        <v>46007</v>
      </c>
      <c r="B7" s="51" t="s">
        <v>331</v>
      </c>
      <c r="C7" s="51" t="s">
        <v>31</v>
      </c>
      <c r="D7" s="51" t="s">
        <v>27</v>
      </c>
      <c r="E7" s="50">
        <v>694753</v>
      </c>
      <c r="F7" s="48" t="s">
        <v>23</v>
      </c>
      <c r="G7" s="50">
        <v>55580</v>
      </c>
      <c r="H7" s="29">
        <f t="shared" si="0"/>
        <v>750333</v>
      </c>
      <c r="I7" s="42" t="s">
        <v>20</v>
      </c>
      <c r="J7" s="42" t="s">
        <v>21</v>
      </c>
    </row>
    <row r="8" spans="1:10" x14ac:dyDescent="0.2">
      <c r="A8" s="49">
        <v>46007</v>
      </c>
      <c r="B8" s="51" t="s">
        <v>332</v>
      </c>
      <c r="C8" s="51" t="s">
        <v>31</v>
      </c>
      <c r="D8" s="51" t="s">
        <v>30</v>
      </c>
      <c r="E8" s="50">
        <v>771778</v>
      </c>
      <c r="F8" s="48" t="s">
        <v>23</v>
      </c>
      <c r="G8" s="50">
        <v>61742</v>
      </c>
      <c r="H8" s="29">
        <f t="shared" si="0"/>
        <v>833520</v>
      </c>
      <c r="I8" s="42" t="s">
        <v>20</v>
      </c>
      <c r="J8" s="42" t="s">
        <v>21</v>
      </c>
    </row>
    <row r="9" spans="1:10" x14ac:dyDescent="0.2">
      <c r="A9" s="49">
        <v>46007</v>
      </c>
      <c r="B9" s="51" t="s">
        <v>333</v>
      </c>
      <c r="C9" s="51" t="s">
        <v>31</v>
      </c>
      <c r="D9" s="51" t="s">
        <v>28</v>
      </c>
      <c r="E9" s="50">
        <v>425252</v>
      </c>
      <c r="F9" s="48" t="s">
        <v>23</v>
      </c>
      <c r="G9" s="50">
        <v>34020</v>
      </c>
      <c r="H9" s="29">
        <f t="shared" si="0"/>
        <v>459272</v>
      </c>
      <c r="I9" s="42" t="s">
        <v>20</v>
      </c>
      <c r="J9" s="42" t="s">
        <v>21</v>
      </c>
    </row>
    <row r="10" spans="1:10" x14ac:dyDescent="0.2">
      <c r="A10" s="49">
        <v>46007</v>
      </c>
      <c r="B10" s="51" t="s">
        <v>334</v>
      </c>
      <c r="C10" s="51" t="s">
        <v>31</v>
      </c>
      <c r="D10" s="51" t="s">
        <v>33</v>
      </c>
      <c r="E10" s="50">
        <v>412764</v>
      </c>
      <c r="F10" s="48" t="s">
        <v>23</v>
      </c>
      <c r="G10" s="50">
        <v>33021</v>
      </c>
      <c r="H10" s="29">
        <f t="shared" si="0"/>
        <v>445785</v>
      </c>
      <c r="I10" s="42" t="s">
        <v>20</v>
      </c>
      <c r="J10" s="42" t="s">
        <v>21</v>
      </c>
    </row>
    <row r="11" spans="1:10" x14ac:dyDescent="0.2">
      <c r="A11" s="49">
        <v>46007</v>
      </c>
      <c r="B11" s="51" t="s">
        <v>335</v>
      </c>
      <c r="C11" s="51" t="s">
        <v>31</v>
      </c>
      <c r="D11" s="51" t="s">
        <v>33</v>
      </c>
      <c r="E11" s="50">
        <v>318130</v>
      </c>
      <c r="F11" s="48" t="s">
        <v>23</v>
      </c>
      <c r="G11" s="50">
        <v>25450</v>
      </c>
      <c r="H11" s="29">
        <f t="shared" si="0"/>
        <v>343580</v>
      </c>
      <c r="I11" s="42" t="s">
        <v>20</v>
      </c>
      <c r="J11" s="42" t="s">
        <v>21</v>
      </c>
    </row>
    <row r="12" spans="1:10" x14ac:dyDescent="0.2">
      <c r="A12" s="49">
        <v>46007</v>
      </c>
      <c r="B12" s="51" t="s">
        <v>336</v>
      </c>
      <c r="C12" s="51" t="s">
        <v>31</v>
      </c>
      <c r="D12" s="51" t="s">
        <v>26</v>
      </c>
      <c r="E12" s="50">
        <v>1102635</v>
      </c>
      <c r="F12" s="48" t="s">
        <v>23</v>
      </c>
      <c r="G12" s="50">
        <v>88211</v>
      </c>
      <c r="H12" s="29">
        <f t="shared" si="0"/>
        <v>1190846</v>
      </c>
      <c r="I12" s="42" t="s">
        <v>20</v>
      </c>
      <c r="J12" s="42" t="s">
        <v>21</v>
      </c>
    </row>
    <row r="13" spans="1:10" x14ac:dyDescent="0.2">
      <c r="A13" s="52">
        <v>46013</v>
      </c>
      <c r="B13" s="51"/>
      <c r="C13" s="51"/>
      <c r="D13" s="53" t="s">
        <v>337</v>
      </c>
      <c r="E13" s="50">
        <v>-108448</v>
      </c>
      <c r="F13" s="48" t="s">
        <v>23</v>
      </c>
      <c r="G13" s="50">
        <v>-8676</v>
      </c>
      <c r="H13" s="29">
        <f t="shared" si="0"/>
        <v>-117124</v>
      </c>
      <c r="I13" s="42" t="s">
        <v>20</v>
      </c>
      <c r="J13" s="42" t="s">
        <v>21</v>
      </c>
    </row>
    <row r="14" spans="1:10" x14ac:dyDescent="0.2">
      <c r="A14" s="52">
        <v>46015</v>
      </c>
      <c r="B14" s="51"/>
      <c r="C14" s="51"/>
      <c r="D14" s="53" t="s">
        <v>338</v>
      </c>
      <c r="E14" s="50">
        <v>-221464</v>
      </c>
      <c r="F14" s="48" t="s">
        <v>23</v>
      </c>
      <c r="G14" s="50">
        <v>-17717</v>
      </c>
      <c r="H14" s="29">
        <f t="shared" si="0"/>
        <v>-239181</v>
      </c>
      <c r="I14" s="42" t="s">
        <v>20</v>
      </c>
      <c r="J14" s="42" t="s">
        <v>21</v>
      </c>
    </row>
    <row r="15" spans="1:10" x14ac:dyDescent="0.2">
      <c r="A15" s="49">
        <v>46015</v>
      </c>
      <c r="B15" s="51" t="s">
        <v>339</v>
      </c>
      <c r="C15" s="51" t="s">
        <v>31</v>
      </c>
      <c r="D15" s="51" t="s">
        <v>29</v>
      </c>
      <c r="E15" s="50">
        <v>507053</v>
      </c>
      <c r="F15" s="48" t="s">
        <v>23</v>
      </c>
      <c r="G15" s="50">
        <v>40564</v>
      </c>
      <c r="H15" s="29">
        <f t="shared" si="0"/>
        <v>547617</v>
      </c>
      <c r="I15" s="42" t="s">
        <v>20</v>
      </c>
      <c r="J15" s="42" t="s">
        <v>21</v>
      </c>
    </row>
    <row r="16" spans="1:10" x14ac:dyDescent="0.2">
      <c r="A16" s="49">
        <v>46015</v>
      </c>
      <c r="B16" s="51" t="s">
        <v>340</v>
      </c>
      <c r="C16" s="51" t="s">
        <v>31</v>
      </c>
      <c r="D16" s="51" t="s">
        <v>29</v>
      </c>
      <c r="E16" s="50">
        <v>409450</v>
      </c>
      <c r="F16" s="48" t="s">
        <v>23</v>
      </c>
      <c r="G16" s="50">
        <v>32756</v>
      </c>
      <c r="H16" s="29">
        <f t="shared" si="0"/>
        <v>442206</v>
      </c>
      <c r="I16" s="42" t="s">
        <v>20</v>
      </c>
      <c r="J16" s="42" t="s">
        <v>21</v>
      </c>
    </row>
    <row r="17" spans="1:10" x14ac:dyDescent="0.2">
      <c r="A17" s="49">
        <v>46015</v>
      </c>
      <c r="B17" s="51" t="s">
        <v>341</v>
      </c>
      <c r="C17" s="51" t="s">
        <v>31</v>
      </c>
      <c r="D17" s="51" t="s">
        <v>312</v>
      </c>
      <c r="E17" s="50">
        <v>432280</v>
      </c>
      <c r="F17" s="48" t="s">
        <v>23</v>
      </c>
      <c r="G17" s="50">
        <v>34582</v>
      </c>
      <c r="H17" s="29">
        <f t="shared" si="0"/>
        <v>466862</v>
      </c>
      <c r="I17" s="42" t="s">
        <v>20</v>
      </c>
      <c r="J17" s="42" t="s">
        <v>21</v>
      </c>
    </row>
    <row r="18" spans="1:10" x14ac:dyDescent="0.2">
      <c r="A18" s="49">
        <v>46015</v>
      </c>
      <c r="B18" s="51" t="s">
        <v>342</v>
      </c>
      <c r="C18" s="51" t="s">
        <v>31</v>
      </c>
      <c r="D18" s="51" t="s">
        <v>30</v>
      </c>
      <c r="E18" s="50">
        <v>368772</v>
      </c>
      <c r="F18" s="48" t="s">
        <v>23</v>
      </c>
      <c r="G18" s="50">
        <v>29502</v>
      </c>
      <c r="H18" s="29">
        <f t="shared" si="0"/>
        <v>398274</v>
      </c>
      <c r="I18" s="42" t="s">
        <v>20</v>
      </c>
      <c r="J18" s="42" t="s">
        <v>21</v>
      </c>
    </row>
    <row r="19" spans="1:10" x14ac:dyDescent="0.2">
      <c r="A19" s="49">
        <v>46015</v>
      </c>
      <c r="B19" s="51" t="s">
        <v>343</v>
      </c>
      <c r="C19" s="51" t="s">
        <v>31</v>
      </c>
      <c r="D19" s="51" t="s">
        <v>33</v>
      </c>
      <c r="E19" s="50">
        <v>379592</v>
      </c>
      <c r="F19" s="48" t="s">
        <v>23</v>
      </c>
      <c r="G19" s="50">
        <v>30367</v>
      </c>
      <c r="H19" s="29">
        <f t="shared" si="0"/>
        <v>409959</v>
      </c>
      <c r="I19" s="42" t="s">
        <v>20</v>
      </c>
      <c r="J19" s="42" t="s">
        <v>21</v>
      </c>
    </row>
    <row r="20" spans="1:10" x14ac:dyDescent="0.2">
      <c r="A20" s="49">
        <v>46020</v>
      </c>
      <c r="B20" s="51" t="s">
        <v>344</v>
      </c>
      <c r="C20" s="51" t="s">
        <v>31</v>
      </c>
      <c r="D20" s="51" t="s">
        <v>29</v>
      </c>
      <c r="E20" s="50">
        <v>693495</v>
      </c>
      <c r="F20" s="48" t="s">
        <v>23</v>
      </c>
      <c r="G20" s="50">
        <v>55480</v>
      </c>
      <c r="H20" s="29">
        <f t="shared" si="0"/>
        <v>748975</v>
      </c>
      <c r="I20" s="42" t="s">
        <v>20</v>
      </c>
      <c r="J20" s="42" t="s">
        <v>21</v>
      </c>
    </row>
    <row r="21" spans="1:10" x14ac:dyDescent="0.2">
      <c r="A21" s="49">
        <v>46020</v>
      </c>
      <c r="B21" s="51" t="s">
        <v>345</v>
      </c>
      <c r="C21" s="51" t="s">
        <v>31</v>
      </c>
      <c r="D21" s="51" t="s">
        <v>30</v>
      </c>
      <c r="E21" s="50">
        <v>375800</v>
      </c>
      <c r="F21" s="48" t="s">
        <v>23</v>
      </c>
      <c r="G21" s="50">
        <v>30064</v>
      </c>
      <c r="H21" s="29">
        <f t="shared" si="0"/>
        <v>405864</v>
      </c>
      <c r="I21" s="42" t="s">
        <v>20</v>
      </c>
      <c r="J21" s="42" t="s">
        <v>21</v>
      </c>
    </row>
    <row r="22" spans="1:10" x14ac:dyDescent="0.2">
      <c r="A22" s="49">
        <v>46020</v>
      </c>
      <c r="B22" s="51" t="s">
        <v>346</v>
      </c>
      <c r="C22" s="51" t="s">
        <v>31</v>
      </c>
      <c r="D22" s="51" t="s">
        <v>27</v>
      </c>
      <c r="E22" s="50">
        <v>307310</v>
      </c>
      <c r="F22" s="48" t="s">
        <v>23</v>
      </c>
      <c r="G22" s="50">
        <v>24585</v>
      </c>
      <c r="H22" s="29">
        <f t="shared" si="0"/>
        <v>331895</v>
      </c>
      <c r="I22" s="42" t="s">
        <v>20</v>
      </c>
      <c r="J22" s="42" t="s">
        <v>21</v>
      </c>
    </row>
    <row r="23" spans="1:10" x14ac:dyDescent="0.2">
      <c r="A23" s="49">
        <v>46020</v>
      </c>
      <c r="B23" s="51" t="s">
        <v>347</v>
      </c>
      <c r="C23" s="51" t="s">
        <v>31</v>
      </c>
      <c r="D23" s="51" t="s">
        <v>29</v>
      </c>
      <c r="E23" s="50">
        <v>646534</v>
      </c>
      <c r="F23" s="48" t="s">
        <v>23</v>
      </c>
      <c r="G23" s="50">
        <v>51723</v>
      </c>
      <c r="H23" s="29">
        <f t="shared" si="0"/>
        <v>698257</v>
      </c>
      <c r="I23" s="42" t="s">
        <v>20</v>
      </c>
      <c r="J23" s="42" t="s">
        <v>21</v>
      </c>
    </row>
    <row r="24" spans="1:10" x14ac:dyDescent="0.2">
      <c r="A24" s="49">
        <v>46020</v>
      </c>
      <c r="B24" s="51" t="s">
        <v>348</v>
      </c>
      <c r="C24" s="51" t="s">
        <v>31</v>
      </c>
      <c r="D24" s="51" t="s">
        <v>26</v>
      </c>
      <c r="E24" s="50">
        <v>976695</v>
      </c>
      <c r="F24" s="48" t="s">
        <v>23</v>
      </c>
      <c r="G24" s="50">
        <v>78136</v>
      </c>
      <c r="H24" s="29">
        <f t="shared" si="0"/>
        <v>1054831</v>
      </c>
      <c r="I24" s="42" t="s">
        <v>20</v>
      </c>
      <c r="J24" s="42" t="s">
        <v>21</v>
      </c>
    </row>
    <row r="25" spans="1:10" x14ac:dyDescent="0.2">
      <c r="A25" s="49">
        <v>46022</v>
      </c>
      <c r="B25" s="51" t="s">
        <v>349</v>
      </c>
      <c r="C25" s="51" t="s">
        <v>31</v>
      </c>
      <c r="D25" s="51" t="s">
        <v>27</v>
      </c>
      <c r="E25" s="50">
        <v>379592</v>
      </c>
      <c r="F25" s="48" t="s">
        <v>23</v>
      </c>
      <c r="G25" s="50">
        <v>30367</v>
      </c>
      <c r="H25" s="29">
        <f t="shared" si="0"/>
        <v>409959</v>
      </c>
      <c r="I25" s="42" t="s">
        <v>20</v>
      </c>
      <c r="J25" s="42" t="s">
        <v>21</v>
      </c>
    </row>
    <row r="26" spans="1:10" x14ac:dyDescent="0.2">
      <c r="A26" s="49">
        <v>46022</v>
      </c>
      <c r="B26" s="51" t="s">
        <v>350</v>
      </c>
      <c r="C26" s="51" t="s">
        <v>31</v>
      </c>
      <c r="D26" s="51" t="s">
        <v>33</v>
      </c>
      <c r="E26" s="50">
        <v>657628</v>
      </c>
      <c r="F26" s="48" t="s">
        <v>23</v>
      </c>
      <c r="G26" s="50">
        <v>52610</v>
      </c>
      <c r="H26" s="29">
        <f t="shared" si="0"/>
        <v>710238</v>
      </c>
      <c r="I26" s="42" t="s">
        <v>20</v>
      </c>
      <c r="J26" s="42" t="s">
        <v>21</v>
      </c>
    </row>
    <row r="27" spans="1:10" x14ac:dyDescent="0.2">
      <c r="A27" s="49">
        <v>46022</v>
      </c>
      <c r="B27" s="51" t="s">
        <v>351</v>
      </c>
      <c r="C27" s="51" t="s">
        <v>31</v>
      </c>
      <c r="D27" s="51" t="s">
        <v>29</v>
      </c>
      <c r="E27" s="50">
        <v>405850</v>
      </c>
      <c r="F27" s="48" t="s">
        <v>23</v>
      </c>
      <c r="G27" s="50">
        <v>32468</v>
      </c>
      <c r="H27" s="29">
        <f t="shared" si="0"/>
        <v>438318</v>
      </c>
      <c r="I27" s="42" t="s">
        <v>20</v>
      </c>
      <c r="J27" s="42" t="s">
        <v>21</v>
      </c>
    </row>
    <row r="28" spans="1:10" x14ac:dyDescent="0.2">
      <c r="A28" s="49">
        <v>46022</v>
      </c>
      <c r="B28" s="51" t="s">
        <v>352</v>
      </c>
      <c r="C28" s="51" t="s">
        <v>31</v>
      </c>
      <c r="D28" s="51" t="s">
        <v>32</v>
      </c>
      <c r="E28" s="50">
        <v>401944</v>
      </c>
      <c r="F28" s="48" t="s">
        <v>23</v>
      </c>
      <c r="G28" s="50">
        <v>32156</v>
      </c>
      <c r="H28" s="29">
        <f t="shared" si="0"/>
        <v>434100</v>
      </c>
      <c r="I28" s="42" t="s">
        <v>20</v>
      </c>
      <c r="J28" s="42" t="s">
        <v>21</v>
      </c>
    </row>
    <row r="29" spans="1:10" x14ac:dyDescent="0.2">
      <c r="A29" s="49">
        <v>46022</v>
      </c>
      <c r="B29" s="51" t="s">
        <v>353</v>
      </c>
      <c r="C29" s="51" t="s">
        <v>31</v>
      </c>
      <c r="D29" s="51" t="s">
        <v>30</v>
      </c>
      <c r="E29" s="50">
        <v>777822</v>
      </c>
      <c r="F29" s="48" t="s">
        <v>23</v>
      </c>
      <c r="G29" s="50">
        <v>62226</v>
      </c>
      <c r="H29" s="29">
        <f t="shared" si="0"/>
        <v>840048</v>
      </c>
      <c r="I29" s="42" t="s">
        <v>20</v>
      </c>
      <c r="J29" s="42" t="s">
        <v>21</v>
      </c>
    </row>
    <row r="30" spans="1:10" x14ac:dyDescent="0.2">
      <c r="H30" s="29">
        <f>SUM(H2:H29)</f>
        <v>14228484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522BD-A1F8-422E-87DA-57CB096F4E39}">
  <sheetPr>
    <outlinePr summaryBelow="0"/>
  </sheetPr>
  <dimension ref="A1:J27"/>
  <sheetViews>
    <sheetView zoomScaleNormal="100" workbookViewId="0"/>
  </sheetViews>
  <sheetFormatPr defaultColWidth="9.125" defaultRowHeight="14.25" x14ac:dyDescent="0.2"/>
  <cols>
    <col min="1" max="1" width="14.25" style="24" customWidth="1"/>
    <col min="2" max="3" width="11.375" style="20" customWidth="1"/>
    <col min="4" max="4" width="57.125" style="20" customWidth="1"/>
    <col min="5" max="5" width="17.125" style="22" customWidth="1"/>
    <col min="6" max="6" width="11.375" style="20" customWidth="1"/>
    <col min="7" max="8" width="15.75" style="22" customWidth="1"/>
    <col min="9" max="9" width="50" style="20" customWidth="1"/>
    <col min="10" max="10" width="21.375" style="20" customWidth="1"/>
    <col min="11" max="16384" width="9.125" style="20"/>
  </cols>
  <sheetData>
    <row r="1" spans="1:10" ht="24.75" customHeight="1" x14ac:dyDescent="0.2">
      <c r="A1" s="31" t="s">
        <v>11</v>
      </c>
      <c r="B1" s="32" t="s">
        <v>12</v>
      </c>
      <c r="C1" s="32" t="s">
        <v>13</v>
      </c>
      <c r="D1" s="32" t="s">
        <v>14</v>
      </c>
      <c r="E1" s="33" t="s">
        <v>17</v>
      </c>
      <c r="F1" s="32" t="s">
        <v>18</v>
      </c>
      <c r="G1" s="33" t="s">
        <v>19</v>
      </c>
      <c r="H1" s="33" t="s">
        <v>25</v>
      </c>
      <c r="I1" s="32" t="s">
        <v>15</v>
      </c>
      <c r="J1" s="32" t="s">
        <v>16</v>
      </c>
    </row>
    <row r="2" spans="1:10" x14ac:dyDescent="0.2">
      <c r="A2" s="41">
        <v>45973</v>
      </c>
      <c r="B2" s="42" t="s">
        <v>292</v>
      </c>
      <c r="C2" s="42" t="s">
        <v>31</v>
      </c>
      <c r="D2" s="42" t="s">
        <v>28</v>
      </c>
      <c r="E2" s="40">
        <v>553246</v>
      </c>
      <c r="F2" s="43" t="s">
        <v>23</v>
      </c>
      <c r="G2" s="40">
        <v>44260</v>
      </c>
      <c r="H2" s="29">
        <f>+E2+G2</f>
        <v>597506</v>
      </c>
      <c r="I2" s="42" t="s">
        <v>20</v>
      </c>
      <c r="J2" s="42" t="s">
        <v>21</v>
      </c>
    </row>
    <row r="3" spans="1:10" x14ac:dyDescent="0.2">
      <c r="A3" s="41">
        <v>45973</v>
      </c>
      <c r="B3" s="42" t="s">
        <v>293</v>
      </c>
      <c r="C3" s="42" t="s">
        <v>31</v>
      </c>
      <c r="D3" s="42" t="s">
        <v>29</v>
      </c>
      <c r="E3" s="40">
        <v>885442</v>
      </c>
      <c r="F3" s="43" t="s">
        <v>23</v>
      </c>
      <c r="G3" s="40">
        <v>70835</v>
      </c>
      <c r="H3" s="29">
        <f t="shared" ref="H3:H26" si="0">+E3+G3</f>
        <v>956277</v>
      </c>
      <c r="I3" s="42" t="s">
        <v>20</v>
      </c>
      <c r="J3" s="42" t="s">
        <v>21</v>
      </c>
    </row>
    <row r="4" spans="1:10" x14ac:dyDescent="0.2">
      <c r="A4" s="41">
        <v>45973</v>
      </c>
      <c r="B4" s="42" t="s">
        <v>294</v>
      </c>
      <c r="C4" s="42" t="s">
        <v>31</v>
      </c>
      <c r="D4" s="42" t="s">
        <v>30</v>
      </c>
      <c r="E4" s="40">
        <v>486158</v>
      </c>
      <c r="F4" s="43" t="s">
        <v>23</v>
      </c>
      <c r="G4" s="40">
        <v>38893</v>
      </c>
      <c r="H4" s="29">
        <f t="shared" si="0"/>
        <v>525051</v>
      </c>
      <c r="I4" s="42" t="s">
        <v>20</v>
      </c>
      <c r="J4" s="42" t="s">
        <v>21</v>
      </c>
    </row>
    <row r="5" spans="1:10" x14ac:dyDescent="0.2">
      <c r="A5" s="41">
        <v>45973</v>
      </c>
      <c r="B5" s="42" t="s">
        <v>295</v>
      </c>
      <c r="C5" s="42" t="s">
        <v>31</v>
      </c>
      <c r="D5" s="42" t="s">
        <v>27</v>
      </c>
      <c r="E5" s="40">
        <v>486158</v>
      </c>
      <c r="F5" s="43" t="s">
        <v>23</v>
      </c>
      <c r="G5" s="40">
        <v>38893</v>
      </c>
      <c r="H5" s="29">
        <f t="shared" si="0"/>
        <v>525051</v>
      </c>
      <c r="I5" s="42" t="s">
        <v>20</v>
      </c>
      <c r="J5" s="42" t="s">
        <v>21</v>
      </c>
    </row>
    <row r="6" spans="1:10" x14ac:dyDescent="0.2">
      <c r="A6" s="41">
        <v>45973</v>
      </c>
      <c r="B6" s="42" t="s">
        <v>296</v>
      </c>
      <c r="C6" s="42" t="s">
        <v>31</v>
      </c>
      <c r="D6" s="42" t="s">
        <v>26</v>
      </c>
      <c r="E6" s="40">
        <v>1474411</v>
      </c>
      <c r="F6" s="43" t="s">
        <v>23</v>
      </c>
      <c r="G6" s="40">
        <v>117953</v>
      </c>
      <c r="H6" s="29">
        <f t="shared" si="0"/>
        <v>1592364</v>
      </c>
      <c r="I6" s="42" t="s">
        <v>20</v>
      </c>
      <c r="J6" s="42" t="s">
        <v>21</v>
      </c>
    </row>
    <row r="7" spans="1:10" x14ac:dyDescent="0.2">
      <c r="A7" s="41">
        <v>45973</v>
      </c>
      <c r="B7" s="42" t="s">
        <v>297</v>
      </c>
      <c r="C7" s="42" t="s">
        <v>31</v>
      </c>
      <c r="D7" s="42" t="s">
        <v>33</v>
      </c>
      <c r="E7" s="40">
        <v>486158</v>
      </c>
      <c r="F7" s="43" t="s">
        <v>23</v>
      </c>
      <c r="G7" s="40">
        <v>38893</v>
      </c>
      <c r="H7" s="29">
        <f t="shared" si="0"/>
        <v>525051</v>
      </c>
      <c r="I7" s="42" t="s">
        <v>20</v>
      </c>
      <c r="J7" s="42" t="s">
        <v>21</v>
      </c>
    </row>
    <row r="8" spans="1:10" x14ac:dyDescent="0.2">
      <c r="A8" s="41">
        <v>45973</v>
      </c>
      <c r="B8" s="42" t="s">
        <v>298</v>
      </c>
      <c r="C8" s="42" t="s">
        <v>31</v>
      </c>
      <c r="D8" s="42" t="s">
        <v>299</v>
      </c>
      <c r="E8" s="40">
        <v>870536</v>
      </c>
      <c r="F8" s="43" t="s">
        <v>23</v>
      </c>
      <c r="G8" s="40">
        <v>69643</v>
      </c>
      <c r="H8" s="29">
        <f t="shared" si="0"/>
        <v>940179</v>
      </c>
      <c r="I8" s="42" t="s">
        <v>20</v>
      </c>
      <c r="J8" s="42" t="s">
        <v>21</v>
      </c>
    </row>
    <row r="9" spans="1:10" x14ac:dyDescent="0.2">
      <c r="A9" s="41">
        <v>45981</v>
      </c>
      <c r="B9" s="42" t="s">
        <v>300</v>
      </c>
      <c r="C9" s="42" t="s">
        <v>31</v>
      </c>
      <c r="D9" s="42" t="s">
        <v>29</v>
      </c>
      <c r="E9" s="40">
        <v>999194</v>
      </c>
      <c r="F9" s="43" t="s">
        <v>23</v>
      </c>
      <c r="G9" s="40">
        <v>79936</v>
      </c>
      <c r="H9" s="29">
        <f t="shared" si="0"/>
        <v>1079130</v>
      </c>
      <c r="I9" s="42" t="s">
        <v>20</v>
      </c>
      <c r="J9" s="42" t="s">
        <v>21</v>
      </c>
    </row>
    <row r="10" spans="1:10" x14ac:dyDescent="0.2">
      <c r="A10" s="41">
        <v>45981</v>
      </c>
      <c r="B10" s="42" t="s">
        <v>301</v>
      </c>
      <c r="C10" s="42" t="s">
        <v>31</v>
      </c>
      <c r="D10" s="42" t="s">
        <v>28</v>
      </c>
      <c r="E10" s="40">
        <v>273363</v>
      </c>
      <c r="F10" s="43" t="s">
        <v>23</v>
      </c>
      <c r="G10" s="40">
        <v>21869</v>
      </c>
      <c r="H10" s="29">
        <f t="shared" si="0"/>
        <v>295232</v>
      </c>
      <c r="I10" s="42" t="s">
        <v>20</v>
      </c>
      <c r="J10" s="42" t="s">
        <v>21</v>
      </c>
    </row>
    <row r="11" spans="1:10" x14ac:dyDescent="0.2">
      <c r="A11" s="41">
        <v>45981</v>
      </c>
      <c r="B11" s="42" t="s">
        <v>302</v>
      </c>
      <c r="C11" s="42" t="s">
        <v>31</v>
      </c>
      <c r="D11" s="42" t="s">
        <v>32</v>
      </c>
      <c r="E11" s="40">
        <v>747775</v>
      </c>
      <c r="F11" s="43" t="s">
        <v>23</v>
      </c>
      <c r="G11" s="40">
        <v>59822</v>
      </c>
      <c r="H11" s="29">
        <f t="shared" si="0"/>
        <v>807597</v>
      </c>
      <c r="I11" s="42" t="s">
        <v>20</v>
      </c>
      <c r="J11" s="42" t="s">
        <v>21</v>
      </c>
    </row>
    <row r="12" spans="1:10" x14ac:dyDescent="0.2">
      <c r="A12" s="41">
        <v>45981</v>
      </c>
      <c r="B12" s="42" t="s">
        <v>303</v>
      </c>
      <c r="C12" s="42" t="s">
        <v>31</v>
      </c>
      <c r="D12" s="42" t="s">
        <v>30</v>
      </c>
      <c r="E12" s="40">
        <v>666799</v>
      </c>
      <c r="F12" s="43" t="s">
        <v>23</v>
      </c>
      <c r="G12" s="40">
        <v>53344</v>
      </c>
      <c r="H12" s="29">
        <f t="shared" si="0"/>
        <v>720143</v>
      </c>
      <c r="I12" s="42" t="s">
        <v>20</v>
      </c>
      <c r="J12" s="42" t="s">
        <v>21</v>
      </c>
    </row>
    <row r="13" spans="1:10" x14ac:dyDescent="0.2">
      <c r="A13" s="41">
        <v>45981</v>
      </c>
      <c r="B13" s="42" t="s">
        <v>304</v>
      </c>
      <c r="C13" s="42" t="s">
        <v>31</v>
      </c>
      <c r="D13" s="42" t="s">
        <v>27</v>
      </c>
      <c r="E13" s="40">
        <v>884357</v>
      </c>
      <c r="F13" s="43" t="s">
        <v>23</v>
      </c>
      <c r="G13" s="40">
        <v>70749</v>
      </c>
      <c r="H13" s="29">
        <f t="shared" si="0"/>
        <v>955106</v>
      </c>
      <c r="I13" s="42" t="s">
        <v>20</v>
      </c>
      <c r="J13" s="42" t="s">
        <v>21</v>
      </c>
    </row>
    <row r="14" spans="1:10" x14ac:dyDescent="0.2">
      <c r="A14" s="41">
        <v>45981</v>
      </c>
      <c r="B14" s="42" t="s">
        <v>305</v>
      </c>
      <c r="C14" s="42" t="s">
        <v>31</v>
      </c>
      <c r="D14" s="42" t="s">
        <v>33</v>
      </c>
      <c r="E14" s="40">
        <v>598508</v>
      </c>
      <c r="F14" s="43" t="s">
        <v>23</v>
      </c>
      <c r="G14" s="40">
        <v>47881</v>
      </c>
      <c r="H14" s="29">
        <f t="shared" si="0"/>
        <v>646389</v>
      </c>
      <c r="I14" s="42" t="s">
        <v>20</v>
      </c>
      <c r="J14" s="42" t="s">
        <v>21</v>
      </c>
    </row>
    <row r="15" spans="1:10" x14ac:dyDescent="0.2">
      <c r="A15" s="41">
        <v>45981</v>
      </c>
      <c r="B15" s="42" t="s">
        <v>306</v>
      </c>
      <c r="C15" s="42" t="s">
        <v>31</v>
      </c>
      <c r="D15" s="42" t="s">
        <v>29</v>
      </c>
      <c r="E15" s="40">
        <v>592468</v>
      </c>
      <c r="F15" s="43" t="s">
        <v>23</v>
      </c>
      <c r="G15" s="40">
        <v>47397</v>
      </c>
      <c r="H15" s="29">
        <f t="shared" si="0"/>
        <v>639865</v>
      </c>
      <c r="I15" s="42" t="s">
        <v>20</v>
      </c>
      <c r="J15" s="42" t="s">
        <v>21</v>
      </c>
    </row>
    <row r="16" spans="1:10" x14ac:dyDescent="0.2">
      <c r="A16" s="41">
        <v>45988</v>
      </c>
      <c r="B16" s="42" t="s">
        <v>307</v>
      </c>
      <c r="C16" s="42" t="s">
        <v>31</v>
      </c>
      <c r="D16" s="42" t="s">
        <v>28</v>
      </c>
      <c r="E16" s="40">
        <v>318824</v>
      </c>
      <c r="F16" s="43" t="s">
        <v>23</v>
      </c>
      <c r="G16" s="40">
        <v>25506</v>
      </c>
      <c r="H16" s="29">
        <f t="shared" si="0"/>
        <v>344330</v>
      </c>
      <c r="I16" s="42" t="s">
        <v>20</v>
      </c>
      <c r="J16" s="42" t="s">
        <v>21</v>
      </c>
    </row>
    <row r="17" spans="1:10" x14ac:dyDescent="0.2">
      <c r="A17" s="41">
        <v>45988</v>
      </c>
      <c r="B17" s="42" t="s">
        <v>308</v>
      </c>
      <c r="C17" s="42" t="s">
        <v>31</v>
      </c>
      <c r="D17" s="42" t="s">
        <v>29</v>
      </c>
      <c r="E17" s="40">
        <v>393834</v>
      </c>
      <c r="F17" s="43" t="s">
        <v>23</v>
      </c>
      <c r="G17" s="40">
        <v>31507</v>
      </c>
      <c r="H17" s="29">
        <f t="shared" si="0"/>
        <v>425341</v>
      </c>
      <c r="I17" s="42" t="s">
        <v>20</v>
      </c>
      <c r="J17" s="42" t="s">
        <v>21</v>
      </c>
    </row>
    <row r="18" spans="1:10" x14ac:dyDescent="0.2">
      <c r="A18" s="41">
        <v>45988</v>
      </c>
      <c r="B18" s="42" t="s">
        <v>309</v>
      </c>
      <c r="C18" s="42" t="s">
        <v>31</v>
      </c>
      <c r="D18" s="42" t="s">
        <v>30</v>
      </c>
      <c r="E18" s="40">
        <v>451305</v>
      </c>
      <c r="F18" s="43" t="s">
        <v>23</v>
      </c>
      <c r="G18" s="40">
        <v>36104</v>
      </c>
      <c r="H18" s="29">
        <f t="shared" si="0"/>
        <v>487409</v>
      </c>
      <c r="I18" s="42" t="s">
        <v>20</v>
      </c>
      <c r="J18" s="42" t="s">
        <v>21</v>
      </c>
    </row>
    <row r="19" spans="1:10" x14ac:dyDescent="0.2">
      <c r="A19" s="41">
        <v>45988</v>
      </c>
      <c r="B19" s="42" t="s">
        <v>310</v>
      </c>
      <c r="C19" s="42" t="s">
        <v>31</v>
      </c>
      <c r="D19" s="42" t="s">
        <v>27</v>
      </c>
      <c r="E19" s="40">
        <v>421769</v>
      </c>
      <c r="F19" s="43" t="s">
        <v>23</v>
      </c>
      <c r="G19" s="40">
        <v>33742</v>
      </c>
      <c r="H19" s="29">
        <f t="shared" si="0"/>
        <v>455511</v>
      </c>
      <c r="I19" s="42" t="s">
        <v>20</v>
      </c>
      <c r="J19" s="42" t="s">
        <v>21</v>
      </c>
    </row>
    <row r="20" spans="1:10" x14ac:dyDescent="0.2">
      <c r="A20" s="41">
        <v>45989</v>
      </c>
      <c r="B20" s="42" t="s">
        <v>311</v>
      </c>
      <c r="C20" s="42" t="s">
        <v>31</v>
      </c>
      <c r="D20" s="42" t="s">
        <v>312</v>
      </c>
      <c r="E20" s="40">
        <v>308216</v>
      </c>
      <c r="F20" s="43" t="s">
        <v>23</v>
      </c>
      <c r="G20" s="40">
        <v>24657</v>
      </c>
      <c r="H20" s="29">
        <f t="shared" si="0"/>
        <v>332873</v>
      </c>
      <c r="I20" s="42" t="s">
        <v>20</v>
      </c>
      <c r="J20" s="42" t="s">
        <v>21</v>
      </c>
    </row>
    <row r="21" spans="1:10" x14ac:dyDescent="0.2">
      <c r="A21" s="41">
        <v>45989</v>
      </c>
      <c r="B21" s="42" t="s">
        <v>313</v>
      </c>
      <c r="C21" s="42" t="s">
        <v>31</v>
      </c>
      <c r="D21" s="42" t="s">
        <v>27</v>
      </c>
      <c r="E21" s="40">
        <v>319023</v>
      </c>
      <c r="F21" s="43" t="s">
        <v>23</v>
      </c>
      <c r="G21" s="40">
        <v>25522</v>
      </c>
      <c r="H21" s="29">
        <f t="shared" si="0"/>
        <v>344545</v>
      </c>
      <c r="I21" s="42" t="s">
        <v>20</v>
      </c>
      <c r="J21" s="42" t="s">
        <v>21</v>
      </c>
    </row>
    <row r="22" spans="1:10" x14ac:dyDescent="0.2">
      <c r="A22" s="41">
        <v>45989</v>
      </c>
      <c r="B22" s="42" t="s">
        <v>314</v>
      </c>
      <c r="C22" s="42" t="s">
        <v>31</v>
      </c>
      <c r="D22" s="42" t="s">
        <v>33</v>
      </c>
      <c r="E22" s="40">
        <v>508590</v>
      </c>
      <c r="F22" s="43" t="s">
        <v>23</v>
      </c>
      <c r="G22" s="40">
        <v>40687</v>
      </c>
      <c r="H22" s="29">
        <f t="shared" si="0"/>
        <v>549277</v>
      </c>
      <c r="I22" s="42" t="s">
        <v>20</v>
      </c>
      <c r="J22" s="42" t="s">
        <v>21</v>
      </c>
    </row>
    <row r="23" spans="1:10" x14ac:dyDescent="0.2">
      <c r="A23" s="41">
        <v>45989</v>
      </c>
      <c r="B23" s="42" t="s">
        <v>315</v>
      </c>
      <c r="C23" s="42" t="s">
        <v>31</v>
      </c>
      <c r="D23" s="42" t="s">
        <v>32</v>
      </c>
      <c r="E23" s="40">
        <v>535919</v>
      </c>
      <c r="F23" s="43" t="s">
        <v>23</v>
      </c>
      <c r="G23" s="40">
        <v>42874</v>
      </c>
      <c r="H23" s="29">
        <f t="shared" si="0"/>
        <v>578793</v>
      </c>
      <c r="I23" s="42" t="s">
        <v>20</v>
      </c>
      <c r="J23" s="42" t="s">
        <v>21</v>
      </c>
    </row>
    <row r="24" spans="1:10" x14ac:dyDescent="0.2">
      <c r="A24" s="41">
        <v>45989</v>
      </c>
      <c r="B24" s="42" t="s">
        <v>316</v>
      </c>
      <c r="C24" s="42" t="s">
        <v>31</v>
      </c>
      <c r="D24" s="42" t="s">
        <v>29</v>
      </c>
      <c r="E24" s="40">
        <v>449366</v>
      </c>
      <c r="F24" s="43" t="s">
        <v>23</v>
      </c>
      <c r="G24" s="40">
        <v>35949</v>
      </c>
      <c r="H24" s="29">
        <f t="shared" si="0"/>
        <v>485315</v>
      </c>
      <c r="I24" s="42" t="s">
        <v>20</v>
      </c>
      <c r="J24" s="42" t="s">
        <v>21</v>
      </c>
    </row>
    <row r="25" spans="1:10" x14ac:dyDescent="0.2">
      <c r="A25" s="41">
        <v>45989</v>
      </c>
      <c r="B25" s="42" t="s">
        <v>317</v>
      </c>
      <c r="C25" s="42" t="s">
        <v>31</v>
      </c>
      <c r="D25" s="42" t="s">
        <v>26</v>
      </c>
      <c r="E25" s="40">
        <v>682910</v>
      </c>
      <c r="F25" s="43" t="s">
        <v>23</v>
      </c>
      <c r="G25" s="40">
        <v>54633</v>
      </c>
      <c r="H25" s="29">
        <f t="shared" si="0"/>
        <v>737543</v>
      </c>
      <c r="I25" s="42" t="s">
        <v>20</v>
      </c>
      <c r="J25" s="42" t="s">
        <v>21</v>
      </c>
    </row>
    <row r="26" spans="1:10" x14ac:dyDescent="0.2">
      <c r="A26" s="41">
        <v>45989</v>
      </c>
      <c r="B26" s="42" t="s">
        <v>318</v>
      </c>
      <c r="C26" s="42" t="s">
        <v>31</v>
      </c>
      <c r="D26" s="42" t="s">
        <v>30</v>
      </c>
      <c r="E26" s="40">
        <v>341455</v>
      </c>
      <c r="F26" s="43" t="s">
        <v>23</v>
      </c>
      <c r="G26" s="40">
        <v>27316</v>
      </c>
      <c r="H26" s="29">
        <f t="shared" si="0"/>
        <v>368771</v>
      </c>
      <c r="I26" s="42" t="s">
        <v>20</v>
      </c>
      <c r="J26" s="42" t="s">
        <v>21</v>
      </c>
    </row>
    <row r="27" spans="1:10" x14ac:dyDescent="0.2">
      <c r="H27" s="29">
        <f>SUM(H2:H26)</f>
        <v>15914649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A120D-A133-4530-934A-3551B8268A76}">
  <sheetPr>
    <outlinePr summaryBelow="0"/>
  </sheetPr>
  <dimension ref="A1:J26"/>
  <sheetViews>
    <sheetView zoomScaleNormal="100" workbookViewId="0">
      <selection activeCell="A2" sqref="A2"/>
    </sheetView>
  </sheetViews>
  <sheetFormatPr defaultColWidth="9.125" defaultRowHeight="14.25" x14ac:dyDescent="0.2"/>
  <cols>
    <col min="1" max="1" width="14.25" style="24" customWidth="1"/>
    <col min="2" max="3" width="11.375" style="20" customWidth="1"/>
    <col min="4" max="4" width="57.125" style="20" customWidth="1"/>
    <col min="5" max="5" width="17.125" style="22" customWidth="1"/>
    <col min="6" max="6" width="11.375" style="20" customWidth="1"/>
    <col min="7" max="8" width="15.75" style="22" customWidth="1"/>
    <col min="9" max="9" width="50" style="20" customWidth="1"/>
    <col min="10" max="10" width="21.375" style="20" customWidth="1"/>
    <col min="11" max="16384" width="9.125" style="20"/>
  </cols>
  <sheetData>
    <row r="1" spans="1:10" ht="24.75" customHeight="1" x14ac:dyDescent="0.2">
      <c r="A1" s="31" t="s">
        <v>11</v>
      </c>
      <c r="B1" s="32" t="s">
        <v>12</v>
      </c>
      <c r="C1" s="32" t="s">
        <v>13</v>
      </c>
      <c r="D1" s="32" t="s">
        <v>14</v>
      </c>
      <c r="E1" s="33" t="s">
        <v>17</v>
      </c>
      <c r="F1" s="32" t="s">
        <v>18</v>
      </c>
      <c r="G1" s="33" t="s">
        <v>19</v>
      </c>
      <c r="H1" s="33" t="s">
        <v>25</v>
      </c>
      <c r="I1" s="32" t="s">
        <v>15</v>
      </c>
      <c r="J1" s="32" t="s">
        <v>16</v>
      </c>
    </row>
    <row r="2" spans="1:10" x14ac:dyDescent="0.2">
      <c r="A2" s="27">
        <v>45934</v>
      </c>
      <c r="B2" s="28" t="s">
        <v>258</v>
      </c>
      <c r="C2" s="28" t="s">
        <v>31</v>
      </c>
      <c r="D2" s="28" t="s">
        <v>34</v>
      </c>
      <c r="E2" s="29">
        <v>1561298</v>
      </c>
      <c r="F2" s="30" t="s">
        <v>23</v>
      </c>
      <c r="G2" s="29">
        <v>124904</v>
      </c>
      <c r="H2" s="29">
        <f>+E2+G2</f>
        <v>1686202</v>
      </c>
      <c r="I2" s="28" t="s">
        <v>20</v>
      </c>
      <c r="J2" s="28" t="s">
        <v>21</v>
      </c>
    </row>
    <row r="3" spans="1:10" x14ac:dyDescent="0.2">
      <c r="A3" s="27">
        <v>45934</v>
      </c>
      <c r="B3" s="28" t="s">
        <v>259</v>
      </c>
      <c r="C3" s="28" t="s">
        <v>31</v>
      </c>
      <c r="D3" s="28" t="s">
        <v>260</v>
      </c>
      <c r="E3" s="29">
        <v>1398358</v>
      </c>
      <c r="F3" s="30" t="s">
        <v>23</v>
      </c>
      <c r="G3" s="29">
        <v>111869</v>
      </c>
      <c r="H3" s="29">
        <f t="shared" ref="H3:H26" si="0">+E3+G3</f>
        <v>1510227</v>
      </c>
      <c r="I3" s="28" t="s">
        <v>20</v>
      </c>
      <c r="J3" s="28" t="s">
        <v>21</v>
      </c>
    </row>
    <row r="4" spans="1:10" x14ac:dyDescent="0.2">
      <c r="A4" s="27">
        <v>45934</v>
      </c>
      <c r="B4" s="28" t="s">
        <v>261</v>
      </c>
      <c r="C4" s="28" t="s">
        <v>31</v>
      </c>
      <c r="D4" s="28" t="s">
        <v>262</v>
      </c>
      <c r="E4" s="29">
        <v>844638</v>
      </c>
      <c r="F4" s="30" t="s">
        <v>23</v>
      </c>
      <c r="G4" s="29">
        <v>67571</v>
      </c>
      <c r="H4" s="29">
        <f t="shared" si="0"/>
        <v>912209</v>
      </c>
      <c r="I4" s="28" t="s">
        <v>20</v>
      </c>
      <c r="J4" s="28" t="s">
        <v>21</v>
      </c>
    </row>
    <row r="5" spans="1:10" x14ac:dyDescent="0.2">
      <c r="A5" s="27">
        <v>45934</v>
      </c>
      <c r="B5" s="28" t="s">
        <v>263</v>
      </c>
      <c r="C5" s="28" t="s">
        <v>31</v>
      </c>
      <c r="D5" s="28" t="s">
        <v>264</v>
      </c>
      <c r="E5" s="29">
        <v>761790</v>
      </c>
      <c r="F5" s="30" t="s">
        <v>23</v>
      </c>
      <c r="G5" s="29">
        <v>60943</v>
      </c>
      <c r="H5" s="29">
        <f t="shared" si="0"/>
        <v>822733</v>
      </c>
      <c r="I5" s="28" t="s">
        <v>20</v>
      </c>
      <c r="J5" s="28" t="s">
        <v>21</v>
      </c>
    </row>
    <row r="6" spans="1:10" x14ac:dyDescent="0.2">
      <c r="A6" s="27">
        <v>45934</v>
      </c>
      <c r="B6" s="28" t="s">
        <v>265</v>
      </c>
      <c r="C6" s="28" t="s">
        <v>31</v>
      </c>
      <c r="D6" s="28" t="s">
        <v>266</v>
      </c>
      <c r="E6" s="29">
        <v>409514</v>
      </c>
      <c r="F6" s="30" t="s">
        <v>23</v>
      </c>
      <c r="G6" s="29">
        <v>32761</v>
      </c>
      <c r="H6" s="29">
        <f t="shared" si="0"/>
        <v>442275</v>
      </c>
      <c r="I6" s="28" t="s">
        <v>20</v>
      </c>
      <c r="J6" s="28" t="s">
        <v>21</v>
      </c>
    </row>
    <row r="7" spans="1:10" x14ac:dyDescent="0.2">
      <c r="A7" s="27">
        <v>45934</v>
      </c>
      <c r="B7" s="28" t="s">
        <v>267</v>
      </c>
      <c r="C7" s="28" t="s">
        <v>31</v>
      </c>
      <c r="D7" s="28" t="s">
        <v>268</v>
      </c>
      <c r="E7" s="29">
        <v>357810</v>
      </c>
      <c r="F7" s="30" t="s">
        <v>23</v>
      </c>
      <c r="G7" s="29">
        <v>28625</v>
      </c>
      <c r="H7" s="29">
        <f t="shared" si="0"/>
        <v>386435</v>
      </c>
      <c r="I7" s="28" t="s">
        <v>20</v>
      </c>
      <c r="J7" s="28" t="s">
        <v>21</v>
      </c>
    </row>
    <row r="8" spans="1:10" x14ac:dyDescent="0.2">
      <c r="A8" s="27">
        <v>45946</v>
      </c>
      <c r="B8" s="28" t="s">
        <v>269</v>
      </c>
      <c r="C8" s="28" t="s">
        <v>31</v>
      </c>
      <c r="D8" s="28" t="s">
        <v>270</v>
      </c>
      <c r="E8" s="29">
        <v>587856</v>
      </c>
      <c r="F8" s="30" t="s">
        <v>23</v>
      </c>
      <c r="G8" s="29">
        <v>47028</v>
      </c>
      <c r="H8" s="29">
        <f t="shared" si="0"/>
        <v>634884</v>
      </c>
      <c r="I8" s="28" t="s">
        <v>20</v>
      </c>
      <c r="J8" s="28" t="s">
        <v>21</v>
      </c>
    </row>
    <row r="9" spans="1:10" x14ac:dyDescent="0.2">
      <c r="A9" s="27">
        <v>45946</v>
      </c>
      <c r="B9" s="28" t="s">
        <v>271</v>
      </c>
      <c r="C9" s="28" t="s">
        <v>31</v>
      </c>
      <c r="D9" s="28" t="s">
        <v>272</v>
      </c>
      <c r="E9" s="29">
        <v>514725</v>
      </c>
      <c r="F9" s="30" t="s">
        <v>23</v>
      </c>
      <c r="G9" s="29">
        <v>41178</v>
      </c>
      <c r="H9" s="29">
        <f t="shared" si="0"/>
        <v>555903</v>
      </c>
      <c r="I9" s="28" t="s">
        <v>20</v>
      </c>
      <c r="J9" s="28" t="s">
        <v>21</v>
      </c>
    </row>
    <row r="10" spans="1:10" x14ac:dyDescent="0.2">
      <c r="A10" s="27">
        <v>45946</v>
      </c>
      <c r="B10" s="28" t="s">
        <v>273</v>
      </c>
      <c r="C10" s="28" t="s">
        <v>31</v>
      </c>
      <c r="D10" s="28" t="s">
        <v>274</v>
      </c>
      <c r="E10" s="29">
        <v>457548</v>
      </c>
      <c r="F10" s="30" t="s">
        <v>23</v>
      </c>
      <c r="G10" s="29">
        <v>36604</v>
      </c>
      <c r="H10" s="29">
        <f t="shared" si="0"/>
        <v>494152</v>
      </c>
      <c r="I10" s="28" t="s">
        <v>20</v>
      </c>
      <c r="J10" s="28" t="s">
        <v>21</v>
      </c>
    </row>
    <row r="11" spans="1:10" x14ac:dyDescent="0.2">
      <c r="A11" s="27">
        <v>45946</v>
      </c>
      <c r="B11" s="28" t="s">
        <v>275</v>
      </c>
      <c r="C11" s="28" t="s">
        <v>31</v>
      </c>
      <c r="D11" s="28" t="s">
        <v>32</v>
      </c>
      <c r="E11" s="29">
        <v>754715</v>
      </c>
      <c r="F11" s="30" t="s">
        <v>23</v>
      </c>
      <c r="G11" s="29">
        <v>60377</v>
      </c>
      <c r="H11" s="29">
        <f t="shared" si="0"/>
        <v>815092</v>
      </c>
      <c r="I11" s="28" t="s">
        <v>20</v>
      </c>
      <c r="J11" s="28" t="s">
        <v>21</v>
      </c>
    </row>
    <row r="12" spans="1:10" x14ac:dyDescent="0.2">
      <c r="A12" s="27">
        <v>45950</v>
      </c>
      <c r="B12" s="28"/>
      <c r="C12" s="28"/>
      <c r="D12" s="28" t="s">
        <v>276</v>
      </c>
      <c r="E12" s="29">
        <v>-51704</v>
      </c>
      <c r="F12" s="30" t="s">
        <v>23</v>
      </c>
      <c r="G12" s="29">
        <v>-4136</v>
      </c>
      <c r="H12" s="29">
        <f t="shared" si="0"/>
        <v>-55840</v>
      </c>
      <c r="I12" s="28" t="s">
        <v>20</v>
      </c>
      <c r="J12" s="28" t="s">
        <v>21</v>
      </c>
    </row>
    <row r="13" spans="1:10" x14ac:dyDescent="0.2">
      <c r="A13" s="27">
        <v>45950</v>
      </c>
      <c r="B13" s="28"/>
      <c r="C13" s="28"/>
      <c r="D13" s="28" t="s">
        <v>277</v>
      </c>
      <c r="E13" s="29">
        <v>-103284</v>
      </c>
      <c r="F13" s="30" t="s">
        <v>23</v>
      </c>
      <c r="G13" s="29">
        <v>-8263</v>
      </c>
      <c r="H13" s="29">
        <f t="shared" si="0"/>
        <v>-111547</v>
      </c>
      <c r="I13" s="28" t="s">
        <v>20</v>
      </c>
      <c r="J13" s="28" t="s">
        <v>21</v>
      </c>
    </row>
    <row r="14" spans="1:10" x14ac:dyDescent="0.2">
      <c r="A14" s="27">
        <v>45953</v>
      </c>
      <c r="B14" s="28" t="s">
        <v>278</v>
      </c>
      <c r="C14" s="28" t="s">
        <v>31</v>
      </c>
      <c r="D14" s="28" t="s">
        <v>28</v>
      </c>
      <c r="E14" s="29">
        <v>492218</v>
      </c>
      <c r="F14" s="30" t="s">
        <v>23</v>
      </c>
      <c r="G14" s="29">
        <v>39377</v>
      </c>
      <c r="H14" s="29">
        <f t="shared" si="0"/>
        <v>531595</v>
      </c>
      <c r="I14" s="28" t="s">
        <v>20</v>
      </c>
      <c r="J14" s="28" t="s">
        <v>21</v>
      </c>
    </row>
    <row r="15" spans="1:10" x14ac:dyDescent="0.2">
      <c r="A15" s="27">
        <v>45953</v>
      </c>
      <c r="B15" s="28" t="s">
        <v>279</v>
      </c>
      <c r="C15" s="28" t="s">
        <v>31</v>
      </c>
      <c r="D15" s="28" t="s">
        <v>29</v>
      </c>
      <c r="E15" s="29">
        <v>1109816</v>
      </c>
      <c r="F15" s="30" t="s">
        <v>23</v>
      </c>
      <c r="G15" s="29">
        <v>88785</v>
      </c>
      <c r="H15" s="29">
        <f t="shared" si="0"/>
        <v>1198601</v>
      </c>
      <c r="I15" s="28" t="s">
        <v>20</v>
      </c>
      <c r="J15" s="28" t="s">
        <v>21</v>
      </c>
    </row>
    <row r="16" spans="1:10" x14ac:dyDescent="0.2">
      <c r="A16" s="27">
        <v>45953</v>
      </c>
      <c r="B16" s="28" t="s">
        <v>280</v>
      </c>
      <c r="C16" s="28" t="s">
        <v>31</v>
      </c>
      <c r="D16" s="28" t="s">
        <v>28</v>
      </c>
      <c r="E16" s="29">
        <v>686623</v>
      </c>
      <c r="F16" s="30" t="s">
        <v>23</v>
      </c>
      <c r="G16" s="29">
        <v>54930</v>
      </c>
      <c r="H16" s="29">
        <f t="shared" si="0"/>
        <v>741553</v>
      </c>
      <c r="I16" s="28" t="s">
        <v>20</v>
      </c>
      <c r="J16" s="28" t="s">
        <v>21</v>
      </c>
    </row>
    <row r="17" spans="1:10" x14ac:dyDescent="0.2">
      <c r="A17" s="27">
        <v>45953</v>
      </c>
      <c r="B17" s="28" t="s">
        <v>281</v>
      </c>
      <c r="C17" s="28" t="s">
        <v>31</v>
      </c>
      <c r="D17" s="28" t="s">
        <v>26</v>
      </c>
      <c r="E17" s="29">
        <v>1116395</v>
      </c>
      <c r="F17" s="30" t="s">
        <v>23</v>
      </c>
      <c r="G17" s="29">
        <v>89312</v>
      </c>
      <c r="H17" s="29">
        <f t="shared" si="0"/>
        <v>1205707</v>
      </c>
      <c r="I17" s="28" t="s">
        <v>20</v>
      </c>
      <c r="J17" s="28" t="s">
        <v>21</v>
      </c>
    </row>
    <row r="18" spans="1:10" x14ac:dyDescent="0.2">
      <c r="A18" s="27">
        <v>45953</v>
      </c>
      <c r="B18" s="28" t="s">
        <v>282</v>
      </c>
      <c r="C18" s="28" t="s">
        <v>31</v>
      </c>
      <c r="D18" s="28" t="s">
        <v>27</v>
      </c>
      <c r="E18" s="29">
        <v>566553</v>
      </c>
      <c r="F18" s="30" t="s">
        <v>23</v>
      </c>
      <c r="G18" s="29">
        <v>45324</v>
      </c>
      <c r="H18" s="29">
        <f t="shared" si="0"/>
        <v>611877</v>
      </c>
      <c r="I18" s="28" t="s">
        <v>20</v>
      </c>
      <c r="J18" s="28" t="s">
        <v>21</v>
      </c>
    </row>
    <row r="19" spans="1:10" x14ac:dyDescent="0.2">
      <c r="A19" s="27">
        <v>45953</v>
      </c>
      <c r="B19" s="28" t="s">
        <v>283</v>
      </c>
      <c r="C19" s="28" t="s">
        <v>31</v>
      </c>
      <c r="D19" s="28" t="s">
        <v>30</v>
      </c>
      <c r="E19" s="29">
        <v>880467</v>
      </c>
      <c r="F19" s="30" t="s">
        <v>23</v>
      </c>
      <c r="G19" s="29">
        <v>70437</v>
      </c>
      <c r="H19" s="29">
        <f t="shared" si="0"/>
        <v>950904</v>
      </c>
      <c r="I19" s="28" t="s">
        <v>20</v>
      </c>
      <c r="J19" s="28" t="s">
        <v>21</v>
      </c>
    </row>
    <row r="20" spans="1:10" x14ac:dyDescent="0.2">
      <c r="A20" s="27">
        <v>45958</v>
      </c>
      <c r="B20" s="28" t="s">
        <v>284</v>
      </c>
      <c r="C20" s="28" t="s">
        <v>31</v>
      </c>
      <c r="D20" s="28" t="s">
        <v>29</v>
      </c>
      <c r="E20" s="29">
        <v>449366</v>
      </c>
      <c r="F20" s="30" t="s">
        <v>23</v>
      </c>
      <c r="G20" s="29">
        <v>35949</v>
      </c>
      <c r="H20" s="29">
        <f t="shared" si="0"/>
        <v>485315</v>
      </c>
      <c r="I20" s="28" t="s">
        <v>20</v>
      </c>
      <c r="J20" s="28" t="s">
        <v>21</v>
      </c>
    </row>
    <row r="21" spans="1:10" x14ac:dyDescent="0.2">
      <c r="A21" s="27">
        <v>45958</v>
      </c>
      <c r="B21" s="28" t="s">
        <v>285</v>
      </c>
      <c r="C21" s="28" t="s">
        <v>31</v>
      </c>
      <c r="D21" s="28" t="s">
        <v>30</v>
      </c>
      <c r="E21" s="29">
        <v>424002</v>
      </c>
      <c r="F21" s="30" t="s">
        <v>23</v>
      </c>
      <c r="G21" s="29">
        <v>33920</v>
      </c>
      <c r="H21" s="29">
        <f t="shared" si="0"/>
        <v>457922</v>
      </c>
      <c r="I21" s="28" t="s">
        <v>20</v>
      </c>
      <c r="J21" s="28" t="s">
        <v>21</v>
      </c>
    </row>
    <row r="22" spans="1:10" x14ac:dyDescent="0.2">
      <c r="A22" s="27">
        <v>45958</v>
      </c>
      <c r="B22" s="28" t="s">
        <v>286</v>
      </c>
      <c r="C22" s="28" t="s">
        <v>31</v>
      </c>
      <c r="D22" s="28" t="s">
        <v>30</v>
      </c>
      <c r="E22" s="29">
        <v>409746</v>
      </c>
      <c r="F22" s="30" t="s">
        <v>23</v>
      </c>
      <c r="G22" s="29">
        <v>32780</v>
      </c>
      <c r="H22" s="29">
        <f t="shared" si="0"/>
        <v>442526</v>
      </c>
      <c r="I22" s="28" t="s">
        <v>20</v>
      </c>
      <c r="J22" s="28" t="s">
        <v>21</v>
      </c>
    </row>
    <row r="23" spans="1:10" x14ac:dyDescent="0.2">
      <c r="A23" s="27">
        <v>45958</v>
      </c>
      <c r="B23" s="28" t="s">
        <v>287</v>
      </c>
      <c r="C23" s="28" t="s">
        <v>31</v>
      </c>
      <c r="D23" s="28" t="s">
        <v>27</v>
      </c>
      <c r="E23" s="29">
        <v>411441</v>
      </c>
      <c r="F23" s="30" t="s">
        <v>23</v>
      </c>
      <c r="G23" s="29">
        <v>32915</v>
      </c>
      <c r="H23" s="29">
        <f t="shared" si="0"/>
        <v>444356</v>
      </c>
      <c r="I23" s="28" t="s">
        <v>20</v>
      </c>
      <c r="J23" s="28" t="s">
        <v>21</v>
      </c>
    </row>
    <row r="24" spans="1:10" x14ac:dyDescent="0.2">
      <c r="A24" s="27">
        <v>45961</v>
      </c>
      <c r="B24" s="28" t="s">
        <v>288</v>
      </c>
      <c r="C24" s="28" t="s">
        <v>31</v>
      </c>
      <c r="D24" s="28" t="s">
        <v>32</v>
      </c>
      <c r="E24" s="29">
        <v>733179</v>
      </c>
      <c r="F24" s="30" t="s">
        <v>23</v>
      </c>
      <c r="G24" s="29">
        <v>58654</v>
      </c>
      <c r="H24" s="29">
        <f t="shared" si="0"/>
        <v>791833</v>
      </c>
      <c r="I24" s="28" t="s">
        <v>20</v>
      </c>
      <c r="J24" s="28" t="s">
        <v>21</v>
      </c>
    </row>
    <row r="25" spans="1:10" x14ac:dyDescent="0.2">
      <c r="A25" s="27">
        <v>45961</v>
      </c>
      <c r="B25" s="28" t="s">
        <v>289</v>
      </c>
      <c r="C25" s="28" t="s">
        <v>31</v>
      </c>
      <c r="D25" s="28" t="s">
        <v>28</v>
      </c>
      <c r="E25" s="29">
        <v>457101</v>
      </c>
      <c r="F25" s="30" t="s">
        <v>23</v>
      </c>
      <c r="G25" s="29">
        <v>36568</v>
      </c>
      <c r="H25" s="29">
        <f t="shared" si="0"/>
        <v>493669</v>
      </c>
      <c r="I25" s="28" t="s">
        <v>20</v>
      </c>
      <c r="J25" s="28" t="s">
        <v>21</v>
      </c>
    </row>
    <row r="26" spans="1:10" x14ac:dyDescent="0.2">
      <c r="A26" s="27">
        <v>45961</v>
      </c>
      <c r="B26" s="28" t="s">
        <v>290</v>
      </c>
      <c r="C26" s="28" t="s">
        <v>31</v>
      </c>
      <c r="D26" s="28" t="s">
        <v>26</v>
      </c>
      <c r="E26" s="29">
        <v>496567</v>
      </c>
      <c r="F26" s="30" t="s">
        <v>23</v>
      </c>
      <c r="G26" s="29">
        <v>39725</v>
      </c>
      <c r="H26" s="29">
        <f t="shared" si="0"/>
        <v>536292</v>
      </c>
      <c r="I26" s="28" t="s">
        <v>20</v>
      </c>
      <c r="J26" s="28" t="s">
        <v>21</v>
      </c>
    </row>
  </sheetData>
  <autoFilter ref="A1:J26" xr:uid="{819A120D-A133-4530-934A-3551B8268A76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J25"/>
  <sheetViews>
    <sheetView topLeftCell="E4" zoomScaleNormal="100" workbookViewId="0">
      <selection activeCell="G24" sqref="G24"/>
    </sheetView>
  </sheetViews>
  <sheetFormatPr defaultColWidth="9.125" defaultRowHeight="14.25" x14ac:dyDescent="0.2"/>
  <cols>
    <col min="1" max="1" width="14.25" style="24" customWidth="1"/>
    <col min="2" max="3" width="11.375" style="20" customWidth="1"/>
    <col min="4" max="4" width="57.125" style="20" customWidth="1"/>
    <col min="5" max="5" width="17.125" style="22" customWidth="1"/>
    <col min="6" max="6" width="11.375" style="20" customWidth="1"/>
    <col min="7" max="8" width="15.75" style="22" customWidth="1"/>
    <col min="9" max="9" width="50" style="20" customWidth="1"/>
    <col min="10" max="10" width="21.375" style="20" customWidth="1"/>
    <col min="11" max="16384" width="9.125" style="20"/>
  </cols>
  <sheetData>
    <row r="1" spans="1:10" ht="24.75" customHeight="1" x14ac:dyDescent="0.2">
      <c r="A1" s="31" t="s">
        <v>11</v>
      </c>
      <c r="B1" s="32" t="s">
        <v>12</v>
      </c>
      <c r="C1" s="32" t="s">
        <v>13</v>
      </c>
      <c r="D1" s="32" t="s">
        <v>14</v>
      </c>
      <c r="E1" s="33" t="s">
        <v>17</v>
      </c>
      <c r="F1" s="32" t="s">
        <v>18</v>
      </c>
      <c r="G1" s="33" t="s">
        <v>19</v>
      </c>
      <c r="H1" s="33" t="s">
        <v>25</v>
      </c>
      <c r="I1" s="32" t="s">
        <v>15</v>
      </c>
      <c r="J1" s="32" t="s">
        <v>16</v>
      </c>
    </row>
    <row r="2" spans="1:10" x14ac:dyDescent="0.2">
      <c r="A2" s="27">
        <v>45916</v>
      </c>
      <c r="B2" s="28" t="s">
        <v>223</v>
      </c>
      <c r="C2" s="28" t="s">
        <v>31</v>
      </c>
      <c r="D2" s="28" t="s">
        <v>224</v>
      </c>
      <c r="E2" s="29">
        <v>616036</v>
      </c>
      <c r="F2" s="30" t="s">
        <v>23</v>
      </c>
      <c r="G2" s="29">
        <v>49283</v>
      </c>
      <c r="H2" s="29">
        <f>+E2+G2</f>
        <v>665319</v>
      </c>
      <c r="I2" s="28" t="s">
        <v>20</v>
      </c>
      <c r="J2" s="28" t="s">
        <v>21</v>
      </c>
    </row>
    <row r="3" spans="1:10" x14ac:dyDescent="0.2">
      <c r="A3" s="27">
        <v>45916</v>
      </c>
      <c r="B3" s="28" t="s">
        <v>225</v>
      </c>
      <c r="C3" s="28" t="s">
        <v>31</v>
      </c>
      <c r="D3" s="28" t="s">
        <v>226</v>
      </c>
      <c r="E3" s="29">
        <v>783176</v>
      </c>
      <c r="F3" s="30" t="s">
        <v>23</v>
      </c>
      <c r="G3" s="29">
        <v>62654</v>
      </c>
      <c r="H3" s="29">
        <f t="shared" ref="H3:H24" si="0">+E3+G3</f>
        <v>845830</v>
      </c>
      <c r="I3" s="28" t="s">
        <v>20</v>
      </c>
      <c r="J3" s="28" t="s">
        <v>21</v>
      </c>
    </row>
    <row r="4" spans="1:10" x14ac:dyDescent="0.2">
      <c r="A4" s="27">
        <v>45916</v>
      </c>
      <c r="B4" s="28" t="s">
        <v>227</v>
      </c>
      <c r="C4" s="28" t="s">
        <v>31</v>
      </c>
      <c r="D4" s="28" t="s">
        <v>228</v>
      </c>
      <c r="E4" s="29">
        <v>431760</v>
      </c>
      <c r="F4" s="30" t="s">
        <v>23</v>
      </c>
      <c r="G4" s="29">
        <v>34541</v>
      </c>
      <c r="H4" s="29">
        <f t="shared" si="0"/>
        <v>466301</v>
      </c>
      <c r="I4" s="28" t="s">
        <v>20</v>
      </c>
      <c r="J4" s="28" t="s">
        <v>21</v>
      </c>
    </row>
    <row r="5" spans="1:10" x14ac:dyDescent="0.2">
      <c r="A5" s="27">
        <v>45916</v>
      </c>
      <c r="B5" s="28" t="s">
        <v>229</v>
      </c>
      <c r="C5" s="28" t="s">
        <v>31</v>
      </c>
      <c r="D5" s="28" t="s">
        <v>230</v>
      </c>
      <c r="E5" s="29">
        <v>1146384</v>
      </c>
      <c r="F5" s="30" t="s">
        <v>23</v>
      </c>
      <c r="G5" s="29">
        <v>91711</v>
      </c>
      <c r="H5" s="29">
        <f t="shared" si="0"/>
        <v>1238095</v>
      </c>
      <c r="I5" s="28" t="s">
        <v>20</v>
      </c>
      <c r="J5" s="28" t="s">
        <v>21</v>
      </c>
    </row>
    <row r="6" spans="1:10" x14ac:dyDescent="0.2">
      <c r="A6" s="27">
        <v>45916</v>
      </c>
      <c r="B6" s="28" t="s">
        <v>231</v>
      </c>
      <c r="C6" s="28" t="s">
        <v>31</v>
      </c>
      <c r="D6" s="28" t="s">
        <v>232</v>
      </c>
      <c r="E6" s="29">
        <v>607372</v>
      </c>
      <c r="F6" s="30" t="s">
        <v>23</v>
      </c>
      <c r="G6" s="29">
        <v>48590</v>
      </c>
      <c r="H6" s="29">
        <f t="shared" si="0"/>
        <v>655962</v>
      </c>
      <c r="I6" s="28" t="s">
        <v>20</v>
      </c>
      <c r="J6" s="28" t="s">
        <v>21</v>
      </c>
    </row>
    <row r="7" spans="1:10" x14ac:dyDescent="0.2">
      <c r="A7" s="27">
        <v>45916</v>
      </c>
      <c r="B7" s="28" t="s">
        <v>233</v>
      </c>
      <c r="C7" s="28" t="s">
        <v>31</v>
      </c>
      <c r="D7" s="28" t="s">
        <v>234</v>
      </c>
      <c r="E7" s="29">
        <v>586872</v>
      </c>
      <c r="F7" s="30" t="s">
        <v>23</v>
      </c>
      <c r="G7" s="29">
        <v>46950</v>
      </c>
      <c r="H7" s="29">
        <f t="shared" si="0"/>
        <v>633822</v>
      </c>
      <c r="I7" s="28" t="s">
        <v>20</v>
      </c>
      <c r="J7" s="28" t="s">
        <v>21</v>
      </c>
    </row>
    <row r="8" spans="1:10" x14ac:dyDescent="0.2">
      <c r="A8" s="27">
        <v>45916</v>
      </c>
      <c r="B8" s="28" t="s">
        <v>235</v>
      </c>
      <c r="C8" s="28" t="s">
        <v>31</v>
      </c>
      <c r="D8" s="28" t="s">
        <v>236</v>
      </c>
      <c r="E8" s="29">
        <v>1144596</v>
      </c>
      <c r="F8" s="30" t="s">
        <v>23</v>
      </c>
      <c r="G8" s="29">
        <v>91568</v>
      </c>
      <c r="H8" s="29">
        <f t="shared" si="0"/>
        <v>1236164</v>
      </c>
      <c r="I8" s="28" t="s">
        <v>20</v>
      </c>
      <c r="J8" s="28" t="s">
        <v>21</v>
      </c>
    </row>
    <row r="9" spans="1:10" x14ac:dyDescent="0.2">
      <c r="A9" s="27">
        <v>45916</v>
      </c>
      <c r="B9" s="28" t="s">
        <v>237</v>
      </c>
      <c r="C9" s="28" t="s">
        <v>31</v>
      </c>
      <c r="D9" s="28" t="s">
        <v>238</v>
      </c>
      <c r="E9" s="29">
        <v>438788</v>
      </c>
      <c r="F9" s="30" t="s">
        <v>23</v>
      </c>
      <c r="G9" s="29">
        <v>35103</v>
      </c>
      <c r="H9" s="29">
        <f t="shared" si="0"/>
        <v>473891</v>
      </c>
      <c r="I9" s="28" t="s">
        <v>20</v>
      </c>
      <c r="J9" s="28" t="s">
        <v>21</v>
      </c>
    </row>
    <row r="10" spans="1:10" x14ac:dyDescent="0.2">
      <c r="A10" s="27">
        <v>45916</v>
      </c>
      <c r="B10" s="28" t="s">
        <v>239</v>
      </c>
      <c r="C10" s="28" t="s">
        <v>31</v>
      </c>
      <c r="D10" s="28" t="s">
        <v>32</v>
      </c>
      <c r="E10" s="29">
        <v>692036</v>
      </c>
      <c r="F10" s="30" t="s">
        <v>23</v>
      </c>
      <c r="G10" s="29">
        <v>55363</v>
      </c>
      <c r="H10" s="29">
        <f t="shared" si="0"/>
        <v>747399</v>
      </c>
      <c r="I10" s="28" t="s">
        <v>20</v>
      </c>
      <c r="J10" s="28" t="s">
        <v>21</v>
      </c>
    </row>
    <row r="11" spans="1:10" x14ac:dyDescent="0.2">
      <c r="A11" s="27">
        <v>45925</v>
      </c>
      <c r="B11" s="28" t="s">
        <v>240</v>
      </c>
      <c r="C11" s="28" t="s">
        <v>31</v>
      </c>
      <c r="D11" s="28" t="s">
        <v>241</v>
      </c>
      <c r="E11" s="29">
        <v>1738606</v>
      </c>
      <c r="F11" s="30" t="s">
        <v>23</v>
      </c>
      <c r="G11" s="29">
        <v>139088</v>
      </c>
      <c r="H11" s="29">
        <f t="shared" si="0"/>
        <v>1877694</v>
      </c>
      <c r="I11" s="28" t="s">
        <v>20</v>
      </c>
      <c r="J11" s="28" t="s">
        <v>21</v>
      </c>
    </row>
    <row r="12" spans="1:10" x14ac:dyDescent="0.2">
      <c r="A12" s="27">
        <v>45925</v>
      </c>
      <c r="B12" s="28" t="s">
        <v>242</v>
      </c>
      <c r="C12" s="28" t="s">
        <v>31</v>
      </c>
      <c r="D12" s="28" t="s">
        <v>243</v>
      </c>
      <c r="E12" s="29">
        <v>865892</v>
      </c>
      <c r="F12" s="30" t="s">
        <v>23</v>
      </c>
      <c r="G12" s="29">
        <v>69271</v>
      </c>
      <c r="H12" s="29">
        <f t="shared" si="0"/>
        <v>935163</v>
      </c>
      <c r="I12" s="28" t="s">
        <v>20</v>
      </c>
      <c r="J12" s="28" t="s">
        <v>21</v>
      </c>
    </row>
    <row r="13" spans="1:10" x14ac:dyDescent="0.2">
      <c r="A13" s="27">
        <v>45925</v>
      </c>
      <c r="B13" s="28" t="s">
        <v>244</v>
      </c>
      <c r="C13" s="28" t="s">
        <v>31</v>
      </c>
      <c r="D13" s="28" t="s">
        <v>27</v>
      </c>
      <c r="E13" s="29">
        <v>648334</v>
      </c>
      <c r="F13" s="30" t="s">
        <v>23</v>
      </c>
      <c r="G13" s="29">
        <v>51867</v>
      </c>
      <c r="H13" s="29">
        <f t="shared" si="0"/>
        <v>700201</v>
      </c>
      <c r="I13" s="28" t="s">
        <v>20</v>
      </c>
      <c r="J13" s="28" t="s">
        <v>21</v>
      </c>
    </row>
    <row r="14" spans="1:10" x14ac:dyDescent="0.2">
      <c r="A14" s="27">
        <v>45925</v>
      </c>
      <c r="B14" s="28" t="s">
        <v>245</v>
      </c>
      <c r="C14" s="28" t="s">
        <v>31</v>
      </c>
      <c r="D14" s="28" t="s">
        <v>33</v>
      </c>
      <c r="E14" s="29">
        <v>655362</v>
      </c>
      <c r="F14" s="30" t="s">
        <v>23</v>
      </c>
      <c r="G14" s="29">
        <v>52429</v>
      </c>
      <c r="H14" s="29">
        <f t="shared" si="0"/>
        <v>707791</v>
      </c>
      <c r="I14" s="28" t="s">
        <v>20</v>
      </c>
      <c r="J14" s="28" t="s">
        <v>21</v>
      </c>
    </row>
    <row r="15" spans="1:10" x14ac:dyDescent="0.2">
      <c r="A15" s="27">
        <v>45925</v>
      </c>
      <c r="B15" s="28" t="s">
        <v>246</v>
      </c>
      <c r="C15" s="28" t="s">
        <v>31</v>
      </c>
      <c r="D15" s="28" t="s">
        <v>29</v>
      </c>
      <c r="E15" s="29">
        <v>927376</v>
      </c>
      <c r="F15" s="30" t="s">
        <v>23</v>
      </c>
      <c r="G15" s="29">
        <v>74190</v>
      </c>
      <c r="H15" s="29">
        <f t="shared" si="0"/>
        <v>1001566</v>
      </c>
      <c r="I15" s="28" t="s">
        <v>20</v>
      </c>
      <c r="J15" s="28" t="s">
        <v>21</v>
      </c>
    </row>
    <row r="16" spans="1:10" x14ac:dyDescent="0.2">
      <c r="A16" s="27">
        <v>45929</v>
      </c>
      <c r="B16" s="28" t="s">
        <v>247</v>
      </c>
      <c r="C16" s="28" t="s">
        <v>31</v>
      </c>
      <c r="D16" s="28" t="s">
        <v>33</v>
      </c>
      <c r="E16" s="29">
        <v>368772</v>
      </c>
      <c r="F16" s="30" t="s">
        <v>23</v>
      </c>
      <c r="G16" s="29">
        <v>29502</v>
      </c>
      <c r="H16" s="29">
        <f t="shared" si="0"/>
        <v>398274</v>
      </c>
      <c r="I16" s="28" t="s">
        <v>20</v>
      </c>
      <c r="J16" s="28" t="s">
        <v>21</v>
      </c>
    </row>
    <row r="17" spans="1:10" x14ac:dyDescent="0.2">
      <c r="A17" s="27">
        <v>45929</v>
      </c>
      <c r="B17" s="28" t="s">
        <v>248</v>
      </c>
      <c r="C17" s="28" t="s">
        <v>31</v>
      </c>
      <c r="D17" s="28" t="s">
        <v>30</v>
      </c>
      <c r="E17" s="29">
        <v>586178</v>
      </c>
      <c r="F17" s="30" t="s">
        <v>23</v>
      </c>
      <c r="G17" s="29">
        <v>46894</v>
      </c>
      <c r="H17" s="29">
        <f t="shared" si="0"/>
        <v>633072</v>
      </c>
      <c r="I17" s="28" t="s">
        <v>20</v>
      </c>
      <c r="J17" s="28" t="s">
        <v>21</v>
      </c>
    </row>
    <row r="18" spans="1:10" x14ac:dyDescent="0.2">
      <c r="A18" s="27">
        <v>45929</v>
      </c>
      <c r="B18" s="28" t="s">
        <v>249</v>
      </c>
      <c r="C18" s="28" t="s">
        <v>31</v>
      </c>
      <c r="D18" s="28" t="s">
        <v>27</v>
      </c>
      <c r="E18" s="29">
        <v>370298</v>
      </c>
      <c r="F18" s="30" t="s">
        <v>23</v>
      </c>
      <c r="G18" s="29">
        <v>29624</v>
      </c>
      <c r="H18" s="29">
        <f t="shared" si="0"/>
        <v>399922</v>
      </c>
      <c r="I18" s="28" t="s">
        <v>20</v>
      </c>
      <c r="J18" s="28" t="s">
        <v>21</v>
      </c>
    </row>
    <row r="19" spans="1:10" x14ac:dyDescent="0.2">
      <c r="A19" s="27">
        <v>45929</v>
      </c>
      <c r="B19" s="28" t="s">
        <v>250</v>
      </c>
      <c r="C19" s="28" t="s">
        <v>31</v>
      </c>
      <c r="D19" s="28" t="s">
        <v>28</v>
      </c>
      <c r="E19" s="29">
        <v>340482</v>
      </c>
      <c r="F19" s="30" t="s">
        <v>23</v>
      </c>
      <c r="G19" s="29">
        <v>27239</v>
      </c>
      <c r="H19" s="29">
        <f t="shared" si="0"/>
        <v>367721</v>
      </c>
      <c r="I19" s="28" t="s">
        <v>20</v>
      </c>
      <c r="J19" s="28" t="s">
        <v>21</v>
      </c>
    </row>
    <row r="20" spans="1:10" x14ac:dyDescent="0.2">
      <c r="A20" s="27">
        <v>45934</v>
      </c>
      <c r="B20" s="44" t="s">
        <v>254</v>
      </c>
      <c r="C20" s="28" t="s">
        <v>31</v>
      </c>
      <c r="D20" s="28" t="s">
        <v>256</v>
      </c>
      <c r="E20" s="29">
        <v>869104</v>
      </c>
      <c r="F20" s="30" t="s">
        <v>23</v>
      </c>
      <c r="G20" s="29">
        <v>69528</v>
      </c>
      <c r="H20" s="29">
        <f t="shared" si="0"/>
        <v>938632</v>
      </c>
      <c r="I20" s="28" t="s">
        <v>20</v>
      </c>
      <c r="J20" s="28" t="s">
        <v>21</v>
      </c>
    </row>
    <row r="21" spans="1:10" x14ac:dyDescent="0.2">
      <c r="A21" s="27">
        <v>45934</v>
      </c>
      <c r="B21" s="44" t="s">
        <v>255</v>
      </c>
      <c r="C21" s="28" t="s">
        <v>31</v>
      </c>
      <c r="D21" s="28" t="s">
        <v>257</v>
      </c>
      <c r="E21" s="29">
        <v>648334</v>
      </c>
      <c r="F21" s="30" t="s">
        <v>23</v>
      </c>
      <c r="G21" s="29">
        <v>51867</v>
      </c>
      <c r="H21" s="29">
        <f t="shared" si="0"/>
        <v>700201</v>
      </c>
      <c r="I21" s="28" t="s">
        <v>20</v>
      </c>
      <c r="J21" s="28" t="s">
        <v>21</v>
      </c>
    </row>
    <row r="22" spans="1:10" x14ac:dyDescent="0.2">
      <c r="A22" s="34">
        <v>45911</v>
      </c>
      <c r="B22"/>
      <c r="C22"/>
      <c r="D22" s="35" t="s">
        <v>251</v>
      </c>
      <c r="E22" s="29">
        <v>-51704</v>
      </c>
      <c r="F22" s="30" t="s">
        <v>23</v>
      </c>
      <c r="G22" s="29">
        <v>-4136</v>
      </c>
      <c r="H22" s="29">
        <f t="shared" si="0"/>
        <v>-55840</v>
      </c>
      <c r="I22" s="28" t="s">
        <v>20</v>
      </c>
      <c r="J22" s="28" t="s">
        <v>21</v>
      </c>
    </row>
    <row r="23" spans="1:10" x14ac:dyDescent="0.2">
      <c r="A23" s="34">
        <v>45916</v>
      </c>
      <c r="B23"/>
      <c r="C23"/>
      <c r="D23" s="35" t="s">
        <v>252</v>
      </c>
      <c r="E23" s="29">
        <v>-110732</v>
      </c>
      <c r="F23" s="30" t="s">
        <v>23</v>
      </c>
      <c r="G23" s="29">
        <v>-8859</v>
      </c>
      <c r="H23" s="29">
        <f t="shared" si="0"/>
        <v>-119591</v>
      </c>
      <c r="I23" s="28" t="s">
        <v>20</v>
      </c>
      <c r="J23" s="28" t="s">
        <v>21</v>
      </c>
    </row>
    <row r="24" spans="1:10" x14ac:dyDescent="0.2">
      <c r="A24" s="34">
        <v>45922</v>
      </c>
      <c r="B24"/>
      <c r="C24"/>
      <c r="D24" s="35" t="s">
        <v>253</v>
      </c>
      <c r="E24" s="29">
        <v>-103408</v>
      </c>
      <c r="F24" s="30" t="s">
        <v>23</v>
      </c>
      <c r="G24" s="29">
        <v>-8273</v>
      </c>
      <c r="H24" s="29">
        <f t="shared" si="0"/>
        <v>-111681</v>
      </c>
      <c r="I24" s="28" t="s">
        <v>20</v>
      </c>
      <c r="J24" s="28" t="s">
        <v>21</v>
      </c>
    </row>
    <row r="25" spans="1:10" x14ac:dyDescent="0.2">
      <c r="H25" s="29">
        <f>SUM(H2:H24)</f>
        <v>15335908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J33"/>
  <sheetViews>
    <sheetView zoomScaleNormal="100" workbookViewId="0"/>
  </sheetViews>
  <sheetFormatPr defaultColWidth="9.125" defaultRowHeight="14.25" x14ac:dyDescent="0.2"/>
  <cols>
    <col min="1" max="1" width="14.25" style="24" customWidth="1"/>
    <col min="2" max="3" width="11.375" style="20" customWidth="1"/>
    <col min="4" max="4" width="57.125" style="20" customWidth="1"/>
    <col min="5" max="5" width="17.125" style="22" customWidth="1"/>
    <col min="6" max="6" width="11.375" style="20" customWidth="1"/>
    <col min="7" max="8" width="15.75" style="22" customWidth="1"/>
    <col min="9" max="9" width="50" style="20" customWidth="1"/>
    <col min="10" max="10" width="21.375" style="20" customWidth="1"/>
    <col min="11" max="16384" width="9.125" style="20"/>
  </cols>
  <sheetData>
    <row r="1" spans="1:10" ht="24.75" customHeight="1" x14ac:dyDescent="0.2">
      <c r="A1" s="31" t="s">
        <v>11</v>
      </c>
      <c r="B1" s="32" t="s">
        <v>12</v>
      </c>
      <c r="C1" s="32" t="s">
        <v>13</v>
      </c>
      <c r="D1" s="32" t="s">
        <v>14</v>
      </c>
      <c r="E1" s="33" t="s">
        <v>17</v>
      </c>
      <c r="F1" s="32" t="s">
        <v>18</v>
      </c>
      <c r="G1" s="33" t="s">
        <v>19</v>
      </c>
      <c r="H1" s="33" t="s">
        <v>25</v>
      </c>
      <c r="I1" s="32" t="s">
        <v>15</v>
      </c>
      <c r="J1" s="32" t="s">
        <v>16</v>
      </c>
    </row>
    <row r="2" spans="1:10" x14ac:dyDescent="0.2">
      <c r="A2" s="34">
        <v>45870</v>
      </c>
      <c r="B2" s="28"/>
      <c r="C2" s="28"/>
      <c r="D2" s="35" t="s">
        <v>81</v>
      </c>
      <c r="E2" s="29">
        <v>-310362</v>
      </c>
      <c r="F2" s="30" t="s">
        <v>23</v>
      </c>
      <c r="G2" s="29">
        <v>-24829</v>
      </c>
      <c r="H2" s="29">
        <f>+E2+G2</f>
        <v>-335191</v>
      </c>
      <c r="I2" s="28" t="s">
        <v>20</v>
      </c>
      <c r="J2" s="28" t="s">
        <v>21</v>
      </c>
    </row>
    <row r="3" spans="1:10" x14ac:dyDescent="0.2">
      <c r="A3" s="34">
        <v>45871</v>
      </c>
      <c r="B3" s="28"/>
      <c r="C3" s="28"/>
      <c r="D3" s="35" t="s">
        <v>35</v>
      </c>
      <c r="E3" s="29">
        <v>-103284</v>
      </c>
      <c r="F3" s="30" t="s">
        <v>23</v>
      </c>
      <c r="G3" s="29">
        <v>-8263</v>
      </c>
      <c r="H3" s="29">
        <f>+E3+G3</f>
        <v>-111547</v>
      </c>
      <c r="I3" s="28" t="s">
        <v>20</v>
      </c>
      <c r="J3" s="28" t="s">
        <v>21</v>
      </c>
    </row>
    <row r="4" spans="1:10" x14ac:dyDescent="0.2">
      <c r="A4" s="34">
        <v>45874</v>
      </c>
      <c r="B4" s="28"/>
      <c r="C4" s="28"/>
      <c r="D4" s="35" t="s">
        <v>221</v>
      </c>
      <c r="E4" s="29">
        <v>-103284</v>
      </c>
      <c r="F4" s="30" t="s">
        <v>23</v>
      </c>
      <c r="G4" s="29">
        <v>-8263</v>
      </c>
      <c r="H4" s="29">
        <f>+E4+G4</f>
        <v>-111547</v>
      </c>
      <c r="I4" s="28" t="s">
        <v>20</v>
      </c>
      <c r="J4" s="28" t="s">
        <v>21</v>
      </c>
    </row>
    <row r="5" spans="1:10" x14ac:dyDescent="0.2">
      <c r="A5" s="34">
        <v>45876</v>
      </c>
      <c r="B5" s="28"/>
      <c r="C5" s="28"/>
      <c r="D5" s="35" t="s">
        <v>123</v>
      </c>
      <c r="E5" s="29">
        <v>-103284</v>
      </c>
      <c r="F5" s="30" t="s">
        <v>23</v>
      </c>
      <c r="G5" s="29">
        <v>-8263</v>
      </c>
      <c r="H5" s="29">
        <f>+E5+G5</f>
        <v>-111547</v>
      </c>
      <c r="I5" s="28" t="s">
        <v>20</v>
      </c>
      <c r="J5" s="28" t="s">
        <v>21</v>
      </c>
    </row>
    <row r="6" spans="1:10" x14ac:dyDescent="0.2">
      <c r="A6" s="27">
        <v>45880</v>
      </c>
      <c r="B6" s="28" t="s">
        <v>194</v>
      </c>
      <c r="C6" s="28" t="s">
        <v>31</v>
      </c>
      <c r="D6" s="28" t="s">
        <v>29</v>
      </c>
      <c r="E6" s="29">
        <v>227902</v>
      </c>
      <c r="F6" s="30" t="s">
        <v>23</v>
      </c>
      <c r="G6" s="29">
        <v>18232</v>
      </c>
      <c r="H6" s="29">
        <v>246134</v>
      </c>
      <c r="I6" s="28" t="s">
        <v>20</v>
      </c>
      <c r="J6" s="28" t="s">
        <v>21</v>
      </c>
    </row>
    <row r="7" spans="1:10" x14ac:dyDescent="0.2">
      <c r="A7" s="27">
        <v>45880</v>
      </c>
      <c r="B7" s="28" t="s">
        <v>195</v>
      </c>
      <c r="C7" s="28" t="s">
        <v>31</v>
      </c>
      <c r="D7" s="28" t="s">
        <v>26</v>
      </c>
      <c r="E7" s="29">
        <v>909827</v>
      </c>
      <c r="F7" s="30" t="s">
        <v>23</v>
      </c>
      <c r="G7" s="29">
        <v>72786</v>
      </c>
      <c r="H7" s="29">
        <v>982613</v>
      </c>
      <c r="I7" s="28" t="s">
        <v>20</v>
      </c>
      <c r="J7" s="28" t="s">
        <v>21</v>
      </c>
    </row>
    <row r="8" spans="1:10" x14ac:dyDescent="0.2">
      <c r="A8" s="27">
        <v>45880</v>
      </c>
      <c r="B8" s="28" t="s">
        <v>196</v>
      </c>
      <c r="C8" s="28" t="s">
        <v>31</v>
      </c>
      <c r="D8" s="28" t="s">
        <v>27</v>
      </c>
      <c r="E8" s="29">
        <v>593882</v>
      </c>
      <c r="F8" s="30" t="s">
        <v>23</v>
      </c>
      <c r="G8" s="29">
        <v>47511</v>
      </c>
      <c r="H8" s="29">
        <v>641393</v>
      </c>
      <c r="I8" s="28" t="s">
        <v>20</v>
      </c>
      <c r="J8" s="28" t="s">
        <v>21</v>
      </c>
    </row>
    <row r="9" spans="1:10" x14ac:dyDescent="0.2">
      <c r="A9" s="27">
        <v>45880</v>
      </c>
      <c r="B9" s="28" t="s">
        <v>197</v>
      </c>
      <c r="C9" s="28" t="s">
        <v>31</v>
      </c>
      <c r="D9" s="28" t="s">
        <v>28</v>
      </c>
      <c r="E9" s="29">
        <v>473940</v>
      </c>
      <c r="F9" s="30" t="s">
        <v>23</v>
      </c>
      <c r="G9" s="29">
        <v>37915</v>
      </c>
      <c r="H9" s="29">
        <v>511855</v>
      </c>
      <c r="I9" s="28" t="s">
        <v>20</v>
      </c>
      <c r="J9" s="28" t="s">
        <v>21</v>
      </c>
    </row>
    <row r="10" spans="1:10" x14ac:dyDescent="0.2">
      <c r="A10" s="27">
        <v>45880</v>
      </c>
      <c r="B10" s="28" t="s">
        <v>198</v>
      </c>
      <c r="C10" s="28" t="s">
        <v>31</v>
      </c>
      <c r="D10" s="28" t="s">
        <v>32</v>
      </c>
      <c r="E10" s="29">
        <v>733179</v>
      </c>
      <c r="F10" s="30" t="s">
        <v>23</v>
      </c>
      <c r="G10" s="29">
        <v>58654</v>
      </c>
      <c r="H10" s="29">
        <v>791833</v>
      </c>
      <c r="I10" s="28" t="s">
        <v>20</v>
      </c>
      <c r="J10" s="28" t="s">
        <v>21</v>
      </c>
    </row>
    <row r="11" spans="1:10" x14ac:dyDescent="0.2">
      <c r="A11" s="27">
        <v>45880</v>
      </c>
      <c r="B11" s="28" t="s">
        <v>199</v>
      </c>
      <c r="C11" s="28" t="s">
        <v>31</v>
      </c>
      <c r="D11" s="28" t="s">
        <v>30</v>
      </c>
      <c r="E11" s="29">
        <v>815346</v>
      </c>
      <c r="F11" s="30" t="s">
        <v>23</v>
      </c>
      <c r="G11" s="29">
        <v>65228</v>
      </c>
      <c r="H11" s="29">
        <v>880574</v>
      </c>
      <c r="I11" s="28" t="s">
        <v>20</v>
      </c>
      <c r="J11" s="28" t="s">
        <v>21</v>
      </c>
    </row>
    <row r="12" spans="1:10" x14ac:dyDescent="0.2">
      <c r="A12" s="27">
        <v>45880</v>
      </c>
      <c r="B12" s="28" t="s">
        <v>200</v>
      </c>
      <c r="C12" s="28" t="s">
        <v>31</v>
      </c>
      <c r="D12" s="28" t="s">
        <v>33</v>
      </c>
      <c r="E12" s="29">
        <v>525392</v>
      </c>
      <c r="F12" s="30" t="s">
        <v>23</v>
      </c>
      <c r="G12" s="29">
        <v>42031</v>
      </c>
      <c r="H12" s="29">
        <v>567423</v>
      </c>
      <c r="I12" s="28" t="s">
        <v>20</v>
      </c>
      <c r="J12" s="28" t="s">
        <v>21</v>
      </c>
    </row>
    <row r="13" spans="1:10" x14ac:dyDescent="0.2">
      <c r="A13" s="27">
        <v>45880</v>
      </c>
      <c r="B13" s="28" t="s">
        <v>201</v>
      </c>
      <c r="C13" s="28" t="s">
        <v>31</v>
      </c>
      <c r="D13" s="28" t="s">
        <v>28</v>
      </c>
      <c r="E13" s="29">
        <v>479732</v>
      </c>
      <c r="F13" s="30" t="s">
        <v>23</v>
      </c>
      <c r="G13" s="29">
        <v>38379</v>
      </c>
      <c r="H13" s="29">
        <v>518111</v>
      </c>
      <c r="I13" s="28" t="s">
        <v>20</v>
      </c>
      <c r="J13" s="28" t="s">
        <v>21</v>
      </c>
    </row>
    <row r="14" spans="1:10" x14ac:dyDescent="0.2">
      <c r="A14" s="27">
        <v>45880</v>
      </c>
      <c r="B14" s="28" t="s">
        <v>202</v>
      </c>
      <c r="C14" s="28" t="s">
        <v>31</v>
      </c>
      <c r="D14" s="28" t="s">
        <v>29</v>
      </c>
      <c r="E14" s="29">
        <v>895800</v>
      </c>
      <c r="F14" s="30" t="s">
        <v>23</v>
      </c>
      <c r="G14" s="29">
        <v>71664</v>
      </c>
      <c r="H14" s="29">
        <v>967464</v>
      </c>
      <c r="I14" s="28" t="s">
        <v>20</v>
      </c>
      <c r="J14" s="28" t="s">
        <v>21</v>
      </c>
    </row>
    <row r="15" spans="1:10" x14ac:dyDescent="0.2">
      <c r="A15" s="34">
        <v>45882</v>
      </c>
      <c r="B15" s="28"/>
      <c r="C15" s="28"/>
      <c r="D15" s="35" t="s">
        <v>203</v>
      </c>
      <c r="E15" s="29">
        <v>-244294</v>
      </c>
      <c r="F15" s="30" t="s">
        <v>23</v>
      </c>
      <c r="G15" s="29">
        <v>-19543</v>
      </c>
      <c r="H15" s="29">
        <f>+E15+G15</f>
        <v>-263837</v>
      </c>
      <c r="I15" s="28" t="s">
        <v>20</v>
      </c>
      <c r="J15" s="28" t="s">
        <v>21</v>
      </c>
    </row>
    <row r="16" spans="1:10" x14ac:dyDescent="0.2">
      <c r="A16" s="27">
        <v>45889</v>
      </c>
      <c r="B16" s="28" t="s">
        <v>204</v>
      </c>
      <c r="C16" s="28" t="s">
        <v>31</v>
      </c>
      <c r="D16" s="28" t="s">
        <v>30</v>
      </c>
      <c r="E16" s="29">
        <v>376572</v>
      </c>
      <c r="F16" s="30" t="s">
        <v>23</v>
      </c>
      <c r="G16" s="29">
        <v>30126</v>
      </c>
      <c r="H16" s="29">
        <v>406698</v>
      </c>
      <c r="I16" s="28" t="s">
        <v>20</v>
      </c>
      <c r="J16" s="28" t="s">
        <v>21</v>
      </c>
    </row>
    <row r="17" spans="1:10" x14ac:dyDescent="0.2">
      <c r="A17" s="27">
        <v>45889</v>
      </c>
      <c r="B17" s="28" t="s">
        <v>205</v>
      </c>
      <c r="C17" s="28" t="s">
        <v>31</v>
      </c>
      <c r="D17" s="28" t="s">
        <v>27</v>
      </c>
      <c r="E17" s="29">
        <v>388810</v>
      </c>
      <c r="F17" s="30" t="s">
        <v>23</v>
      </c>
      <c r="G17" s="29">
        <v>31105</v>
      </c>
      <c r="H17" s="29">
        <v>419915</v>
      </c>
      <c r="I17" s="28" t="s">
        <v>20</v>
      </c>
      <c r="J17" s="28" t="s">
        <v>21</v>
      </c>
    </row>
    <row r="18" spans="1:10" x14ac:dyDescent="0.2">
      <c r="A18" s="27">
        <v>45894</v>
      </c>
      <c r="B18" s="28" t="s">
        <v>206</v>
      </c>
      <c r="C18" s="28" t="s">
        <v>31</v>
      </c>
      <c r="D18" s="28" t="s">
        <v>29</v>
      </c>
      <c r="E18" s="29">
        <v>1052316</v>
      </c>
      <c r="F18" s="30" t="s">
        <v>23</v>
      </c>
      <c r="G18" s="29">
        <v>84185</v>
      </c>
      <c r="H18" s="29">
        <v>1136501</v>
      </c>
      <c r="I18" s="28" t="s">
        <v>20</v>
      </c>
      <c r="J18" s="28" t="s">
        <v>21</v>
      </c>
    </row>
    <row r="19" spans="1:10" x14ac:dyDescent="0.2">
      <c r="A19" s="27">
        <v>45894</v>
      </c>
      <c r="B19" s="28" t="s">
        <v>207</v>
      </c>
      <c r="C19" s="28" t="s">
        <v>31</v>
      </c>
      <c r="D19" s="28" t="s">
        <v>29</v>
      </c>
      <c r="E19" s="29">
        <v>1200937</v>
      </c>
      <c r="F19" s="30" t="s">
        <v>23</v>
      </c>
      <c r="G19" s="29">
        <v>96075</v>
      </c>
      <c r="H19" s="29">
        <v>1297012</v>
      </c>
      <c r="I19" s="28" t="s">
        <v>20</v>
      </c>
      <c r="J19" s="28" t="s">
        <v>21</v>
      </c>
    </row>
    <row r="20" spans="1:10" x14ac:dyDescent="0.2">
      <c r="A20" s="27">
        <v>45894</v>
      </c>
      <c r="B20" s="28" t="s">
        <v>208</v>
      </c>
      <c r="C20" s="28" t="s">
        <v>31</v>
      </c>
      <c r="D20" s="28" t="s">
        <v>28</v>
      </c>
      <c r="E20" s="29">
        <v>678565</v>
      </c>
      <c r="F20" s="30" t="s">
        <v>23</v>
      </c>
      <c r="G20" s="29">
        <v>54285</v>
      </c>
      <c r="H20" s="29">
        <v>732850</v>
      </c>
      <c r="I20" s="28" t="s">
        <v>20</v>
      </c>
      <c r="J20" s="28" t="s">
        <v>21</v>
      </c>
    </row>
    <row r="21" spans="1:10" x14ac:dyDescent="0.2">
      <c r="A21" s="27">
        <v>45894</v>
      </c>
      <c r="B21" s="28" t="s">
        <v>209</v>
      </c>
      <c r="C21" s="28" t="s">
        <v>31</v>
      </c>
      <c r="D21" s="28" t="s">
        <v>34</v>
      </c>
      <c r="E21" s="29">
        <v>296193</v>
      </c>
      <c r="F21" s="30" t="s">
        <v>23</v>
      </c>
      <c r="G21" s="29">
        <v>23695</v>
      </c>
      <c r="H21" s="29">
        <v>319888</v>
      </c>
      <c r="I21" s="28" t="s">
        <v>20</v>
      </c>
      <c r="J21" s="28" t="s">
        <v>21</v>
      </c>
    </row>
    <row r="22" spans="1:10" x14ac:dyDescent="0.2">
      <c r="A22" s="27">
        <v>45894</v>
      </c>
      <c r="B22" s="28" t="s">
        <v>210</v>
      </c>
      <c r="C22" s="28" t="s">
        <v>31</v>
      </c>
      <c r="D22" s="28" t="s">
        <v>33</v>
      </c>
      <c r="E22" s="29">
        <v>498262</v>
      </c>
      <c r="F22" s="30" t="s">
        <v>23</v>
      </c>
      <c r="G22" s="29">
        <v>39861</v>
      </c>
      <c r="H22" s="29">
        <v>538123</v>
      </c>
      <c r="I22" s="28" t="s">
        <v>20</v>
      </c>
      <c r="J22" s="28" t="s">
        <v>21</v>
      </c>
    </row>
    <row r="23" spans="1:10" x14ac:dyDescent="0.2">
      <c r="A23" s="27">
        <v>45894</v>
      </c>
      <c r="B23" s="28" t="s">
        <v>211</v>
      </c>
      <c r="C23" s="28" t="s">
        <v>31</v>
      </c>
      <c r="D23" s="28" t="s">
        <v>30</v>
      </c>
      <c r="E23" s="29">
        <v>616513</v>
      </c>
      <c r="F23" s="30" t="s">
        <v>23</v>
      </c>
      <c r="G23" s="29">
        <v>49321</v>
      </c>
      <c r="H23" s="29">
        <v>665834</v>
      </c>
      <c r="I23" s="28" t="s">
        <v>20</v>
      </c>
      <c r="J23" s="28" t="s">
        <v>21</v>
      </c>
    </row>
    <row r="24" spans="1:10" x14ac:dyDescent="0.2">
      <c r="A24" s="27">
        <v>45894</v>
      </c>
      <c r="B24" s="28" t="s">
        <v>212</v>
      </c>
      <c r="C24" s="28" t="s">
        <v>31</v>
      </c>
      <c r="D24" s="28" t="s">
        <v>26</v>
      </c>
      <c r="E24" s="29">
        <v>983503</v>
      </c>
      <c r="F24" s="30" t="s">
        <v>23</v>
      </c>
      <c r="G24" s="29">
        <v>78680</v>
      </c>
      <c r="H24" s="29">
        <v>1062183</v>
      </c>
      <c r="I24" s="28" t="s">
        <v>20</v>
      </c>
      <c r="J24" s="28" t="s">
        <v>21</v>
      </c>
    </row>
    <row r="25" spans="1:10" x14ac:dyDescent="0.2">
      <c r="A25" s="27">
        <v>45894</v>
      </c>
      <c r="B25" s="28" t="s">
        <v>213</v>
      </c>
      <c r="C25" s="28" t="s">
        <v>31</v>
      </c>
      <c r="D25" s="28" t="s">
        <v>27</v>
      </c>
      <c r="E25" s="29">
        <v>376771</v>
      </c>
      <c r="F25" s="30" t="s">
        <v>23</v>
      </c>
      <c r="G25" s="29">
        <v>30142</v>
      </c>
      <c r="H25" s="29">
        <v>406913</v>
      </c>
      <c r="I25" s="28" t="s">
        <v>20</v>
      </c>
      <c r="J25" s="28" t="s">
        <v>21</v>
      </c>
    </row>
    <row r="26" spans="1:10" x14ac:dyDescent="0.2">
      <c r="A26" s="27">
        <v>45897</v>
      </c>
      <c r="B26" s="28" t="s">
        <v>214</v>
      </c>
      <c r="C26" s="28" t="s">
        <v>31</v>
      </c>
      <c r="D26" s="28" t="s">
        <v>30</v>
      </c>
      <c r="E26" s="29">
        <v>1415201</v>
      </c>
      <c r="F26" s="30" t="s">
        <v>23</v>
      </c>
      <c r="G26" s="29">
        <v>113216</v>
      </c>
      <c r="H26" s="29">
        <v>1528417</v>
      </c>
      <c r="I26" s="28" t="s">
        <v>20</v>
      </c>
      <c r="J26" s="28" t="s">
        <v>21</v>
      </c>
    </row>
    <row r="27" spans="1:10" x14ac:dyDescent="0.2">
      <c r="A27" s="27">
        <v>45897</v>
      </c>
      <c r="B27" s="28" t="s">
        <v>215</v>
      </c>
      <c r="C27" s="28" t="s">
        <v>31</v>
      </c>
      <c r="D27" s="28" t="s">
        <v>27</v>
      </c>
      <c r="E27" s="29">
        <v>754715</v>
      </c>
      <c r="F27" s="30" t="s">
        <v>23</v>
      </c>
      <c r="G27" s="29">
        <v>60377</v>
      </c>
      <c r="H27" s="29">
        <v>815092</v>
      </c>
      <c r="I27" s="28" t="s">
        <v>20</v>
      </c>
      <c r="J27" s="28" t="s">
        <v>21</v>
      </c>
    </row>
    <row r="28" spans="1:10" x14ac:dyDescent="0.2">
      <c r="A28" s="27">
        <v>45897</v>
      </c>
      <c r="B28" s="28" t="s">
        <v>216</v>
      </c>
      <c r="C28" s="28" t="s">
        <v>31</v>
      </c>
      <c r="D28" s="28" t="s">
        <v>33</v>
      </c>
      <c r="E28" s="29">
        <v>548222</v>
      </c>
      <c r="F28" s="30" t="s">
        <v>23</v>
      </c>
      <c r="G28" s="29">
        <v>43858</v>
      </c>
      <c r="H28" s="29">
        <v>592080</v>
      </c>
      <c r="I28" s="28" t="s">
        <v>20</v>
      </c>
      <c r="J28" s="28" t="s">
        <v>21</v>
      </c>
    </row>
    <row r="29" spans="1:10" x14ac:dyDescent="0.2">
      <c r="A29" s="27">
        <v>45899</v>
      </c>
      <c r="B29" s="28" t="s">
        <v>217</v>
      </c>
      <c r="C29" s="28" t="s">
        <v>31</v>
      </c>
      <c r="D29" s="28" t="s">
        <v>29</v>
      </c>
      <c r="E29" s="29">
        <v>736189</v>
      </c>
      <c r="F29" s="30" t="s">
        <v>23</v>
      </c>
      <c r="G29" s="29">
        <v>58895</v>
      </c>
      <c r="H29" s="29">
        <v>795084</v>
      </c>
      <c r="I29" s="28" t="s">
        <v>20</v>
      </c>
      <c r="J29" s="28" t="s">
        <v>21</v>
      </c>
    </row>
    <row r="30" spans="1:10" x14ac:dyDescent="0.2">
      <c r="A30" s="27">
        <v>45899</v>
      </c>
      <c r="B30" s="28" t="s">
        <v>218</v>
      </c>
      <c r="C30" s="28" t="s">
        <v>31</v>
      </c>
      <c r="D30" s="28" t="s">
        <v>28</v>
      </c>
      <c r="E30" s="29">
        <v>333826</v>
      </c>
      <c r="F30" s="30" t="s">
        <v>23</v>
      </c>
      <c r="G30" s="29">
        <v>26706</v>
      </c>
      <c r="H30" s="29">
        <v>360532</v>
      </c>
      <c r="I30" s="28" t="s">
        <v>20</v>
      </c>
      <c r="J30" s="28" t="s">
        <v>21</v>
      </c>
    </row>
    <row r="31" spans="1:10" x14ac:dyDescent="0.2">
      <c r="A31" s="27">
        <v>45899</v>
      </c>
      <c r="B31" s="28" t="s">
        <v>219</v>
      </c>
      <c r="C31" s="28" t="s">
        <v>31</v>
      </c>
      <c r="D31" s="28" t="s">
        <v>34</v>
      </c>
      <c r="E31" s="29">
        <v>828763</v>
      </c>
      <c r="F31" s="30" t="s">
        <v>23</v>
      </c>
      <c r="G31" s="29">
        <v>66301</v>
      </c>
      <c r="H31" s="29">
        <v>895064</v>
      </c>
      <c r="I31" s="28" t="s">
        <v>20</v>
      </c>
      <c r="J31" s="28" t="s">
        <v>21</v>
      </c>
    </row>
    <row r="32" spans="1:10" x14ac:dyDescent="0.2">
      <c r="A32" s="27">
        <v>45899</v>
      </c>
      <c r="B32" s="28" t="s">
        <v>220</v>
      </c>
      <c r="C32" s="28" t="s">
        <v>31</v>
      </c>
      <c r="D32" s="28" t="s">
        <v>26</v>
      </c>
      <c r="E32" s="29">
        <v>1090329</v>
      </c>
      <c r="F32" s="30" t="s">
        <v>23</v>
      </c>
      <c r="G32" s="29">
        <v>87226</v>
      </c>
      <c r="H32" s="29">
        <v>1177555</v>
      </c>
      <c r="I32" s="28" t="s">
        <v>20</v>
      </c>
      <c r="J32" s="28" t="s">
        <v>21</v>
      </c>
    </row>
    <row r="33" spans="8:8" x14ac:dyDescent="0.2">
      <c r="H33" s="29">
        <f>SUM(H2:H32)</f>
        <v>18323472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J26"/>
  <sheetViews>
    <sheetView topLeftCell="A6" zoomScaleNormal="100" workbookViewId="0">
      <selection activeCell="H26" sqref="H26"/>
    </sheetView>
  </sheetViews>
  <sheetFormatPr defaultColWidth="9.125" defaultRowHeight="14.25" x14ac:dyDescent="0.2"/>
  <cols>
    <col min="1" max="1" width="14.25" style="24" customWidth="1"/>
    <col min="2" max="3" width="11.375" style="20" customWidth="1"/>
    <col min="4" max="4" width="57.125" style="20" customWidth="1"/>
    <col min="5" max="5" width="17.125" style="22" customWidth="1"/>
    <col min="6" max="6" width="11.375" style="20" customWidth="1"/>
    <col min="7" max="8" width="15.75" style="22" customWidth="1"/>
    <col min="9" max="9" width="50" style="20" customWidth="1"/>
    <col min="10" max="10" width="21.375" style="20" customWidth="1"/>
    <col min="11" max="16384" width="9.125" style="20"/>
  </cols>
  <sheetData>
    <row r="1" spans="1:10" ht="24.75" customHeight="1" x14ac:dyDescent="0.2">
      <c r="A1" s="31" t="s">
        <v>11</v>
      </c>
      <c r="B1" s="32" t="s">
        <v>12</v>
      </c>
      <c r="C1" s="32" t="s">
        <v>13</v>
      </c>
      <c r="D1" s="32" t="s">
        <v>14</v>
      </c>
      <c r="E1" s="33" t="s">
        <v>17</v>
      </c>
      <c r="F1" s="32" t="s">
        <v>18</v>
      </c>
      <c r="G1" s="33" t="s">
        <v>19</v>
      </c>
      <c r="H1" s="33" t="s">
        <v>25</v>
      </c>
      <c r="I1" s="32" t="s">
        <v>15</v>
      </c>
      <c r="J1" s="32" t="s">
        <v>16</v>
      </c>
    </row>
    <row r="2" spans="1:10" x14ac:dyDescent="0.2">
      <c r="A2" s="27">
        <v>45848</v>
      </c>
      <c r="B2" s="28" t="s">
        <v>37</v>
      </c>
      <c r="C2" s="28" t="s">
        <v>31</v>
      </c>
      <c r="D2" s="28" t="s">
        <v>32</v>
      </c>
      <c r="E2" s="29">
        <v>628999</v>
      </c>
      <c r="F2" s="30" t="s">
        <v>23</v>
      </c>
      <c r="G2" s="29">
        <v>50320</v>
      </c>
      <c r="H2" s="29">
        <v>679319</v>
      </c>
      <c r="I2" s="28" t="s">
        <v>20</v>
      </c>
      <c r="J2" s="28" t="s">
        <v>21</v>
      </c>
    </row>
    <row r="3" spans="1:10" x14ac:dyDescent="0.2">
      <c r="A3" s="27">
        <v>45848</v>
      </c>
      <c r="B3" s="28" t="s">
        <v>38</v>
      </c>
      <c r="C3" s="28" t="s">
        <v>31</v>
      </c>
      <c r="D3" s="28" t="s">
        <v>29</v>
      </c>
      <c r="E3" s="29">
        <v>792516</v>
      </c>
      <c r="F3" s="30" t="s">
        <v>23</v>
      </c>
      <c r="G3" s="29">
        <v>63401</v>
      </c>
      <c r="H3" s="29">
        <v>855917</v>
      </c>
      <c r="I3" s="28" t="s">
        <v>20</v>
      </c>
      <c r="J3" s="28" t="s">
        <v>21</v>
      </c>
    </row>
    <row r="4" spans="1:10" x14ac:dyDescent="0.2">
      <c r="A4" s="27">
        <v>45848</v>
      </c>
      <c r="B4" s="28" t="s">
        <v>39</v>
      </c>
      <c r="C4" s="28" t="s">
        <v>31</v>
      </c>
      <c r="D4" s="28" t="s">
        <v>26</v>
      </c>
      <c r="E4" s="29">
        <v>568372</v>
      </c>
      <c r="F4" s="30" t="s">
        <v>23</v>
      </c>
      <c r="G4" s="29">
        <v>45470</v>
      </c>
      <c r="H4" s="29">
        <v>613842</v>
      </c>
      <c r="I4" s="28" t="s">
        <v>20</v>
      </c>
      <c r="J4" s="28" t="s">
        <v>21</v>
      </c>
    </row>
    <row r="5" spans="1:10" x14ac:dyDescent="0.2">
      <c r="A5" s="34">
        <v>45854</v>
      </c>
      <c r="B5" s="28"/>
      <c r="C5" s="28"/>
      <c r="D5" s="35" t="s">
        <v>35</v>
      </c>
      <c r="E5" s="36">
        <v>-110732</v>
      </c>
      <c r="F5" s="30" t="s">
        <v>23</v>
      </c>
      <c r="G5" s="36">
        <v>-8859</v>
      </c>
      <c r="H5" s="29">
        <v>-119591</v>
      </c>
      <c r="I5" s="35" t="s">
        <v>20</v>
      </c>
      <c r="J5" s="35" t="s">
        <v>21</v>
      </c>
    </row>
    <row r="6" spans="1:10" x14ac:dyDescent="0.2">
      <c r="A6" s="27">
        <v>45856</v>
      </c>
      <c r="B6" s="28" t="s">
        <v>40</v>
      </c>
      <c r="C6" s="28" t="s">
        <v>31</v>
      </c>
      <c r="D6" s="28" t="s">
        <v>41</v>
      </c>
      <c r="E6" s="29">
        <v>610274</v>
      </c>
      <c r="F6" s="30" t="s">
        <v>23</v>
      </c>
      <c r="G6" s="29">
        <v>48822</v>
      </c>
      <c r="H6" s="29">
        <v>659096</v>
      </c>
      <c r="I6" s="28" t="s">
        <v>20</v>
      </c>
      <c r="J6" s="28" t="s">
        <v>21</v>
      </c>
    </row>
    <row r="7" spans="1:10" x14ac:dyDescent="0.2">
      <c r="A7" s="27">
        <v>45856</v>
      </c>
      <c r="B7" s="28" t="s">
        <v>42</v>
      </c>
      <c r="C7" s="28" t="s">
        <v>31</v>
      </c>
      <c r="D7" s="28" t="s">
        <v>32</v>
      </c>
      <c r="E7" s="29">
        <v>662173</v>
      </c>
      <c r="F7" s="30" t="s">
        <v>23</v>
      </c>
      <c r="G7" s="29">
        <v>52974</v>
      </c>
      <c r="H7" s="29">
        <v>715147</v>
      </c>
      <c r="I7" s="28" t="s">
        <v>20</v>
      </c>
      <c r="J7" s="28" t="s">
        <v>21</v>
      </c>
    </row>
    <row r="8" spans="1:10" x14ac:dyDescent="0.2">
      <c r="A8" s="27">
        <v>45856</v>
      </c>
      <c r="B8" s="28" t="s">
        <v>43</v>
      </c>
      <c r="C8" s="28" t="s">
        <v>31</v>
      </c>
      <c r="D8" s="28" t="s">
        <v>30</v>
      </c>
      <c r="E8" s="29">
        <v>1051918</v>
      </c>
      <c r="F8" s="30" t="s">
        <v>23</v>
      </c>
      <c r="G8" s="29">
        <v>84153</v>
      </c>
      <c r="H8" s="29">
        <v>1136071</v>
      </c>
      <c r="I8" s="28" t="s">
        <v>20</v>
      </c>
      <c r="J8" s="28" t="s">
        <v>21</v>
      </c>
    </row>
    <row r="9" spans="1:10" x14ac:dyDescent="0.2">
      <c r="A9" s="27">
        <v>45856</v>
      </c>
      <c r="B9" s="28" t="s">
        <v>44</v>
      </c>
      <c r="C9" s="28" t="s">
        <v>31</v>
      </c>
      <c r="D9" s="28" t="s">
        <v>28</v>
      </c>
      <c r="E9" s="29">
        <v>850264</v>
      </c>
      <c r="F9" s="30" t="s">
        <v>23</v>
      </c>
      <c r="G9" s="29">
        <v>68021</v>
      </c>
      <c r="H9" s="29">
        <v>918285</v>
      </c>
      <c r="I9" s="28" t="s">
        <v>20</v>
      </c>
      <c r="J9" s="28" t="s">
        <v>21</v>
      </c>
    </row>
    <row r="10" spans="1:10" x14ac:dyDescent="0.2">
      <c r="A10" s="27">
        <v>45856</v>
      </c>
      <c r="B10" s="28" t="s">
        <v>45</v>
      </c>
      <c r="C10" s="28" t="s">
        <v>31</v>
      </c>
      <c r="D10" s="28" t="s">
        <v>29</v>
      </c>
      <c r="E10" s="29">
        <v>724225</v>
      </c>
      <c r="F10" s="30" t="s">
        <v>23</v>
      </c>
      <c r="G10" s="29">
        <v>57938</v>
      </c>
      <c r="H10" s="29">
        <v>782163</v>
      </c>
      <c r="I10" s="28" t="s">
        <v>20</v>
      </c>
      <c r="J10" s="28" t="s">
        <v>21</v>
      </c>
    </row>
    <row r="11" spans="1:10" x14ac:dyDescent="0.2">
      <c r="A11" s="27">
        <v>45863</v>
      </c>
      <c r="B11" s="28" t="s">
        <v>46</v>
      </c>
      <c r="C11" s="28" t="s">
        <v>31</v>
      </c>
      <c r="D11" s="28" t="s">
        <v>27</v>
      </c>
      <c r="E11" s="29">
        <v>593882</v>
      </c>
      <c r="F11" s="30" t="s">
        <v>23</v>
      </c>
      <c r="G11" s="29">
        <v>47511</v>
      </c>
      <c r="H11" s="29">
        <v>641393</v>
      </c>
      <c r="I11" s="28" t="s">
        <v>20</v>
      </c>
      <c r="J11" s="28" t="s">
        <v>21</v>
      </c>
    </row>
    <row r="12" spans="1:10" x14ac:dyDescent="0.2">
      <c r="A12" s="27">
        <v>45863</v>
      </c>
      <c r="B12" s="28" t="s">
        <v>47</v>
      </c>
      <c r="C12" s="28" t="s">
        <v>31</v>
      </c>
      <c r="D12" s="28" t="s">
        <v>28</v>
      </c>
      <c r="E12" s="29">
        <v>353941</v>
      </c>
      <c r="F12" s="30" t="s">
        <v>23</v>
      </c>
      <c r="G12" s="29">
        <v>28315</v>
      </c>
      <c r="H12" s="29">
        <v>382256</v>
      </c>
      <c r="I12" s="28" t="s">
        <v>20</v>
      </c>
      <c r="J12" s="28" t="s">
        <v>21</v>
      </c>
    </row>
    <row r="13" spans="1:10" x14ac:dyDescent="0.2">
      <c r="A13" s="27">
        <v>45863</v>
      </c>
      <c r="B13" s="28" t="s">
        <v>48</v>
      </c>
      <c r="C13" s="28" t="s">
        <v>31</v>
      </c>
      <c r="D13" s="28" t="s">
        <v>29</v>
      </c>
      <c r="E13" s="29">
        <v>915411</v>
      </c>
      <c r="F13" s="30" t="s">
        <v>23</v>
      </c>
      <c r="G13" s="29">
        <v>73233</v>
      </c>
      <c r="H13" s="29">
        <v>988644</v>
      </c>
      <c r="I13" s="28" t="s">
        <v>20</v>
      </c>
      <c r="J13" s="28" t="s">
        <v>21</v>
      </c>
    </row>
    <row r="14" spans="1:10" x14ac:dyDescent="0.2">
      <c r="A14" s="27">
        <v>45863</v>
      </c>
      <c r="B14" s="28" t="s">
        <v>49</v>
      </c>
      <c r="C14" s="28" t="s">
        <v>31</v>
      </c>
      <c r="D14" s="28" t="s">
        <v>34</v>
      </c>
      <c r="E14" s="29">
        <v>719797</v>
      </c>
      <c r="F14" s="30" t="s">
        <v>23</v>
      </c>
      <c r="G14" s="29">
        <v>57584</v>
      </c>
      <c r="H14" s="29">
        <v>777381</v>
      </c>
      <c r="I14" s="28" t="s">
        <v>20</v>
      </c>
      <c r="J14" s="28" t="s">
        <v>21</v>
      </c>
    </row>
    <row r="15" spans="1:10" x14ac:dyDescent="0.2">
      <c r="A15" s="27">
        <v>45863</v>
      </c>
      <c r="B15" s="28" t="s">
        <v>50</v>
      </c>
      <c r="C15" s="28" t="s">
        <v>31</v>
      </c>
      <c r="D15" s="28" t="s">
        <v>32</v>
      </c>
      <c r="E15" s="29">
        <v>422431</v>
      </c>
      <c r="F15" s="30" t="s">
        <v>23</v>
      </c>
      <c r="G15" s="29">
        <v>33794</v>
      </c>
      <c r="H15" s="29">
        <v>456225</v>
      </c>
      <c r="I15" s="28" t="s">
        <v>20</v>
      </c>
      <c r="J15" s="28" t="s">
        <v>21</v>
      </c>
    </row>
    <row r="16" spans="1:10" x14ac:dyDescent="0.2">
      <c r="A16" s="27">
        <v>45863</v>
      </c>
      <c r="B16" s="28" t="s">
        <v>51</v>
      </c>
      <c r="C16" s="28" t="s">
        <v>31</v>
      </c>
      <c r="D16" s="28" t="s">
        <v>30</v>
      </c>
      <c r="E16" s="29">
        <v>455605</v>
      </c>
      <c r="F16" s="30" t="s">
        <v>23</v>
      </c>
      <c r="G16" s="29">
        <v>36448</v>
      </c>
      <c r="H16" s="29">
        <v>492053</v>
      </c>
      <c r="I16" s="28" t="s">
        <v>20</v>
      </c>
      <c r="J16" s="28" t="s">
        <v>21</v>
      </c>
    </row>
    <row r="17" spans="1:10" x14ac:dyDescent="0.2">
      <c r="A17" s="27">
        <v>45867</v>
      </c>
      <c r="B17" s="28" t="s">
        <v>52</v>
      </c>
      <c r="C17" s="28" t="s">
        <v>31</v>
      </c>
      <c r="D17" s="28" t="s">
        <v>30</v>
      </c>
      <c r="E17" s="29">
        <v>634844</v>
      </c>
      <c r="F17" s="30" t="s">
        <v>23</v>
      </c>
      <c r="G17" s="29">
        <v>50788</v>
      </c>
      <c r="H17" s="29">
        <v>685632</v>
      </c>
      <c r="I17" s="28" t="s">
        <v>20</v>
      </c>
      <c r="J17" s="28" t="s">
        <v>21</v>
      </c>
    </row>
    <row r="18" spans="1:10" x14ac:dyDescent="0.2">
      <c r="A18" s="27">
        <v>45867</v>
      </c>
      <c r="B18" s="28" t="s">
        <v>53</v>
      </c>
      <c r="C18" s="28" t="s">
        <v>31</v>
      </c>
      <c r="D18" s="28" t="s">
        <v>29</v>
      </c>
      <c r="E18" s="29">
        <v>434470</v>
      </c>
      <c r="F18" s="30" t="s">
        <v>23</v>
      </c>
      <c r="G18" s="29">
        <v>34758</v>
      </c>
      <c r="H18" s="29">
        <v>469228</v>
      </c>
      <c r="I18" s="28" t="s">
        <v>20</v>
      </c>
      <c r="J18" s="28" t="s">
        <v>21</v>
      </c>
    </row>
    <row r="19" spans="1:10" x14ac:dyDescent="0.2">
      <c r="A19" s="27">
        <v>45867</v>
      </c>
      <c r="B19" s="28" t="s">
        <v>54</v>
      </c>
      <c r="C19" s="28" t="s">
        <v>31</v>
      </c>
      <c r="D19" s="28" t="s">
        <v>33</v>
      </c>
      <c r="E19" s="29">
        <v>748994</v>
      </c>
      <c r="F19" s="30" t="s">
        <v>23</v>
      </c>
      <c r="G19" s="29">
        <v>59920</v>
      </c>
      <c r="H19" s="29">
        <v>808914</v>
      </c>
      <c r="I19" s="28" t="s">
        <v>20</v>
      </c>
      <c r="J19" s="28" t="s">
        <v>21</v>
      </c>
    </row>
    <row r="20" spans="1:10" x14ac:dyDescent="0.2">
      <c r="A20" s="27">
        <v>45867</v>
      </c>
      <c r="B20" s="28" t="s">
        <v>55</v>
      </c>
      <c r="C20" s="28" t="s">
        <v>31</v>
      </c>
      <c r="D20" s="28" t="s">
        <v>28</v>
      </c>
      <c r="E20" s="29">
        <v>1140830</v>
      </c>
      <c r="F20" s="30" t="s">
        <v>23</v>
      </c>
      <c r="G20" s="29">
        <v>91266</v>
      </c>
      <c r="H20" s="29">
        <v>1232096</v>
      </c>
      <c r="I20" s="28" t="s">
        <v>20</v>
      </c>
      <c r="J20" s="28" t="s">
        <v>21</v>
      </c>
    </row>
    <row r="21" spans="1:10" x14ac:dyDescent="0.2">
      <c r="A21" s="27">
        <v>45867</v>
      </c>
      <c r="B21" s="28" t="s">
        <v>56</v>
      </c>
      <c r="C21" s="28" t="s">
        <v>31</v>
      </c>
      <c r="D21" s="28" t="s">
        <v>29</v>
      </c>
      <c r="E21" s="29">
        <v>1132646</v>
      </c>
      <c r="F21" s="30" t="s">
        <v>23</v>
      </c>
      <c r="G21" s="29">
        <v>90612</v>
      </c>
      <c r="H21" s="29">
        <v>1223258</v>
      </c>
      <c r="I21" s="28" t="s">
        <v>20</v>
      </c>
      <c r="J21" s="28" t="s">
        <v>21</v>
      </c>
    </row>
    <row r="22" spans="1:10" x14ac:dyDescent="0.2">
      <c r="A22" s="27">
        <v>45867</v>
      </c>
      <c r="B22" s="28" t="s">
        <v>57</v>
      </c>
      <c r="C22" s="28" t="s">
        <v>31</v>
      </c>
      <c r="D22" s="28" t="s">
        <v>30</v>
      </c>
      <c r="E22" s="29">
        <v>1044594</v>
      </c>
      <c r="F22" s="30" t="s">
        <v>23</v>
      </c>
      <c r="G22" s="29">
        <v>83568</v>
      </c>
      <c r="H22" s="29">
        <v>1128162</v>
      </c>
      <c r="I22" s="28" t="s">
        <v>20</v>
      </c>
      <c r="J22" s="28" t="s">
        <v>21</v>
      </c>
    </row>
    <row r="23" spans="1:10" x14ac:dyDescent="0.2">
      <c r="A23" s="27">
        <v>45869</v>
      </c>
      <c r="B23" s="28" t="s">
        <v>58</v>
      </c>
      <c r="C23" s="28" t="s">
        <v>31</v>
      </c>
      <c r="D23" s="28" t="s">
        <v>26</v>
      </c>
      <c r="E23" s="29">
        <v>1038749</v>
      </c>
      <c r="F23" s="30" t="s">
        <v>23</v>
      </c>
      <c r="G23" s="29">
        <v>83100</v>
      </c>
      <c r="H23" s="29">
        <v>1121849</v>
      </c>
      <c r="I23" s="28" t="s">
        <v>20</v>
      </c>
      <c r="J23" s="28" t="s">
        <v>21</v>
      </c>
    </row>
    <row r="24" spans="1:10" x14ac:dyDescent="0.2">
      <c r="A24" s="27">
        <v>45869</v>
      </c>
      <c r="B24" s="28" t="s">
        <v>59</v>
      </c>
      <c r="C24" s="28" t="s">
        <v>31</v>
      </c>
      <c r="D24" s="28" t="s">
        <v>60</v>
      </c>
      <c r="E24" s="29">
        <v>616513</v>
      </c>
      <c r="F24" s="30" t="s">
        <v>23</v>
      </c>
      <c r="G24" s="29">
        <v>49321</v>
      </c>
      <c r="H24" s="29">
        <v>665834</v>
      </c>
      <c r="I24" s="28" t="s">
        <v>20</v>
      </c>
      <c r="J24" s="28" t="s">
        <v>21</v>
      </c>
    </row>
    <row r="25" spans="1:10" x14ac:dyDescent="0.2">
      <c r="A25" s="27">
        <v>45869</v>
      </c>
      <c r="B25" s="28" t="s">
        <v>61</v>
      </c>
      <c r="C25" s="28" t="s">
        <v>31</v>
      </c>
      <c r="D25" s="28" t="s">
        <v>29</v>
      </c>
      <c r="E25" s="29">
        <v>564614</v>
      </c>
      <c r="F25" s="30" t="s">
        <v>23</v>
      </c>
      <c r="G25" s="29">
        <v>45169</v>
      </c>
      <c r="H25" s="29">
        <v>609783</v>
      </c>
      <c r="I25" s="28" t="s">
        <v>20</v>
      </c>
      <c r="J25" s="28" t="s">
        <v>21</v>
      </c>
    </row>
    <row r="26" spans="1:10" x14ac:dyDescent="0.2">
      <c r="H26" s="29">
        <f>SUM(H2:H25)</f>
        <v>17922957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J31"/>
  <sheetViews>
    <sheetView zoomScaleNormal="100" workbookViewId="0"/>
  </sheetViews>
  <sheetFormatPr defaultColWidth="9.125" defaultRowHeight="14.25" outlineLevelRow="1" x14ac:dyDescent="0.2"/>
  <cols>
    <col min="1" max="1" width="14.25" style="24" customWidth="1"/>
    <col min="2" max="3" width="11.375" style="20" customWidth="1"/>
    <col min="4" max="4" width="57.125" style="20" customWidth="1"/>
    <col min="5" max="5" width="17.125" style="22" customWidth="1"/>
    <col min="6" max="6" width="11.375" style="20" customWidth="1"/>
    <col min="7" max="8" width="15.75" style="22" customWidth="1"/>
    <col min="9" max="9" width="50" style="20" customWidth="1"/>
    <col min="10" max="10" width="21.375" style="20" customWidth="1"/>
    <col min="11" max="16384" width="9.125" style="20"/>
  </cols>
  <sheetData>
    <row r="1" spans="1:10" ht="24.75" customHeight="1" x14ac:dyDescent="0.2">
      <c r="A1" s="31" t="s">
        <v>11</v>
      </c>
      <c r="B1" s="32" t="s">
        <v>12</v>
      </c>
      <c r="C1" s="32" t="s">
        <v>13</v>
      </c>
      <c r="D1" s="32" t="s">
        <v>14</v>
      </c>
      <c r="E1" s="33" t="s">
        <v>17</v>
      </c>
      <c r="F1" s="32" t="s">
        <v>18</v>
      </c>
      <c r="G1" s="33" t="s">
        <v>19</v>
      </c>
      <c r="H1" s="33" t="s">
        <v>25</v>
      </c>
      <c r="I1" s="32" t="s">
        <v>15</v>
      </c>
      <c r="J1" s="32" t="s">
        <v>16</v>
      </c>
    </row>
    <row r="2" spans="1:10" outlineLevel="1" x14ac:dyDescent="0.2">
      <c r="A2" s="27">
        <v>45817</v>
      </c>
      <c r="B2" s="28" t="s">
        <v>80</v>
      </c>
      <c r="C2" s="28" t="s">
        <v>80</v>
      </c>
      <c r="D2" s="28" t="s">
        <v>109</v>
      </c>
      <c r="E2" s="29">
        <v>-103408</v>
      </c>
      <c r="F2" s="30" t="s">
        <v>23</v>
      </c>
      <c r="G2" s="29">
        <v>-8273</v>
      </c>
      <c r="H2" s="29">
        <f>+E2+G2</f>
        <v>-111681</v>
      </c>
      <c r="I2" s="28" t="s">
        <v>20</v>
      </c>
      <c r="J2" s="28" t="s">
        <v>21</v>
      </c>
    </row>
    <row r="3" spans="1:10" outlineLevel="1" x14ac:dyDescent="0.2">
      <c r="A3" s="27">
        <v>45825</v>
      </c>
      <c r="B3" s="28" t="s">
        <v>80</v>
      </c>
      <c r="C3" s="28" t="s">
        <v>80</v>
      </c>
      <c r="D3" s="28" t="s">
        <v>109</v>
      </c>
      <c r="E3" s="29">
        <v>-110732</v>
      </c>
      <c r="F3" s="30" t="s">
        <v>23</v>
      </c>
      <c r="G3" s="29">
        <v>-8859</v>
      </c>
      <c r="H3" s="29">
        <f t="shared" ref="H3:H30" si="0">+E3+G3</f>
        <v>-119591</v>
      </c>
      <c r="I3" s="28" t="s">
        <v>20</v>
      </c>
      <c r="J3" s="28" t="s">
        <v>21</v>
      </c>
    </row>
    <row r="4" spans="1:10" outlineLevel="1" x14ac:dyDescent="0.2">
      <c r="A4" s="27">
        <v>45828</v>
      </c>
      <c r="B4" s="28" t="s">
        <v>167</v>
      </c>
      <c r="C4" s="28" t="s">
        <v>31</v>
      </c>
      <c r="D4" s="28" t="s">
        <v>27</v>
      </c>
      <c r="E4" s="29">
        <v>738128</v>
      </c>
      <c r="F4" s="30" t="s">
        <v>23</v>
      </c>
      <c r="G4" s="29">
        <v>59050</v>
      </c>
      <c r="H4" s="29">
        <f t="shared" si="0"/>
        <v>797178</v>
      </c>
      <c r="I4" s="28" t="s">
        <v>20</v>
      </c>
      <c r="J4" s="28" t="s">
        <v>21</v>
      </c>
    </row>
    <row r="5" spans="1:10" outlineLevel="1" x14ac:dyDescent="0.2">
      <c r="A5" s="27">
        <v>45828</v>
      </c>
      <c r="B5" s="28" t="s">
        <v>168</v>
      </c>
      <c r="C5" s="28" t="s">
        <v>31</v>
      </c>
      <c r="D5" s="28" t="s">
        <v>33</v>
      </c>
      <c r="E5" s="29">
        <v>583140</v>
      </c>
      <c r="F5" s="30" t="s">
        <v>23</v>
      </c>
      <c r="G5" s="29">
        <v>46651</v>
      </c>
      <c r="H5" s="29">
        <f t="shared" si="0"/>
        <v>629791</v>
      </c>
      <c r="I5" s="28" t="s">
        <v>20</v>
      </c>
      <c r="J5" s="28" t="s">
        <v>21</v>
      </c>
    </row>
    <row r="6" spans="1:10" outlineLevel="1" x14ac:dyDescent="0.2">
      <c r="A6" s="27">
        <v>45828</v>
      </c>
      <c r="B6" s="28" t="s">
        <v>169</v>
      </c>
      <c r="C6" s="28" t="s">
        <v>31</v>
      </c>
      <c r="D6" s="28" t="s">
        <v>29</v>
      </c>
      <c r="E6" s="29">
        <v>446434</v>
      </c>
      <c r="F6" s="30" t="s">
        <v>23</v>
      </c>
      <c r="G6" s="29">
        <v>35715</v>
      </c>
      <c r="H6" s="29">
        <f t="shared" si="0"/>
        <v>482149</v>
      </c>
      <c r="I6" s="28" t="s">
        <v>20</v>
      </c>
      <c r="J6" s="28" t="s">
        <v>21</v>
      </c>
    </row>
    <row r="7" spans="1:10" outlineLevel="1" x14ac:dyDescent="0.2">
      <c r="A7" s="27">
        <v>45828</v>
      </c>
      <c r="B7" s="28" t="s">
        <v>170</v>
      </c>
      <c r="C7" s="28" t="s">
        <v>31</v>
      </c>
      <c r="D7" s="28" t="s">
        <v>171</v>
      </c>
      <c r="E7" s="29">
        <v>525591</v>
      </c>
      <c r="F7" s="30" t="s">
        <v>23</v>
      </c>
      <c r="G7" s="29">
        <v>42047</v>
      </c>
      <c r="H7" s="29">
        <f t="shared" si="0"/>
        <v>567638</v>
      </c>
      <c r="I7" s="28" t="s">
        <v>20</v>
      </c>
      <c r="J7" s="28" t="s">
        <v>21</v>
      </c>
    </row>
    <row r="8" spans="1:10" outlineLevel="1" x14ac:dyDescent="0.2">
      <c r="A8" s="27">
        <v>45828</v>
      </c>
      <c r="B8" s="28" t="s">
        <v>172</v>
      </c>
      <c r="C8" s="28" t="s">
        <v>31</v>
      </c>
      <c r="D8" s="28" t="s">
        <v>30</v>
      </c>
      <c r="E8" s="29">
        <v>479980</v>
      </c>
      <c r="F8" s="30" t="s">
        <v>23</v>
      </c>
      <c r="G8" s="29">
        <v>38398</v>
      </c>
      <c r="H8" s="29">
        <f t="shared" si="0"/>
        <v>518378</v>
      </c>
      <c r="I8" s="28" t="s">
        <v>20</v>
      </c>
      <c r="J8" s="28" t="s">
        <v>21</v>
      </c>
    </row>
    <row r="9" spans="1:10" outlineLevel="1" x14ac:dyDescent="0.2">
      <c r="A9" s="27">
        <v>45828</v>
      </c>
      <c r="B9" s="28" t="s">
        <v>173</v>
      </c>
      <c r="C9" s="28" t="s">
        <v>31</v>
      </c>
      <c r="D9" s="28" t="s">
        <v>27</v>
      </c>
      <c r="E9" s="29">
        <v>738128</v>
      </c>
      <c r="F9" s="30" t="s">
        <v>23</v>
      </c>
      <c r="G9" s="29">
        <v>59050</v>
      </c>
      <c r="H9" s="29">
        <f t="shared" si="0"/>
        <v>797178</v>
      </c>
      <c r="I9" s="28" t="s">
        <v>20</v>
      </c>
      <c r="J9" s="28" t="s">
        <v>21</v>
      </c>
    </row>
    <row r="10" spans="1:10" outlineLevel="1" x14ac:dyDescent="0.2">
      <c r="A10" s="27">
        <v>45828</v>
      </c>
      <c r="B10" s="28" t="s">
        <v>174</v>
      </c>
      <c r="C10" s="28" t="s">
        <v>31</v>
      </c>
      <c r="D10" s="28" t="s">
        <v>34</v>
      </c>
      <c r="E10" s="29">
        <v>409746</v>
      </c>
      <c r="F10" s="30" t="s">
        <v>23</v>
      </c>
      <c r="G10" s="29">
        <v>32780</v>
      </c>
      <c r="H10" s="29">
        <f t="shared" si="0"/>
        <v>442526</v>
      </c>
      <c r="I10" s="28" t="s">
        <v>20</v>
      </c>
      <c r="J10" s="28" t="s">
        <v>21</v>
      </c>
    </row>
    <row r="11" spans="1:10" outlineLevel="1" x14ac:dyDescent="0.2">
      <c r="A11" s="27">
        <v>45828</v>
      </c>
      <c r="B11" s="28" t="s">
        <v>175</v>
      </c>
      <c r="C11" s="28" t="s">
        <v>31</v>
      </c>
      <c r="D11" s="28" t="s">
        <v>29</v>
      </c>
      <c r="E11" s="29">
        <v>457101</v>
      </c>
      <c r="F11" s="30" t="s">
        <v>23</v>
      </c>
      <c r="G11" s="29">
        <v>36568</v>
      </c>
      <c r="H11" s="29">
        <f t="shared" si="0"/>
        <v>493669</v>
      </c>
      <c r="I11" s="28" t="s">
        <v>20</v>
      </c>
      <c r="J11" s="28" t="s">
        <v>21</v>
      </c>
    </row>
    <row r="12" spans="1:10" outlineLevel="1" x14ac:dyDescent="0.2">
      <c r="A12" s="27">
        <v>45828</v>
      </c>
      <c r="B12" s="28" t="s">
        <v>176</v>
      </c>
      <c r="C12" s="28" t="s">
        <v>31</v>
      </c>
      <c r="D12" s="28" t="s">
        <v>26</v>
      </c>
      <c r="E12" s="29">
        <v>1103821</v>
      </c>
      <c r="F12" s="30" t="s">
        <v>23</v>
      </c>
      <c r="G12" s="29">
        <v>88306</v>
      </c>
      <c r="H12" s="29">
        <f t="shared" si="0"/>
        <v>1192127</v>
      </c>
      <c r="I12" s="28" t="s">
        <v>20</v>
      </c>
      <c r="J12" s="28" t="s">
        <v>21</v>
      </c>
    </row>
    <row r="13" spans="1:10" outlineLevel="1" x14ac:dyDescent="0.2">
      <c r="A13" s="27">
        <v>45828</v>
      </c>
      <c r="B13" s="28" t="s">
        <v>177</v>
      </c>
      <c r="C13" s="28" t="s">
        <v>31</v>
      </c>
      <c r="D13" s="28" t="s">
        <v>30</v>
      </c>
      <c r="E13" s="29">
        <v>651307</v>
      </c>
      <c r="F13" s="30" t="s">
        <v>23</v>
      </c>
      <c r="G13" s="29">
        <v>52105</v>
      </c>
      <c r="H13" s="29">
        <f t="shared" si="0"/>
        <v>703412</v>
      </c>
      <c r="I13" s="28" t="s">
        <v>20</v>
      </c>
      <c r="J13" s="28" t="s">
        <v>21</v>
      </c>
    </row>
    <row r="14" spans="1:10" outlineLevel="1" x14ac:dyDescent="0.2">
      <c r="A14" s="27">
        <v>45828</v>
      </c>
      <c r="B14" s="28" t="s">
        <v>178</v>
      </c>
      <c r="C14" s="28" t="s">
        <v>31</v>
      </c>
      <c r="D14" s="28" t="s">
        <v>28</v>
      </c>
      <c r="E14" s="29">
        <v>583140</v>
      </c>
      <c r="F14" s="30" t="s">
        <v>23</v>
      </c>
      <c r="G14" s="29">
        <v>46651</v>
      </c>
      <c r="H14" s="29">
        <f t="shared" si="0"/>
        <v>629791</v>
      </c>
      <c r="I14" s="28" t="s">
        <v>20</v>
      </c>
      <c r="J14" s="28" t="s">
        <v>21</v>
      </c>
    </row>
    <row r="15" spans="1:10" outlineLevel="1" x14ac:dyDescent="0.2">
      <c r="A15" s="27">
        <v>45828</v>
      </c>
      <c r="B15" s="28" t="s">
        <v>179</v>
      </c>
      <c r="C15" s="28" t="s">
        <v>31</v>
      </c>
      <c r="D15" s="28" t="s">
        <v>29</v>
      </c>
      <c r="E15" s="29">
        <v>171898</v>
      </c>
      <c r="F15" s="30" t="s">
        <v>23</v>
      </c>
      <c r="G15" s="29">
        <v>13752</v>
      </c>
      <c r="H15" s="29">
        <f t="shared" si="0"/>
        <v>185650</v>
      </c>
      <c r="I15" s="28" t="s">
        <v>20</v>
      </c>
      <c r="J15" s="28" t="s">
        <v>21</v>
      </c>
    </row>
    <row r="16" spans="1:10" outlineLevel="1" x14ac:dyDescent="0.2">
      <c r="A16" s="27">
        <v>45834</v>
      </c>
      <c r="B16" s="28" t="s">
        <v>80</v>
      </c>
      <c r="C16" s="28" t="s">
        <v>80</v>
      </c>
      <c r="D16" s="28" t="s">
        <v>35</v>
      </c>
      <c r="E16" s="29">
        <v>-68291</v>
      </c>
      <c r="F16" s="30" t="s">
        <v>23</v>
      </c>
      <c r="G16" s="29">
        <v>-5463</v>
      </c>
      <c r="H16" s="29">
        <f t="shared" si="0"/>
        <v>-73754</v>
      </c>
      <c r="I16" s="28" t="s">
        <v>20</v>
      </c>
      <c r="J16" s="28" t="s">
        <v>21</v>
      </c>
    </row>
    <row r="17" spans="1:10" outlineLevel="1" x14ac:dyDescent="0.2">
      <c r="A17" s="27">
        <v>45835</v>
      </c>
      <c r="B17" s="28" t="s">
        <v>180</v>
      </c>
      <c r="C17" s="28" t="s">
        <v>31</v>
      </c>
      <c r="D17" s="28" t="s">
        <v>28</v>
      </c>
      <c r="E17" s="29">
        <v>894597</v>
      </c>
      <c r="F17" s="30" t="s">
        <v>23</v>
      </c>
      <c r="G17" s="29">
        <v>71568</v>
      </c>
      <c r="H17" s="29">
        <f t="shared" si="0"/>
        <v>966165</v>
      </c>
      <c r="I17" s="28" t="s">
        <v>20</v>
      </c>
      <c r="J17" s="28" t="s">
        <v>21</v>
      </c>
    </row>
    <row r="18" spans="1:10" outlineLevel="1" x14ac:dyDescent="0.2">
      <c r="A18" s="27">
        <v>45835</v>
      </c>
      <c r="B18" s="28" t="s">
        <v>181</v>
      </c>
      <c r="C18" s="28" t="s">
        <v>31</v>
      </c>
      <c r="D18" s="28" t="s">
        <v>29</v>
      </c>
      <c r="E18" s="29">
        <v>514725</v>
      </c>
      <c r="F18" s="30" t="s">
        <v>23</v>
      </c>
      <c r="G18" s="29">
        <v>41178</v>
      </c>
      <c r="H18" s="29">
        <f t="shared" si="0"/>
        <v>555903</v>
      </c>
      <c r="I18" s="28" t="s">
        <v>20</v>
      </c>
      <c r="J18" s="28" t="s">
        <v>21</v>
      </c>
    </row>
    <row r="19" spans="1:10" outlineLevel="1" x14ac:dyDescent="0.2">
      <c r="A19" s="27">
        <v>45835</v>
      </c>
      <c r="B19" s="28" t="s">
        <v>182</v>
      </c>
      <c r="C19" s="28" t="s">
        <v>31</v>
      </c>
      <c r="D19" s="28" t="s">
        <v>32</v>
      </c>
      <c r="E19" s="29">
        <v>628999</v>
      </c>
      <c r="F19" s="30" t="s">
        <v>23</v>
      </c>
      <c r="G19" s="29">
        <v>50320</v>
      </c>
      <c r="H19" s="29">
        <f t="shared" si="0"/>
        <v>679319</v>
      </c>
      <c r="I19" s="28" t="s">
        <v>20</v>
      </c>
      <c r="J19" s="28" t="s">
        <v>21</v>
      </c>
    </row>
    <row r="20" spans="1:10" outlineLevel="1" x14ac:dyDescent="0.2">
      <c r="A20" s="27">
        <v>45835</v>
      </c>
      <c r="B20" s="28" t="s">
        <v>183</v>
      </c>
      <c r="C20" s="28" t="s">
        <v>31</v>
      </c>
      <c r="D20" s="28" t="s">
        <v>28</v>
      </c>
      <c r="E20" s="29">
        <v>376576</v>
      </c>
      <c r="F20" s="30" t="s">
        <v>23</v>
      </c>
      <c r="G20" s="29">
        <v>30126</v>
      </c>
      <c r="H20" s="29">
        <f t="shared" si="0"/>
        <v>406702</v>
      </c>
      <c r="I20" s="28" t="s">
        <v>20</v>
      </c>
      <c r="J20" s="28" t="s">
        <v>21</v>
      </c>
    </row>
    <row r="21" spans="1:10" outlineLevel="1" x14ac:dyDescent="0.2">
      <c r="A21" s="27">
        <v>45835</v>
      </c>
      <c r="B21" s="28" t="s">
        <v>184</v>
      </c>
      <c r="C21" s="28" t="s">
        <v>31</v>
      </c>
      <c r="D21" s="28" t="s">
        <v>30</v>
      </c>
      <c r="E21" s="29">
        <v>769735</v>
      </c>
      <c r="F21" s="30" t="s">
        <v>23</v>
      </c>
      <c r="G21" s="29">
        <v>61579</v>
      </c>
      <c r="H21" s="29">
        <f t="shared" si="0"/>
        <v>831314</v>
      </c>
      <c r="I21" s="28" t="s">
        <v>20</v>
      </c>
      <c r="J21" s="28" t="s">
        <v>21</v>
      </c>
    </row>
    <row r="22" spans="1:10" outlineLevel="1" x14ac:dyDescent="0.2">
      <c r="A22" s="27">
        <v>45835</v>
      </c>
      <c r="B22" s="28" t="s">
        <v>185</v>
      </c>
      <c r="C22" s="28" t="s">
        <v>31</v>
      </c>
      <c r="D22" s="28" t="s">
        <v>33</v>
      </c>
      <c r="E22" s="29">
        <v>341455</v>
      </c>
      <c r="F22" s="30" t="s">
        <v>23</v>
      </c>
      <c r="G22" s="29">
        <v>27316</v>
      </c>
      <c r="H22" s="29">
        <f t="shared" si="0"/>
        <v>368771</v>
      </c>
      <c r="I22" s="28" t="s">
        <v>20</v>
      </c>
      <c r="J22" s="28" t="s">
        <v>21</v>
      </c>
    </row>
    <row r="23" spans="1:10" outlineLevel="1" x14ac:dyDescent="0.2">
      <c r="A23" s="27">
        <v>45838</v>
      </c>
      <c r="B23" s="28" t="s">
        <v>186</v>
      </c>
      <c r="C23" s="28" t="s">
        <v>31</v>
      </c>
      <c r="D23" s="28" t="s">
        <v>26</v>
      </c>
      <c r="E23" s="29">
        <v>682910</v>
      </c>
      <c r="F23" s="30" t="s">
        <v>23</v>
      </c>
      <c r="G23" s="29">
        <v>54633</v>
      </c>
      <c r="H23" s="29">
        <f t="shared" si="0"/>
        <v>737543</v>
      </c>
      <c r="I23" s="28" t="s">
        <v>20</v>
      </c>
      <c r="J23" s="28" t="s">
        <v>21</v>
      </c>
    </row>
    <row r="24" spans="1:10" outlineLevel="1" x14ac:dyDescent="0.2">
      <c r="A24" s="27">
        <v>45838</v>
      </c>
      <c r="B24" s="28" t="s">
        <v>187</v>
      </c>
      <c r="C24" s="28" t="s">
        <v>31</v>
      </c>
      <c r="D24" s="28" t="s">
        <v>32</v>
      </c>
      <c r="E24" s="29">
        <v>583339</v>
      </c>
      <c r="F24" s="30" t="s">
        <v>23</v>
      </c>
      <c r="G24" s="29">
        <v>46667</v>
      </c>
      <c r="H24" s="29">
        <f t="shared" si="0"/>
        <v>630006</v>
      </c>
      <c r="I24" s="28" t="s">
        <v>20</v>
      </c>
      <c r="J24" s="28" t="s">
        <v>21</v>
      </c>
    </row>
    <row r="25" spans="1:10" outlineLevel="1" x14ac:dyDescent="0.2">
      <c r="A25" s="27">
        <v>45838</v>
      </c>
      <c r="B25" s="28" t="s">
        <v>188</v>
      </c>
      <c r="C25" s="28" t="s">
        <v>31</v>
      </c>
      <c r="D25" s="28" t="s">
        <v>33</v>
      </c>
      <c r="E25" s="29">
        <v>548023</v>
      </c>
      <c r="F25" s="30" t="s">
        <v>23</v>
      </c>
      <c r="G25" s="29">
        <v>43842</v>
      </c>
      <c r="H25" s="29">
        <f t="shared" si="0"/>
        <v>591865</v>
      </c>
      <c r="I25" s="28" t="s">
        <v>20</v>
      </c>
      <c r="J25" s="28" t="s">
        <v>21</v>
      </c>
    </row>
    <row r="26" spans="1:10" outlineLevel="1" x14ac:dyDescent="0.2">
      <c r="A26" s="27">
        <v>45838</v>
      </c>
      <c r="B26" s="28" t="s">
        <v>189</v>
      </c>
      <c r="C26" s="28" t="s">
        <v>31</v>
      </c>
      <c r="D26" s="28" t="s">
        <v>29</v>
      </c>
      <c r="E26" s="29">
        <v>273363</v>
      </c>
      <c r="F26" s="30" t="s">
        <v>23</v>
      </c>
      <c r="G26" s="29">
        <v>21869</v>
      </c>
      <c r="H26" s="29">
        <f t="shared" si="0"/>
        <v>295232</v>
      </c>
      <c r="I26" s="28" t="s">
        <v>20</v>
      </c>
      <c r="J26" s="28" t="s">
        <v>21</v>
      </c>
    </row>
    <row r="27" spans="1:10" outlineLevel="1" x14ac:dyDescent="0.2">
      <c r="A27" s="27">
        <v>45838</v>
      </c>
      <c r="B27" s="28" t="s">
        <v>190</v>
      </c>
      <c r="C27" s="28" t="s">
        <v>31</v>
      </c>
      <c r="D27" s="28" t="s">
        <v>30</v>
      </c>
      <c r="E27" s="29">
        <v>548023</v>
      </c>
      <c r="F27" s="30" t="s">
        <v>23</v>
      </c>
      <c r="G27" s="29">
        <v>43842</v>
      </c>
      <c r="H27" s="29">
        <f t="shared" si="0"/>
        <v>591865</v>
      </c>
      <c r="I27" s="28" t="s">
        <v>20</v>
      </c>
      <c r="J27" s="28" t="s">
        <v>21</v>
      </c>
    </row>
    <row r="28" spans="1:10" x14ac:dyDescent="0.2">
      <c r="A28" s="27">
        <v>45838</v>
      </c>
      <c r="B28" s="28" t="s">
        <v>191</v>
      </c>
      <c r="C28" s="28" t="s">
        <v>31</v>
      </c>
      <c r="D28" s="28" t="s">
        <v>27</v>
      </c>
      <c r="E28" s="29">
        <v>479732</v>
      </c>
      <c r="F28" s="30" t="s">
        <v>23</v>
      </c>
      <c r="G28" s="29">
        <v>38379</v>
      </c>
      <c r="H28" s="29">
        <f t="shared" si="0"/>
        <v>518111</v>
      </c>
      <c r="I28" s="28" t="s">
        <v>20</v>
      </c>
      <c r="J28" s="28" t="s">
        <v>21</v>
      </c>
    </row>
    <row r="29" spans="1:10" x14ac:dyDescent="0.2">
      <c r="A29" s="27">
        <v>45838</v>
      </c>
      <c r="B29" s="28" t="s">
        <v>192</v>
      </c>
      <c r="C29" s="28" t="s">
        <v>31</v>
      </c>
      <c r="D29" s="28" t="s">
        <v>28</v>
      </c>
      <c r="E29" s="29">
        <v>412461</v>
      </c>
      <c r="F29" s="30" t="s">
        <v>23</v>
      </c>
      <c r="G29" s="29">
        <v>32997</v>
      </c>
      <c r="H29" s="29">
        <f t="shared" si="0"/>
        <v>445458</v>
      </c>
      <c r="I29" s="28" t="s">
        <v>20</v>
      </c>
      <c r="J29" s="28" t="s">
        <v>21</v>
      </c>
    </row>
    <row r="30" spans="1:10" x14ac:dyDescent="0.2">
      <c r="A30" s="27">
        <v>45838</v>
      </c>
      <c r="B30" s="28" t="s">
        <v>193</v>
      </c>
      <c r="C30" s="28" t="s">
        <v>31</v>
      </c>
      <c r="D30" s="28" t="s">
        <v>26</v>
      </c>
      <c r="E30" s="29">
        <v>682910</v>
      </c>
      <c r="F30" s="30" t="s">
        <v>23</v>
      </c>
      <c r="G30" s="29">
        <v>54633</v>
      </c>
      <c r="H30" s="29">
        <f t="shared" si="0"/>
        <v>737543</v>
      </c>
      <c r="I30" s="28" t="s">
        <v>20</v>
      </c>
      <c r="J30" s="28" t="s">
        <v>21</v>
      </c>
    </row>
    <row r="31" spans="1:10" x14ac:dyDescent="0.2">
      <c r="H31" s="29">
        <f>SUM(H2:H30)</f>
        <v>15490258</v>
      </c>
    </row>
  </sheetData>
  <autoFilter ref="A1:J31" xr:uid="{00000000-0009-0000-0000-000004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J28"/>
  <sheetViews>
    <sheetView zoomScaleNormal="100" workbookViewId="0"/>
  </sheetViews>
  <sheetFormatPr defaultColWidth="9.125" defaultRowHeight="14.25" outlineLevelRow="1" x14ac:dyDescent="0.2"/>
  <cols>
    <col min="1" max="1" width="14.25" style="24" customWidth="1"/>
    <col min="2" max="3" width="11.375" style="20" customWidth="1"/>
    <col min="4" max="4" width="57.125" style="20" customWidth="1"/>
    <col min="5" max="5" width="17.125" style="22" customWidth="1"/>
    <col min="6" max="6" width="11.375" style="20" customWidth="1"/>
    <col min="7" max="8" width="15.75" style="22" customWidth="1"/>
    <col min="9" max="9" width="50" style="20" customWidth="1"/>
    <col min="10" max="10" width="21.375" style="20" customWidth="1"/>
    <col min="11" max="16384" width="9.125" style="20"/>
  </cols>
  <sheetData>
    <row r="1" spans="1:10" ht="24.75" customHeight="1" x14ac:dyDescent="0.2">
      <c r="A1" s="37" t="s">
        <v>11</v>
      </c>
      <c r="B1" s="38" t="s">
        <v>12</v>
      </c>
      <c r="C1" s="38" t="s">
        <v>13</v>
      </c>
      <c r="D1" s="38" t="s">
        <v>14</v>
      </c>
      <c r="E1" s="39" t="s">
        <v>17</v>
      </c>
      <c r="F1" s="38" t="s">
        <v>18</v>
      </c>
      <c r="G1" s="39" t="s">
        <v>19</v>
      </c>
      <c r="H1" s="39" t="s">
        <v>25</v>
      </c>
      <c r="I1" s="38" t="s">
        <v>15</v>
      </c>
      <c r="J1" s="38" t="s">
        <v>16</v>
      </c>
    </row>
    <row r="2" spans="1:10" outlineLevel="1" x14ac:dyDescent="0.2">
      <c r="A2" s="41">
        <v>45779</v>
      </c>
      <c r="B2" s="42" t="s">
        <v>80</v>
      </c>
      <c r="C2" s="42" t="s">
        <v>80</v>
      </c>
      <c r="D2" s="42" t="s">
        <v>100</v>
      </c>
      <c r="E2" s="40">
        <v>-51704</v>
      </c>
      <c r="F2" s="43" t="s">
        <v>23</v>
      </c>
      <c r="G2" s="40">
        <v>-4136</v>
      </c>
      <c r="H2" s="40">
        <f>+E2+G2</f>
        <v>-55840</v>
      </c>
      <c r="I2" s="42" t="s">
        <v>20</v>
      </c>
      <c r="J2" s="42" t="s">
        <v>21</v>
      </c>
    </row>
    <row r="3" spans="1:10" outlineLevel="1" x14ac:dyDescent="0.2">
      <c r="A3" s="27">
        <v>45784</v>
      </c>
      <c r="B3" s="28" t="s">
        <v>80</v>
      </c>
      <c r="C3" s="28" t="s">
        <v>80</v>
      </c>
      <c r="D3" s="28" t="s">
        <v>81</v>
      </c>
      <c r="E3" s="29">
        <v>-221464</v>
      </c>
      <c r="F3" s="30" t="s">
        <v>23</v>
      </c>
      <c r="G3" s="29">
        <v>-17717</v>
      </c>
      <c r="H3" s="40">
        <f t="shared" ref="H3:H27" si="0">+E3+G3</f>
        <v>-239181</v>
      </c>
      <c r="I3" s="28" t="s">
        <v>20</v>
      </c>
      <c r="J3" s="28" t="s">
        <v>21</v>
      </c>
    </row>
    <row r="4" spans="1:10" outlineLevel="1" x14ac:dyDescent="0.2">
      <c r="A4" s="27">
        <v>45784</v>
      </c>
      <c r="B4" s="28" t="s">
        <v>80</v>
      </c>
      <c r="C4" s="28" t="s">
        <v>80</v>
      </c>
      <c r="D4" s="28" t="s">
        <v>82</v>
      </c>
      <c r="E4" s="29">
        <v>-22830</v>
      </c>
      <c r="F4" s="30" t="s">
        <v>23</v>
      </c>
      <c r="G4" s="29">
        <v>-1826</v>
      </c>
      <c r="H4" s="40">
        <f t="shared" si="0"/>
        <v>-24656</v>
      </c>
      <c r="I4" s="28" t="s">
        <v>20</v>
      </c>
      <c r="J4" s="28" t="s">
        <v>21</v>
      </c>
    </row>
    <row r="5" spans="1:10" outlineLevel="1" x14ac:dyDescent="0.2">
      <c r="A5" s="41">
        <v>45791</v>
      </c>
      <c r="B5" s="42" t="s">
        <v>143</v>
      </c>
      <c r="C5" s="42" t="s">
        <v>31</v>
      </c>
      <c r="D5" s="42" t="s">
        <v>30</v>
      </c>
      <c r="E5" s="40">
        <v>514725</v>
      </c>
      <c r="F5" s="43" t="s">
        <v>23</v>
      </c>
      <c r="G5" s="40">
        <v>41178</v>
      </c>
      <c r="H5" s="40">
        <f t="shared" si="0"/>
        <v>555903</v>
      </c>
      <c r="I5" s="42" t="s">
        <v>20</v>
      </c>
      <c r="J5" s="42" t="s">
        <v>21</v>
      </c>
    </row>
    <row r="6" spans="1:10" outlineLevel="1" x14ac:dyDescent="0.2">
      <c r="A6" s="41">
        <v>45791</v>
      </c>
      <c r="B6" s="42" t="s">
        <v>144</v>
      </c>
      <c r="C6" s="42" t="s">
        <v>31</v>
      </c>
      <c r="D6" s="42" t="s">
        <v>33</v>
      </c>
      <c r="E6" s="40">
        <v>514849</v>
      </c>
      <c r="F6" s="43" t="s">
        <v>23</v>
      </c>
      <c r="G6" s="40">
        <v>41188</v>
      </c>
      <c r="H6" s="40">
        <f t="shared" si="0"/>
        <v>556037</v>
      </c>
      <c r="I6" s="42" t="s">
        <v>20</v>
      </c>
      <c r="J6" s="42" t="s">
        <v>21</v>
      </c>
    </row>
    <row r="7" spans="1:10" outlineLevel="1" x14ac:dyDescent="0.2">
      <c r="A7" s="41">
        <v>45791</v>
      </c>
      <c r="B7" s="42" t="s">
        <v>145</v>
      </c>
      <c r="C7" s="42" t="s">
        <v>31</v>
      </c>
      <c r="D7" s="42" t="s">
        <v>32</v>
      </c>
      <c r="E7" s="40">
        <v>839597</v>
      </c>
      <c r="F7" s="43" t="s">
        <v>23</v>
      </c>
      <c r="G7" s="40">
        <v>67168</v>
      </c>
      <c r="H7" s="40">
        <f t="shared" si="0"/>
        <v>906765</v>
      </c>
      <c r="I7" s="42" t="s">
        <v>20</v>
      </c>
      <c r="J7" s="42" t="s">
        <v>21</v>
      </c>
    </row>
    <row r="8" spans="1:10" outlineLevel="1" x14ac:dyDescent="0.2">
      <c r="A8" s="41">
        <v>45791</v>
      </c>
      <c r="B8" s="42" t="s">
        <v>146</v>
      </c>
      <c r="C8" s="42" t="s">
        <v>31</v>
      </c>
      <c r="D8" s="42" t="s">
        <v>29</v>
      </c>
      <c r="E8" s="40">
        <v>771182</v>
      </c>
      <c r="F8" s="43" t="s">
        <v>23</v>
      </c>
      <c r="G8" s="40">
        <v>61695</v>
      </c>
      <c r="H8" s="40">
        <f t="shared" si="0"/>
        <v>832877</v>
      </c>
      <c r="I8" s="42" t="s">
        <v>20</v>
      </c>
      <c r="J8" s="42" t="s">
        <v>21</v>
      </c>
    </row>
    <row r="9" spans="1:10" outlineLevel="1" x14ac:dyDescent="0.2">
      <c r="A9" s="41">
        <v>45791</v>
      </c>
      <c r="B9" s="42" t="s">
        <v>147</v>
      </c>
      <c r="C9" s="42" t="s">
        <v>31</v>
      </c>
      <c r="D9" s="42" t="s">
        <v>26</v>
      </c>
      <c r="E9" s="40">
        <v>1251282</v>
      </c>
      <c r="F9" s="43" t="s">
        <v>23</v>
      </c>
      <c r="G9" s="40">
        <v>100103</v>
      </c>
      <c r="H9" s="40">
        <f t="shared" si="0"/>
        <v>1351385</v>
      </c>
      <c r="I9" s="42" t="s">
        <v>20</v>
      </c>
      <c r="J9" s="42" t="s">
        <v>21</v>
      </c>
    </row>
    <row r="10" spans="1:10" outlineLevel="1" x14ac:dyDescent="0.2">
      <c r="A10" s="41">
        <v>45791</v>
      </c>
      <c r="B10" s="42" t="s">
        <v>148</v>
      </c>
      <c r="C10" s="42" t="s">
        <v>31</v>
      </c>
      <c r="D10" s="42" t="s">
        <v>28</v>
      </c>
      <c r="E10" s="40">
        <v>496567</v>
      </c>
      <c r="F10" s="43" t="s">
        <v>23</v>
      </c>
      <c r="G10" s="40">
        <v>39725</v>
      </c>
      <c r="H10" s="40">
        <f t="shared" si="0"/>
        <v>536292</v>
      </c>
      <c r="I10" s="42" t="s">
        <v>20</v>
      </c>
      <c r="J10" s="42" t="s">
        <v>21</v>
      </c>
    </row>
    <row r="11" spans="1:10" outlineLevel="1" x14ac:dyDescent="0.2">
      <c r="A11" s="41">
        <v>45798</v>
      </c>
      <c r="B11" s="42" t="s">
        <v>149</v>
      </c>
      <c r="C11" s="42" t="s">
        <v>31</v>
      </c>
      <c r="D11" s="42" t="s">
        <v>29</v>
      </c>
      <c r="E11" s="40">
        <v>318824</v>
      </c>
      <c r="F11" s="43" t="s">
        <v>23</v>
      </c>
      <c r="G11" s="40">
        <v>25506</v>
      </c>
      <c r="H11" s="40">
        <f t="shared" si="0"/>
        <v>344330</v>
      </c>
      <c r="I11" s="42" t="s">
        <v>20</v>
      </c>
      <c r="J11" s="42" t="s">
        <v>21</v>
      </c>
    </row>
    <row r="12" spans="1:10" outlineLevel="1" x14ac:dyDescent="0.2">
      <c r="A12" s="41">
        <v>45798</v>
      </c>
      <c r="B12" s="42" t="s">
        <v>150</v>
      </c>
      <c r="C12" s="42" t="s">
        <v>31</v>
      </c>
      <c r="D12" s="42" t="s">
        <v>28</v>
      </c>
      <c r="E12" s="40">
        <v>273363</v>
      </c>
      <c r="F12" s="43" t="s">
        <v>23</v>
      </c>
      <c r="G12" s="40">
        <v>21869</v>
      </c>
      <c r="H12" s="40">
        <f t="shared" si="0"/>
        <v>295232</v>
      </c>
      <c r="I12" s="42" t="s">
        <v>20</v>
      </c>
      <c r="J12" s="42" t="s">
        <v>21</v>
      </c>
    </row>
    <row r="13" spans="1:10" outlineLevel="1" x14ac:dyDescent="0.2">
      <c r="A13" s="41">
        <v>45798</v>
      </c>
      <c r="B13" s="42" t="s">
        <v>151</v>
      </c>
      <c r="C13" s="42" t="s">
        <v>31</v>
      </c>
      <c r="D13" s="42" t="s">
        <v>152</v>
      </c>
      <c r="E13" s="40">
        <v>370466</v>
      </c>
      <c r="F13" s="43" t="s">
        <v>23</v>
      </c>
      <c r="G13" s="40">
        <v>29637</v>
      </c>
      <c r="H13" s="40">
        <f t="shared" si="0"/>
        <v>400103</v>
      </c>
      <c r="I13" s="42" t="s">
        <v>20</v>
      </c>
      <c r="J13" s="42" t="s">
        <v>21</v>
      </c>
    </row>
    <row r="14" spans="1:10" outlineLevel="1" x14ac:dyDescent="0.2">
      <c r="A14" s="41">
        <v>45798</v>
      </c>
      <c r="B14" s="42" t="s">
        <v>153</v>
      </c>
      <c r="C14" s="42" t="s">
        <v>31</v>
      </c>
      <c r="D14" s="42" t="s">
        <v>34</v>
      </c>
      <c r="E14" s="40">
        <v>1116183</v>
      </c>
      <c r="F14" s="43" t="s">
        <v>23</v>
      </c>
      <c r="G14" s="40">
        <v>89295</v>
      </c>
      <c r="H14" s="40">
        <f t="shared" si="0"/>
        <v>1205478</v>
      </c>
      <c r="I14" s="42" t="s">
        <v>20</v>
      </c>
      <c r="J14" s="42" t="s">
        <v>21</v>
      </c>
    </row>
    <row r="15" spans="1:10" outlineLevel="1" x14ac:dyDescent="0.2">
      <c r="A15" s="41">
        <v>45798</v>
      </c>
      <c r="B15" s="42" t="s">
        <v>154</v>
      </c>
      <c r="C15" s="42" t="s">
        <v>31</v>
      </c>
      <c r="D15" s="42" t="s">
        <v>30</v>
      </c>
      <c r="E15" s="40">
        <v>666327</v>
      </c>
      <c r="F15" s="43" t="s">
        <v>23</v>
      </c>
      <c r="G15" s="40">
        <v>53306</v>
      </c>
      <c r="H15" s="40">
        <f t="shared" si="0"/>
        <v>719633</v>
      </c>
      <c r="I15" s="42" t="s">
        <v>20</v>
      </c>
      <c r="J15" s="42" t="s">
        <v>21</v>
      </c>
    </row>
    <row r="16" spans="1:10" outlineLevel="1" x14ac:dyDescent="0.2">
      <c r="A16" s="41">
        <v>45798</v>
      </c>
      <c r="B16" s="42" t="s">
        <v>155</v>
      </c>
      <c r="C16" s="42" t="s">
        <v>31</v>
      </c>
      <c r="D16" s="42" t="s">
        <v>33</v>
      </c>
      <c r="E16" s="40">
        <v>361680</v>
      </c>
      <c r="F16" s="43" t="s">
        <v>23</v>
      </c>
      <c r="G16" s="40">
        <v>28934</v>
      </c>
      <c r="H16" s="40">
        <f t="shared" si="0"/>
        <v>390614</v>
      </c>
      <c r="I16" s="42" t="s">
        <v>20</v>
      </c>
      <c r="J16" s="42" t="s">
        <v>21</v>
      </c>
    </row>
    <row r="17" spans="1:10" outlineLevel="1" x14ac:dyDescent="0.2">
      <c r="A17" s="41">
        <v>45799</v>
      </c>
      <c r="B17" s="42" t="s">
        <v>80</v>
      </c>
      <c r="C17" s="42" t="s">
        <v>80</v>
      </c>
      <c r="D17" s="42" t="s">
        <v>82</v>
      </c>
      <c r="E17" s="40">
        <v>-110732</v>
      </c>
      <c r="F17" s="43" t="s">
        <v>23</v>
      </c>
      <c r="G17" s="40">
        <v>-8859</v>
      </c>
      <c r="H17" s="40">
        <f t="shared" si="0"/>
        <v>-119591</v>
      </c>
      <c r="I17" s="42" t="s">
        <v>20</v>
      </c>
      <c r="J17" s="42" t="s">
        <v>21</v>
      </c>
    </row>
    <row r="18" spans="1:10" outlineLevel="1" x14ac:dyDescent="0.2">
      <c r="A18" s="41">
        <v>45804</v>
      </c>
      <c r="B18" s="42" t="s">
        <v>156</v>
      </c>
      <c r="C18" s="42" t="s">
        <v>31</v>
      </c>
      <c r="D18" s="42" t="s">
        <v>29</v>
      </c>
      <c r="E18" s="40">
        <v>599806</v>
      </c>
      <c r="F18" s="43" t="s">
        <v>23</v>
      </c>
      <c r="G18" s="40">
        <v>47984</v>
      </c>
      <c r="H18" s="40">
        <f t="shared" si="0"/>
        <v>647790</v>
      </c>
      <c r="I18" s="42" t="s">
        <v>20</v>
      </c>
      <c r="J18" s="42" t="s">
        <v>21</v>
      </c>
    </row>
    <row r="19" spans="1:10" outlineLevel="1" x14ac:dyDescent="0.2">
      <c r="A19" s="41">
        <v>45804</v>
      </c>
      <c r="B19" s="42" t="s">
        <v>157</v>
      </c>
      <c r="C19" s="42" t="s">
        <v>31</v>
      </c>
      <c r="D19" s="42" t="s">
        <v>28</v>
      </c>
      <c r="E19" s="40">
        <v>680260</v>
      </c>
      <c r="F19" s="43" t="s">
        <v>23</v>
      </c>
      <c r="G19" s="40">
        <v>54421</v>
      </c>
      <c r="H19" s="40">
        <f t="shared" si="0"/>
        <v>734681</v>
      </c>
      <c r="I19" s="42" t="s">
        <v>20</v>
      </c>
      <c r="J19" s="42" t="s">
        <v>21</v>
      </c>
    </row>
    <row r="20" spans="1:10" outlineLevel="1" x14ac:dyDescent="0.2">
      <c r="A20" s="41">
        <v>45804</v>
      </c>
      <c r="B20" s="42" t="s">
        <v>158</v>
      </c>
      <c r="C20" s="42" t="s">
        <v>31</v>
      </c>
      <c r="D20" s="42" t="s">
        <v>26</v>
      </c>
      <c r="E20" s="40">
        <v>992762</v>
      </c>
      <c r="F20" s="43" t="s">
        <v>23</v>
      </c>
      <c r="G20" s="40">
        <v>79421</v>
      </c>
      <c r="H20" s="40">
        <f t="shared" si="0"/>
        <v>1072183</v>
      </c>
      <c r="I20" s="42" t="s">
        <v>20</v>
      </c>
      <c r="J20" s="42" t="s">
        <v>21</v>
      </c>
    </row>
    <row r="21" spans="1:10" outlineLevel="1" x14ac:dyDescent="0.2">
      <c r="A21" s="41">
        <v>45804</v>
      </c>
      <c r="B21" s="42" t="s">
        <v>159</v>
      </c>
      <c r="C21" s="42" t="s">
        <v>31</v>
      </c>
      <c r="D21" s="42" t="s">
        <v>30</v>
      </c>
      <c r="E21" s="40">
        <v>548023</v>
      </c>
      <c r="F21" s="43" t="s">
        <v>23</v>
      </c>
      <c r="G21" s="40">
        <v>43842</v>
      </c>
      <c r="H21" s="40">
        <f t="shared" si="0"/>
        <v>591865</v>
      </c>
      <c r="I21" s="42" t="s">
        <v>20</v>
      </c>
      <c r="J21" s="42" t="s">
        <v>21</v>
      </c>
    </row>
    <row r="22" spans="1:10" outlineLevel="1" x14ac:dyDescent="0.2">
      <c r="A22" s="41">
        <v>45804</v>
      </c>
      <c r="B22" s="42" t="s">
        <v>160</v>
      </c>
      <c r="C22" s="42" t="s">
        <v>31</v>
      </c>
      <c r="D22" s="42" t="s">
        <v>27</v>
      </c>
      <c r="E22" s="40">
        <v>514849</v>
      </c>
      <c r="F22" s="43" t="s">
        <v>23</v>
      </c>
      <c r="G22" s="40">
        <v>41188</v>
      </c>
      <c r="H22" s="40">
        <f t="shared" si="0"/>
        <v>556037</v>
      </c>
      <c r="I22" s="42" t="s">
        <v>20</v>
      </c>
      <c r="J22" s="42" t="s">
        <v>21</v>
      </c>
    </row>
    <row r="23" spans="1:10" outlineLevel="1" x14ac:dyDescent="0.2">
      <c r="A23" s="41">
        <v>45804</v>
      </c>
      <c r="B23" s="42" t="s">
        <v>161</v>
      </c>
      <c r="C23" s="42" t="s">
        <v>31</v>
      </c>
      <c r="D23" s="42" t="s">
        <v>33</v>
      </c>
      <c r="E23" s="40">
        <v>479732</v>
      </c>
      <c r="F23" s="43" t="s">
        <v>23</v>
      </c>
      <c r="G23" s="40">
        <v>38379</v>
      </c>
      <c r="H23" s="40">
        <f t="shared" si="0"/>
        <v>518111</v>
      </c>
      <c r="I23" s="42" t="s">
        <v>20</v>
      </c>
      <c r="J23" s="42" t="s">
        <v>21</v>
      </c>
    </row>
    <row r="24" spans="1:10" outlineLevel="1" x14ac:dyDescent="0.2">
      <c r="A24" s="41">
        <v>45807</v>
      </c>
      <c r="B24" s="42" t="s">
        <v>162</v>
      </c>
      <c r="C24" s="42" t="s">
        <v>31</v>
      </c>
      <c r="D24" s="42" t="s">
        <v>29</v>
      </c>
      <c r="E24" s="40">
        <v>275058</v>
      </c>
      <c r="F24" s="43" t="s">
        <v>23</v>
      </c>
      <c r="G24" s="40">
        <v>22005</v>
      </c>
      <c r="H24" s="40">
        <f t="shared" si="0"/>
        <v>297063</v>
      </c>
      <c r="I24" s="42" t="s">
        <v>20</v>
      </c>
      <c r="J24" s="42" t="s">
        <v>21</v>
      </c>
    </row>
    <row r="25" spans="1:10" outlineLevel="1" x14ac:dyDescent="0.2">
      <c r="A25" s="41">
        <v>45807</v>
      </c>
      <c r="B25" s="42" t="s">
        <v>163</v>
      </c>
      <c r="C25" s="42" t="s">
        <v>31</v>
      </c>
      <c r="D25" s="42" t="s">
        <v>26</v>
      </c>
      <c r="E25" s="40">
        <v>941261</v>
      </c>
      <c r="F25" s="43" t="s">
        <v>23</v>
      </c>
      <c r="G25" s="40">
        <v>75301</v>
      </c>
      <c r="H25" s="40">
        <f t="shared" si="0"/>
        <v>1016562</v>
      </c>
      <c r="I25" s="42" t="s">
        <v>20</v>
      </c>
      <c r="J25" s="42" t="s">
        <v>21</v>
      </c>
    </row>
    <row r="26" spans="1:10" outlineLevel="1" x14ac:dyDescent="0.2">
      <c r="A26" s="41">
        <v>45808</v>
      </c>
      <c r="B26" s="42" t="s">
        <v>164</v>
      </c>
      <c r="C26" s="42" t="s">
        <v>31</v>
      </c>
      <c r="D26" s="42" t="s">
        <v>29</v>
      </c>
      <c r="E26" s="40">
        <v>205072</v>
      </c>
      <c r="F26" s="43" t="s">
        <v>23</v>
      </c>
      <c r="G26" s="40">
        <v>16406</v>
      </c>
      <c r="H26" s="40">
        <f t="shared" si="0"/>
        <v>221478</v>
      </c>
      <c r="I26" s="42" t="s">
        <v>20</v>
      </c>
      <c r="J26" s="42" t="s">
        <v>21</v>
      </c>
    </row>
    <row r="27" spans="1:10" outlineLevel="1" x14ac:dyDescent="0.2">
      <c r="A27" s="41">
        <v>45808</v>
      </c>
      <c r="B27" s="42" t="s">
        <v>165</v>
      </c>
      <c r="C27" s="42" t="s">
        <v>31</v>
      </c>
      <c r="D27" s="42" t="s">
        <v>166</v>
      </c>
      <c r="E27" s="40">
        <v>991199</v>
      </c>
      <c r="F27" s="43" t="s">
        <v>23</v>
      </c>
      <c r="G27" s="40">
        <v>79296</v>
      </c>
      <c r="H27" s="40">
        <f t="shared" si="0"/>
        <v>1070495</v>
      </c>
      <c r="I27" s="42" t="s">
        <v>20</v>
      </c>
      <c r="J27" s="42" t="s">
        <v>21</v>
      </c>
    </row>
    <row r="28" spans="1:10" x14ac:dyDescent="0.2">
      <c r="H28" s="40">
        <f>SUM(H2:H27)</f>
        <v>14381646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CÔNG NỢ</vt:lpstr>
      <vt:lpstr>T12</vt:lpstr>
      <vt:lpstr>T11</vt:lpstr>
      <vt:lpstr>T10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2023-07-21T04:00:33Z</dcterms:created>
  <dcterms:modified xsi:type="dcterms:W3CDTF">2026-01-05T10:53:04Z</dcterms:modified>
</cp:coreProperties>
</file>