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TALGO\"/>
    </mc:Choice>
  </mc:AlternateContent>
  <xr:revisionPtr revIDLastSave="0" documentId="13_ncr:1_{DB6D16BC-891A-4982-8291-EC7126BA63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" sheetId="1" r:id="rId1"/>
    <sheet name="T02" sheetId="33" r:id="rId2"/>
    <sheet name="T01" sheetId="32" r:id="rId3"/>
  </sheets>
  <definedNames>
    <definedName name="_xlnm._FilterDatabase" localSheetId="2" hidden="1">'T01'!$A$1:$J$19</definedName>
    <definedName name="_xlnm._FilterDatabase" localSheetId="1" hidden="1">'T02'!$A$1:$J$11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3" l="1"/>
  <c r="H9" i="33"/>
  <c r="H8" i="33"/>
  <c r="H7" i="33"/>
  <c r="H6" i="33"/>
  <c r="H5" i="33"/>
  <c r="H4" i="33"/>
  <c r="H3" i="33"/>
  <c r="H2" i="33"/>
  <c r="H4" i="32"/>
  <c r="H5" i="32"/>
  <c r="H6" i="32"/>
  <c r="H18" i="32"/>
  <c r="H13" i="32"/>
  <c r="H12" i="32"/>
  <c r="H17" i="32"/>
  <c r="H14" i="32"/>
  <c r="H15" i="32"/>
  <c r="H16" i="32"/>
  <c r="H11" i="32"/>
  <c r="H10" i="32"/>
  <c r="H8" i="32"/>
  <c r="H7" i="32"/>
  <c r="H9" i="32"/>
  <c r="H3" i="32"/>
  <c r="H2" i="32"/>
  <c r="H11" i="33" l="1"/>
  <c r="H19" i="32"/>
  <c r="F45" i="1" l="1"/>
  <c r="E31" i="1"/>
  <c r="D17" i="1"/>
  <c r="E17" i="1" l="1"/>
  <c r="F46" i="1" l="1"/>
</calcChain>
</file>

<file path=xl/sharedStrings.xml><?xml version="1.0" encoding="utf-8"?>
<sst xmlns="http://schemas.openxmlformats.org/spreadsheetml/2006/main" count="247" uniqueCount="80">
  <si>
    <t>Ngày tháng</t>
  </si>
  <si>
    <t>Nội dung</t>
  </si>
  <si>
    <t>Giảm trừ</t>
  </si>
  <si>
    <t>Số đầu kỳ</t>
  </si>
  <si>
    <t xml:space="preserve">Hàng bán 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</si>
  <si>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</si>
  <si>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</si>
  <si>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</si>
  <si>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</si>
  <si>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</si>
  <si>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Số tiền bán hàng  (+VAT)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</si>
  <si>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</si>
  <si>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</si>
  <si>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</si>
  <si>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</si>
  <si>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</si>
  <si>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</si>
  <si>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</si>
  <si>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</si>
  <si>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</si>
  <si>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CÔNG TY CỔ PHẦN DỊCH VỤ THƯƠNG MẠI VITAL GO</t>
  </si>
  <si>
    <t>0108264128</t>
  </si>
  <si>
    <t>Thanh toán</t>
  </si>
  <si>
    <t>8%</t>
  </si>
  <si>
    <t>Số tiền khách đã thanh toán</t>
  </si>
  <si>
    <t>Thành tiền</t>
  </si>
  <si>
    <t>Bán hàng Cửa hàng Vitalmart - S402 Vinhome Smart City - Tây Mỗ</t>
  </si>
  <si>
    <t>Bán hàng Cửa hàng Vitalmart - Số 108, ngõ 110 Trần Duy Hưng</t>
  </si>
  <si>
    <t>Bán hàng Cửa hàng Vitalmart - S401.01S02-S03 Vinhome Smart City - Tây Mỗ</t>
  </si>
  <si>
    <t>Bán hàng Cửa hàng Vitalmart - HM01a-3 Hoàng Thành</t>
  </si>
  <si>
    <t>Bán hàng Cửa hàng Vitalmart - 01.S02 Vinhome Smart City - Tây Mỗ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</si>
  <si>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</si>
  <si>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</si>
  <si>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</si>
  <si>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</si>
  <si>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</si>
  <si>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</si>
  <si>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</si>
  <si>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</si>
  <si>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</si>
  <si>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</si>
  <si>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</si>
  <si>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</si>
  <si>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00001905</t>
  </si>
  <si>
    <t>00001906</t>
  </si>
  <si>
    <t>00001907</t>
  </si>
  <si>
    <t>00001908</t>
  </si>
  <si>
    <t>00002008</t>
  </si>
  <si>
    <t>00003049</t>
  </si>
  <si>
    <t>00002062</t>
  </si>
  <si>
    <t>00003047</t>
  </si>
  <si>
    <t>00004792</t>
  </si>
  <si>
    <t>00004793</t>
  </si>
  <si>
    <t>00006144</t>
  </si>
  <si>
    <t>00006143</t>
  </si>
  <si>
    <t>00006142</t>
  </si>
  <si>
    <t>00006145</t>
  </si>
  <si>
    <t>00006055</t>
  </si>
  <si>
    <t>00006133</t>
  </si>
  <si>
    <t>00006810</t>
  </si>
  <si>
    <t>1C26TTN</t>
  </si>
  <si>
    <t>Cửa hàng Vitalmart - S402 Vinhome Smart City - Tây Mỗ</t>
  </si>
  <si>
    <t>Cửa hàng Vitalmart - Lô 1.04 số 97 Trần Bình</t>
  </si>
  <si>
    <t>Cửa hàng Vitalmart - Số 108, ngõ 110 Trần Duy Hưng</t>
  </si>
  <si>
    <t>Cửa hàng Vitalmart - S401.01S02-S03 Vinhome Smart City - Tây Mỗ</t>
  </si>
  <si>
    <t>THEO DÕI CÔNG NỢ 28.02.2026/ Công ty VITALMART</t>
  </si>
  <si>
    <t>00008407</t>
  </si>
  <si>
    <t>00008408</t>
  </si>
  <si>
    <t>00008409</t>
  </si>
  <si>
    <t>00009106</t>
  </si>
  <si>
    <t>00009107</t>
  </si>
  <si>
    <t>00009419</t>
  </si>
  <si>
    <t>00010548</t>
  </si>
  <si>
    <t>00010630</t>
  </si>
  <si>
    <t>00010895</t>
  </si>
  <si>
    <t>Cửa hàng Vitalmart - 01.S02 Vinhome Smart City - Tây Mỗ</t>
  </si>
  <si>
    <t>vitalmart yên hòa, KM SP CHÂN 300G X 10% TỪ NGÀY 1/2 ĐẾN 28/2</t>
  </si>
  <si>
    <t>Cửa hàng Vitalmart - Số 108, ngõ 110 Trần Duy Hưng, KM SP CHÂN 300G X 10% TỪ NGÀY 1/2 ĐẾN 28/2</t>
  </si>
  <si>
    <t>Cửa hàng Vitalmart - Lô 1.04 số 97 Trần Bình, CHẠY KM SP CHÂN 300G X 10% TỪ NGÀY 1/2 ĐÊN 28/2</t>
  </si>
  <si>
    <t>Cửa hàng Vitalmart - HM01a-3 Hoàng Thành, chạy km chân 300g x10 % từ ngày 1/2 đến 28/2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</si>
</sst>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1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Arial"/>
      <family val="2"/>
      <scheme val="minor"/>
    </font>
    <font>
      <sz val="8"/>
      <name val="Arial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0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0" fontId="4" fillId="0" borderId="1" xfId="0" applyFont="1" applyBorder="1"/>
    <xf numFmtId="164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6" fillId="2" borderId="1" xfId="0" applyNumberFormat="1" applyFont="1" applyFill="1" applyBorder="1"/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/>
    <xf numFmtId="164" fontId="5" fillId="4" borderId="1" xfId="1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/>
    <xf numFmtId="0" fontId="9" fillId="0" borderId="0" xfId="2"/>
    <xf numFmtId="17" fontId="4" fillId="0" borderId="1" xfId="0" applyNumberFormat="1" applyFont="1" applyBorder="1" applyAlignment="1">
      <alignment horizontal="center"/>
    </xf>
    <xf numFmtId="38" fontId="9" fillId="0" borderId="0" xfId="2" applyNumberFormat="1"/>
    <xf numFmtId="165" fontId="0" fillId="0" borderId="0" xfId="0" applyNumberFormat="1"/>
    <xf numFmtId="14" fontId="9" fillId="0" borderId="0" xfId="2" applyNumberFormat="1"/>
    <xf numFmtId="164" fontId="4" fillId="0" borderId="1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38" fontId="8" fillId="0" borderId="4" xfId="0" applyNumberFormat="1" applyFont="1" applyBorder="1" applyAlignment="1">
      <alignment horizontal="right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8" fontId="7" fillId="3" borderId="3" xfId="0" applyNumberFormat="1" applyFont="1" applyFill="1" applyBorder="1" applyAlignment="1">
      <alignment horizontal="center" vertical="center" wrapText="1"/>
    </xf>
    <xf numFmtId="38" fontId="8" fillId="0" borderId="4" xfId="2" applyNumberFormat="1" applyFont="1" applyBorder="1" applyAlignment="1">
      <alignment horizontal="right" vertical="center"/>
    </xf>
    <xf numFmtId="14" fontId="8" fillId="0" borderId="4" xfId="2" applyNumberFormat="1" applyFont="1" applyBorder="1" applyAlignment="1">
      <alignment horizontal="center" vertical="center"/>
    </xf>
    <xf numFmtId="0" fontId="8" fillId="0" borderId="4" xfId="2" applyFont="1" applyBorder="1" applyAlignment="1">
      <alignment horizontal="left" vertical="center"/>
    </xf>
    <xf numFmtId="0" fontId="8" fillId="0" borderId="4" xfId="2" applyFont="1" applyBorder="1" applyAlignment="1">
      <alignment horizontal="right" vertical="center"/>
    </xf>
    <xf numFmtId="14" fontId="7" fillId="0" borderId="4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/>
    </xf>
    <xf numFmtId="14" fontId="6" fillId="2" borderId="1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D6EA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9"/>
  <sheetViews>
    <sheetView tabSelected="1" topLeftCell="A19" workbookViewId="0">
      <selection activeCell="B33" sqref="B33"/>
    </sheetView>
  </sheetViews>
  <sheetFormatPr defaultRowHeight="14.25" x14ac:dyDescent="0.2"/>
  <cols>
    <col min="2" max="2" width="21" customWidth="1"/>
    <col min="3" max="3" width="24.125" customWidth="1"/>
    <col min="4" max="4" width="20.125" customWidth="1"/>
    <col min="5" max="5" width="21" customWidth="1"/>
    <col min="6" max="6" width="18.625" customWidth="1"/>
    <col min="8" max="9" width="11.625" bestFit="1" customWidth="1"/>
  </cols>
  <sheetData>
    <row r="1" spans="2:9" ht="26.25" customHeight="1" x14ac:dyDescent="0.2">
      <c r="B1" s="37" t="s">
        <v>65</v>
      </c>
      <c r="C1" s="37"/>
      <c r="D1" s="37"/>
      <c r="E1" s="37"/>
      <c r="F1" s="37"/>
    </row>
    <row r="2" spans="2:9" ht="31.5" x14ac:dyDescent="0.2">
      <c r="B2" s="11" t="s">
        <v>0</v>
      </c>
      <c r="C2" s="12" t="s">
        <v>1</v>
      </c>
      <c r="D2" s="13" t="s">
        <v>10</v>
      </c>
      <c r="E2" s="12" t="s">
        <v>2</v>
      </c>
      <c r="F2" s="12" t="s">
        <v>24</v>
      </c>
    </row>
    <row r="3" spans="2:9" ht="15.75" x14ac:dyDescent="0.2">
      <c r="B3" s="1"/>
      <c r="C3" s="2" t="s">
        <v>3</v>
      </c>
      <c r="D3" s="3">
        <v>14228487</v>
      </c>
      <c r="E3" s="2"/>
      <c r="F3" s="2"/>
    </row>
    <row r="4" spans="2:9" ht="15.75" x14ac:dyDescent="0.25">
      <c r="B4" s="21" t="s">
        <v>31</v>
      </c>
      <c r="C4" s="5" t="s">
        <v>4</v>
      </c>
      <c r="D4" s="8">
        <v>13508760</v>
      </c>
      <c r="E4" s="9"/>
      <c r="F4" s="7"/>
      <c r="H4" s="23"/>
      <c r="I4" s="26"/>
    </row>
    <row r="5" spans="2:9" ht="15.75" x14ac:dyDescent="0.25">
      <c r="B5" s="21" t="s">
        <v>32</v>
      </c>
      <c r="C5" s="5" t="s">
        <v>4</v>
      </c>
      <c r="D5" s="8">
        <v>10580381</v>
      </c>
      <c r="E5" s="9"/>
      <c r="F5" s="7"/>
      <c r="H5" s="23"/>
      <c r="I5" s="26"/>
    </row>
    <row r="6" spans="2:9" ht="15.75" hidden="1" x14ac:dyDescent="0.25">
      <c r="B6" s="21" t="s">
        <v>33</v>
      </c>
      <c r="C6" s="5" t="s">
        <v>4</v>
      </c>
      <c r="D6" s="8"/>
      <c r="E6" s="9"/>
      <c r="F6" s="7"/>
      <c r="H6" s="23"/>
      <c r="I6" s="26"/>
    </row>
    <row r="7" spans="2:9" ht="15.75" hidden="1" x14ac:dyDescent="0.25">
      <c r="B7" s="21" t="s">
        <v>34</v>
      </c>
      <c r="C7" s="5" t="s">
        <v>4</v>
      </c>
      <c r="D7" s="8"/>
      <c r="E7" s="9"/>
      <c r="F7" s="7"/>
      <c r="H7" s="23"/>
      <c r="I7" s="26"/>
    </row>
    <row r="8" spans="2:9" ht="15.75" hidden="1" x14ac:dyDescent="0.25">
      <c r="B8" s="21" t="s">
        <v>35</v>
      </c>
      <c r="C8" s="5" t="s">
        <v>4</v>
      </c>
      <c r="D8" s="8"/>
      <c r="E8" s="9"/>
      <c r="F8" s="7"/>
      <c r="H8" s="23"/>
      <c r="I8" s="26"/>
    </row>
    <row r="9" spans="2:9" ht="15.75" hidden="1" x14ac:dyDescent="0.25">
      <c r="B9" s="21" t="s">
        <v>36</v>
      </c>
      <c r="C9" s="5" t="s">
        <v>4</v>
      </c>
      <c r="D9" s="8"/>
      <c r="E9" s="9"/>
      <c r="F9" s="7"/>
      <c r="H9" s="23"/>
      <c r="I9" s="26"/>
    </row>
    <row r="10" spans="2:9" ht="15.75" hidden="1" x14ac:dyDescent="0.25">
      <c r="B10" s="21" t="s">
        <v>37</v>
      </c>
      <c r="C10" s="5" t="s">
        <v>4</v>
      </c>
      <c r="D10" s="8"/>
      <c r="E10" s="9"/>
      <c r="F10" s="7"/>
      <c r="H10" s="23"/>
      <c r="I10" s="26"/>
    </row>
    <row r="11" spans="2:9" ht="15.75" hidden="1" x14ac:dyDescent="0.25">
      <c r="B11" s="21" t="s">
        <v>38</v>
      </c>
      <c r="C11" s="5" t="s">
        <v>4</v>
      </c>
      <c r="D11" s="8"/>
      <c r="E11" s="9"/>
      <c r="F11" s="7"/>
      <c r="H11" s="23"/>
      <c r="I11" s="26"/>
    </row>
    <row r="12" spans="2:9" ht="15.75" hidden="1" x14ac:dyDescent="0.25">
      <c r="B12" s="21" t="s">
        <v>39</v>
      </c>
      <c r="C12" s="5" t="s">
        <v>4</v>
      </c>
      <c r="D12" s="8"/>
      <c r="E12" s="9"/>
      <c r="F12" s="7"/>
      <c r="H12" s="23"/>
      <c r="I12" s="26"/>
    </row>
    <row r="13" spans="2:9" ht="15.75" hidden="1" x14ac:dyDescent="0.25">
      <c r="B13" s="21" t="s">
        <v>40</v>
      </c>
      <c r="C13" s="5" t="s">
        <v>4</v>
      </c>
      <c r="D13" s="8"/>
      <c r="E13" s="9"/>
      <c r="F13" s="7"/>
      <c r="H13" s="23"/>
      <c r="I13" s="26"/>
    </row>
    <row r="14" spans="2:9" ht="15.75" hidden="1" x14ac:dyDescent="0.25">
      <c r="B14" s="21" t="s">
        <v>41</v>
      </c>
      <c r="C14" s="5" t="s">
        <v>4</v>
      </c>
      <c r="D14" s="8"/>
      <c r="E14" s="9"/>
      <c r="F14" s="7"/>
      <c r="H14" s="23"/>
      <c r="I14" s="26"/>
    </row>
    <row r="15" spans="2:9" ht="15.75" hidden="1" x14ac:dyDescent="0.25">
      <c r="B15" s="21" t="s">
        <v>42</v>
      </c>
      <c r="C15" s="5" t="s">
        <v>4</v>
      </c>
      <c r="D15" s="8"/>
      <c r="E15" s="9"/>
      <c r="F15" s="7"/>
      <c r="H15" s="23"/>
      <c r="I15" s="26"/>
    </row>
    <row r="16" spans="2:9" ht="15.75" x14ac:dyDescent="0.25">
      <c r="B16" s="21"/>
      <c r="C16" s="5"/>
      <c r="D16" s="8"/>
      <c r="E16" s="9"/>
      <c r="F16" s="7"/>
    </row>
    <row r="17" spans="2:9" ht="17.25" customHeight="1" x14ac:dyDescent="0.25">
      <c r="B17" s="38" t="s">
        <v>5</v>
      </c>
      <c r="C17" s="38"/>
      <c r="D17" s="14">
        <f>SUM(D4:D16)</f>
        <v>24089141</v>
      </c>
      <c r="E17" s="15">
        <f>+SUM(E3:E3)</f>
        <v>0</v>
      </c>
      <c r="F17" s="16"/>
      <c r="H17" s="23"/>
    </row>
    <row r="18" spans="2:9" ht="15.75" x14ac:dyDescent="0.25">
      <c r="B18" s="21" t="s">
        <v>31</v>
      </c>
      <c r="C18" s="5" t="s">
        <v>6</v>
      </c>
      <c r="D18" s="8"/>
      <c r="E18" s="9">
        <v>0</v>
      </c>
      <c r="F18" s="7"/>
      <c r="H18" s="23"/>
      <c r="I18" s="23"/>
    </row>
    <row r="19" spans="2:9" ht="15.75" x14ac:dyDescent="0.25">
      <c r="B19" s="21" t="s">
        <v>32</v>
      </c>
      <c r="C19" s="5" t="s">
        <v>6</v>
      </c>
      <c r="D19" s="8"/>
      <c r="E19" s="9">
        <v>0</v>
      </c>
      <c r="F19" s="7"/>
      <c r="H19" s="23"/>
      <c r="I19" s="23"/>
    </row>
    <row r="20" spans="2:9" ht="15.75" hidden="1" x14ac:dyDescent="0.25">
      <c r="B20" s="21" t="s">
        <v>33</v>
      </c>
      <c r="C20" s="5" t="s">
        <v>6</v>
      </c>
      <c r="D20" s="8"/>
      <c r="E20" s="9"/>
      <c r="F20" s="7"/>
      <c r="H20" s="23"/>
      <c r="I20" s="23"/>
    </row>
    <row r="21" spans="2:9" ht="15.75" hidden="1" x14ac:dyDescent="0.25">
      <c r="B21" s="21" t="s">
        <v>34</v>
      </c>
      <c r="C21" s="5" t="s">
        <v>6</v>
      </c>
      <c r="D21" s="8"/>
      <c r="E21" s="9"/>
      <c r="F21" s="7"/>
      <c r="H21" s="23"/>
      <c r="I21" s="23"/>
    </row>
    <row r="22" spans="2:9" ht="15.75" hidden="1" x14ac:dyDescent="0.25">
      <c r="B22" s="21" t="s">
        <v>35</v>
      </c>
      <c r="C22" s="5" t="s">
        <v>6</v>
      </c>
      <c r="D22" s="8"/>
      <c r="E22" s="9"/>
      <c r="F22" s="7"/>
      <c r="H22" s="23"/>
      <c r="I22" s="23"/>
    </row>
    <row r="23" spans="2:9" ht="15.75" hidden="1" x14ac:dyDescent="0.25">
      <c r="B23" s="21" t="s">
        <v>36</v>
      </c>
      <c r="C23" s="5" t="s">
        <v>6</v>
      </c>
      <c r="D23" s="8"/>
      <c r="E23" s="9"/>
      <c r="F23" s="7"/>
      <c r="H23" s="23"/>
      <c r="I23" s="23"/>
    </row>
    <row r="24" spans="2:9" ht="15.75" hidden="1" x14ac:dyDescent="0.25">
      <c r="B24" s="21" t="s">
        <v>37</v>
      </c>
      <c r="C24" s="5" t="s">
        <v>6</v>
      </c>
      <c r="D24" s="8"/>
      <c r="E24" s="9"/>
      <c r="F24" s="7"/>
      <c r="H24" s="23"/>
      <c r="I24" s="23"/>
    </row>
    <row r="25" spans="2:9" ht="15.75" hidden="1" x14ac:dyDescent="0.25">
      <c r="B25" s="21" t="s">
        <v>38</v>
      </c>
      <c r="C25" s="5" t="s">
        <v>6</v>
      </c>
      <c r="D25" s="8"/>
      <c r="E25" s="9"/>
      <c r="F25" s="7"/>
      <c r="H25" s="23"/>
      <c r="I25" s="23"/>
    </row>
    <row r="26" spans="2:9" ht="15.75" hidden="1" x14ac:dyDescent="0.25">
      <c r="B26" s="21" t="s">
        <v>39</v>
      </c>
      <c r="C26" s="5" t="s">
        <v>6</v>
      </c>
      <c r="D26" s="8"/>
      <c r="E26" s="9"/>
      <c r="F26" s="7"/>
      <c r="H26" s="23"/>
      <c r="I26" s="23"/>
    </row>
    <row r="27" spans="2:9" ht="15.75" hidden="1" x14ac:dyDescent="0.25">
      <c r="B27" s="21" t="s">
        <v>40</v>
      </c>
      <c r="C27" s="5" t="s">
        <v>6</v>
      </c>
      <c r="D27" s="8"/>
      <c r="E27" s="9"/>
      <c r="F27" s="7"/>
      <c r="H27" s="23"/>
      <c r="I27" s="23"/>
    </row>
    <row r="28" spans="2:9" ht="15.75" hidden="1" x14ac:dyDescent="0.25">
      <c r="B28" s="21" t="s">
        <v>41</v>
      </c>
      <c r="C28" s="5" t="s">
        <v>6</v>
      </c>
      <c r="D28" s="8"/>
      <c r="E28" s="9"/>
      <c r="F28" s="7"/>
      <c r="H28" s="23"/>
      <c r="I28" s="23"/>
    </row>
    <row r="29" spans="2:9" ht="15.75" hidden="1" x14ac:dyDescent="0.25">
      <c r="B29" s="21" t="s">
        <v>42</v>
      </c>
      <c r="C29" s="5" t="s">
        <v>6</v>
      </c>
      <c r="D29" s="8"/>
      <c r="E29" s="9"/>
      <c r="F29" s="7"/>
      <c r="H29" s="23"/>
      <c r="I29" s="23"/>
    </row>
    <row r="30" spans="2:9" ht="15.75" x14ac:dyDescent="0.25">
      <c r="B30" s="4"/>
      <c r="C30" s="5"/>
      <c r="D30" s="8"/>
      <c r="E30" s="9"/>
      <c r="F30" s="7"/>
      <c r="I30" s="23"/>
    </row>
    <row r="31" spans="2:9" ht="15.75" x14ac:dyDescent="0.25">
      <c r="B31" s="38" t="s">
        <v>7</v>
      </c>
      <c r="C31" s="38"/>
      <c r="D31" s="14"/>
      <c r="E31" s="17">
        <f>SUM(E18:E30)</f>
        <v>0</v>
      </c>
      <c r="F31" s="16"/>
    </row>
    <row r="32" spans="2:9" ht="15.75" x14ac:dyDescent="0.25">
      <c r="B32" s="4">
        <v>46037</v>
      </c>
      <c r="C32" s="5" t="s">
        <v>22</v>
      </c>
      <c r="D32" s="8"/>
      <c r="E32" s="6"/>
      <c r="F32" s="25">
        <v>14228640</v>
      </c>
    </row>
    <row r="33" spans="2:9" ht="15.75" x14ac:dyDescent="0.25">
      <c r="B33" s="4">
        <v>46067</v>
      </c>
      <c r="C33" s="5" t="s">
        <v>22</v>
      </c>
      <c r="D33" s="8"/>
      <c r="E33" s="6"/>
      <c r="F33" s="25">
        <v>13508764</v>
      </c>
    </row>
    <row r="34" spans="2:9" ht="15.75" hidden="1" x14ac:dyDescent="0.25">
      <c r="B34" s="4">
        <v>46098</v>
      </c>
      <c r="C34" s="5" t="s">
        <v>22</v>
      </c>
      <c r="D34" s="8"/>
      <c r="E34" s="6"/>
      <c r="F34" s="25"/>
    </row>
    <row r="35" spans="2:9" ht="15.75" hidden="1" x14ac:dyDescent="0.25">
      <c r="B35" s="4">
        <v>46127</v>
      </c>
      <c r="C35" s="5" t="s">
        <v>22</v>
      </c>
      <c r="D35" s="8"/>
      <c r="E35" s="6"/>
      <c r="F35" s="25"/>
    </row>
    <row r="36" spans="2:9" ht="15.75" hidden="1" x14ac:dyDescent="0.25">
      <c r="B36" s="4">
        <v>46157</v>
      </c>
      <c r="C36" s="5" t="s">
        <v>22</v>
      </c>
      <c r="D36" s="8"/>
      <c r="E36" s="6"/>
      <c r="F36" s="25"/>
    </row>
    <row r="37" spans="2:9" ht="15.75" hidden="1" x14ac:dyDescent="0.25">
      <c r="B37" s="4">
        <v>46189</v>
      </c>
      <c r="C37" s="5" t="s">
        <v>22</v>
      </c>
      <c r="D37" s="8"/>
      <c r="E37" s="6"/>
      <c r="F37" s="25"/>
    </row>
    <row r="38" spans="2:9" ht="15.75" hidden="1" x14ac:dyDescent="0.25">
      <c r="B38" s="4">
        <v>46218</v>
      </c>
      <c r="C38" s="5" t="s">
        <v>22</v>
      </c>
      <c r="D38" s="8"/>
      <c r="E38" s="6"/>
      <c r="F38" s="25"/>
    </row>
    <row r="39" spans="2:9" ht="15.75" hidden="1" x14ac:dyDescent="0.25">
      <c r="B39" s="4">
        <v>46249</v>
      </c>
      <c r="C39" s="5" t="s">
        <v>22</v>
      </c>
      <c r="D39" s="8"/>
      <c r="E39" s="6"/>
      <c r="F39" s="25"/>
    </row>
    <row r="40" spans="2:9" ht="15.75" hidden="1" x14ac:dyDescent="0.25">
      <c r="B40" s="4">
        <v>46280</v>
      </c>
      <c r="C40" s="5" t="s">
        <v>22</v>
      </c>
      <c r="D40" s="8"/>
      <c r="E40" s="6"/>
      <c r="F40" s="25"/>
    </row>
    <row r="41" spans="2:9" ht="15.75" hidden="1" x14ac:dyDescent="0.25">
      <c r="B41" s="4">
        <v>46310</v>
      </c>
      <c r="C41" s="5" t="s">
        <v>22</v>
      </c>
      <c r="D41" s="8"/>
      <c r="E41" s="6"/>
      <c r="F41" s="25"/>
    </row>
    <row r="42" spans="2:9" ht="15.75" hidden="1" x14ac:dyDescent="0.25">
      <c r="B42" s="4">
        <v>46343</v>
      </c>
      <c r="C42" s="5" t="s">
        <v>22</v>
      </c>
      <c r="D42" s="8"/>
      <c r="E42" s="6"/>
      <c r="F42" s="25"/>
    </row>
    <row r="43" spans="2:9" ht="15.75" hidden="1" x14ac:dyDescent="0.25">
      <c r="B43" s="4">
        <v>46371</v>
      </c>
      <c r="C43" s="5" t="s">
        <v>22</v>
      </c>
      <c r="D43" s="8"/>
      <c r="E43" s="6"/>
      <c r="F43" s="25"/>
    </row>
    <row r="44" spans="2:9" ht="15.75" x14ac:dyDescent="0.25">
      <c r="B44" s="4"/>
      <c r="C44" s="5"/>
      <c r="D44" s="8"/>
      <c r="E44" s="6"/>
      <c r="F44" s="3"/>
    </row>
    <row r="45" spans="2:9" ht="15.75" x14ac:dyDescent="0.25">
      <c r="B45" s="38" t="s">
        <v>8</v>
      </c>
      <c r="C45" s="38"/>
      <c r="D45" s="18"/>
      <c r="E45" s="19"/>
      <c r="F45" s="19">
        <f>SUM(F32:F44)</f>
        <v>27737404</v>
      </c>
      <c r="I45" s="23"/>
    </row>
    <row r="46" spans="2:9" ht="15.75" x14ac:dyDescent="0.25">
      <c r="B46" s="39" t="s">
        <v>9</v>
      </c>
      <c r="C46" s="39"/>
      <c r="D46" s="39"/>
      <c r="E46" s="39"/>
      <c r="F46" s="10">
        <f>D3+D17-E17-E31-F45</f>
        <v>10580224</v>
      </c>
      <c r="G46" s="23"/>
      <c r="I46" s="23"/>
    </row>
    <row r="49" spans="6:6" x14ac:dyDescent="0.2">
      <c r="F49" s="23"/>
    </row>
  </sheetData>
  <mergeCells count="5">
    <mergeCell ref="B1:F1"/>
    <mergeCell ref="B17:C17"/>
    <mergeCell ref="B31:C31"/>
    <mergeCell ref="B45:C45"/>
    <mergeCell ref="B46:E46"/>
  </mergeCells>
  <phoneticPr fontId="10" type="noConversion"/>
  <conditionalFormatting sqref="B4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3457C-C0E7-4ED3-8E54-DE3E067732FC}">
  <sheetPr>
    <outlinePr summaryBelow="0"/>
  </sheetPr>
  <dimension ref="A1:J11"/>
  <sheetViews>
    <sheetView zoomScaleNormal="100" workbookViewId="0"/>
  </sheetViews>
  <sheetFormatPr defaultColWidth="9.125" defaultRowHeight="14.25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28" t="s">
        <v>11</v>
      </c>
      <c r="B1" s="29" t="s">
        <v>12</v>
      </c>
      <c r="C1" s="29" t="s">
        <v>13</v>
      </c>
      <c r="D1" s="29" t="s">
        <v>14</v>
      </c>
      <c r="E1" s="30" t="s">
        <v>17</v>
      </c>
      <c r="F1" s="29" t="s">
        <v>18</v>
      </c>
      <c r="G1" s="30" t="s">
        <v>19</v>
      </c>
      <c r="H1" s="30" t="s">
        <v>25</v>
      </c>
      <c r="I1" s="29" t="s">
        <v>15</v>
      </c>
      <c r="J1" s="29" t="s">
        <v>16</v>
      </c>
    </row>
    <row r="2" spans="1:10" x14ac:dyDescent="0.2">
      <c r="A2" s="35">
        <v>46055</v>
      </c>
      <c r="B2" s="33" t="s">
        <v>66</v>
      </c>
      <c r="C2" s="33" t="s">
        <v>60</v>
      </c>
      <c r="D2" s="36" t="s">
        <v>64</v>
      </c>
      <c r="E2" s="31">
        <v>2332470</v>
      </c>
      <c r="F2" s="34" t="s">
        <v>23</v>
      </c>
      <c r="G2" s="31">
        <v>186598</v>
      </c>
      <c r="H2" s="27">
        <f t="shared" ref="H2:H10" si="0">+E2+G2</f>
        <v>2519068</v>
      </c>
      <c r="I2" s="33" t="s">
        <v>20</v>
      </c>
      <c r="J2" s="33" t="s">
        <v>21</v>
      </c>
    </row>
    <row r="3" spans="1:10" x14ac:dyDescent="0.2">
      <c r="A3" s="35">
        <v>46055</v>
      </c>
      <c r="B3" s="33" t="s">
        <v>67</v>
      </c>
      <c r="C3" s="33" t="s">
        <v>60</v>
      </c>
      <c r="D3" s="33" t="s">
        <v>61</v>
      </c>
      <c r="E3" s="31">
        <v>1039192</v>
      </c>
      <c r="F3" s="34" t="s">
        <v>23</v>
      </c>
      <c r="G3" s="31">
        <v>83135</v>
      </c>
      <c r="H3" s="27">
        <f t="shared" si="0"/>
        <v>1122327</v>
      </c>
      <c r="I3" s="33" t="s">
        <v>20</v>
      </c>
      <c r="J3" s="33" t="s">
        <v>21</v>
      </c>
    </row>
    <row r="4" spans="1:10" x14ac:dyDescent="0.2">
      <c r="A4" s="35">
        <v>46055</v>
      </c>
      <c r="B4" s="33" t="s">
        <v>68</v>
      </c>
      <c r="C4" s="33" t="s">
        <v>60</v>
      </c>
      <c r="D4" s="33" t="s">
        <v>75</v>
      </c>
      <c r="E4" s="31">
        <v>666799</v>
      </c>
      <c r="F4" s="34" t="s">
        <v>23</v>
      </c>
      <c r="G4" s="31">
        <v>53344</v>
      </c>
      <c r="H4" s="27">
        <f t="shared" si="0"/>
        <v>720143</v>
      </c>
      <c r="I4" s="33" t="s">
        <v>20</v>
      </c>
      <c r="J4" s="33" t="s">
        <v>21</v>
      </c>
    </row>
    <row r="5" spans="1:10" x14ac:dyDescent="0.2">
      <c r="A5" s="35">
        <v>46057</v>
      </c>
      <c r="B5" s="33" t="s">
        <v>69</v>
      </c>
      <c r="C5" s="33" t="s">
        <v>60</v>
      </c>
      <c r="D5" s="33" t="s">
        <v>76</v>
      </c>
      <c r="E5" s="31">
        <v>491696</v>
      </c>
      <c r="F5" s="34" t="s">
        <v>23</v>
      </c>
      <c r="G5" s="31">
        <v>39336</v>
      </c>
      <c r="H5" s="27">
        <f t="shared" si="0"/>
        <v>531032</v>
      </c>
      <c r="I5" s="33" t="s">
        <v>20</v>
      </c>
      <c r="J5" s="33" t="s">
        <v>21</v>
      </c>
    </row>
    <row r="6" spans="1:10" x14ac:dyDescent="0.2">
      <c r="A6" s="32">
        <v>46057</v>
      </c>
      <c r="B6" s="33" t="s">
        <v>70</v>
      </c>
      <c r="C6" s="33" t="s">
        <v>60</v>
      </c>
      <c r="D6" s="33" t="s">
        <v>77</v>
      </c>
      <c r="E6" s="31">
        <v>1189732</v>
      </c>
      <c r="F6" s="34" t="s">
        <v>23</v>
      </c>
      <c r="G6" s="31">
        <v>95179</v>
      </c>
      <c r="H6" s="27">
        <f t="shared" si="0"/>
        <v>1284911</v>
      </c>
      <c r="I6" s="33" t="s">
        <v>20</v>
      </c>
      <c r="J6" s="33" t="s">
        <v>21</v>
      </c>
    </row>
    <row r="7" spans="1:10" x14ac:dyDescent="0.2">
      <c r="A7" s="32">
        <v>46058</v>
      </c>
      <c r="B7" s="33" t="s">
        <v>71</v>
      </c>
      <c r="C7" s="33" t="s">
        <v>60</v>
      </c>
      <c r="D7" s="33" t="s">
        <v>63</v>
      </c>
      <c r="E7" s="31">
        <v>1125986</v>
      </c>
      <c r="F7" s="34" t="s">
        <v>23</v>
      </c>
      <c r="G7" s="31">
        <v>90079</v>
      </c>
      <c r="H7" s="27">
        <f t="shared" si="0"/>
        <v>1216065</v>
      </c>
      <c r="I7" s="33" t="s">
        <v>20</v>
      </c>
      <c r="J7" s="33" t="s">
        <v>21</v>
      </c>
    </row>
    <row r="8" spans="1:10" x14ac:dyDescent="0.2">
      <c r="A8" s="32">
        <v>46062</v>
      </c>
      <c r="B8" s="33" t="s">
        <v>72</v>
      </c>
      <c r="C8" s="33" t="s">
        <v>60</v>
      </c>
      <c r="D8" s="33" t="s">
        <v>78</v>
      </c>
      <c r="E8" s="31">
        <v>1661730</v>
      </c>
      <c r="F8" s="34" t="s">
        <v>23</v>
      </c>
      <c r="G8" s="31">
        <v>132938</v>
      </c>
      <c r="H8" s="27">
        <f t="shared" si="0"/>
        <v>1794668</v>
      </c>
      <c r="I8" s="33" t="s">
        <v>20</v>
      </c>
      <c r="J8" s="33" t="s">
        <v>21</v>
      </c>
    </row>
    <row r="9" spans="1:10" x14ac:dyDescent="0.2">
      <c r="A9" s="32">
        <v>46063</v>
      </c>
      <c r="B9" s="33" t="s">
        <v>73</v>
      </c>
      <c r="C9" s="33" t="s">
        <v>60</v>
      </c>
      <c r="D9" s="33" t="s">
        <v>64</v>
      </c>
      <c r="E9" s="31">
        <v>650688</v>
      </c>
      <c r="F9" s="34" t="s">
        <v>23</v>
      </c>
      <c r="G9" s="31">
        <v>52055</v>
      </c>
      <c r="H9" s="27">
        <f t="shared" si="0"/>
        <v>702743</v>
      </c>
      <c r="I9" s="33" t="s">
        <v>20</v>
      </c>
      <c r="J9" s="33" t="s">
        <v>21</v>
      </c>
    </row>
    <row r="10" spans="1:10" x14ac:dyDescent="0.2">
      <c r="A10" s="32">
        <v>46065</v>
      </c>
      <c r="B10" s="33" t="s">
        <v>74</v>
      </c>
      <c r="C10" s="33" t="s">
        <v>60</v>
      </c>
      <c r="D10" s="33" t="s">
        <v>79</v>
      </c>
      <c r="E10" s="31">
        <v>638356</v>
      </c>
      <c r="F10" s="34" t="s">
        <v>23</v>
      </c>
      <c r="G10" s="31">
        <v>51068</v>
      </c>
      <c r="H10" s="27">
        <f t="shared" si="0"/>
        <v>689424</v>
      </c>
      <c r="I10" s="33" t="s">
        <v>20</v>
      </c>
      <c r="J10" s="33" t="s">
        <v>21</v>
      </c>
    </row>
    <row r="11" spans="1:10" x14ac:dyDescent="0.2">
      <c r="H11" s="27">
        <f>SUM(H2:H10)</f>
        <v>10580381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76DCD-B2C2-40AF-904D-DB69264E15EC}">
  <sheetPr>
    <outlinePr summaryBelow="0"/>
  </sheetPr>
  <dimension ref="A1:J19"/>
  <sheetViews>
    <sheetView zoomScaleNormal="100" workbookViewId="0"/>
  </sheetViews>
  <sheetFormatPr defaultColWidth="9.125" defaultRowHeight="14.25" x14ac:dyDescent="0.2"/>
  <cols>
    <col min="1" max="1" width="14.25" style="24" customWidth="1"/>
    <col min="2" max="3" width="11.375" style="20" customWidth="1"/>
    <col min="4" max="4" width="57.125" style="20" customWidth="1"/>
    <col min="5" max="5" width="17.125" style="22" customWidth="1"/>
    <col min="6" max="6" width="11.375" style="20" customWidth="1"/>
    <col min="7" max="8" width="15.75" style="22" customWidth="1"/>
    <col min="9" max="9" width="50" style="20" customWidth="1"/>
    <col min="10" max="10" width="21.375" style="20" customWidth="1"/>
    <col min="11" max="16384" width="9.125" style="20"/>
  </cols>
  <sheetData>
    <row r="1" spans="1:10" ht="24.75" customHeight="1" x14ac:dyDescent="0.2">
      <c r="A1" s="28" t="s">
        <v>11</v>
      </c>
      <c r="B1" s="29" t="s">
        <v>12</v>
      </c>
      <c r="C1" s="29" t="s">
        <v>13</v>
      </c>
      <c r="D1" s="29" t="s">
        <v>14</v>
      </c>
      <c r="E1" s="30" t="s">
        <v>17</v>
      </c>
      <c r="F1" s="29" t="s">
        <v>18</v>
      </c>
      <c r="G1" s="30" t="s">
        <v>19</v>
      </c>
      <c r="H1" s="30" t="s">
        <v>25</v>
      </c>
      <c r="I1" s="29" t="s">
        <v>15</v>
      </c>
      <c r="J1" s="29" t="s">
        <v>16</v>
      </c>
    </row>
    <row r="2" spans="1:10" x14ac:dyDescent="0.2">
      <c r="A2" s="35">
        <v>46034</v>
      </c>
      <c r="B2" s="33" t="s">
        <v>43</v>
      </c>
      <c r="C2" s="33" t="s">
        <v>60</v>
      </c>
      <c r="D2" s="36" t="s">
        <v>27</v>
      </c>
      <c r="E2" s="31">
        <v>757383</v>
      </c>
      <c r="F2" s="34" t="s">
        <v>23</v>
      </c>
      <c r="G2" s="31">
        <v>60591</v>
      </c>
      <c r="H2" s="27">
        <f t="shared" ref="H2:H18" si="0">+E2+G2</f>
        <v>817974</v>
      </c>
      <c r="I2" s="33" t="s">
        <v>20</v>
      </c>
      <c r="J2" s="33" t="s">
        <v>21</v>
      </c>
    </row>
    <row r="3" spans="1:10" x14ac:dyDescent="0.2">
      <c r="A3" s="35">
        <v>46034</v>
      </c>
      <c r="B3" s="33" t="s">
        <v>44</v>
      </c>
      <c r="C3" s="33" t="s">
        <v>60</v>
      </c>
      <c r="D3" s="33" t="s">
        <v>28</v>
      </c>
      <c r="E3" s="31">
        <v>535919</v>
      </c>
      <c r="F3" s="34" t="s">
        <v>23</v>
      </c>
      <c r="G3" s="31">
        <v>42874</v>
      </c>
      <c r="H3" s="27">
        <f t="shared" si="0"/>
        <v>578793</v>
      </c>
      <c r="I3" s="33" t="s">
        <v>20</v>
      </c>
      <c r="J3" s="33" t="s">
        <v>21</v>
      </c>
    </row>
    <row r="4" spans="1:10" x14ac:dyDescent="0.2">
      <c r="A4" s="35">
        <v>46034</v>
      </c>
      <c r="B4" s="33" t="s">
        <v>45</v>
      </c>
      <c r="C4" s="33" t="s">
        <v>60</v>
      </c>
      <c r="D4" s="33" t="s">
        <v>30</v>
      </c>
      <c r="E4" s="31">
        <v>617038</v>
      </c>
      <c r="F4" s="34" t="s">
        <v>23</v>
      </c>
      <c r="G4" s="31">
        <v>49363</v>
      </c>
      <c r="H4" s="27">
        <f t="shared" si="0"/>
        <v>666401</v>
      </c>
      <c r="I4" s="33" t="s">
        <v>20</v>
      </c>
      <c r="J4" s="33" t="s">
        <v>21</v>
      </c>
    </row>
    <row r="5" spans="1:10" x14ac:dyDescent="0.2">
      <c r="A5" s="35">
        <v>46034</v>
      </c>
      <c r="B5" s="33" t="s">
        <v>46</v>
      </c>
      <c r="C5" s="33" t="s">
        <v>60</v>
      </c>
      <c r="D5" s="33" t="s">
        <v>26</v>
      </c>
      <c r="E5" s="31">
        <v>736492</v>
      </c>
      <c r="F5" s="34" t="s">
        <v>23</v>
      </c>
      <c r="G5" s="31">
        <v>58919</v>
      </c>
      <c r="H5" s="27">
        <f t="shared" si="0"/>
        <v>795411</v>
      </c>
      <c r="I5" s="33" t="s">
        <v>20</v>
      </c>
      <c r="J5" s="33" t="s">
        <v>21</v>
      </c>
    </row>
    <row r="6" spans="1:10" x14ac:dyDescent="0.2">
      <c r="A6" s="32">
        <v>46035</v>
      </c>
      <c r="B6" s="33" t="s">
        <v>47</v>
      </c>
      <c r="C6" s="33" t="s">
        <v>60</v>
      </c>
      <c r="D6" s="33" t="s">
        <v>27</v>
      </c>
      <c r="E6" s="31">
        <v>751681</v>
      </c>
      <c r="F6" s="34" t="s">
        <v>23</v>
      </c>
      <c r="G6" s="31">
        <v>60134</v>
      </c>
      <c r="H6" s="27">
        <f t="shared" si="0"/>
        <v>811815</v>
      </c>
      <c r="I6" s="33" t="s">
        <v>20</v>
      </c>
      <c r="J6" s="33" t="s">
        <v>21</v>
      </c>
    </row>
    <row r="7" spans="1:10" x14ac:dyDescent="0.2">
      <c r="A7" s="32">
        <v>46035</v>
      </c>
      <c r="B7" s="33" t="s">
        <v>49</v>
      </c>
      <c r="C7" s="33" t="s">
        <v>60</v>
      </c>
      <c r="D7" s="33" t="s">
        <v>61</v>
      </c>
      <c r="E7" s="31">
        <v>341455</v>
      </c>
      <c r="F7" s="34" t="s">
        <v>23</v>
      </c>
      <c r="G7" s="31">
        <v>27316</v>
      </c>
      <c r="H7" s="27">
        <f t="shared" si="0"/>
        <v>368771</v>
      </c>
      <c r="I7" s="33" t="s">
        <v>20</v>
      </c>
      <c r="J7" s="33" t="s">
        <v>21</v>
      </c>
    </row>
    <row r="8" spans="1:10" x14ac:dyDescent="0.2">
      <c r="A8" s="32">
        <v>46036</v>
      </c>
      <c r="B8" s="33" t="s">
        <v>50</v>
      </c>
      <c r="C8" s="33" t="s">
        <v>60</v>
      </c>
      <c r="D8" s="33" t="s">
        <v>62</v>
      </c>
      <c r="E8" s="31">
        <v>998995</v>
      </c>
      <c r="F8" s="34" t="s">
        <v>23</v>
      </c>
      <c r="G8" s="31">
        <v>79920</v>
      </c>
      <c r="H8" s="27">
        <f t="shared" si="0"/>
        <v>1078915</v>
      </c>
      <c r="I8" s="33" t="s">
        <v>20</v>
      </c>
      <c r="J8" s="33" t="s">
        <v>21</v>
      </c>
    </row>
    <row r="9" spans="1:10" x14ac:dyDescent="0.2">
      <c r="A9" s="32">
        <v>46037</v>
      </c>
      <c r="B9" s="33" t="s">
        <v>48</v>
      </c>
      <c r="C9" s="33" t="s">
        <v>60</v>
      </c>
      <c r="D9" s="33" t="s">
        <v>29</v>
      </c>
      <c r="E9" s="31">
        <v>584359</v>
      </c>
      <c r="F9" s="34" t="s">
        <v>23</v>
      </c>
      <c r="G9" s="31">
        <v>46749</v>
      </c>
      <c r="H9" s="27">
        <f t="shared" si="0"/>
        <v>631108</v>
      </c>
      <c r="I9" s="33" t="s">
        <v>20</v>
      </c>
      <c r="J9" s="33" t="s">
        <v>21</v>
      </c>
    </row>
    <row r="10" spans="1:10" x14ac:dyDescent="0.2">
      <c r="A10" s="32">
        <v>46043</v>
      </c>
      <c r="B10" s="33" t="s">
        <v>51</v>
      </c>
      <c r="C10" s="33" t="s">
        <v>60</v>
      </c>
      <c r="D10" s="33" t="s">
        <v>27</v>
      </c>
      <c r="E10" s="31">
        <v>689092</v>
      </c>
      <c r="F10" s="34" t="s">
        <v>23</v>
      </c>
      <c r="G10" s="31">
        <v>55127</v>
      </c>
      <c r="H10" s="27">
        <f t="shared" si="0"/>
        <v>744219</v>
      </c>
      <c r="I10" s="33" t="s">
        <v>20</v>
      </c>
      <c r="J10" s="33" t="s">
        <v>21</v>
      </c>
    </row>
    <row r="11" spans="1:10" x14ac:dyDescent="0.2">
      <c r="A11" s="32">
        <v>46043</v>
      </c>
      <c r="B11" s="33" t="s">
        <v>52</v>
      </c>
      <c r="C11" s="33" t="s">
        <v>60</v>
      </c>
      <c r="D11" s="33" t="s">
        <v>26</v>
      </c>
      <c r="E11" s="31">
        <v>444863</v>
      </c>
      <c r="F11" s="34" t="s">
        <v>23</v>
      </c>
      <c r="G11" s="31">
        <v>35589</v>
      </c>
      <c r="H11" s="27">
        <f t="shared" si="0"/>
        <v>480452</v>
      </c>
      <c r="I11" s="33" t="s">
        <v>20</v>
      </c>
      <c r="J11" s="33" t="s">
        <v>21</v>
      </c>
    </row>
    <row r="12" spans="1:10" x14ac:dyDescent="0.2">
      <c r="A12" s="32">
        <v>46048</v>
      </c>
      <c r="B12" s="33" t="s">
        <v>57</v>
      </c>
      <c r="C12" s="33" t="s">
        <v>60</v>
      </c>
      <c r="D12" s="33" t="s">
        <v>63</v>
      </c>
      <c r="E12" s="31">
        <v>654637</v>
      </c>
      <c r="F12" s="34" t="s">
        <v>23</v>
      </c>
      <c r="G12" s="31">
        <v>52371</v>
      </c>
      <c r="H12" s="27">
        <f t="shared" si="0"/>
        <v>707008</v>
      </c>
      <c r="I12" s="33" t="s">
        <v>20</v>
      </c>
      <c r="J12" s="33" t="s">
        <v>21</v>
      </c>
    </row>
    <row r="13" spans="1:10" x14ac:dyDescent="0.2">
      <c r="A13" s="32">
        <v>46049</v>
      </c>
      <c r="B13" s="33" t="s">
        <v>58</v>
      </c>
      <c r="C13" s="33" t="s">
        <v>60</v>
      </c>
      <c r="D13" s="33" t="s">
        <v>64</v>
      </c>
      <c r="E13" s="31">
        <v>610717</v>
      </c>
      <c r="F13" s="34" t="s">
        <v>23</v>
      </c>
      <c r="G13" s="31">
        <v>48857</v>
      </c>
      <c r="H13" s="27">
        <f t="shared" si="0"/>
        <v>659574</v>
      </c>
      <c r="I13" s="33" t="s">
        <v>20</v>
      </c>
      <c r="J13" s="33" t="s">
        <v>21</v>
      </c>
    </row>
    <row r="14" spans="1:10" x14ac:dyDescent="0.2">
      <c r="A14" s="32">
        <v>46049</v>
      </c>
      <c r="B14" s="33" t="s">
        <v>55</v>
      </c>
      <c r="C14" s="33" t="s">
        <v>60</v>
      </c>
      <c r="D14" s="36" t="s">
        <v>27</v>
      </c>
      <c r="E14" s="31">
        <v>757383</v>
      </c>
      <c r="F14" s="34" t="s">
        <v>23</v>
      </c>
      <c r="G14" s="31">
        <v>60591</v>
      </c>
      <c r="H14" s="27">
        <f t="shared" si="0"/>
        <v>817974</v>
      </c>
      <c r="I14" s="33" t="s">
        <v>20</v>
      </c>
      <c r="J14" s="33" t="s">
        <v>21</v>
      </c>
    </row>
    <row r="15" spans="1:10" x14ac:dyDescent="0.2">
      <c r="A15" s="32">
        <v>46049</v>
      </c>
      <c r="B15" s="33" t="s">
        <v>54</v>
      </c>
      <c r="C15" s="33" t="s">
        <v>60</v>
      </c>
      <c r="D15" s="36" t="s">
        <v>28</v>
      </c>
      <c r="E15" s="31">
        <v>780949</v>
      </c>
      <c r="F15" s="34" t="s">
        <v>23</v>
      </c>
      <c r="G15" s="31">
        <v>62476</v>
      </c>
      <c r="H15" s="27">
        <f t="shared" si="0"/>
        <v>843425</v>
      </c>
      <c r="I15" s="33" t="s">
        <v>20</v>
      </c>
      <c r="J15" s="33" t="s">
        <v>21</v>
      </c>
    </row>
    <row r="16" spans="1:10" x14ac:dyDescent="0.2">
      <c r="A16" s="32">
        <v>46049</v>
      </c>
      <c r="B16" s="33" t="s">
        <v>53</v>
      </c>
      <c r="C16" s="33" t="s">
        <v>60</v>
      </c>
      <c r="D16" s="33" t="s">
        <v>26</v>
      </c>
      <c r="E16" s="31">
        <v>936061</v>
      </c>
      <c r="F16" s="34" t="s">
        <v>23</v>
      </c>
      <c r="G16" s="31">
        <v>74885</v>
      </c>
      <c r="H16" s="27">
        <f t="shared" si="0"/>
        <v>1010946</v>
      </c>
      <c r="I16" s="33" t="s">
        <v>20</v>
      </c>
      <c r="J16" s="33" t="s">
        <v>21</v>
      </c>
    </row>
    <row r="17" spans="1:10" x14ac:dyDescent="0.2">
      <c r="A17" s="32">
        <v>46049</v>
      </c>
      <c r="B17" s="33" t="s">
        <v>56</v>
      </c>
      <c r="C17" s="33" t="s">
        <v>60</v>
      </c>
      <c r="D17" s="33" t="s">
        <v>30</v>
      </c>
      <c r="E17" s="31">
        <v>639591</v>
      </c>
      <c r="F17" s="34" t="s">
        <v>23</v>
      </c>
      <c r="G17" s="31">
        <v>51167</v>
      </c>
      <c r="H17" s="27">
        <f t="shared" si="0"/>
        <v>690758</v>
      </c>
      <c r="I17" s="33" t="s">
        <v>20</v>
      </c>
      <c r="J17" s="33" t="s">
        <v>21</v>
      </c>
    </row>
    <row r="18" spans="1:10" x14ac:dyDescent="0.2">
      <c r="A18" s="32">
        <v>46050</v>
      </c>
      <c r="B18" s="33" t="s">
        <v>59</v>
      </c>
      <c r="C18" s="33" t="s">
        <v>60</v>
      </c>
      <c r="D18" s="33" t="s">
        <v>62</v>
      </c>
      <c r="E18" s="31">
        <v>1671496</v>
      </c>
      <c r="F18" s="34" t="s">
        <v>23</v>
      </c>
      <c r="G18" s="31">
        <v>133720</v>
      </c>
      <c r="H18" s="27">
        <f t="shared" si="0"/>
        <v>1805216</v>
      </c>
      <c r="I18" s="33" t="s">
        <v>20</v>
      </c>
      <c r="J18" s="33" t="s">
        <v>21</v>
      </c>
    </row>
    <row r="19" spans="1:10" x14ac:dyDescent="0.2">
      <c r="H19" s="27">
        <f>SUM(H2:H18)</f>
        <v>13508760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T02</vt:lpstr>
      <vt:lpstr>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2023-07-21T04:00:33Z</dcterms:created>
  <dcterms:modified xsi:type="dcterms:W3CDTF">2026-03-09T09:03:26Z</dcterms:modified>
</cp:coreProperties>
</file>