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ỆT Ý NHA TRANG\"/>
    </mc:Choice>
  </mc:AlternateContent>
  <bookViews>
    <workbookView xWindow="-120" yWindow="-120" windowWidth="24270" windowHeight="13050"/>
  </bookViews>
  <sheets>
    <sheet name="Tổng hợp công nợ " sheetId="2" r:id="rId1"/>
    <sheet name="T01.2024" sheetId="10" r:id="rId2"/>
  </sheets>
  <definedNames>
    <definedName name="_xlnm._FilterDatabase" localSheetId="1" hidden="1">T01.2024!$A$1:$J$9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2" l="1"/>
  <c r="H8" i="10"/>
  <c r="H9" i="10" s="1"/>
  <c r="H7" i="10"/>
  <c r="H6" i="10"/>
  <c r="H5" i="10"/>
  <c r="H4" i="10"/>
  <c r="H3" i="10"/>
  <c r="H2" i="10"/>
  <c r="E9" i="2" l="1"/>
  <c r="D6" i="2" l="1"/>
  <c r="G12" i="2"/>
</calcChain>
</file>

<file path=xl/sharedStrings.xml><?xml version="1.0" encoding="utf-8"?>
<sst xmlns="http://schemas.openxmlformats.org/spreadsheetml/2006/main" count="67" uniqueCount="38">
  <si>
    <t>Số hóa đơn</t>
  </si>
  <si>
    <t>Ngày hóa đơn</t>
  </si>
  <si>
    <t>Thuế GTGT</t>
  </si>
  <si>
    <t>CHI NHÁNH NHA TRANG - CÔNG TY TNHH VIỆT Ý HÀ NỘI CENTER</t>
  </si>
  <si>
    <t>0106621328-001</t>
  </si>
  <si>
    <t/>
  </si>
  <si>
    <t>Ngày tháng</t>
  </si>
  <si>
    <t>Số tiền bán hàng</t>
  </si>
  <si>
    <t>Số tiền hàng trả</t>
  </si>
  <si>
    <t>Giảm trừ</t>
  </si>
  <si>
    <t xml:space="preserve">Dư nợ phải thu </t>
  </si>
  <si>
    <t>Tổng thanh toán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</si>
  <si>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</si>
  <si>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</si>
  <si>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</si>
  <si>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</si>
  <si>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</si>
  <si>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</si>
  <si>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8%</t>
  </si>
  <si>
    <t>Thành tiền</t>
  </si>
  <si>
    <t>Số dư đầu kỳ</t>
  </si>
  <si>
    <t>Số tiền khách đã thanh toán</t>
  </si>
  <si>
    <t>Bảng kê hóa đơn tháng 01.2024</t>
  </si>
  <si>
    <t>Tổng bán hàng</t>
  </si>
  <si>
    <t>Tổng hàng trả</t>
  </si>
  <si>
    <t>Hàng trả tháng 01.2024</t>
  </si>
  <si>
    <t>Thanh toán</t>
  </si>
  <si>
    <t>THEO DÕI CÔNG NỢ /CHI NHÁNH NHA TRANG - CÔNG TY TNHH VIỆT Ý HÀ NỘI CENTER 31/01/2024</t>
  </si>
  <si>
    <t>Hàng trả - Kho bán Nha Trang 1</t>
  </si>
  <si>
    <t>00001539</t>
  </si>
  <si>
    <t>1C24TNN</t>
  </si>
  <si>
    <t>CHI NHÁNH NHA TRANG - CÔNG TY TNHH VIỆT Ý HÀ NỘI CENTER- KHO BÁN NHA TRANG 1</t>
  </si>
  <si>
    <t>00001540</t>
  </si>
  <si>
    <t>CHI NHÁNH NHA TRANG - CÔNG TY TNHH VIỆT Ý HÀ NỘI CENTER- KHO FESTIVAL GO 1</t>
  </si>
  <si>
    <t>00001722</t>
  </si>
  <si>
    <t>00004506</t>
  </si>
  <si>
    <t>CHI NHÁNH NHA TRANG - CÔNG TY TNHH VIỆT Ý HÀ NỘI CENTER-KHO NHA TRANG 1</t>
  </si>
  <si>
    <t>00004507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</si>
</sst>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</numFmts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8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47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0" fontId="4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0" fontId="4" fillId="0" borderId="1" xfId="0" applyFont="1" applyBorder="1" applyAlignment="1">
      <alignment horizontal="left"/>
    </xf>
    <xf numFmtId="165" fontId="5" fillId="2" borderId="1" xfId="1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left" vertical="center"/>
    </xf>
    <xf numFmtId="165" fontId="3" fillId="2" borderId="1" xfId="0" applyNumberFormat="1" applyFont="1" applyFill="1" applyBorder="1"/>
    <xf numFmtId="165" fontId="6" fillId="3" borderId="1" xfId="0" applyNumberFormat="1" applyFont="1" applyFill="1" applyBorder="1"/>
    <xf numFmtId="165" fontId="4" fillId="0" borderId="1" xfId="1" applyNumberFormat="1" applyFont="1" applyBorder="1" applyAlignment="1">
      <alignment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1" xfId="1" applyNumberFormat="1" applyFont="1" applyFill="1" applyBorder="1"/>
    <xf numFmtId="0" fontId="3" fillId="4" borderId="1" xfId="0" applyFont="1" applyFill="1" applyBorder="1"/>
    <xf numFmtId="14" fontId="3" fillId="4" borderId="1" xfId="0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166" fontId="4" fillId="0" borderId="1" xfId="1" applyNumberFormat="1" applyFont="1" applyBorder="1"/>
    <xf numFmtId="165" fontId="0" fillId="0" borderId="0" xfId="0" applyNumberFormat="1"/>
    <xf numFmtId="14" fontId="3" fillId="4" borderId="3" xfId="0" applyNumberFormat="1" applyFont="1" applyFill="1" applyBorder="1" applyAlignment="1">
      <alignment horizontal="center"/>
    </xf>
    <xf numFmtId="0" fontId="8" fillId="0" borderId="0" xfId="2"/>
    <xf numFmtId="0" fontId="9" fillId="0" borderId="5" xfId="2" applyFont="1" applyBorder="1" applyAlignment="1">
      <alignment horizontal="right" vertical="center"/>
    </xf>
    <xf numFmtId="0" fontId="10" fillId="5" borderId="6" xfId="2" applyFont="1" applyFill="1" applyBorder="1" applyAlignment="1">
      <alignment horizontal="center" vertical="center" wrapText="1"/>
    </xf>
    <xf numFmtId="14" fontId="9" fillId="0" borderId="5" xfId="2" applyNumberFormat="1" applyFont="1" applyBorder="1" applyAlignment="1">
      <alignment horizontal="center" vertical="center"/>
    </xf>
    <xf numFmtId="0" fontId="9" fillId="0" borderId="5" xfId="2" applyFont="1" applyBorder="1" applyAlignment="1">
      <alignment horizontal="left" vertical="center"/>
    </xf>
    <xf numFmtId="38" fontId="10" fillId="5" borderId="7" xfId="2" applyNumberFormat="1" applyFont="1" applyFill="1" applyBorder="1" applyAlignment="1">
      <alignment horizontal="center" vertical="center" wrapText="1"/>
    </xf>
    <xf numFmtId="14" fontId="10" fillId="5" borderId="6" xfId="2" applyNumberFormat="1" applyFont="1" applyFill="1" applyBorder="1" applyAlignment="1">
      <alignment horizontal="center" vertical="center" wrapText="1"/>
    </xf>
    <xf numFmtId="38" fontId="9" fillId="0" borderId="5" xfId="2" applyNumberFormat="1" applyFont="1" applyBorder="1" applyAlignment="1">
      <alignment horizontal="right" vertical="center"/>
    </xf>
    <xf numFmtId="14" fontId="8" fillId="0" borderId="0" xfId="2" applyNumberFormat="1"/>
    <xf numFmtId="38" fontId="8" fillId="0" borderId="0" xfId="2" applyNumberFormat="1"/>
    <xf numFmtId="0" fontId="3" fillId="0" borderId="2" xfId="0" applyFont="1" applyBorder="1" applyAlignment="1">
      <alignment horizontal="left"/>
    </xf>
    <xf numFmtId="165" fontId="3" fillId="0" borderId="1" xfId="1" applyNumberFormat="1" applyFont="1" applyBorder="1" applyAlignment="1">
      <alignment wrapText="1"/>
    </xf>
    <xf numFmtId="14" fontId="4" fillId="0" borderId="3" xfId="0" applyNumberFormat="1" applyFont="1" applyBorder="1" applyAlignment="1">
      <alignment horizontal="center"/>
    </xf>
    <xf numFmtId="14" fontId="2" fillId="0" borderId="0" xfId="0" applyNumberFormat="1" applyFont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6" fillId="3" borderId="3" xfId="0" quotePrefix="1" applyNumberFormat="1" applyFont="1" applyFill="1" applyBorder="1" applyAlignment="1">
      <alignment horizontal="center" vertical="center"/>
    </xf>
    <xf numFmtId="14" fontId="6" fillId="3" borderId="4" xfId="0" quotePrefix="1" applyNumberFormat="1" applyFont="1" applyFill="1" applyBorder="1" applyAlignment="1">
      <alignment horizontal="center" vertical="center"/>
    </xf>
    <xf numFmtId="14" fontId="6" fillId="3" borderId="2" xfId="0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3"/>
  <sheetViews>
    <sheetView tabSelected="1" zoomScaleNormal="100" workbookViewId="0"/>
  </sheetViews>
  <sheetFormatPr defaultRowHeight="15" x14ac:dyDescent="0.25"/>
  <cols>
    <col min="2" max="2" width="15.140625" customWidth="1"/>
    <col min="3" max="3" width="31.42578125" bestFit="1" customWidth="1"/>
    <col min="4" max="4" width="21.5703125" customWidth="1"/>
    <col min="5" max="5" width="18.140625" customWidth="1"/>
    <col min="6" max="7" width="18.5703125" customWidth="1"/>
    <col min="9" max="10" width="11.5703125" bestFit="1" customWidth="1"/>
  </cols>
  <sheetData>
    <row r="1" spans="2:9" ht="42" customHeight="1" x14ac:dyDescent="0.25">
      <c r="B1" s="41" t="s">
        <v>27</v>
      </c>
      <c r="C1" s="41"/>
      <c r="D1" s="41"/>
      <c r="E1" s="41"/>
      <c r="F1" s="41"/>
      <c r="G1" s="41"/>
    </row>
    <row r="2" spans="2:9" ht="48" customHeight="1" x14ac:dyDescent="0.25">
      <c r="B2" s="1" t="s">
        <v>6</v>
      </c>
      <c r="C2" s="2" t="s">
        <v>0</v>
      </c>
      <c r="D2" s="2" t="s">
        <v>7</v>
      </c>
      <c r="E2" s="2" t="s">
        <v>8</v>
      </c>
      <c r="F2" s="2" t="s">
        <v>9</v>
      </c>
      <c r="G2" s="2" t="s">
        <v>21</v>
      </c>
    </row>
    <row r="3" spans="2:9" ht="16.5" customHeight="1" x14ac:dyDescent="0.25">
      <c r="B3" s="3"/>
      <c r="C3" s="38" t="s">
        <v>20</v>
      </c>
      <c r="D3" s="39">
        <v>46372749</v>
      </c>
      <c r="E3" s="5"/>
      <c r="F3" s="6"/>
      <c r="G3" s="7"/>
      <c r="I3" s="26"/>
    </row>
    <row r="4" spans="2:9" ht="15.75" x14ac:dyDescent="0.25">
      <c r="B4" s="3"/>
      <c r="C4" s="4" t="s">
        <v>22</v>
      </c>
      <c r="D4" s="16">
        <v>11233145</v>
      </c>
      <c r="E4" s="5"/>
      <c r="F4" s="6"/>
      <c r="G4" s="7"/>
      <c r="I4" s="26"/>
    </row>
    <row r="5" spans="2:9" ht="15.75" x14ac:dyDescent="0.25">
      <c r="B5" s="40"/>
      <c r="C5" s="4"/>
      <c r="D5" s="16"/>
      <c r="E5" s="5"/>
      <c r="F5" s="6"/>
      <c r="G5" s="7"/>
    </row>
    <row r="6" spans="2:9" ht="15.75" x14ac:dyDescent="0.25">
      <c r="B6" s="42" t="s">
        <v>23</v>
      </c>
      <c r="C6" s="43"/>
      <c r="D6" s="8">
        <f>SUM(D4:D4)</f>
        <v>11233145</v>
      </c>
      <c r="E6" s="8"/>
      <c r="F6" s="9"/>
      <c r="G6" s="10"/>
    </row>
    <row r="7" spans="2:9" ht="15.75" x14ac:dyDescent="0.25">
      <c r="B7" s="22"/>
      <c r="C7" s="4" t="s">
        <v>25</v>
      </c>
      <c r="D7" s="19"/>
      <c r="E7" s="23">
        <v>227890</v>
      </c>
      <c r="F7" s="20"/>
      <c r="G7" s="21"/>
    </row>
    <row r="8" spans="2:9" ht="15.75" x14ac:dyDescent="0.25">
      <c r="B8" s="27"/>
      <c r="C8" s="24"/>
      <c r="D8" s="19"/>
      <c r="E8" s="23"/>
      <c r="F8" s="20"/>
      <c r="G8" s="21"/>
    </row>
    <row r="9" spans="2:9" ht="15.75" x14ac:dyDescent="0.25">
      <c r="B9" s="17"/>
      <c r="C9" s="18" t="s">
        <v>24</v>
      </c>
      <c r="D9" s="8"/>
      <c r="E9" s="8">
        <f>SUM(E7:E8)</f>
        <v>227890</v>
      </c>
      <c r="F9" s="9"/>
      <c r="G9" s="10"/>
    </row>
    <row r="10" spans="2:9" ht="15.75" x14ac:dyDescent="0.25">
      <c r="B10" s="3"/>
      <c r="C10" s="11" t="s">
        <v>26</v>
      </c>
      <c r="D10" s="5"/>
      <c r="E10" s="5"/>
      <c r="F10" s="6"/>
      <c r="G10" s="6"/>
    </row>
    <row r="11" spans="2:9" ht="15.75" x14ac:dyDescent="0.25">
      <c r="B11" s="3"/>
      <c r="C11" s="4"/>
      <c r="D11" s="5"/>
      <c r="E11" s="5"/>
      <c r="F11" s="6"/>
      <c r="G11" s="25"/>
    </row>
    <row r="12" spans="2:9" ht="15.75" x14ac:dyDescent="0.25">
      <c r="B12" s="42" t="s">
        <v>11</v>
      </c>
      <c r="C12" s="43"/>
      <c r="D12" s="12"/>
      <c r="E12" s="13"/>
      <c r="F12" s="10"/>
      <c r="G12" s="14">
        <f>+SUM(G10:G11)</f>
        <v>0</v>
      </c>
    </row>
    <row r="13" spans="2:9" ht="15.75" x14ac:dyDescent="0.25">
      <c r="B13" s="44" t="s">
        <v>10</v>
      </c>
      <c r="C13" s="45"/>
      <c r="D13" s="45"/>
      <c r="E13" s="45"/>
      <c r="F13" s="46"/>
      <c r="G13" s="15">
        <f>+D3+D6-E9</f>
        <v>57378004</v>
      </c>
    </row>
  </sheetData>
  <mergeCells count="4">
    <mergeCell ref="B1:G1"/>
    <mergeCell ref="B6:C6"/>
    <mergeCell ref="B12:C12"/>
    <mergeCell ref="B13:F13"/>
  </mergeCells>
  <phoneticPr fontId="7" type="noConversion"/>
  <conditionalFormatting sqref="B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"/>
  <sheetViews>
    <sheetView zoomScaleNormal="100" workbookViewId="0">
      <selection activeCell="H8" activeCellId="1" sqref="H2 H8"/>
    </sheetView>
  </sheetViews>
  <sheetFormatPr defaultColWidth="9.140625" defaultRowHeight="15" outlineLevelRow="1" x14ac:dyDescent="0.25"/>
  <cols>
    <col min="1" max="1" width="14.28515625" style="36" customWidth="1"/>
    <col min="2" max="3" width="11.42578125" style="28" customWidth="1"/>
    <col min="4" max="4" width="57.140625" style="28" customWidth="1"/>
    <col min="5" max="5" width="17.140625" style="37" customWidth="1"/>
    <col min="6" max="6" width="11.42578125" style="28" customWidth="1"/>
    <col min="7" max="8" width="15.7109375" style="37" customWidth="1"/>
    <col min="9" max="9" width="50" style="28" customWidth="1"/>
    <col min="10" max="10" width="21.42578125" style="28" customWidth="1"/>
    <col min="11" max="16384" width="9.140625" style="28"/>
  </cols>
  <sheetData>
    <row r="1" spans="1:10" ht="24.75" customHeight="1" x14ac:dyDescent="0.25">
      <c r="A1" s="34" t="s">
        <v>1</v>
      </c>
      <c r="B1" s="30" t="s">
        <v>0</v>
      </c>
      <c r="C1" s="30" t="s">
        <v>12</v>
      </c>
      <c r="D1" s="30" t="s">
        <v>13</v>
      </c>
      <c r="E1" s="33" t="s">
        <v>16</v>
      </c>
      <c r="F1" s="30" t="s">
        <v>17</v>
      </c>
      <c r="G1" s="33" t="s">
        <v>2</v>
      </c>
      <c r="H1" s="33" t="s">
        <v>19</v>
      </c>
      <c r="I1" s="30" t="s">
        <v>14</v>
      </c>
      <c r="J1" s="30" t="s">
        <v>15</v>
      </c>
    </row>
    <row r="2" spans="1:10" outlineLevel="1" x14ac:dyDescent="0.25">
      <c r="A2" s="31">
        <v>45293</v>
      </c>
      <c r="B2" s="32" t="s">
        <v>5</v>
      </c>
      <c r="C2" s="32" t="s">
        <v>5</v>
      </c>
      <c r="D2" s="32" t="s">
        <v>28</v>
      </c>
      <c r="E2" s="35">
        <v>-105505</v>
      </c>
      <c r="F2" s="29" t="s">
        <v>18</v>
      </c>
      <c r="G2" s="35">
        <v>-8440</v>
      </c>
      <c r="H2" s="35">
        <f>+E2+G2</f>
        <v>-113945</v>
      </c>
      <c r="I2" s="32" t="s">
        <v>3</v>
      </c>
      <c r="J2" s="32" t="s">
        <v>4</v>
      </c>
    </row>
    <row r="3" spans="1:10" outlineLevel="1" x14ac:dyDescent="0.25">
      <c r="A3" s="31">
        <v>45302</v>
      </c>
      <c r="B3" s="32" t="s">
        <v>29</v>
      </c>
      <c r="C3" s="32" t="s">
        <v>30</v>
      </c>
      <c r="D3" s="32" t="s">
        <v>31</v>
      </c>
      <c r="E3" s="35">
        <v>1472480</v>
      </c>
      <c r="F3" s="29" t="s">
        <v>18</v>
      </c>
      <c r="G3" s="35">
        <v>117798</v>
      </c>
      <c r="H3" s="35">
        <f t="shared" ref="H3:H8" si="0">+E3+G3</f>
        <v>1590278</v>
      </c>
      <c r="I3" s="32" t="s">
        <v>3</v>
      </c>
      <c r="J3" s="32" t="s">
        <v>4</v>
      </c>
    </row>
    <row r="4" spans="1:10" outlineLevel="1" x14ac:dyDescent="0.25">
      <c r="A4" s="31">
        <v>45302</v>
      </c>
      <c r="B4" s="32" t="s">
        <v>32</v>
      </c>
      <c r="C4" s="32" t="s">
        <v>30</v>
      </c>
      <c r="D4" s="32" t="s">
        <v>33</v>
      </c>
      <c r="E4" s="35">
        <v>554880</v>
      </c>
      <c r="F4" s="29" t="s">
        <v>18</v>
      </c>
      <c r="G4" s="35">
        <v>44390</v>
      </c>
      <c r="H4" s="35">
        <f t="shared" si="0"/>
        <v>599270</v>
      </c>
      <c r="I4" s="32" t="s">
        <v>3</v>
      </c>
      <c r="J4" s="32" t="s">
        <v>4</v>
      </c>
    </row>
    <row r="5" spans="1:10" outlineLevel="1" x14ac:dyDescent="0.25">
      <c r="A5" s="31">
        <v>45302</v>
      </c>
      <c r="B5" s="32" t="s">
        <v>34</v>
      </c>
      <c r="C5" s="32" t="s">
        <v>30</v>
      </c>
      <c r="D5" s="32" t="s">
        <v>31</v>
      </c>
      <c r="E5" s="35">
        <v>540060</v>
      </c>
      <c r="F5" s="29" t="s">
        <v>18</v>
      </c>
      <c r="G5" s="35">
        <v>43205</v>
      </c>
      <c r="H5" s="35">
        <f t="shared" si="0"/>
        <v>583265</v>
      </c>
      <c r="I5" s="32" t="s">
        <v>3</v>
      </c>
      <c r="J5" s="32" t="s">
        <v>4</v>
      </c>
    </row>
    <row r="6" spans="1:10" outlineLevel="1" x14ac:dyDescent="0.25">
      <c r="A6" s="31">
        <v>45315</v>
      </c>
      <c r="B6" s="32" t="s">
        <v>35</v>
      </c>
      <c r="C6" s="32" t="s">
        <v>30</v>
      </c>
      <c r="D6" s="32" t="s">
        <v>36</v>
      </c>
      <c r="E6" s="35">
        <v>5499045</v>
      </c>
      <c r="F6" s="29" t="s">
        <v>18</v>
      </c>
      <c r="G6" s="35">
        <v>439924</v>
      </c>
      <c r="H6" s="35">
        <f t="shared" si="0"/>
        <v>5938969</v>
      </c>
      <c r="I6" s="32" t="s">
        <v>3</v>
      </c>
      <c r="J6" s="32" t="s">
        <v>4</v>
      </c>
    </row>
    <row r="7" spans="1:10" outlineLevel="1" x14ac:dyDescent="0.25">
      <c r="A7" s="31">
        <v>45315</v>
      </c>
      <c r="B7" s="32" t="s">
        <v>37</v>
      </c>
      <c r="C7" s="32" t="s">
        <v>30</v>
      </c>
      <c r="D7" s="32" t="s">
        <v>36</v>
      </c>
      <c r="E7" s="35">
        <v>2334595</v>
      </c>
      <c r="F7" s="29" t="s">
        <v>18</v>
      </c>
      <c r="G7" s="35">
        <v>186768</v>
      </c>
      <c r="H7" s="35">
        <f t="shared" si="0"/>
        <v>2521363</v>
      </c>
      <c r="I7" s="32" t="s">
        <v>3</v>
      </c>
      <c r="J7" s="32" t="s">
        <v>4</v>
      </c>
    </row>
    <row r="8" spans="1:10" outlineLevel="1" x14ac:dyDescent="0.25">
      <c r="A8" s="31">
        <v>45322</v>
      </c>
      <c r="B8" s="32" t="s">
        <v>5</v>
      </c>
      <c r="C8" s="32" t="s">
        <v>5</v>
      </c>
      <c r="D8" s="32" t="s">
        <v>28</v>
      </c>
      <c r="E8" s="35">
        <v>-105505</v>
      </c>
      <c r="F8" s="29" t="s">
        <v>18</v>
      </c>
      <c r="G8" s="35">
        <v>-8440</v>
      </c>
      <c r="H8" s="35">
        <f t="shared" si="0"/>
        <v>-113945</v>
      </c>
      <c r="I8" s="32" t="s">
        <v>3</v>
      </c>
      <c r="J8" s="32" t="s">
        <v>4</v>
      </c>
    </row>
    <row r="9" spans="1:10" x14ac:dyDescent="0.25">
      <c r="H9" s="35">
        <f>+SUBTOTAL(9,H2:H8)</f>
        <v>11005255</v>
      </c>
    </row>
  </sheetData>
  <autoFilter ref="A1:J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hợp công nợ </vt:lpstr>
      <vt:lpstr>T01.2024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2023-07-07T03:18:46Z</dcterms:created>
  <dcterms:modified xsi:type="dcterms:W3CDTF">2024-02-22T06:42:32Z</dcterms:modified>
</cp:coreProperties>
</file>