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bookViews>
    <workbookView xWindow="-120" yWindow="-120" windowWidth="24270" windowHeight="13050"/>
  </bookViews>
  <sheets>
    <sheet name="Tổng hợp công nợ " sheetId="2" r:id="rId1"/>
    <sheet name="T06.2025" sheetId="19" r:id="rId2"/>
  </sheets>
  <definedNames>
    <definedName name="_xlnm._FilterDatabase" localSheetId="1" hidden="1">T06.2025!$A$1:$J$7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9" l="1"/>
  <c r="H2" i="19"/>
  <c r="H3" i="19"/>
  <c r="H4" i="19"/>
  <c r="H5" i="19"/>
  <c r="H7" i="19" l="1"/>
  <c r="E9" i="2"/>
  <c r="G12" i="2" l="1"/>
  <c r="D6" i="2"/>
  <c r="G13" i="2"/>
</calcChain>
</file>

<file path=xl/sharedStrings.xml><?xml version="1.0" encoding="utf-8"?>
<sst xmlns="http://schemas.openxmlformats.org/spreadsheetml/2006/main" count="55" uniqueCount="38">
  <si>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</si>
  <si>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</si>
  <si>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</si>
  <si>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</si>
  <si>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</si>
  <si>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</si>
  <si>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</si>
  <si>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</si>
  <si>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</si>
  <si>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</si>
  <si>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</si>
  <si>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</si>
  <si>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</si>
  <si>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</si>
  <si>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</si>
  <si>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</si>
  <si>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</si>
  <si>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</si>
  <si>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Số dư đầu kỳ</t>
  </si>
  <si>
    <t>Số tiền khách đã thanh toán</t>
  </si>
  <si>
    <t>Tổng bán hàng</t>
  </si>
  <si>
    <t>Tổng hàng trả</t>
  </si>
  <si>
    <t>Thanh toán</t>
  </si>
  <si>
    <t>Thành tiền</t>
  </si>
  <si>
    <t>1C25TNN</t>
  </si>
  <si>
    <t>THEO DÕI CÔNG NỢ /CHI NHÁNH NHA TRANG - CÔNG TY TNHH VIỆT Ý HÀ NỘI CENTER 30/06/2025</t>
  </si>
  <si>
    <t>Hàng trả tháng 06.2025</t>
  </si>
  <si>
    <t>Bảng kê hóa đơn tháng 06.2025</t>
  </si>
  <si>
    <t>ĐƠN VIỆT Ý 2 25/6</t>
  </si>
  <si>
    <t>00039042</t>
  </si>
  <si>
    <t>ĐƠN VIỆT Ý 1 25/6</t>
  </si>
  <si>
    <t>00039041</t>
  </si>
  <si>
    <t>00036160</t>
  </si>
  <si>
    <t>ĐƠN VIỆT Ý 1</t>
  </si>
  <si>
    <t>00036159</t>
  </si>
  <si>
    <t>1C25TNF</t>
  </si>
  <si>
    <t>Hàng trả</t>
  </si>
  <si>
    <t>00001243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</si>
</sst>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48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0" fontId="4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/>
    <xf numFmtId="165" fontId="6" fillId="3" borderId="1" xfId="0" applyNumberFormat="1" applyFont="1" applyFill="1" applyBorder="1"/>
    <xf numFmtId="165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6" fontId="4" fillId="0" borderId="1" xfId="1" applyNumberFormat="1" applyFont="1" applyBorder="1"/>
    <xf numFmtId="165" fontId="0" fillId="0" borderId="0" xfId="0" applyNumberFormat="1"/>
    <xf numFmtId="14" fontId="3" fillId="4" borderId="3" xfId="0" applyNumberFormat="1" applyFont="1" applyFill="1" applyBorder="1" applyAlignment="1">
      <alignment horizontal="center"/>
    </xf>
    <xf numFmtId="14" fontId="8" fillId="0" borderId="0" xfId="2" applyNumberFormat="1"/>
    <xf numFmtId="0" fontId="3" fillId="0" borderId="2" xfId="0" applyFont="1" applyBorder="1" applyAlignment="1">
      <alignment horizontal="left"/>
    </xf>
    <xf numFmtId="165" fontId="3" fillId="0" borderId="1" xfId="1" applyNumberFormat="1" applyFont="1" applyBorder="1" applyAlignment="1">
      <alignment wrapText="1"/>
    </xf>
    <xf numFmtId="14" fontId="4" fillId="0" borderId="3" xfId="0" applyNumberFormat="1" applyFont="1" applyBorder="1" applyAlignment="1">
      <alignment horizontal="center"/>
    </xf>
    <xf numFmtId="0" fontId="8" fillId="0" borderId="0" xfId="2"/>
    <xf numFmtId="38" fontId="8" fillId="0" borderId="0" xfId="2" applyNumberFormat="1"/>
    <xf numFmtId="14" fontId="10" fillId="5" borderId="6" xfId="2" applyNumberFormat="1" applyFont="1" applyFill="1" applyBorder="1" applyAlignment="1">
      <alignment horizontal="center" vertical="center" wrapText="1"/>
    </xf>
    <xf numFmtId="0" fontId="10" fillId="5" borderId="6" xfId="2" applyFont="1" applyFill="1" applyBorder="1" applyAlignment="1">
      <alignment horizontal="center" vertical="center" wrapText="1"/>
    </xf>
    <xf numFmtId="38" fontId="10" fillId="5" borderId="7" xfId="2" applyNumberFormat="1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left" vertical="center"/>
    </xf>
    <xf numFmtId="38" fontId="9" fillId="0" borderId="5" xfId="2" applyNumberFormat="1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14" fontId="9" fillId="0" borderId="5" xfId="2" applyNumberFormat="1" applyFont="1" applyBorder="1" applyAlignment="1">
      <alignment horizontal="center" vertical="center"/>
    </xf>
    <xf numFmtId="0" fontId="9" fillId="0" borderId="5" xfId="2" quotePrefix="1" applyFont="1" applyBorder="1" applyAlignment="1">
      <alignment horizontal="left" vertical="center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tabSelected="1" zoomScaleNormal="100" workbookViewId="0">
      <selection activeCell="B1" sqref="B1:G1"/>
    </sheetView>
  </sheetViews>
  <sheetFormatPr defaultRowHeight="15" x14ac:dyDescent="0.25"/>
  <cols>
    <col min="2" max="2" width="15.140625" customWidth="1"/>
    <col min="3" max="3" width="31.42578125" bestFit="1" customWidth="1"/>
    <col min="4" max="4" width="21.5703125" customWidth="1"/>
    <col min="5" max="5" width="18.140625" customWidth="1"/>
    <col min="6" max="7" width="18.5703125" customWidth="1"/>
    <col min="8" max="10" width="11.5703125" bestFit="1" customWidth="1"/>
  </cols>
  <sheetData>
    <row r="1" spans="2:9" ht="42" customHeight="1" x14ac:dyDescent="0.25">
      <c r="B1" s="42" t="s">
        <v>25</v>
      </c>
      <c r="C1" s="42"/>
      <c r="D1" s="42"/>
      <c r="E1" s="42"/>
      <c r="F1" s="42"/>
      <c r="G1" s="42"/>
    </row>
    <row r="2" spans="2:9" ht="48" customHeight="1" x14ac:dyDescent="0.25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19</v>
      </c>
    </row>
    <row r="3" spans="2:9" ht="16.5" customHeight="1" x14ac:dyDescent="0.25">
      <c r="B3" s="3"/>
      <c r="C3" s="29" t="s">
        <v>18</v>
      </c>
      <c r="D3" s="30">
        <v>6811584</v>
      </c>
      <c r="E3" s="5"/>
      <c r="F3" s="6"/>
      <c r="G3" s="7"/>
      <c r="H3" s="26"/>
      <c r="I3" s="26"/>
    </row>
    <row r="4" spans="2:9" ht="15.75" x14ac:dyDescent="0.25">
      <c r="B4" s="3"/>
      <c r="C4" s="4" t="s">
        <v>27</v>
      </c>
      <c r="D4" s="16">
        <v>11741209</v>
      </c>
      <c r="E4" s="5"/>
      <c r="F4" s="6"/>
      <c r="G4" s="7"/>
      <c r="I4" s="26"/>
    </row>
    <row r="5" spans="2:9" ht="15.75" x14ac:dyDescent="0.25">
      <c r="B5" s="31"/>
      <c r="C5" s="4"/>
      <c r="D5" s="16"/>
      <c r="E5" s="5"/>
      <c r="F5" s="6"/>
      <c r="G5" s="7"/>
    </row>
    <row r="6" spans="2:9" ht="15.75" x14ac:dyDescent="0.25">
      <c r="B6" s="43" t="s">
        <v>20</v>
      </c>
      <c r="C6" s="44"/>
      <c r="D6" s="8">
        <f>SUM(D4:D4)</f>
        <v>11741209</v>
      </c>
      <c r="E6" s="8"/>
      <c r="F6" s="9"/>
      <c r="G6" s="10"/>
    </row>
    <row r="7" spans="2:9" ht="15.75" x14ac:dyDescent="0.25">
      <c r="B7" s="22"/>
      <c r="C7" s="4" t="s">
        <v>26</v>
      </c>
      <c r="D7" s="19"/>
      <c r="E7" s="23">
        <v>850645</v>
      </c>
      <c r="F7" s="20"/>
      <c r="G7" s="21"/>
    </row>
    <row r="8" spans="2:9" ht="15.75" x14ac:dyDescent="0.25">
      <c r="B8" s="27"/>
      <c r="C8" s="24"/>
      <c r="D8" s="19"/>
      <c r="E8" s="23"/>
      <c r="F8" s="20"/>
      <c r="G8" s="21"/>
    </row>
    <row r="9" spans="2:9" ht="15.75" x14ac:dyDescent="0.25">
      <c r="B9" s="17"/>
      <c r="C9" s="18" t="s">
        <v>21</v>
      </c>
      <c r="D9" s="8"/>
      <c r="E9" s="8">
        <f>SUM(E7:E8)</f>
        <v>850645</v>
      </c>
      <c r="F9" s="9"/>
      <c r="G9" s="10"/>
    </row>
    <row r="10" spans="2:9" ht="15.75" x14ac:dyDescent="0.25">
      <c r="B10" s="3"/>
      <c r="C10" s="11" t="s">
        <v>22</v>
      </c>
      <c r="D10" s="5"/>
      <c r="E10" s="5"/>
      <c r="F10" s="6"/>
      <c r="G10" s="6"/>
    </row>
    <row r="11" spans="2:9" ht="15.75" x14ac:dyDescent="0.25">
      <c r="B11" s="3"/>
      <c r="C11" s="4"/>
      <c r="D11" s="5"/>
      <c r="E11" s="5"/>
      <c r="F11" s="6"/>
      <c r="G11" s="25"/>
    </row>
    <row r="12" spans="2:9" ht="15.75" x14ac:dyDescent="0.25">
      <c r="B12" s="43" t="s">
        <v>10</v>
      </c>
      <c r="C12" s="44"/>
      <c r="D12" s="12"/>
      <c r="E12" s="13"/>
      <c r="F12" s="10"/>
      <c r="G12" s="14">
        <f>+SUM(G10:G11)</f>
        <v>0</v>
      </c>
    </row>
    <row r="13" spans="2:9" ht="15.75" x14ac:dyDescent="0.25">
      <c r="B13" s="45" t="s">
        <v>9</v>
      </c>
      <c r="C13" s="46"/>
      <c r="D13" s="46"/>
      <c r="E13" s="46"/>
      <c r="F13" s="47"/>
      <c r="G13" s="15">
        <f>+D3+D6-E9-G12</f>
        <v>17702148</v>
      </c>
    </row>
    <row r="16" spans="2:9" x14ac:dyDescent="0.25">
      <c r="G16" s="26"/>
    </row>
    <row r="17" spans="7:7" x14ac:dyDescent="0.25">
      <c r="G17" s="26"/>
    </row>
  </sheetData>
  <mergeCells count="4">
    <mergeCell ref="B1:G1"/>
    <mergeCell ref="B6:C6"/>
    <mergeCell ref="B12:C12"/>
    <mergeCell ref="B13:F13"/>
  </mergeCells>
  <phoneticPr fontId="7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>
      <selection activeCell="B7" sqref="B7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32" customWidth="1"/>
    <col min="4" max="4" width="57.140625" style="32" customWidth="1"/>
    <col min="5" max="5" width="17.140625" style="33" customWidth="1"/>
    <col min="6" max="6" width="11.42578125" style="32" customWidth="1"/>
    <col min="7" max="8" width="15.7109375" style="33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34" t="s">
        <v>1</v>
      </c>
      <c r="B1" s="35" t="s">
        <v>0</v>
      </c>
      <c r="C1" s="35" t="s">
        <v>11</v>
      </c>
      <c r="D1" s="35" t="s">
        <v>12</v>
      </c>
      <c r="E1" s="36" t="s">
        <v>15</v>
      </c>
      <c r="F1" s="35" t="s">
        <v>16</v>
      </c>
      <c r="G1" s="36" t="s">
        <v>2</v>
      </c>
      <c r="H1" s="36" t="s">
        <v>23</v>
      </c>
      <c r="I1" s="35" t="s">
        <v>13</v>
      </c>
      <c r="J1" s="35" t="s">
        <v>14</v>
      </c>
    </row>
    <row r="2" spans="1:10" outlineLevel="1" x14ac:dyDescent="0.25">
      <c r="A2" s="40">
        <v>45820</v>
      </c>
      <c r="B2" s="37" t="s">
        <v>34</v>
      </c>
      <c r="C2" s="37" t="s">
        <v>24</v>
      </c>
      <c r="D2" s="37" t="s">
        <v>33</v>
      </c>
      <c r="E2" s="38">
        <v>2856090</v>
      </c>
      <c r="F2" s="39" t="s">
        <v>17</v>
      </c>
      <c r="G2" s="38">
        <v>228487</v>
      </c>
      <c r="H2" s="38">
        <f t="shared" ref="H2:H6" si="0">+E2+G2</f>
        <v>3084577</v>
      </c>
      <c r="I2" s="37" t="s">
        <v>3</v>
      </c>
      <c r="J2" s="37" t="s">
        <v>4</v>
      </c>
    </row>
    <row r="3" spans="1:10" outlineLevel="1" x14ac:dyDescent="0.25">
      <c r="A3" s="40">
        <v>45820</v>
      </c>
      <c r="B3" s="37" t="s">
        <v>32</v>
      </c>
      <c r="C3" s="37" t="s">
        <v>24</v>
      </c>
      <c r="D3" s="37" t="s">
        <v>3</v>
      </c>
      <c r="E3" s="38">
        <v>1174320</v>
      </c>
      <c r="F3" s="39" t="s">
        <v>17</v>
      </c>
      <c r="G3" s="38">
        <v>93946</v>
      </c>
      <c r="H3" s="38">
        <f t="shared" si="0"/>
        <v>1268266</v>
      </c>
      <c r="I3" s="37" t="s">
        <v>3</v>
      </c>
      <c r="J3" s="37" t="s">
        <v>4</v>
      </c>
    </row>
    <row r="4" spans="1:10" outlineLevel="1" x14ac:dyDescent="0.25">
      <c r="A4" s="40">
        <v>45834</v>
      </c>
      <c r="B4" s="37" t="s">
        <v>31</v>
      </c>
      <c r="C4" s="37" t="s">
        <v>24</v>
      </c>
      <c r="D4" s="37" t="s">
        <v>30</v>
      </c>
      <c r="E4" s="38">
        <v>2812230</v>
      </c>
      <c r="F4" s="39" t="s">
        <v>17</v>
      </c>
      <c r="G4" s="38">
        <v>224978</v>
      </c>
      <c r="H4" s="38">
        <f t="shared" si="0"/>
        <v>3037208</v>
      </c>
      <c r="I4" s="37" t="s">
        <v>3</v>
      </c>
      <c r="J4" s="37" t="s">
        <v>4</v>
      </c>
    </row>
    <row r="5" spans="1:10" outlineLevel="1" x14ac:dyDescent="0.25">
      <c r="A5" s="40">
        <v>45834</v>
      </c>
      <c r="B5" s="37" t="s">
        <v>29</v>
      </c>
      <c r="C5" s="37" t="s">
        <v>24</v>
      </c>
      <c r="D5" s="37" t="s">
        <v>28</v>
      </c>
      <c r="E5" s="38">
        <v>4028850</v>
      </c>
      <c r="F5" s="39" t="s">
        <v>17</v>
      </c>
      <c r="G5" s="38">
        <v>322308</v>
      </c>
      <c r="H5" s="38">
        <f t="shared" si="0"/>
        <v>4351158</v>
      </c>
      <c r="I5" s="37" t="s">
        <v>3</v>
      </c>
      <c r="J5" s="37" t="s">
        <v>4</v>
      </c>
    </row>
    <row r="6" spans="1:10" x14ac:dyDescent="0.25">
      <c r="A6" s="40">
        <v>45860</v>
      </c>
      <c r="B6" s="41" t="s">
        <v>37</v>
      </c>
      <c r="C6" s="37" t="s">
        <v>35</v>
      </c>
      <c r="D6" s="37" t="s">
        <v>36</v>
      </c>
      <c r="E6" s="38">
        <v>-787635</v>
      </c>
      <c r="F6" s="39" t="s">
        <v>17</v>
      </c>
      <c r="G6" s="38">
        <v>-63010</v>
      </c>
      <c r="H6" s="38">
        <f t="shared" si="0"/>
        <v>-850645</v>
      </c>
      <c r="I6" s="37" t="s">
        <v>3</v>
      </c>
      <c r="J6" s="37" t="s">
        <v>4</v>
      </c>
    </row>
    <row r="7" spans="1:10" x14ac:dyDescent="0.25">
      <c r="H7" s="38">
        <f>SUM(H2:H6)</f>
        <v>10890564</v>
      </c>
    </row>
  </sheetData>
  <autoFilter ref="A1:J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công nợ </vt:lpstr>
      <vt:lpstr>T06.2025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2025-07-23T03:07:18Z</dcterms:modified>
</cp:coreProperties>
</file>