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1.2024" sheetId="11" r:id="rId2"/>
    <sheet name="T02.2024" sheetId="10" r:id="rId3"/>
  </sheets>
  <definedNames>
    <definedName name="_xlnm._FilterDatabase" localSheetId="1" hidden="1">T01.2024!$A$1:$J$9</definedName>
    <definedName name="_xlnm._FilterDatabase" localSheetId="2" hidden="1">T02.2024!$A$1:$J$4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1" l="1"/>
  <c r="H8" i="11"/>
  <c r="H7" i="11"/>
  <c r="H6" i="11"/>
  <c r="H5" i="11"/>
  <c r="H4" i="11"/>
  <c r="H3" i="11"/>
  <c r="H2" i="11"/>
  <c r="G15" i="2" l="1"/>
  <c r="E11" i="2"/>
  <c r="D7" i="2"/>
  <c r="H3" i="10" l="1"/>
  <c r="H2" i="10"/>
  <c r="H4" i="10" l="1"/>
  <c r="G16" i="2" l="1"/>
</calcChain>
</file>

<file path=xl/sharedStrings.xml><?xml version="1.0" encoding="utf-8"?>
<sst xmlns="http://schemas.openxmlformats.org/spreadsheetml/2006/main" count="92" uniqueCount="43">
  <si>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</si>
  <si>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</si>
  <si>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</si>
  <si>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</si>
  <si>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</si>
  <si>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</si>
  <si>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</si>
  <si>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</si>
  <si>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</si>
  <si>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</si>
  <si>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</si>
  <si>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</si>
  <si>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</si>
  <si>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</si>
  <si>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</si>
  <si>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</si>
  <si>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</si>
  <si>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</si>
  <si>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Thành tiền</t>
  </si>
  <si>
    <t>Số dư đầu kỳ</t>
  </si>
  <si>
    <t>Số tiền khách đã thanh toán</t>
  </si>
  <si>
    <t>Tổng bán hàng</t>
  </si>
  <si>
    <t>Tổng hàng trả</t>
  </si>
  <si>
    <t>1C24TNN</t>
  </si>
  <si>
    <t>THEO DÕI CÔNG NỢ /CHI NHÁNH NHA TRANG - CÔNG TY TNHH VIỆT Ý HÀ NỘI CENTER 29/02/2024</t>
  </si>
  <si>
    <t>Bảng kê hóa đơn tháng 02.2024</t>
  </si>
  <si>
    <t>Hàng trả tháng 02.2024</t>
  </si>
  <si>
    <t>00007968</t>
  </si>
  <si>
    <t>00007984</t>
  </si>
  <si>
    <t>Bảng kê hóa đơn tháng 01.2024</t>
  </si>
  <si>
    <t>Hàng trả tháng 01.2024</t>
  </si>
  <si>
    <t>Thanh toán tháng 01.2024</t>
  </si>
  <si>
    <t>Thanh toán tháng 02.2024</t>
  </si>
  <si>
    <t/>
  </si>
  <si>
    <t>Hàng trả - Kho bán Nha Trang 1</t>
  </si>
  <si>
    <t>00001539</t>
  </si>
  <si>
    <t>CHI NHÁNH NHA TRANG - CÔNG TY TNHH VIỆT Ý HÀ NỘI CENTER- KHO BÁN NHA TRANG 1</t>
  </si>
  <si>
    <t>00001540</t>
  </si>
  <si>
    <t>CHI NHÁNH NHA TRANG - CÔNG TY TNHH VIỆT Ý HÀ NỘI CENTER- KHO FESTIVAL GO 1</t>
  </si>
  <si>
    <t>00001722</t>
  </si>
  <si>
    <t>00004506</t>
  </si>
  <si>
    <t>CHI NHÁNH NHA TRANG - CÔNG TY TNHH VIỆT Ý HÀ NỘI CENTER-KHO NHA TRANG 1</t>
  </si>
  <si>
    <t>00004507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</si>
</sst>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0" fontId="8" fillId="0" borderId="0" xfId="2"/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10" fillId="5" borderId="6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8" fillId="0" borderId="0" xfId="2" applyNumberFormat="1"/>
    <xf numFmtId="38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B2" sqref="B2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5" t="s">
        <v>24</v>
      </c>
      <c r="C1" s="45"/>
      <c r="D1" s="45"/>
      <c r="E1" s="45"/>
      <c r="F1" s="45"/>
      <c r="G1" s="45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20</v>
      </c>
    </row>
    <row r="3" spans="2:9" ht="16.5" customHeight="1" x14ac:dyDescent="0.25">
      <c r="B3" s="3"/>
      <c r="C3" s="35" t="s">
        <v>19</v>
      </c>
      <c r="D3" s="36">
        <v>46372749</v>
      </c>
      <c r="E3" s="5"/>
      <c r="F3" s="6"/>
      <c r="G3" s="7"/>
    </row>
    <row r="4" spans="2:9" ht="16.5" customHeight="1" x14ac:dyDescent="0.25">
      <c r="B4" s="3"/>
      <c r="C4" s="4" t="s">
        <v>29</v>
      </c>
      <c r="D4" s="16">
        <v>11233145</v>
      </c>
      <c r="E4" s="5"/>
      <c r="F4" s="6"/>
      <c r="G4" s="7"/>
    </row>
    <row r="5" spans="2:9" ht="15.75" x14ac:dyDescent="0.25">
      <c r="B5" s="3"/>
      <c r="C5" s="4" t="s">
        <v>25</v>
      </c>
      <c r="D5" s="16">
        <v>5760774</v>
      </c>
      <c r="E5" s="5"/>
      <c r="F5" s="6"/>
      <c r="G5" s="7"/>
      <c r="I5" s="26"/>
    </row>
    <row r="6" spans="2:9" ht="15.75" x14ac:dyDescent="0.25">
      <c r="B6" s="37"/>
      <c r="C6" s="4"/>
      <c r="D6" s="16"/>
      <c r="E6" s="5"/>
      <c r="F6" s="6"/>
      <c r="G6" s="7"/>
    </row>
    <row r="7" spans="2:9" ht="15.75" x14ac:dyDescent="0.25">
      <c r="B7" s="46" t="s">
        <v>21</v>
      </c>
      <c r="C7" s="47"/>
      <c r="D7" s="8">
        <f>SUM(D4:D5)</f>
        <v>16993919</v>
      </c>
      <c r="E7" s="8"/>
      <c r="F7" s="9"/>
      <c r="G7" s="10"/>
    </row>
    <row r="8" spans="2:9" ht="15.75" x14ac:dyDescent="0.25">
      <c r="B8" s="22"/>
      <c r="C8" s="4" t="s">
        <v>30</v>
      </c>
      <c r="D8" s="19"/>
      <c r="E8" s="23">
        <v>227890</v>
      </c>
      <c r="F8" s="20"/>
      <c r="G8" s="21"/>
    </row>
    <row r="9" spans="2:9" ht="15.75" x14ac:dyDescent="0.25">
      <c r="B9" s="22"/>
      <c r="C9" s="4" t="s">
        <v>26</v>
      </c>
      <c r="D9" s="19"/>
      <c r="E9" s="23"/>
      <c r="F9" s="20"/>
      <c r="G9" s="21"/>
    </row>
    <row r="10" spans="2:9" ht="15.75" x14ac:dyDescent="0.25">
      <c r="B10" s="27"/>
      <c r="C10" s="24"/>
      <c r="D10" s="19"/>
      <c r="E10" s="23"/>
      <c r="F10" s="20"/>
      <c r="G10" s="21"/>
    </row>
    <row r="11" spans="2:9" ht="15.75" x14ac:dyDescent="0.25">
      <c r="B11" s="17"/>
      <c r="C11" s="18" t="s">
        <v>22</v>
      </c>
      <c r="D11" s="8"/>
      <c r="E11" s="8">
        <f>SUM(E8:E9)</f>
        <v>227890</v>
      </c>
      <c r="F11" s="9"/>
      <c r="G11" s="10"/>
    </row>
    <row r="12" spans="2:9" ht="15.75" x14ac:dyDescent="0.25">
      <c r="B12" s="3"/>
      <c r="C12" s="11" t="s">
        <v>31</v>
      </c>
      <c r="D12" s="5"/>
      <c r="E12" s="5"/>
      <c r="F12" s="6"/>
      <c r="G12" s="6"/>
    </row>
    <row r="13" spans="2:9" ht="15.75" x14ac:dyDescent="0.25">
      <c r="B13" s="3"/>
      <c r="C13" s="11" t="s">
        <v>32</v>
      </c>
      <c r="D13" s="5"/>
      <c r="E13" s="5"/>
      <c r="F13" s="6"/>
      <c r="G13" s="6">
        <v>33916427</v>
      </c>
    </row>
    <row r="14" spans="2:9" ht="15.75" x14ac:dyDescent="0.25">
      <c r="B14" s="3"/>
      <c r="C14" s="4"/>
      <c r="D14" s="5"/>
      <c r="E14" s="5"/>
      <c r="F14" s="6"/>
      <c r="G14" s="25"/>
    </row>
    <row r="15" spans="2:9" ht="15.75" x14ac:dyDescent="0.25">
      <c r="B15" s="46" t="s">
        <v>10</v>
      </c>
      <c r="C15" s="47"/>
      <c r="D15" s="12"/>
      <c r="E15" s="13"/>
      <c r="F15" s="10"/>
      <c r="G15" s="14">
        <f>+SUM(G12:G14)</f>
        <v>33916427</v>
      </c>
    </row>
    <row r="16" spans="2:9" ht="15.75" x14ac:dyDescent="0.25">
      <c r="B16" s="48" t="s">
        <v>9</v>
      </c>
      <c r="C16" s="49"/>
      <c r="D16" s="49"/>
      <c r="E16" s="49"/>
      <c r="F16" s="50"/>
      <c r="G16" s="15">
        <f>+D3+D7-E11-G15</f>
        <v>29222351</v>
      </c>
    </row>
  </sheetData>
  <mergeCells count="4">
    <mergeCell ref="B1:G1"/>
    <mergeCell ref="B7:C7"/>
    <mergeCell ref="B15:C15"/>
    <mergeCell ref="B16:F16"/>
  </mergeCells>
  <phoneticPr fontId="7" type="noConversion"/>
  <conditionalFormatting sqref="B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8" activeCellId="1" sqref="H2 H8"/>
    </sheetView>
  </sheetViews>
  <sheetFormatPr defaultColWidth="9.140625" defaultRowHeight="15" outlineLevelRow="1" x14ac:dyDescent="0.25"/>
  <cols>
    <col min="1" max="1" width="14.28515625" style="33" customWidth="1"/>
    <col min="2" max="3" width="11.42578125" style="28" customWidth="1"/>
    <col min="4" max="4" width="57.140625" style="28" customWidth="1"/>
    <col min="5" max="5" width="17.140625" style="34" customWidth="1"/>
    <col min="6" max="6" width="11.42578125" style="28" customWidth="1"/>
    <col min="7" max="8" width="15.7109375" style="34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1" t="s">
        <v>1</v>
      </c>
      <c r="B1" s="29" t="s">
        <v>0</v>
      </c>
      <c r="C1" s="29" t="s">
        <v>11</v>
      </c>
      <c r="D1" s="29" t="s">
        <v>12</v>
      </c>
      <c r="E1" s="30" t="s">
        <v>15</v>
      </c>
      <c r="F1" s="29" t="s">
        <v>16</v>
      </c>
      <c r="G1" s="30" t="s">
        <v>2</v>
      </c>
      <c r="H1" s="30" t="s">
        <v>18</v>
      </c>
      <c r="I1" s="29" t="s">
        <v>13</v>
      </c>
      <c r="J1" s="29" t="s">
        <v>14</v>
      </c>
    </row>
    <row r="2" spans="1:10" outlineLevel="1" x14ac:dyDescent="0.25">
      <c r="A2" s="42">
        <v>45293</v>
      </c>
      <c r="B2" s="43" t="s">
        <v>33</v>
      </c>
      <c r="C2" s="43" t="s">
        <v>33</v>
      </c>
      <c r="D2" s="43" t="s">
        <v>34</v>
      </c>
      <c r="E2" s="32">
        <v>-105505</v>
      </c>
      <c r="F2" s="44" t="s">
        <v>17</v>
      </c>
      <c r="G2" s="32">
        <v>-8440</v>
      </c>
      <c r="H2" s="32">
        <f>+E2+G2</f>
        <v>-113945</v>
      </c>
      <c r="I2" s="43" t="s">
        <v>3</v>
      </c>
      <c r="J2" s="43" t="s">
        <v>4</v>
      </c>
    </row>
    <row r="3" spans="1:10" outlineLevel="1" x14ac:dyDescent="0.25">
      <c r="A3" s="42">
        <v>45302</v>
      </c>
      <c r="B3" s="43" t="s">
        <v>35</v>
      </c>
      <c r="C3" s="43" t="s">
        <v>23</v>
      </c>
      <c r="D3" s="43" t="s">
        <v>36</v>
      </c>
      <c r="E3" s="32">
        <v>1472480</v>
      </c>
      <c r="F3" s="44" t="s">
        <v>17</v>
      </c>
      <c r="G3" s="32">
        <v>117798</v>
      </c>
      <c r="H3" s="32">
        <f t="shared" ref="H3:H8" si="0">+E3+G3</f>
        <v>1590278</v>
      </c>
      <c r="I3" s="43" t="s">
        <v>3</v>
      </c>
      <c r="J3" s="43" t="s">
        <v>4</v>
      </c>
    </row>
    <row r="4" spans="1:10" outlineLevel="1" x14ac:dyDescent="0.25">
      <c r="A4" s="42">
        <v>45302</v>
      </c>
      <c r="B4" s="43" t="s">
        <v>37</v>
      </c>
      <c r="C4" s="43" t="s">
        <v>23</v>
      </c>
      <c r="D4" s="43" t="s">
        <v>38</v>
      </c>
      <c r="E4" s="32">
        <v>554880</v>
      </c>
      <c r="F4" s="44" t="s">
        <v>17</v>
      </c>
      <c r="G4" s="32">
        <v>44390</v>
      </c>
      <c r="H4" s="32">
        <f t="shared" si="0"/>
        <v>599270</v>
      </c>
      <c r="I4" s="43" t="s">
        <v>3</v>
      </c>
      <c r="J4" s="43" t="s">
        <v>4</v>
      </c>
    </row>
    <row r="5" spans="1:10" outlineLevel="1" x14ac:dyDescent="0.25">
      <c r="A5" s="42">
        <v>45302</v>
      </c>
      <c r="B5" s="43" t="s">
        <v>39</v>
      </c>
      <c r="C5" s="43" t="s">
        <v>23</v>
      </c>
      <c r="D5" s="43" t="s">
        <v>36</v>
      </c>
      <c r="E5" s="32">
        <v>540060</v>
      </c>
      <c r="F5" s="44" t="s">
        <v>17</v>
      </c>
      <c r="G5" s="32">
        <v>43205</v>
      </c>
      <c r="H5" s="32">
        <f t="shared" si="0"/>
        <v>583265</v>
      </c>
      <c r="I5" s="43" t="s">
        <v>3</v>
      </c>
      <c r="J5" s="43" t="s">
        <v>4</v>
      </c>
    </row>
    <row r="6" spans="1:10" outlineLevel="1" x14ac:dyDescent="0.25">
      <c r="A6" s="42">
        <v>45315</v>
      </c>
      <c r="B6" s="43" t="s">
        <v>40</v>
      </c>
      <c r="C6" s="43" t="s">
        <v>23</v>
      </c>
      <c r="D6" s="43" t="s">
        <v>41</v>
      </c>
      <c r="E6" s="32">
        <v>5499045</v>
      </c>
      <c r="F6" s="44" t="s">
        <v>17</v>
      </c>
      <c r="G6" s="32">
        <v>439924</v>
      </c>
      <c r="H6" s="32">
        <f t="shared" si="0"/>
        <v>5938969</v>
      </c>
      <c r="I6" s="43" t="s">
        <v>3</v>
      </c>
      <c r="J6" s="43" t="s">
        <v>4</v>
      </c>
    </row>
    <row r="7" spans="1:10" outlineLevel="1" x14ac:dyDescent="0.25">
      <c r="A7" s="42">
        <v>45315</v>
      </c>
      <c r="B7" s="43" t="s">
        <v>42</v>
      </c>
      <c r="C7" s="43" t="s">
        <v>23</v>
      </c>
      <c r="D7" s="43" t="s">
        <v>41</v>
      </c>
      <c r="E7" s="32">
        <v>2334595</v>
      </c>
      <c r="F7" s="44" t="s">
        <v>17</v>
      </c>
      <c r="G7" s="32">
        <v>186768</v>
      </c>
      <c r="H7" s="32">
        <f t="shared" si="0"/>
        <v>2521363</v>
      </c>
      <c r="I7" s="43" t="s">
        <v>3</v>
      </c>
      <c r="J7" s="43" t="s">
        <v>4</v>
      </c>
    </row>
    <row r="8" spans="1:10" outlineLevel="1" x14ac:dyDescent="0.25">
      <c r="A8" s="42">
        <v>45322</v>
      </c>
      <c r="B8" s="43" t="s">
        <v>33</v>
      </c>
      <c r="C8" s="43" t="s">
        <v>33</v>
      </c>
      <c r="D8" s="43" t="s">
        <v>34</v>
      </c>
      <c r="E8" s="32">
        <v>-105505</v>
      </c>
      <c r="F8" s="44" t="s">
        <v>17</v>
      </c>
      <c r="G8" s="32">
        <v>-8440</v>
      </c>
      <c r="H8" s="32">
        <f t="shared" si="0"/>
        <v>-113945</v>
      </c>
      <c r="I8" s="43" t="s">
        <v>3</v>
      </c>
      <c r="J8" s="43" t="s">
        <v>4</v>
      </c>
    </row>
    <row r="9" spans="1:10" x14ac:dyDescent="0.25">
      <c r="H9" s="32">
        <f>+SUBTOTAL(9,H2:H8)</f>
        <v>11005255</v>
      </c>
    </row>
  </sheetData>
  <autoFilter ref="A1:J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33" customWidth="1"/>
    <col min="2" max="3" width="11.42578125" style="28" customWidth="1"/>
    <col min="4" max="4" width="57.140625" style="28" customWidth="1"/>
    <col min="5" max="5" width="17.140625" style="34" customWidth="1"/>
    <col min="6" max="6" width="11.42578125" style="28" customWidth="1"/>
    <col min="7" max="8" width="15.7109375" style="34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1" t="s">
        <v>1</v>
      </c>
      <c r="B1" s="29" t="s">
        <v>0</v>
      </c>
      <c r="C1" s="29" t="s">
        <v>11</v>
      </c>
      <c r="D1" s="29" t="s">
        <v>12</v>
      </c>
      <c r="E1" s="30" t="s">
        <v>15</v>
      </c>
      <c r="F1" s="29" t="s">
        <v>16</v>
      </c>
      <c r="G1" s="30" t="s">
        <v>2</v>
      </c>
      <c r="H1" s="30" t="s">
        <v>18</v>
      </c>
      <c r="I1" s="29" t="s">
        <v>13</v>
      </c>
      <c r="J1" s="29" t="s">
        <v>14</v>
      </c>
    </row>
    <row r="2" spans="1:10" outlineLevel="1" x14ac:dyDescent="0.25">
      <c r="A2" s="38">
        <v>45328</v>
      </c>
      <c r="B2" s="39" t="s">
        <v>27</v>
      </c>
      <c r="C2" s="39" t="s">
        <v>23</v>
      </c>
      <c r="D2" s="39" t="s">
        <v>3</v>
      </c>
      <c r="E2" s="40">
        <v>2627950</v>
      </c>
      <c r="F2" s="41" t="s">
        <v>17</v>
      </c>
      <c r="G2" s="40">
        <v>210236</v>
      </c>
      <c r="H2" s="32">
        <f>+E2+G2</f>
        <v>2838186</v>
      </c>
      <c r="I2" s="39" t="s">
        <v>3</v>
      </c>
      <c r="J2" s="39" t="s">
        <v>4</v>
      </c>
    </row>
    <row r="3" spans="1:10" outlineLevel="1" x14ac:dyDescent="0.25">
      <c r="A3" s="38">
        <v>45328</v>
      </c>
      <c r="B3" s="39" t="s">
        <v>28</v>
      </c>
      <c r="C3" s="39" t="s">
        <v>23</v>
      </c>
      <c r="D3" s="39" t="s">
        <v>3</v>
      </c>
      <c r="E3" s="40">
        <v>2706100</v>
      </c>
      <c r="F3" s="41" t="s">
        <v>17</v>
      </c>
      <c r="G3" s="40">
        <v>216488</v>
      </c>
      <c r="H3" s="32">
        <f>+E3+G3</f>
        <v>2922588</v>
      </c>
      <c r="I3" s="39" t="s">
        <v>3</v>
      </c>
      <c r="J3" s="39" t="s">
        <v>4</v>
      </c>
    </row>
    <row r="4" spans="1:10" x14ac:dyDescent="0.25">
      <c r="H4" s="32">
        <f>+SUBTOTAL(9,H2:H3)</f>
        <v>5760774</v>
      </c>
    </row>
  </sheetData>
  <autoFilter ref="A1:J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công nợ </vt:lpstr>
      <vt:lpstr>T01.2024</vt:lpstr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2024-03-04T08:52:28Z</dcterms:modified>
</cp:coreProperties>
</file>