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D012BBBD-5D50-407F-855D-E3251F56188D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Sheet1" sheetId="1" state="hidden" r:id="rId1"/>
    <sheet name="1735 XT T7 lần 1" sheetId="2" r:id="rId2"/>
    <sheet name="1736 XT T8 lần 1" sheetId="3" r:id="rId3"/>
    <sheet name="1742 XT T9 lần 1" sheetId="4" r:id="rId4"/>
    <sheet name="1739 XT T11 lần 1" sheetId="5" r:id="rId5"/>
  </sheets>
  <definedNames>
    <definedName name="_xlnm._FilterDatabase" localSheetId="1" hidden="1">'1735 XT T7 lần 1'!$A$2:$G$369</definedName>
    <definedName name="_xlnm._FilterDatabase" localSheetId="2" hidden="1">'1736 XT T8 lần 1'!$A$2:$G$225</definedName>
    <definedName name="_xlnm._FilterDatabase" localSheetId="4" hidden="1">'1739 XT T11 lần 1'!$A$2:$G$315</definedName>
    <definedName name="_xlnm._FilterDatabase" localSheetId="3" hidden="1">'1742 XT T9 lần 1'!$A$2:$H$303</definedName>
    <definedName name="_xlnm._FilterDatabase" localSheetId="0" hidden="1">Sheet1!$A$134:$F$149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5" l="1"/>
  <c r="I92" i="5" s="1"/>
  <c r="H313" i="5"/>
  <c r="I313" i="5" s="1"/>
  <c r="H312" i="5"/>
  <c r="I312" i="5" s="1"/>
  <c r="H310" i="5"/>
  <c r="I310" i="5" s="1"/>
  <c r="H309" i="5"/>
  <c r="I309" i="5" s="1"/>
  <c r="H307" i="5"/>
  <c r="I307" i="5" s="1"/>
  <c r="H306" i="5"/>
  <c r="I306" i="5" s="1"/>
  <c r="H304" i="5"/>
  <c r="I304" i="5" s="1"/>
  <c r="H303" i="5"/>
  <c r="I303" i="5" s="1"/>
  <c r="H302" i="5"/>
  <c r="I302" i="5" s="1"/>
  <c r="H301" i="5"/>
  <c r="I301" i="5" s="1"/>
  <c r="H300" i="5"/>
  <c r="I300" i="5" s="1"/>
  <c r="H299" i="5"/>
  <c r="I299" i="5" s="1"/>
  <c r="H297" i="5"/>
  <c r="I297" i="5" s="1"/>
  <c r="H295" i="5"/>
  <c r="I295" i="5" s="1"/>
  <c r="H294" i="5"/>
  <c r="I294" i="5" s="1"/>
  <c r="H292" i="5"/>
  <c r="I292" i="5" s="1"/>
  <c r="H291" i="5"/>
  <c r="I291" i="5" s="1"/>
  <c r="H289" i="5"/>
  <c r="I289" i="5" s="1"/>
  <c r="H288" i="5"/>
  <c r="I288" i="5" s="1"/>
  <c r="H286" i="5"/>
  <c r="I286" i="5" s="1"/>
  <c r="H285" i="5"/>
  <c r="I285" i="5" s="1"/>
  <c r="H284" i="5"/>
  <c r="I284" i="5" s="1"/>
  <c r="H282" i="5"/>
  <c r="I282" i="5" s="1"/>
  <c r="H281" i="5"/>
  <c r="I281" i="5" s="1"/>
  <c r="H280" i="5"/>
  <c r="I280" i="5" s="1"/>
  <c r="H279" i="5"/>
  <c r="I279" i="5" s="1"/>
  <c r="H277" i="5"/>
  <c r="I277" i="5" s="1"/>
  <c r="H276" i="5"/>
  <c r="I276" i="5" s="1"/>
  <c r="H275" i="5"/>
  <c r="I275" i="5" s="1"/>
  <c r="H274" i="5"/>
  <c r="I274" i="5" s="1"/>
  <c r="H273" i="5"/>
  <c r="I273" i="5" s="1"/>
  <c r="H271" i="5"/>
  <c r="I271" i="5" s="1"/>
  <c r="H270" i="5"/>
  <c r="I270" i="5" s="1"/>
  <c r="H268" i="5"/>
  <c r="I268" i="5" s="1"/>
  <c r="H267" i="5"/>
  <c r="I267" i="5" s="1"/>
  <c r="H265" i="5"/>
  <c r="I265" i="5" s="1"/>
  <c r="H264" i="5"/>
  <c r="I264" i="5" s="1"/>
  <c r="H262" i="5"/>
  <c r="I262" i="5" s="1"/>
  <c r="H261" i="5"/>
  <c r="I261" i="5" s="1"/>
  <c r="H260" i="5"/>
  <c r="I260" i="5" s="1"/>
  <c r="H259" i="5"/>
  <c r="I259" i="5" s="1"/>
  <c r="H258" i="5"/>
  <c r="I258" i="5" s="1"/>
  <c r="H256" i="5"/>
  <c r="I256" i="5" s="1"/>
  <c r="H254" i="5"/>
  <c r="I254" i="5" s="1"/>
  <c r="H252" i="5"/>
  <c r="I252" i="5" s="1"/>
  <c r="H251" i="5"/>
  <c r="I251" i="5" s="1"/>
  <c r="H249" i="5"/>
  <c r="I249" i="5" s="1"/>
  <c r="H247" i="5"/>
  <c r="I247" i="5" s="1"/>
  <c r="H246" i="5"/>
  <c r="I246" i="5" s="1"/>
  <c r="H244" i="5"/>
  <c r="I244" i="5" s="1"/>
  <c r="H242" i="5"/>
  <c r="I242" i="5" s="1"/>
  <c r="H241" i="5"/>
  <c r="I241" i="5" s="1"/>
  <c r="H239" i="5"/>
  <c r="I239" i="5" s="1"/>
  <c r="H237" i="5"/>
  <c r="I237" i="5" s="1"/>
  <c r="H235" i="5"/>
  <c r="I235" i="5" s="1"/>
  <c r="H234" i="5"/>
  <c r="I234" i="5" s="1"/>
  <c r="H232" i="5"/>
  <c r="I232" i="5" s="1"/>
  <c r="H231" i="5"/>
  <c r="I231" i="5" s="1"/>
  <c r="H229" i="5"/>
  <c r="I229" i="5" s="1"/>
  <c r="H228" i="5"/>
  <c r="I228" i="5" s="1"/>
  <c r="H226" i="5"/>
  <c r="I226" i="5" s="1"/>
  <c r="H224" i="5"/>
  <c r="I224" i="5" s="1"/>
  <c r="H223" i="5"/>
  <c r="I223" i="5" s="1"/>
  <c r="H221" i="5"/>
  <c r="I221" i="5" s="1"/>
  <c r="H219" i="5"/>
  <c r="I219" i="5" s="1"/>
  <c r="H218" i="5"/>
  <c r="I218" i="5" s="1"/>
  <c r="H217" i="5"/>
  <c r="I217" i="5" s="1"/>
  <c r="H216" i="5"/>
  <c r="I216" i="5" s="1"/>
  <c r="H214" i="5"/>
  <c r="I214" i="5" s="1"/>
  <c r="H213" i="5"/>
  <c r="I213" i="5" s="1"/>
  <c r="H211" i="5"/>
  <c r="I211" i="5" s="1"/>
  <c r="H210" i="5"/>
  <c r="I210" i="5" s="1"/>
  <c r="H209" i="5"/>
  <c r="I209" i="5" s="1"/>
  <c r="H207" i="5"/>
  <c r="I207" i="5" s="1"/>
  <c r="H205" i="5"/>
  <c r="I205" i="5" s="1"/>
  <c r="H204" i="5"/>
  <c r="I204" i="5" s="1"/>
  <c r="H202" i="5"/>
  <c r="I202" i="5" s="1"/>
  <c r="H201" i="5"/>
  <c r="I201" i="5" s="1"/>
  <c r="H200" i="5"/>
  <c r="I200" i="5" s="1"/>
  <c r="H198" i="5"/>
  <c r="I198" i="5" s="1"/>
  <c r="H197" i="5"/>
  <c r="I197" i="5" s="1"/>
  <c r="H195" i="5"/>
  <c r="I195" i="5" s="1"/>
  <c r="H193" i="5"/>
  <c r="I193" i="5" s="1"/>
  <c r="H191" i="5"/>
  <c r="I191" i="5" s="1"/>
  <c r="H190" i="5"/>
  <c r="I190" i="5" s="1"/>
  <c r="H189" i="5"/>
  <c r="I189" i="5" s="1"/>
  <c r="H188" i="5"/>
  <c r="I188" i="5" s="1"/>
  <c r="H186" i="5"/>
  <c r="I186" i="5" s="1"/>
  <c r="H184" i="5"/>
  <c r="I184" i="5" s="1"/>
  <c r="H183" i="5"/>
  <c r="I183" i="5" s="1"/>
  <c r="H182" i="5"/>
  <c r="I182" i="5" s="1"/>
  <c r="H180" i="5"/>
  <c r="I180" i="5" s="1"/>
  <c r="H178" i="5"/>
  <c r="I178" i="5" s="1"/>
  <c r="H176" i="5"/>
  <c r="I176" i="5" s="1"/>
  <c r="H175" i="5"/>
  <c r="I175" i="5" s="1"/>
  <c r="H174" i="5"/>
  <c r="I174" i="5" s="1"/>
  <c r="H173" i="5"/>
  <c r="I173" i="5" s="1"/>
  <c r="H171" i="5"/>
  <c r="I171" i="5" s="1"/>
  <c r="H170" i="5"/>
  <c r="I170" i="5" s="1"/>
  <c r="H169" i="5"/>
  <c r="I169" i="5" s="1"/>
  <c r="H167" i="5"/>
  <c r="I167" i="5" s="1"/>
  <c r="H166" i="5"/>
  <c r="I166" i="5" s="1"/>
  <c r="H165" i="5"/>
  <c r="I165" i="5" s="1"/>
  <c r="H163" i="5"/>
  <c r="I163" i="5" s="1"/>
  <c r="H162" i="5"/>
  <c r="I162" i="5" s="1"/>
  <c r="H161" i="5"/>
  <c r="I161" i="5" s="1"/>
  <c r="H160" i="5"/>
  <c r="I160" i="5" s="1"/>
  <c r="H159" i="5"/>
  <c r="I159" i="5" s="1"/>
  <c r="H157" i="5"/>
  <c r="I157" i="5" s="1"/>
  <c r="H155" i="5"/>
  <c r="I155" i="5" s="1"/>
  <c r="H153" i="5"/>
  <c r="I153" i="5" s="1"/>
  <c r="H151" i="5"/>
  <c r="I151" i="5" s="1"/>
  <c r="H150" i="5"/>
  <c r="I150" i="5" s="1"/>
  <c r="H148" i="5"/>
  <c r="I148" i="5" s="1"/>
  <c r="H147" i="5"/>
  <c r="I147" i="5" s="1"/>
  <c r="H145" i="5"/>
  <c r="I145" i="5" s="1"/>
  <c r="H144" i="5"/>
  <c r="I144" i="5" s="1"/>
  <c r="H143" i="5"/>
  <c r="I143" i="5" s="1"/>
  <c r="H142" i="5"/>
  <c r="I142" i="5" s="1"/>
  <c r="H140" i="5"/>
  <c r="I140" i="5" s="1"/>
  <c r="H139" i="5"/>
  <c r="I139" i="5" s="1"/>
  <c r="H138" i="5"/>
  <c r="I138" i="5" s="1"/>
  <c r="H136" i="5"/>
  <c r="I136" i="5" s="1"/>
  <c r="H135" i="5"/>
  <c r="I135" i="5" s="1"/>
  <c r="H134" i="5"/>
  <c r="I134" i="5" s="1"/>
  <c r="H132" i="5"/>
  <c r="I132" i="5" s="1"/>
  <c r="H131" i="5"/>
  <c r="I131" i="5" s="1"/>
  <c r="H129" i="5"/>
  <c r="I129" i="5" s="1"/>
  <c r="H128" i="5"/>
  <c r="I128" i="5" s="1"/>
  <c r="H126" i="5"/>
  <c r="I126" i="5" s="1"/>
  <c r="H125" i="5"/>
  <c r="I125" i="5" s="1"/>
  <c r="H124" i="5"/>
  <c r="I124" i="5" s="1"/>
  <c r="H122" i="5"/>
  <c r="I122" i="5" s="1"/>
  <c r="H121" i="5"/>
  <c r="I121" i="5" s="1"/>
  <c r="H119" i="5"/>
  <c r="I119" i="5" s="1"/>
  <c r="H118" i="5"/>
  <c r="I118" i="5" s="1"/>
  <c r="H116" i="5"/>
  <c r="I116" i="5" s="1"/>
  <c r="H115" i="5"/>
  <c r="I115" i="5" s="1"/>
  <c r="H114" i="5"/>
  <c r="I114" i="5" s="1"/>
  <c r="H113" i="5"/>
  <c r="I113" i="5" s="1"/>
  <c r="H111" i="5"/>
  <c r="I111" i="5" s="1"/>
  <c r="H109" i="5"/>
  <c r="I109" i="5" s="1"/>
  <c r="H107" i="5"/>
  <c r="I107" i="5" s="1"/>
  <c r="H105" i="5"/>
  <c r="I105" i="5" s="1"/>
  <c r="H104" i="5"/>
  <c r="I104" i="5" s="1"/>
  <c r="H102" i="5"/>
  <c r="I102" i="5" s="1"/>
  <c r="H101" i="5"/>
  <c r="I101" i="5" s="1"/>
  <c r="H99" i="5"/>
  <c r="I99" i="5" s="1"/>
  <c r="H98" i="5"/>
  <c r="I98" i="5" s="1"/>
  <c r="H97" i="5"/>
  <c r="I97" i="5" s="1"/>
  <c r="H95" i="5"/>
  <c r="I95" i="5" s="1"/>
  <c r="H94" i="5"/>
  <c r="I94" i="5" s="1"/>
  <c r="H91" i="5"/>
  <c r="I91" i="5" s="1"/>
  <c r="H90" i="5"/>
  <c r="I90" i="5" s="1"/>
  <c r="H89" i="5"/>
  <c r="I89" i="5" s="1"/>
  <c r="H87" i="5"/>
  <c r="I87" i="5" s="1"/>
  <c r="H85" i="5"/>
  <c r="I85" i="5" s="1"/>
  <c r="H84" i="5"/>
  <c r="I84" i="5" s="1"/>
  <c r="H83" i="5"/>
  <c r="I83" i="5" s="1"/>
  <c r="H81" i="5"/>
  <c r="I81" i="5" s="1"/>
  <c r="H79" i="5"/>
  <c r="I79" i="5" s="1"/>
  <c r="H78" i="5"/>
  <c r="I78" i="5" s="1"/>
  <c r="H76" i="5"/>
  <c r="I76" i="5" s="1"/>
  <c r="H75" i="5"/>
  <c r="I75" i="5" s="1"/>
  <c r="H73" i="5"/>
  <c r="I73" i="5" s="1"/>
  <c r="H71" i="5"/>
  <c r="I71" i="5" s="1"/>
  <c r="H70" i="5"/>
  <c r="I70" i="5" s="1"/>
  <c r="H68" i="5"/>
  <c r="I68" i="5" s="1"/>
  <c r="H67" i="5"/>
  <c r="I67" i="5" s="1"/>
  <c r="H66" i="5"/>
  <c r="I66" i="5" s="1"/>
  <c r="H64" i="5"/>
  <c r="I64" i="5" s="1"/>
  <c r="H63" i="5"/>
  <c r="I63" i="5" s="1"/>
  <c r="H62" i="5"/>
  <c r="I62" i="5" s="1"/>
  <c r="H60" i="5"/>
  <c r="I60" i="5" s="1"/>
  <c r="H58" i="5"/>
  <c r="I58" i="5" s="1"/>
  <c r="H56" i="5"/>
  <c r="I56" i="5" s="1"/>
  <c r="H55" i="5"/>
  <c r="I55" i="5" s="1"/>
  <c r="H54" i="5"/>
  <c r="I54" i="5" s="1"/>
  <c r="H53" i="5"/>
  <c r="I53" i="5" s="1"/>
  <c r="H51" i="5"/>
  <c r="I51" i="5" s="1"/>
  <c r="H49" i="5"/>
  <c r="I49" i="5" s="1"/>
  <c r="H48" i="5"/>
  <c r="I48" i="5" s="1"/>
  <c r="H47" i="5"/>
  <c r="I47" i="5" s="1"/>
  <c r="H45" i="5"/>
  <c r="I45" i="5" s="1"/>
  <c r="H44" i="5"/>
  <c r="I44" i="5" s="1"/>
  <c r="H42" i="5"/>
  <c r="I42" i="5" s="1"/>
  <c r="H41" i="5"/>
  <c r="I41" i="5" s="1"/>
  <c r="H39" i="5"/>
  <c r="I39" i="5" s="1"/>
  <c r="H38" i="5"/>
  <c r="I38" i="5" s="1"/>
  <c r="H37" i="5"/>
  <c r="I37" i="5" s="1"/>
  <c r="H35" i="5"/>
  <c r="I35" i="5" s="1"/>
  <c r="H33" i="5"/>
  <c r="I33" i="5" s="1"/>
  <c r="H32" i="5"/>
  <c r="I32" i="5" s="1"/>
  <c r="H31" i="5"/>
  <c r="I31" i="5" s="1"/>
  <c r="H29" i="5"/>
  <c r="I29" i="5" s="1"/>
  <c r="H28" i="5"/>
  <c r="I28" i="5" s="1"/>
  <c r="H26" i="5"/>
  <c r="I26" i="5" s="1"/>
  <c r="H25" i="5"/>
  <c r="I25" i="5" s="1"/>
  <c r="H24" i="5"/>
  <c r="I24" i="5" s="1"/>
  <c r="H22" i="5"/>
  <c r="I22" i="5" s="1"/>
  <c r="H21" i="5"/>
  <c r="I21" i="5" s="1"/>
  <c r="H20" i="5"/>
  <c r="I20" i="5" s="1"/>
  <c r="H19" i="5"/>
  <c r="I19" i="5" s="1"/>
  <c r="H18" i="5"/>
  <c r="I18" i="5" s="1"/>
  <c r="H16" i="5"/>
  <c r="I16" i="5" s="1"/>
  <c r="H15" i="5"/>
  <c r="I15" i="5" s="1"/>
  <c r="H13" i="5"/>
  <c r="I13" i="5" s="1"/>
  <c r="H11" i="5"/>
  <c r="I11" i="5" s="1"/>
  <c r="H9" i="5"/>
  <c r="I9" i="5" s="1"/>
  <c r="H8" i="5"/>
  <c r="I8" i="5" s="1"/>
  <c r="H6" i="5"/>
  <c r="I6" i="5" s="1"/>
  <c r="H5" i="5"/>
  <c r="I5" i="5" s="1"/>
  <c r="H4" i="5"/>
  <c r="I4" i="5" s="1"/>
  <c r="H301" i="4"/>
  <c r="I301" i="4" s="1"/>
  <c r="H299" i="4"/>
  <c r="I299" i="4" s="1"/>
  <c r="H297" i="4"/>
  <c r="I297" i="4" s="1"/>
  <c r="H296" i="4"/>
  <c r="I296" i="4" s="1"/>
  <c r="H295" i="4"/>
  <c r="I295" i="4" s="1"/>
  <c r="H294" i="4"/>
  <c r="I294" i="4" s="1"/>
  <c r="H292" i="4"/>
  <c r="I292" i="4" s="1"/>
  <c r="H291" i="4"/>
  <c r="I291" i="4" s="1"/>
  <c r="H290" i="4"/>
  <c r="I290" i="4" s="1"/>
  <c r="H288" i="4"/>
  <c r="I288" i="4" s="1"/>
  <c r="H287" i="4"/>
  <c r="I287" i="4" s="1"/>
  <c r="H286" i="4"/>
  <c r="I286" i="4" s="1"/>
  <c r="H285" i="4"/>
  <c r="I285" i="4" s="1"/>
  <c r="H284" i="4"/>
  <c r="I284" i="4" s="1"/>
  <c r="H283" i="4"/>
  <c r="I283" i="4" s="1"/>
  <c r="H281" i="4"/>
  <c r="I281" i="4" s="1"/>
  <c r="H280" i="4"/>
  <c r="I280" i="4" s="1"/>
  <c r="H279" i="4"/>
  <c r="I279" i="4" s="1"/>
  <c r="H278" i="4"/>
  <c r="I278" i="4" s="1"/>
  <c r="H277" i="4"/>
  <c r="I277" i="4" s="1"/>
  <c r="H276" i="4"/>
  <c r="I276" i="4" s="1"/>
  <c r="H275" i="4"/>
  <c r="I275" i="4" s="1"/>
  <c r="H273" i="4"/>
  <c r="I273" i="4" s="1"/>
  <c r="H272" i="4"/>
  <c r="I272" i="4" s="1"/>
  <c r="H271" i="4"/>
  <c r="I271" i="4" s="1"/>
  <c r="H270" i="4"/>
  <c r="I270" i="4" s="1"/>
  <c r="H269" i="4"/>
  <c r="I269" i="4" s="1"/>
  <c r="H267" i="4"/>
  <c r="I267" i="4" s="1"/>
  <c r="H266" i="4"/>
  <c r="I266" i="4" s="1"/>
  <c r="H265" i="4"/>
  <c r="I265" i="4" s="1"/>
  <c r="H264" i="4"/>
  <c r="I264" i="4" s="1"/>
  <c r="H263" i="4"/>
  <c r="I263" i="4" s="1"/>
  <c r="H261" i="4"/>
  <c r="I261" i="4" s="1"/>
  <c r="H260" i="4"/>
  <c r="I260" i="4" s="1"/>
  <c r="H259" i="4"/>
  <c r="I259" i="4" s="1"/>
  <c r="H258" i="4"/>
  <c r="I258" i="4" s="1"/>
  <c r="H257" i="4"/>
  <c r="I257" i="4" s="1"/>
  <c r="H256" i="4"/>
  <c r="I256" i="4" s="1"/>
  <c r="H254" i="4"/>
  <c r="I254" i="4" s="1"/>
  <c r="H253" i="4"/>
  <c r="I253" i="4" s="1"/>
  <c r="H252" i="4"/>
  <c r="I252" i="4" s="1"/>
  <c r="H250" i="4"/>
  <c r="I250" i="4" s="1"/>
  <c r="H249" i="4"/>
  <c r="I249" i="4" s="1"/>
  <c r="H248" i="4"/>
  <c r="I248" i="4" s="1"/>
  <c r="H247" i="4"/>
  <c r="I247" i="4" s="1"/>
  <c r="H245" i="4"/>
  <c r="I245" i="4" s="1"/>
  <c r="H243" i="4"/>
  <c r="I243" i="4" s="1"/>
  <c r="H241" i="4"/>
  <c r="I241" i="4" s="1"/>
  <c r="H240" i="4"/>
  <c r="I240" i="4" s="1"/>
  <c r="H239" i="4"/>
  <c r="I239" i="4" s="1"/>
  <c r="H237" i="4"/>
  <c r="I237" i="4" s="1"/>
  <c r="H236" i="4"/>
  <c r="I236" i="4" s="1"/>
  <c r="H235" i="4"/>
  <c r="I235" i="4" s="1"/>
  <c r="H234" i="4"/>
  <c r="I234" i="4" s="1"/>
  <c r="H233" i="4"/>
  <c r="I233" i="4" s="1"/>
  <c r="H232" i="4"/>
  <c r="I232" i="4" s="1"/>
  <c r="H230" i="4"/>
  <c r="I230" i="4" s="1"/>
  <c r="H228" i="4"/>
  <c r="I228" i="4" s="1"/>
  <c r="H226" i="4"/>
  <c r="I226" i="4" s="1"/>
  <c r="H225" i="4"/>
  <c r="I225" i="4" s="1"/>
  <c r="H224" i="4"/>
  <c r="I224" i="4" s="1"/>
  <c r="H222" i="4"/>
  <c r="I222" i="4" s="1"/>
  <c r="H221" i="4"/>
  <c r="I221" i="4" s="1"/>
  <c r="H219" i="4"/>
  <c r="I219" i="4" s="1"/>
  <c r="H218" i="4"/>
  <c r="I218" i="4" s="1"/>
  <c r="H217" i="4"/>
  <c r="I217" i="4" s="1"/>
  <c r="H216" i="4"/>
  <c r="I216" i="4" s="1"/>
  <c r="H215" i="4"/>
  <c r="I215" i="4" s="1"/>
  <c r="H214" i="4"/>
  <c r="I214" i="4" s="1"/>
  <c r="H213" i="4"/>
  <c r="I213" i="4" s="1"/>
  <c r="H212" i="4"/>
  <c r="I212" i="4" s="1"/>
  <c r="H211" i="4"/>
  <c r="I211" i="4" s="1"/>
  <c r="H209" i="4"/>
  <c r="I209" i="4" s="1"/>
  <c r="H207" i="4"/>
  <c r="I207" i="4" s="1"/>
  <c r="H206" i="4"/>
  <c r="I206" i="4" s="1"/>
  <c r="H204" i="4"/>
  <c r="I204" i="4" s="1"/>
  <c r="H203" i="4"/>
  <c r="I203" i="4" s="1"/>
  <c r="H202" i="4"/>
  <c r="I202" i="4" s="1"/>
  <c r="H200" i="4"/>
  <c r="I200" i="4" s="1"/>
  <c r="H199" i="4"/>
  <c r="I199" i="4" s="1"/>
  <c r="H198" i="4"/>
  <c r="I198" i="4" s="1"/>
  <c r="H196" i="4"/>
  <c r="I196" i="4" s="1"/>
  <c r="H195" i="4"/>
  <c r="I195" i="4" s="1"/>
  <c r="H194" i="4"/>
  <c r="I194" i="4" s="1"/>
  <c r="H193" i="4"/>
  <c r="I193" i="4" s="1"/>
  <c r="H191" i="4"/>
  <c r="I191" i="4" s="1"/>
  <c r="H190" i="4"/>
  <c r="I190" i="4" s="1"/>
  <c r="H189" i="4"/>
  <c r="I189" i="4" s="1"/>
  <c r="H188" i="4"/>
  <c r="I188" i="4" s="1"/>
  <c r="H187" i="4"/>
  <c r="I187" i="4" s="1"/>
  <c r="H186" i="4"/>
  <c r="I186" i="4" s="1"/>
  <c r="H184" i="4"/>
  <c r="I184" i="4" s="1"/>
  <c r="H183" i="4"/>
  <c r="I183" i="4" s="1"/>
  <c r="H182" i="4"/>
  <c r="I182" i="4" s="1"/>
  <c r="H181" i="4"/>
  <c r="I181" i="4" s="1"/>
  <c r="H179" i="4"/>
  <c r="I179" i="4" s="1"/>
  <c r="H178" i="4"/>
  <c r="I178" i="4" s="1"/>
  <c r="H177" i="4"/>
  <c r="I177" i="4" s="1"/>
  <c r="H175" i="4"/>
  <c r="I175" i="4" s="1"/>
  <c r="H173" i="4"/>
  <c r="I173" i="4" s="1"/>
  <c r="H171" i="4"/>
  <c r="I171" i="4" s="1"/>
  <c r="H170" i="4"/>
  <c r="I170" i="4" s="1"/>
  <c r="H169" i="4"/>
  <c r="I169" i="4" s="1"/>
  <c r="H168" i="4"/>
  <c r="I168" i="4" s="1"/>
  <c r="H167" i="4"/>
  <c r="I167" i="4" s="1"/>
  <c r="H166" i="4"/>
  <c r="I166" i="4" s="1"/>
  <c r="H164" i="4"/>
  <c r="I164" i="4" s="1"/>
  <c r="H162" i="4"/>
  <c r="I162" i="4" s="1"/>
  <c r="H160" i="4"/>
  <c r="I160" i="4" s="1"/>
  <c r="H159" i="4"/>
  <c r="I159" i="4" s="1"/>
  <c r="H158" i="4"/>
  <c r="I158" i="4" s="1"/>
  <c r="H156" i="4"/>
  <c r="I156" i="4" s="1"/>
  <c r="H154" i="4"/>
  <c r="I154" i="4" s="1"/>
  <c r="H153" i="4"/>
  <c r="I153" i="4" s="1"/>
  <c r="H152" i="4"/>
  <c r="I152" i="4" s="1"/>
  <c r="H151" i="4"/>
  <c r="I151" i="4" s="1"/>
  <c r="H150" i="4"/>
  <c r="I150" i="4" s="1"/>
  <c r="H148" i="4"/>
  <c r="I148" i="4" s="1"/>
  <c r="H147" i="4"/>
  <c r="I147" i="4" s="1"/>
  <c r="H145" i="4"/>
  <c r="I145" i="4" s="1"/>
  <c r="H144" i="4"/>
  <c r="I144" i="4" s="1"/>
  <c r="H143" i="4"/>
  <c r="I143" i="4" s="1"/>
  <c r="H142" i="4"/>
  <c r="I142" i="4" s="1"/>
  <c r="H141" i="4"/>
  <c r="I141" i="4" s="1"/>
  <c r="H140" i="4"/>
  <c r="I140" i="4" s="1"/>
  <c r="H138" i="4"/>
  <c r="I138" i="4" s="1"/>
  <c r="H136" i="4"/>
  <c r="I136" i="4" s="1"/>
  <c r="H135" i="4"/>
  <c r="I135" i="4" s="1"/>
  <c r="H133" i="4"/>
  <c r="I133" i="4" s="1"/>
  <c r="H132" i="4"/>
  <c r="I132" i="4" s="1"/>
  <c r="H131" i="4"/>
  <c r="I131" i="4" s="1"/>
  <c r="H130" i="4"/>
  <c r="I130" i="4" s="1"/>
  <c r="H129" i="4"/>
  <c r="I129" i="4" s="1"/>
  <c r="H128" i="4"/>
  <c r="I128" i="4" s="1"/>
  <c r="H126" i="4"/>
  <c r="I126" i="4" s="1"/>
  <c r="H125" i="4"/>
  <c r="I125" i="4" s="1"/>
  <c r="H124" i="4"/>
  <c r="I124" i="4" s="1"/>
  <c r="H123" i="4"/>
  <c r="I123" i="4" s="1"/>
  <c r="H122" i="4"/>
  <c r="I122" i="4" s="1"/>
  <c r="H120" i="4"/>
  <c r="I120" i="4" s="1"/>
  <c r="H118" i="4"/>
  <c r="I118" i="4" s="1"/>
  <c r="H117" i="4"/>
  <c r="I117" i="4" s="1"/>
  <c r="H116" i="4"/>
  <c r="I116" i="4" s="1"/>
  <c r="H115" i="4"/>
  <c r="I115" i="4" s="1"/>
  <c r="H114" i="4"/>
  <c r="I114" i="4" s="1"/>
  <c r="H113" i="4"/>
  <c r="I113" i="4" s="1"/>
  <c r="H111" i="4"/>
  <c r="I111" i="4" s="1"/>
  <c r="H109" i="4"/>
  <c r="I109" i="4" s="1"/>
  <c r="H107" i="4"/>
  <c r="I107" i="4" s="1"/>
  <c r="H106" i="4"/>
  <c r="I106" i="4" s="1"/>
  <c r="H105" i="4"/>
  <c r="I105" i="4" s="1"/>
  <c r="H103" i="4"/>
  <c r="I103" i="4" s="1"/>
  <c r="H101" i="4"/>
  <c r="I101" i="4" s="1"/>
  <c r="H100" i="4"/>
  <c r="I100" i="4" s="1"/>
  <c r="H99" i="4"/>
  <c r="I99" i="4" s="1"/>
  <c r="H98" i="4"/>
  <c r="I98" i="4" s="1"/>
  <c r="H97" i="4"/>
  <c r="I97" i="4" s="1"/>
  <c r="H96" i="4"/>
  <c r="I96" i="4" s="1"/>
  <c r="H95" i="4"/>
  <c r="I95" i="4" s="1"/>
  <c r="H94" i="4"/>
  <c r="I94" i="4" s="1"/>
  <c r="H93" i="4"/>
  <c r="I93" i="4" s="1"/>
  <c r="H91" i="4"/>
  <c r="I91" i="4" s="1"/>
  <c r="H89" i="4"/>
  <c r="I89" i="4" s="1"/>
  <c r="H87" i="4"/>
  <c r="I87" i="4" s="1"/>
  <c r="H86" i="4"/>
  <c r="I86" i="4" s="1"/>
  <c r="H85" i="4"/>
  <c r="I85" i="4" s="1"/>
  <c r="H84" i="4"/>
  <c r="I84" i="4" s="1"/>
  <c r="H82" i="4"/>
  <c r="I82" i="4" s="1"/>
  <c r="H81" i="4"/>
  <c r="I81" i="4" s="1"/>
  <c r="H80" i="4"/>
  <c r="I80" i="4" s="1"/>
  <c r="H78" i="4"/>
  <c r="I78" i="4" s="1"/>
  <c r="H76" i="4"/>
  <c r="I76" i="4" s="1"/>
  <c r="H75" i="4"/>
  <c r="I75" i="4" s="1"/>
  <c r="H74" i="4"/>
  <c r="I74" i="4" s="1"/>
  <c r="H73" i="4"/>
  <c r="I73" i="4" s="1"/>
  <c r="H72" i="4"/>
  <c r="I72" i="4" s="1"/>
  <c r="H70" i="4"/>
  <c r="I70" i="4" s="1"/>
  <c r="H69" i="4"/>
  <c r="I69" i="4" s="1"/>
  <c r="H68" i="4"/>
  <c r="I68" i="4" s="1"/>
  <c r="H67" i="4"/>
  <c r="I67" i="4" s="1"/>
  <c r="H66" i="4"/>
  <c r="I66" i="4" s="1"/>
  <c r="H65" i="4"/>
  <c r="I65" i="4" s="1"/>
  <c r="H63" i="4"/>
  <c r="I63" i="4" s="1"/>
  <c r="H62" i="4"/>
  <c r="I62" i="4" s="1"/>
  <c r="H60" i="4"/>
  <c r="I60" i="4" s="1"/>
  <c r="H59" i="4"/>
  <c r="I59" i="4" s="1"/>
  <c r="H57" i="4"/>
  <c r="I57" i="4" s="1"/>
  <c r="H55" i="4"/>
  <c r="I55" i="4" s="1"/>
  <c r="H53" i="4"/>
  <c r="I53" i="4" s="1"/>
  <c r="H51" i="4"/>
  <c r="I51" i="4" s="1"/>
  <c r="H50" i="4"/>
  <c r="I50" i="4" s="1"/>
  <c r="H48" i="4"/>
  <c r="I48" i="4" s="1"/>
  <c r="H46" i="4"/>
  <c r="I46" i="4" s="1"/>
  <c r="H45" i="4"/>
  <c r="I45" i="4" s="1"/>
  <c r="H43" i="4"/>
  <c r="I43" i="4" s="1"/>
  <c r="H42" i="4"/>
  <c r="I42" i="4" s="1"/>
  <c r="H41" i="4"/>
  <c r="I41" i="4" s="1"/>
  <c r="H40" i="4"/>
  <c r="I40" i="4" s="1"/>
  <c r="H38" i="4"/>
  <c r="I38" i="4" s="1"/>
  <c r="H37" i="4"/>
  <c r="I37" i="4" s="1"/>
  <c r="H35" i="4"/>
  <c r="I35" i="4" s="1"/>
  <c r="H34" i="4"/>
  <c r="I34" i="4" s="1"/>
  <c r="H33" i="4"/>
  <c r="I33" i="4" s="1"/>
  <c r="H32" i="4"/>
  <c r="I32" i="4" s="1"/>
  <c r="H30" i="4"/>
  <c r="I30" i="4" s="1"/>
  <c r="H29" i="4"/>
  <c r="I29" i="4" s="1"/>
  <c r="H28" i="4"/>
  <c r="I28" i="4" s="1"/>
  <c r="H27" i="4"/>
  <c r="I27" i="4" s="1"/>
  <c r="H25" i="4"/>
  <c r="I25" i="4" s="1"/>
  <c r="H23" i="4"/>
  <c r="I23" i="4" s="1"/>
  <c r="H22" i="4"/>
  <c r="I22" i="4" s="1"/>
  <c r="H21" i="4"/>
  <c r="I21" i="4" s="1"/>
  <c r="H20" i="4"/>
  <c r="I20" i="4" s="1"/>
  <c r="H18" i="4"/>
  <c r="I18" i="4" s="1"/>
  <c r="H17" i="4"/>
  <c r="I17" i="4" s="1"/>
  <c r="H16" i="4"/>
  <c r="I16" i="4" s="1"/>
  <c r="H15" i="4"/>
  <c r="I15" i="4" s="1"/>
  <c r="H14" i="4"/>
  <c r="I14" i="4" s="1"/>
  <c r="H12" i="4"/>
  <c r="I12" i="4" s="1"/>
  <c r="H11" i="4"/>
  <c r="I11" i="4" s="1"/>
  <c r="H9" i="4"/>
  <c r="I9" i="4" s="1"/>
  <c r="H7" i="4"/>
  <c r="I7" i="4" s="1"/>
  <c r="H6" i="4"/>
  <c r="I6" i="4" s="1"/>
  <c r="H5" i="4"/>
  <c r="I5" i="4" s="1"/>
  <c r="H4" i="4"/>
  <c r="I4" i="4" s="1"/>
  <c r="H165" i="3"/>
  <c r="I165" i="3" s="1"/>
  <c r="H134" i="3"/>
  <c r="H225" i="3"/>
  <c r="I225" i="3" s="1"/>
  <c r="H223" i="3"/>
  <c r="I223" i="3" s="1"/>
  <c r="H221" i="3"/>
  <c r="I221" i="3" s="1"/>
  <c r="H219" i="3"/>
  <c r="I219" i="3" s="1"/>
  <c r="H218" i="3"/>
  <c r="I218" i="3" s="1"/>
  <c r="H217" i="3"/>
  <c r="I217" i="3" s="1"/>
  <c r="H216" i="3"/>
  <c r="I216" i="3" s="1"/>
  <c r="H214" i="3"/>
  <c r="I214" i="3" s="1"/>
  <c r="H213" i="3"/>
  <c r="I213" i="3" s="1"/>
  <c r="H212" i="3"/>
  <c r="I212" i="3" s="1"/>
  <c r="H211" i="3"/>
  <c r="I211" i="3" s="1"/>
  <c r="H210" i="3"/>
  <c r="I210" i="3" s="1"/>
  <c r="H209" i="3"/>
  <c r="I209" i="3" s="1"/>
  <c r="H207" i="3"/>
  <c r="I207" i="3" s="1"/>
  <c r="H206" i="3"/>
  <c r="I206" i="3" s="1"/>
  <c r="H204" i="3"/>
  <c r="I204" i="3" s="1"/>
  <c r="H202" i="3"/>
  <c r="I202" i="3" s="1"/>
  <c r="H200" i="3"/>
  <c r="I200" i="3" s="1"/>
  <c r="H199" i="3"/>
  <c r="I199" i="3" s="1"/>
  <c r="H197" i="3"/>
  <c r="I197" i="3" s="1"/>
  <c r="H195" i="3"/>
  <c r="I195" i="3" s="1"/>
  <c r="H194" i="3"/>
  <c r="I194" i="3" s="1"/>
  <c r="H192" i="3"/>
  <c r="I192" i="3" s="1"/>
  <c r="H191" i="3"/>
  <c r="I191" i="3" s="1"/>
  <c r="H190" i="3"/>
  <c r="I190" i="3" s="1"/>
  <c r="H189" i="3"/>
  <c r="I189" i="3" s="1"/>
  <c r="H187" i="3"/>
  <c r="I187" i="3" s="1"/>
  <c r="H185" i="3"/>
  <c r="I185" i="3" s="1"/>
  <c r="H184" i="3"/>
  <c r="I184" i="3" s="1"/>
  <c r="H183" i="3"/>
  <c r="I183" i="3" s="1"/>
  <c r="H181" i="3"/>
  <c r="I181" i="3" s="1"/>
  <c r="H180" i="3"/>
  <c r="I180" i="3" s="1"/>
  <c r="H178" i="3"/>
  <c r="I178" i="3" s="1"/>
  <c r="H176" i="3"/>
  <c r="I176" i="3" s="1"/>
  <c r="H175" i="3"/>
  <c r="I175" i="3" s="1"/>
  <c r="H174" i="3"/>
  <c r="I174" i="3" s="1"/>
  <c r="H173" i="3"/>
  <c r="I173" i="3" s="1"/>
  <c r="H171" i="3"/>
  <c r="I171" i="3" s="1"/>
  <c r="H170" i="3"/>
  <c r="I170" i="3" s="1"/>
  <c r="H168" i="3"/>
  <c r="I168" i="3" s="1"/>
  <c r="H166" i="3"/>
  <c r="I166" i="3" s="1"/>
  <c r="H164" i="3"/>
  <c r="I164" i="3" s="1"/>
  <c r="H163" i="3"/>
  <c r="I163" i="3" s="1"/>
  <c r="H161" i="3"/>
  <c r="I161" i="3" s="1"/>
  <c r="H160" i="3"/>
  <c r="I160" i="3" s="1"/>
  <c r="H159" i="3"/>
  <c r="I159" i="3" s="1"/>
  <c r="H158" i="3"/>
  <c r="I158" i="3" s="1"/>
  <c r="H156" i="3"/>
  <c r="H154" i="3"/>
  <c r="H152" i="3"/>
  <c r="H151" i="3"/>
  <c r="H150" i="3"/>
  <c r="H148" i="3"/>
  <c r="H146" i="3"/>
  <c r="H144" i="3"/>
  <c r="H142" i="3"/>
  <c r="H141" i="3"/>
  <c r="H140" i="3"/>
  <c r="H138" i="3"/>
  <c r="H136" i="3"/>
  <c r="H135" i="3"/>
  <c r="H133" i="3"/>
  <c r="H131" i="3"/>
  <c r="H130" i="3"/>
  <c r="H129" i="3"/>
  <c r="H128" i="3"/>
  <c r="H126" i="3"/>
  <c r="H125" i="3"/>
  <c r="H123" i="3"/>
  <c r="H121" i="3"/>
  <c r="H120" i="3"/>
  <c r="H118" i="3"/>
  <c r="H117" i="3"/>
  <c r="H116" i="3"/>
  <c r="H115" i="3"/>
  <c r="H113" i="3"/>
  <c r="H112" i="3"/>
  <c r="H111" i="3"/>
  <c r="H110" i="3"/>
  <c r="H108" i="3"/>
  <c r="H107" i="3"/>
  <c r="H106" i="3"/>
  <c r="H105" i="3"/>
  <c r="H103" i="3"/>
  <c r="H101" i="3"/>
  <c r="H100" i="3"/>
  <c r="H99" i="3"/>
  <c r="H98" i="3"/>
  <c r="H96" i="3"/>
  <c r="H94" i="3"/>
  <c r="H93" i="3"/>
  <c r="H92" i="3"/>
  <c r="H91" i="3"/>
  <c r="H89" i="3"/>
  <c r="H88" i="3"/>
  <c r="H86" i="3"/>
  <c r="H85" i="3"/>
  <c r="H83" i="3"/>
  <c r="H82" i="3"/>
  <c r="H81" i="3"/>
  <c r="H79" i="3"/>
  <c r="H77" i="3"/>
  <c r="H76" i="3"/>
  <c r="H75" i="3"/>
  <c r="H74" i="3"/>
  <c r="H72" i="3"/>
  <c r="H71" i="3"/>
  <c r="H70" i="3"/>
  <c r="H69" i="3"/>
  <c r="H68" i="3"/>
  <c r="H66" i="3"/>
  <c r="H65" i="3"/>
  <c r="H64" i="3"/>
  <c r="H62" i="3"/>
  <c r="H61" i="3"/>
  <c r="H60" i="3"/>
  <c r="H58" i="3"/>
  <c r="H57" i="3"/>
  <c r="H56" i="3"/>
  <c r="H55" i="3"/>
  <c r="H53" i="3"/>
  <c r="H52" i="3"/>
  <c r="H51" i="3"/>
  <c r="H50" i="3"/>
  <c r="H49" i="3"/>
  <c r="H47" i="3"/>
  <c r="H45" i="3"/>
  <c r="H44" i="3"/>
  <c r="H42" i="3"/>
  <c r="H40" i="3"/>
  <c r="H38" i="3"/>
  <c r="H37" i="3"/>
  <c r="H35" i="3"/>
  <c r="H34" i="3"/>
  <c r="H32" i="3"/>
  <c r="H30" i="3"/>
  <c r="H29" i="3"/>
  <c r="H28" i="3"/>
  <c r="H27" i="3"/>
  <c r="H25" i="3"/>
  <c r="H24" i="3"/>
  <c r="H23" i="3"/>
  <c r="H22" i="3"/>
  <c r="H20" i="3"/>
  <c r="H19" i="3"/>
  <c r="H18" i="3"/>
  <c r="H16" i="3"/>
  <c r="H14" i="3"/>
  <c r="H12" i="3"/>
  <c r="H11" i="3"/>
  <c r="H10" i="3"/>
  <c r="H9" i="3"/>
  <c r="H8" i="3"/>
  <c r="H6" i="3"/>
  <c r="H4" i="3"/>
  <c r="G366" i="2" l="1"/>
  <c r="G365" i="2"/>
  <c r="G364" i="2"/>
  <c r="G363" i="2"/>
  <c r="G362" i="2"/>
  <c r="G361" i="2"/>
  <c r="G357" i="2"/>
  <c r="G355" i="2"/>
  <c r="G353" i="2"/>
  <c r="G352" i="2"/>
  <c r="G351" i="2"/>
  <c r="G350" i="2"/>
  <c r="G348" i="2"/>
  <c r="G347" i="2"/>
  <c r="G346" i="2"/>
  <c r="G342" i="2"/>
  <c r="G340" i="2"/>
  <c r="G339" i="2"/>
  <c r="G338" i="2"/>
  <c r="G337" i="2"/>
  <c r="G335" i="2"/>
  <c r="G333" i="2"/>
  <c r="G329" i="2"/>
  <c r="G328" i="2"/>
  <c r="G326" i="2"/>
  <c r="G324" i="2"/>
  <c r="G322" i="2"/>
  <c r="G320" i="2"/>
  <c r="G319" i="2"/>
  <c r="G318" i="2"/>
  <c r="G317" i="2"/>
  <c r="G316" i="2"/>
  <c r="G314" i="2"/>
  <c r="G313" i="2"/>
  <c r="G312" i="2"/>
  <c r="G306" i="2"/>
  <c r="G305" i="2"/>
  <c r="G303" i="2"/>
  <c r="G302" i="2"/>
  <c r="G298" i="2"/>
  <c r="G297" i="2"/>
  <c r="G296" i="2"/>
  <c r="G294" i="2"/>
  <c r="G290" i="2"/>
  <c r="G289" i="2"/>
  <c r="G285" i="2"/>
  <c r="G284" i="2"/>
  <c r="G282" i="2"/>
  <c r="G280" i="2"/>
  <c r="G279" i="2"/>
  <c r="G277" i="2"/>
  <c r="G275" i="2"/>
  <c r="G273" i="2"/>
  <c r="G272" i="2"/>
  <c r="G271" i="2"/>
  <c r="G269" i="2"/>
  <c r="G268" i="2"/>
  <c r="G264" i="2"/>
  <c r="G260" i="2"/>
  <c r="G256" i="2"/>
  <c r="G255" i="2"/>
  <c r="G254" i="2"/>
  <c r="G252" i="2"/>
  <c r="G248" i="2"/>
  <c r="G246" i="2"/>
  <c r="G245" i="2"/>
  <c r="G244" i="2"/>
  <c r="G243" i="2"/>
  <c r="G239" i="2"/>
  <c r="G238" i="2"/>
  <c r="G237" i="2"/>
  <c r="G235" i="2"/>
  <c r="G234" i="2"/>
  <c r="G233" i="2"/>
  <c r="G231" i="2"/>
  <c r="G230" i="2"/>
  <c r="G229" i="2"/>
  <c r="G228" i="2"/>
  <c r="G227" i="2"/>
  <c r="G225" i="2"/>
  <c r="G223" i="2"/>
  <c r="G222" i="2"/>
  <c r="G221" i="2"/>
  <c r="G220" i="2"/>
  <c r="G218" i="2"/>
  <c r="G217" i="2"/>
  <c r="G216" i="2"/>
  <c r="G215" i="2"/>
  <c r="G213" i="2"/>
  <c r="G209" i="2"/>
  <c r="G208" i="2"/>
  <c r="G204" i="2"/>
  <c r="G202" i="2"/>
  <c r="G200" i="2"/>
  <c r="G196" i="2"/>
  <c r="G195" i="2"/>
  <c r="G194" i="2"/>
  <c r="G193" i="2"/>
  <c r="G192" i="2"/>
  <c r="G191" i="2"/>
  <c r="G189" i="2"/>
  <c r="G188" i="2"/>
  <c r="G187" i="2"/>
  <c r="G186" i="2"/>
  <c r="G184" i="2"/>
  <c r="G183" i="2"/>
  <c r="G182" i="2"/>
  <c r="G178" i="2"/>
  <c r="G176" i="2"/>
  <c r="G174" i="2"/>
  <c r="G170" i="2"/>
  <c r="G169" i="2"/>
  <c r="G167" i="2"/>
  <c r="G166" i="2"/>
  <c r="G164" i="2"/>
  <c r="G163" i="2"/>
  <c r="G161" i="2"/>
  <c r="G159" i="2"/>
  <c r="G157" i="2"/>
  <c r="G156" i="2"/>
  <c r="G155" i="2"/>
  <c r="G153" i="2"/>
  <c r="G152" i="2"/>
  <c r="G150" i="2"/>
  <c r="G149" i="2"/>
  <c r="G148" i="2"/>
  <c r="G144" i="2"/>
  <c r="G143" i="2"/>
  <c r="G141" i="2"/>
  <c r="G140" i="2"/>
  <c r="G138" i="2"/>
  <c r="G137" i="2"/>
  <c r="G135" i="2"/>
  <c r="G134" i="2"/>
  <c r="G133" i="2"/>
  <c r="G131" i="2"/>
  <c r="G130" i="2"/>
  <c r="G129" i="2"/>
  <c r="G128" i="2"/>
  <c r="G127" i="2"/>
  <c r="G126" i="2"/>
  <c r="G124" i="2"/>
  <c r="G123" i="2"/>
  <c r="G122" i="2"/>
  <c r="G120" i="2"/>
  <c r="G119" i="2"/>
  <c r="G118" i="2"/>
  <c r="G116" i="2"/>
  <c r="G115" i="2"/>
  <c r="G111" i="2"/>
  <c r="G110" i="2"/>
  <c r="G108" i="2"/>
  <c r="G106" i="2"/>
  <c r="G105" i="2"/>
  <c r="G104" i="2"/>
  <c r="G103" i="2"/>
  <c r="G101" i="2"/>
  <c r="G99" i="2"/>
  <c r="G98" i="2"/>
  <c r="G97" i="2"/>
  <c r="G96" i="2"/>
  <c r="G95" i="2"/>
  <c r="G93" i="2"/>
  <c r="G92" i="2"/>
  <c r="G91" i="2"/>
  <c r="G90" i="2"/>
  <c r="G89" i="2"/>
  <c r="G87" i="2"/>
  <c r="G86" i="2"/>
  <c r="G85" i="2"/>
  <c r="G84" i="2"/>
  <c r="G80" i="2"/>
  <c r="G79" i="2"/>
  <c r="G77" i="2"/>
  <c r="G76" i="2"/>
  <c r="G75" i="2"/>
  <c r="G74" i="2"/>
  <c r="G70" i="2"/>
  <c r="G69" i="2"/>
  <c r="G68" i="2"/>
  <c r="G64" i="2"/>
  <c r="G63" i="2"/>
  <c r="G62" i="2"/>
  <c r="G60" i="2"/>
  <c r="G59" i="2"/>
  <c r="G57" i="2"/>
  <c r="G55" i="2"/>
  <c r="G54" i="2"/>
  <c r="G53" i="2"/>
  <c r="G52" i="2"/>
  <c r="G48" i="2"/>
  <c r="G47" i="2"/>
  <c r="G46" i="2"/>
  <c r="G44" i="2"/>
  <c r="G42" i="2"/>
  <c r="G40" i="2"/>
  <c r="G39" i="2"/>
  <c r="G38" i="2"/>
  <c r="G37" i="2"/>
  <c r="G35" i="2"/>
  <c r="G33" i="2"/>
  <c r="G32" i="2"/>
  <c r="G31" i="2"/>
  <c r="G30" i="2"/>
  <c r="G28" i="2"/>
  <c r="G24" i="2"/>
  <c r="G23" i="2"/>
  <c r="G21" i="2"/>
  <c r="G19" i="2"/>
  <c r="G18" i="2"/>
  <c r="G17" i="2"/>
  <c r="G16" i="2"/>
  <c r="G14" i="2"/>
  <c r="G13" i="2"/>
  <c r="G12" i="2"/>
  <c r="G11" i="2"/>
  <c r="G9" i="2"/>
  <c r="G8" i="2"/>
  <c r="G6" i="2"/>
  <c r="G5" i="2"/>
  <c r="C331" i="5"/>
  <c r="E331" i="5" s="1"/>
  <c r="C330" i="5"/>
  <c r="E330" i="5" s="1"/>
  <c r="C329" i="5"/>
  <c r="E329" i="5" s="1"/>
  <c r="C328" i="5"/>
  <c r="E328" i="5" s="1"/>
  <c r="C327" i="5"/>
  <c r="E327" i="5" s="1"/>
  <c r="C326" i="5"/>
  <c r="E326" i="5" s="1"/>
  <c r="C325" i="5"/>
  <c r="E325" i="5" s="1"/>
  <c r="C324" i="5"/>
  <c r="E324" i="5" s="1"/>
  <c r="C323" i="5"/>
  <c r="E323" i="5" s="1"/>
  <c r="C322" i="5"/>
  <c r="E322" i="5" s="1"/>
  <c r="C321" i="5"/>
  <c r="E321" i="5" s="1"/>
  <c r="C320" i="5"/>
  <c r="E320" i="5" s="1"/>
  <c r="C319" i="5"/>
  <c r="E319" i="5" s="1"/>
  <c r="C324" i="4"/>
  <c r="C322" i="4"/>
  <c r="E322" i="4" s="1"/>
  <c r="F322" i="4" s="1"/>
  <c r="G322" i="4" s="1"/>
  <c r="C321" i="4"/>
  <c r="E321" i="4" s="1"/>
  <c r="C320" i="4"/>
  <c r="E320" i="4" s="1"/>
  <c r="F320" i="4" s="1"/>
  <c r="G320" i="4" s="1"/>
  <c r="C319" i="4"/>
  <c r="E319" i="4" s="1"/>
  <c r="C318" i="4"/>
  <c r="E318" i="4" s="1"/>
  <c r="C317" i="4"/>
  <c r="E317" i="4" s="1"/>
  <c r="F317" i="4" s="1"/>
  <c r="G317" i="4" s="1"/>
  <c r="C316" i="4"/>
  <c r="E316" i="4" s="1"/>
  <c r="C315" i="4"/>
  <c r="E315" i="4" s="1"/>
  <c r="F315" i="4" s="1"/>
  <c r="G315" i="4" s="1"/>
  <c r="C314" i="4"/>
  <c r="E314" i="4" s="1"/>
  <c r="F314" i="4" s="1"/>
  <c r="C313" i="4"/>
  <c r="E313" i="4" s="1"/>
  <c r="F313" i="4" s="1"/>
  <c r="C312" i="4"/>
  <c r="E312" i="4" s="1"/>
  <c r="C311" i="4"/>
  <c r="E311" i="4" s="1"/>
  <c r="C310" i="4"/>
  <c r="E310" i="4" s="1"/>
  <c r="C309" i="4"/>
  <c r="E309" i="4" s="1"/>
  <c r="C308" i="4"/>
  <c r="C245" i="3"/>
  <c r="E245" i="3" s="1"/>
  <c r="C244" i="3"/>
  <c r="E244" i="3" s="1"/>
  <c r="C243" i="3"/>
  <c r="E243" i="3" s="1"/>
  <c r="C242" i="3"/>
  <c r="E242" i="3" s="1"/>
  <c r="C241" i="3"/>
  <c r="E241" i="3" s="1"/>
  <c r="C240" i="3"/>
  <c r="E240" i="3" s="1"/>
  <c r="C239" i="3"/>
  <c r="E239" i="3" s="1"/>
  <c r="C238" i="3"/>
  <c r="E238" i="3" s="1"/>
  <c r="C237" i="3"/>
  <c r="E237" i="3" s="1"/>
  <c r="C236" i="3"/>
  <c r="E236" i="3" s="1"/>
  <c r="F236" i="3" s="1"/>
  <c r="C235" i="3"/>
  <c r="E235" i="3" s="1"/>
  <c r="C234" i="3"/>
  <c r="E234" i="3" s="1"/>
  <c r="C233" i="3"/>
  <c r="E233" i="3" s="1"/>
  <c r="C232" i="3"/>
  <c r="E232" i="3" s="1"/>
  <c r="C231" i="3"/>
  <c r="E231" i="3" s="1"/>
  <c r="C230" i="3"/>
  <c r="C388" i="2"/>
  <c r="E388" i="2" s="1"/>
  <c r="C387" i="2"/>
  <c r="E387" i="2" s="1"/>
  <c r="C386" i="2"/>
  <c r="E386" i="2" s="1"/>
  <c r="C385" i="2"/>
  <c r="E385" i="2" s="1"/>
  <c r="C384" i="2"/>
  <c r="E384" i="2" s="1"/>
  <c r="C383" i="2"/>
  <c r="E383" i="2" s="1"/>
  <c r="C382" i="2"/>
  <c r="E382" i="2" s="1"/>
  <c r="C381" i="2"/>
  <c r="E381" i="2" s="1"/>
  <c r="C380" i="2"/>
  <c r="E380" i="2" s="1"/>
  <c r="C379" i="2"/>
  <c r="E379" i="2" s="1"/>
  <c r="C378" i="2"/>
  <c r="E378" i="2" s="1"/>
  <c r="C377" i="2"/>
  <c r="E377" i="2" s="1"/>
  <c r="C376" i="2"/>
  <c r="E376" i="2" s="1"/>
  <c r="C375" i="2"/>
  <c r="G149" i="1"/>
  <c r="F149" i="1"/>
  <c r="E149" i="1"/>
  <c r="C149" i="1"/>
  <c r="G148" i="1"/>
  <c r="F148" i="1"/>
  <c r="E148" i="1"/>
  <c r="C148" i="1"/>
  <c r="G147" i="1"/>
  <c r="F147" i="1"/>
  <c r="E147" i="1"/>
  <c r="C147" i="1"/>
  <c r="G146" i="1"/>
  <c r="F146" i="1"/>
  <c r="E146" i="1"/>
  <c r="C146" i="1"/>
  <c r="G145" i="1"/>
  <c r="F145" i="1"/>
  <c r="E145" i="1"/>
  <c r="C145" i="1"/>
  <c r="G144" i="1"/>
  <c r="F144" i="1"/>
  <c r="E144" i="1"/>
  <c r="C144" i="1"/>
  <c r="G143" i="1"/>
  <c r="F143" i="1"/>
  <c r="E143" i="1"/>
  <c r="C143" i="1"/>
  <c r="G142" i="1"/>
  <c r="F142" i="1"/>
  <c r="E142" i="1"/>
  <c r="C142" i="1"/>
  <c r="G141" i="1"/>
  <c r="F141" i="1"/>
  <c r="E141" i="1"/>
  <c r="C141" i="1"/>
  <c r="G140" i="1"/>
  <c r="F140" i="1"/>
  <c r="E140" i="1"/>
  <c r="C140" i="1"/>
  <c r="G139" i="1"/>
  <c r="F139" i="1"/>
  <c r="E139" i="1"/>
  <c r="C139" i="1"/>
  <c r="G138" i="1"/>
  <c r="F138" i="1"/>
  <c r="E138" i="1"/>
  <c r="C138" i="1"/>
  <c r="G137" i="1"/>
  <c r="F137" i="1"/>
  <c r="E137" i="1"/>
  <c r="C137" i="1"/>
  <c r="G136" i="1"/>
  <c r="F136" i="1"/>
  <c r="E136" i="1"/>
  <c r="C136" i="1"/>
  <c r="G135" i="1"/>
  <c r="F135" i="1"/>
  <c r="E135" i="1"/>
  <c r="C135" i="1"/>
  <c r="F328" i="5" l="1"/>
  <c r="G328" i="5" s="1"/>
  <c r="F327" i="5"/>
  <c r="G327" i="5" s="1"/>
  <c r="F323" i="5"/>
  <c r="G323" i="5" s="1"/>
  <c r="F329" i="5"/>
  <c r="G329" i="5" s="1"/>
  <c r="F322" i="5"/>
  <c r="G322" i="5" s="1"/>
  <c r="F321" i="5"/>
  <c r="G321" i="5" s="1"/>
  <c r="F324" i="5"/>
  <c r="G324" i="5" s="1"/>
  <c r="F330" i="5"/>
  <c r="G330" i="5" s="1"/>
  <c r="F319" i="5"/>
  <c r="G319" i="5" s="1"/>
  <c r="E332" i="5"/>
  <c r="F325" i="5"/>
  <c r="G325" i="5" s="1"/>
  <c r="F331" i="5"/>
  <c r="G331" i="5" s="1"/>
  <c r="F320" i="5"/>
  <c r="G320" i="5" s="1"/>
  <c r="F326" i="5"/>
  <c r="G326" i="5" s="1"/>
  <c r="C332" i="5"/>
  <c r="C323" i="4"/>
  <c r="E308" i="4"/>
  <c r="E323" i="4" s="1"/>
  <c r="F318" i="4"/>
  <c r="G318" i="4" s="1"/>
  <c r="F321" i="4"/>
  <c r="G321" i="4" s="1"/>
  <c r="F312" i="4"/>
  <c r="G312" i="4" s="1"/>
  <c r="G314" i="4"/>
  <c r="F309" i="4"/>
  <c r="G309" i="4" s="1"/>
  <c r="G313" i="4"/>
  <c r="F319" i="4"/>
  <c r="G319" i="4" s="1"/>
  <c r="F310" i="4"/>
  <c r="F311" i="4"/>
  <c r="G311" i="4" s="1"/>
  <c r="F316" i="4"/>
  <c r="G316" i="4" s="1"/>
  <c r="C246" i="3"/>
  <c r="F237" i="3"/>
  <c r="G237" i="3" s="1"/>
  <c r="F245" i="3"/>
  <c r="G245" i="3" s="1"/>
  <c r="F239" i="3"/>
  <c r="G239" i="3" s="1"/>
  <c r="F234" i="3"/>
  <c r="G234" i="3" s="1"/>
  <c r="F243" i="3"/>
  <c r="G243" i="3" s="1"/>
  <c r="F244" i="3"/>
  <c r="G244" i="3" s="1"/>
  <c r="F240" i="3"/>
  <c r="G240" i="3" s="1"/>
  <c r="F235" i="3"/>
  <c r="G235" i="3" s="1"/>
  <c r="F238" i="3"/>
  <c r="G238" i="3" s="1"/>
  <c r="F233" i="3"/>
  <c r="G233" i="3" s="1"/>
  <c r="F232" i="3"/>
  <c r="G232" i="3" s="1"/>
  <c r="F231" i="3"/>
  <c r="G231" i="3" s="1"/>
  <c r="F242" i="3"/>
  <c r="G242" i="3" s="1"/>
  <c r="E230" i="3"/>
  <c r="G236" i="3"/>
  <c r="F241" i="3"/>
  <c r="G241" i="3" s="1"/>
  <c r="C389" i="2"/>
  <c r="F380" i="2"/>
  <c r="F385" i="2"/>
  <c r="F386" i="2"/>
  <c r="F382" i="2"/>
  <c r="F387" i="2"/>
  <c r="F384" i="2"/>
  <c r="F376" i="2"/>
  <c r="F388" i="2"/>
  <c r="F377" i="2"/>
  <c r="F378" i="2"/>
  <c r="F381" i="2"/>
  <c r="F383" i="2"/>
  <c r="F379" i="2"/>
  <c r="E375" i="2"/>
  <c r="F332" i="5" l="1"/>
  <c r="G332" i="5"/>
  <c r="F308" i="4"/>
  <c r="G308" i="4" s="1"/>
  <c r="G310" i="4"/>
  <c r="F230" i="3"/>
  <c r="F246" i="3" s="1"/>
  <c r="E246" i="3"/>
  <c r="E389" i="2"/>
  <c r="F375" i="2"/>
  <c r="F389" i="2" s="1"/>
  <c r="F323" i="4" l="1"/>
  <c r="G323" i="4"/>
  <c r="G230" i="3"/>
  <c r="G246" i="3" s="1"/>
</calcChain>
</file>

<file path=xl/sharedStrings.xml><?xml version="1.0" encoding="utf-8"?>
<sst xmlns="http://schemas.openxmlformats.org/spreadsheetml/2006/main" count="4077" uniqueCount="756">
  <si>
    <t>Mã</t>
  </si>
  <si>
    <t>Tên hàng</t>
  </si>
  <si>
    <t>ĐV</t>
  </si>
  <si>
    <t>SL</t>
  </si>
  <si>
    <t>Giá XNK</t>
  </si>
  <si>
    <t>Tiền XNK</t>
  </si>
  <si>
    <t>17:55</t>
  </si>
  <si>
    <t>NHAPLIEU02</t>
  </si>
  <si>
    <t>Nơi xuất:</t>
  </si>
  <si>
    <t>01088</t>
  </si>
  <si>
    <t>107. Quầy Ruby City Phúc Lợi</t>
  </si>
  <si>
    <t>107108</t>
  </si>
  <si>
    <t>GIÒ SỤN GÀ 250g</t>
  </si>
  <si>
    <t>107107</t>
  </si>
  <si>
    <t>GIÒ LỤA CÂY 250g</t>
  </si>
  <si>
    <t>097957</t>
  </si>
  <si>
    <t>Gà muối túi 500g</t>
  </si>
  <si>
    <t>097963</t>
  </si>
  <si>
    <t>Giò tai lưỡi xào túi 250g</t>
  </si>
  <si>
    <t>11:22</t>
  </si>
  <si>
    <t>QL_TANTAYDO</t>
  </si>
  <si>
    <t>00989</t>
  </si>
  <si>
    <t>20. Quầy Tân Tây Đô</t>
  </si>
  <si>
    <t>097953</t>
  </si>
  <si>
    <t>Chân giò heo muối túi 300g</t>
  </si>
  <si>
    <t>097955</t>
  </si>
  <si>
    <t>Tai heo muối túi 200g</t>
  </si>
  <si>
    <t>107110</t>
  </si>
  <si>
    <t>CHẢ CỐM 300g</t>
  </si>
  <si>
    <t>14:55</t>
  </si>
  <si>
    <t>QL_TANKHAI</t>
  </si>
  <si>
    <t>01074</t>
  </si>
  <si>
    <t>93. Quầy 112 Tân Khai</t>
  </si>
  <si>
    <t>107109</t>
  </si>
  <si>
    <t>CHẢ NƯỚNG 300g</t>
  </si>
  <si>
    <t>14:03</t>
  </si>
  <si>
    <t>00628</t>
  </si>
  <si>
    <t>03. Quầy 274 Khương Đình</t>
  </si>
  <si>
    <t>13:04</t>
  </si>
  <si>
    <t>03008</t>
  </si>
  <si>
    <t>127. Quầy VOV</t>
  </si>
  <si>
    <t>13:51</t>
  </si>
  <si>
    <t>QL_YENXA</t>
  </si>
  <si>
    <t>03001</t>
  </si>
  <si>
    <t>119. Quầy Yên Xá</t>
  </si>
  <si>
    <t>114534</t>
  </si>
  <si>
    <t>Gà Muối Hun Khói Ngọc Thơm 300g</t>
  </si>
  <si>
    <t>114535</t>
  </si>
  <si>
    <t>Gà Hấp Xì Dầu Ngọc Thơm 500g</t>
  </si>
  <si>
    <t>12:17</t>
  </si>
  <si>
    <t>09:49</t>
  </si>
  <si>
    <t>01084</t>
  </si>
  <si>
    <t>103. Quầy KOSMO</t>
  </si>
  <si>
    <t>097964</t>
  </si>
  <si>
    <t>Mộc nấm hương túi 250g</t>
  </si>
  <si>
    <t>12:02</t>
  </si>
  <si>
    <t>01012</t>
  </si>
  <si>
    <t>36. Quầy CT2 Xuân Mai, Tô Hiệu, Hà Đông</t>
  </si>
  <si>
    <t>09:46</t>
  </si>
  <si>
    <t>QL_VINHHUNG</t>
  </si>
  <si>
    <t>01072</t>
  </si>
  <si>
    <t>91. Quầy 96 Vĩnh Hưng</t>
  </si>
  <si>
    <t>QL_DUCDIEN</t>
  </si>
  <si>
    <t>01025</t>
  </si>
  <si>
    <t>45. Quầy 20 Đức Diễn</t>
  </si>
  <si>
    <t>097954</t>
  </si>
  <si>
    <t>Chân giò heo muối túi 500g</t>
  </si>
  <si>
    <t>10:12</t>
  </si>
  <si>
    <t>QL_TRAUQUY</t>
  </si>
  <si>
    <t>01081</t>
  </si>
  <si>
    <t>100. Quầy Trâu Quỳ, Gia Lâm</t>
  </si>
  <si>
    <t>15:36</t>
  </si>
  <si>
    <t>QL_THACHTHAT</t>
  </si>
  <si>
    <t>03011</t>
  </si>
  <si>
    <t>130. Quầy Thạch Thất</t>
  </si>
  <si>
    <t>16:34</t>
  </si>
  <si>
    <t>097956</t>
  </si>
  <si>
    <t>Tai heo muối túi 400g</t>
  </si>
  <si>
    <t>11:12</t>
  </si>
  <si>
    <t>00995</t>
  </si>
  <si>
    <t>25. Quầy CT2 - KĐT XALA</t>
  </si>
  <si>
    <t>11:11</t>
  </si>
  <si>
    <t>14:00</t>
  </si>
  <si>
    <t>QL_LEVANTHIEM</t>
  </si>
  <si>
    <t>01073</t>
  </si>
  <si>
    <t>92. Quầy Lê Văn Thiêm</t>
  </si>
  <si>
    <t>16:04</t>
  </si>
  <si>
    <t>00357</t>
  </si>
  <si>
    <t>01. Quầy 72 Lĩnh Nam</t>
  </si>
  <si>
    <t>15:21</t>
  </si>
  <si>
    <t>03007</t>
  </si>
  <si>
    <t>126. Quầy G1 Sunshine</t>
  </si>
  <si>
    <t>19:53</t>
  </si>
  <si>
    <t>QL_THANHLIET</t>
  </si>
  <si>
    <t>00999</t>
  </si>
  <si>
    <t>27. Quầy 62 Thanh Liệt(658 Kim Giang mới)</t>
  </si>
  <si>
    <t>19:20</t>
  </si>
  <si>
    <t>114533</t>
  </si>
  <si>
    <t>Chân Giò Heo Muối Ngọc Thơm 100g</t>
  </si>
  <si>
    <t>Mã Hàng</t>
  </si>
  <si>
    <t>Tên Hàng</t>
  </si>
  <si>
    <t>SL Trả</t>
  </si>
  <si>
    <t>Đơn giá</t>
  </si>
  <si>
    <t>Thành tiền</t>
  </si>
  <si>
    <t>VAT 8%</t>
  </si>
  <si>
    <t>Tổng Tiền</t>
  </si>
  <si>
    <t xml:space="preserve"> Tổng XT T02-&gt;06/2025 lần 1</t>
  </si>
  <si>
    <t>DANH SÁCH GIAO DỊCH KHO HÀNG</t>
  </si>
  <si>
    <t>Ngày in:</t>
  </si>
  <si>
    <t>(Từ đầu ngày 01/07/2025 đến cuối ngày 31/07/2025)</t>
  </si>
  <si>
    <t>01/07/2025</t>
  </si>
  <si>
    <t>17:31</t>
  </si>
  <si>
    <t>00993</t>
  </si>
  <si>
    <t>23. Quầy CT1 Ngô Thì Nhậm, Hà Đông</t>
  </si>
  <si>
    <t>13:55</t>
  </si>
  <si>
    <t>13:56</t>
  </si>
  <si>
    <t>13:59</t>
  </si>
  <si>
    <t>18:29</t>
  </si>
  <si>
    <t>03015</t>
  </si>
  <si>
    <t>134. Quầy Phú Minh, Sóc Sơn</t>
  </si>
  <si>
    <t>Cộng:</t>
  </si>
  <si>
    <t>02/07/2025</t>
  </si>
  <si>
    <t>10:39</t>
  </si>
  <si>
    <t>14:40</t>
  </si>
  <si>
    <t>00980</t>
  </si>
  <si>
    <t>15. Quầy 9B Nguyễn Cảnh Dị-KĐT Đại Kim</t>
  </si>
  <si>
    <t>20:16</t>
  </si>
  <si>
    <t>10:01</t>
  </si>
  <si>
    <t>01085</t>
  </si>
  <si>
    <t>104. Quầy 44 Triều Khúc</t>
  </si>
  <si>
    <t>11:40</t>
  </si>
  <si>
    <t>QL_DAITU</t>
  </si>
  <si>
    <t>00984</t>
  </si>
  <si>
    <t>17. Quầy 184 Đại Từ</t>
  </si>
  <si>
    <t>11:44</t>
  </si>
  <si>
    <t>00988</t>
  </si>
  <si>
    <t>19. Quầy Resco(OTC1-KĐT Resco Cổ Nhuế)</t>
  </si>
  <si>
    <t>10:58</t>
  </si>
  <si>
    <t>00928</t>
  </si>
  <si>
    <t>12. Quầy CT12B Kim Văn - Kim Lũ</t>
  </si>
  <si>
    <t>03/07/2025</t>
  </si>
  <si>
    <t>11:27</t>
  </si>
  <si>
    <t>11:00</t>
  </si>
  <si>
    <t>10:29</t>
  </si>
  <si>
    <t>18:41</t>
  </si>
  <si>
    <t>05/07/2025</t>
  </si>
  <si>
    <t>09:01</t>
  </si>
  <si>
    <t>01021</t>
  </si>
  <si>
    <t>42. Quầy EcoLife, 58 Tố Hữu, Nam Từ Liêm</t>
  </si>
  <si>
    <t>07/07/2025</t>
  </si>
  <si>
    <t>16:03</t>
  </si>
  <si>
    <t>QL_LINHDAM2</t>
  </si>
  <si>
    <t>01067</t>
  </si>
  <si>
    <t>86. Quầy Nơ 4A Linh Đàm</t>
  </si>
  <si>
    <t>08:50</t>
  </si>
  <si>
    <t>01096</t>
  </si>
  <si>
    <t>115. Canon Thăng Long</t>
  </si>
  <si>
    <t>09/07/2025</t>
  </si>
  <si>
    <t>10:27</t>
  </si>
  <si>
    <t>03012</t>
  </si>
  <si>
    <t>131. Quầy Tam Trinh 2</t>
  </si>
  <si>
    <t>14:34</t>
  </si>
  <si>
    <t>01065</t>
  </si>
  <si>
    <t>84. Quầy TECCO Tứ Hiệp</t>
  </si>
  <si>
    <t>19:23</t>
  </si>
  <si>
    <t>11:08</t>
  </si>
  <si>
    <t>QL_PHUONGDONG</t>
  </si>
  <si>
    <t>03009</t>
  </si>
  <si>
    <t>128. Quầy A2 Phương Đông Green Park</t>
  </si>
  <si>
    <t>11:16</t>
  </si>
  <si>
    <t>QL_DUONGNOI2</t>
  </si>
  <si>
    <t>01001</t>
  </si>
  <si>
    <t>29. Quầy tòa K-KĐT Dương Nội</t>
  </si>
  <si>
    <t>10:28</t>
  </si>
  <si>
    <t>10/07/2025</t>
  </si>
  <si>
    <t>10:18</t>
  </si>
  <si>
    <t>10:16</t>
  </si>
  <si>
    <t>14:25</t>
  </si>
  <si>
    <t>QL_TRANBINH</t>
  </si>
  <si>
    <t>00619</t>
  </si>
  <si>
    <t>04. Quầy N3B2 Trần Bình</t>
  </si>
  <si>
    <t>19:36</t>
  </si>
  <si>
    <t>QL_SOCSON</t>
  </si>
  <si>
    <t>00722</t>
  </si>
  <si>
    <t>09. Quầy Sóc Sơn</t>
  </si>
  <si>
    <t>14:27</t>
  </si>
  <si>
    <t>14:23</t>
  </si>
  <si>
    <t>10:14</t>
  </si>
  <si>
    <t>15:13</t>
  </si>
  <si>
    <t>QL_IRIS</t>
  </si>
  <si>
    <t>01097</t>
  </si>
  <si>
    <t>116. Quầy IRIS Garden, 30 Trần Hữu Dực</t>
  </si>
  <si>
    <t>11/07/2025</t>
  </si>
  <si>
    <t>09:38</t>
  </si>
  <si>
    <t>QL_VANKHE</t>
  </si>
  <si>
    <t>00992</t>
  </si>
  <si>
    <t>22. Quầy CT3 KĐT Văn Khê</t>
  </si>
  <si>
    <t>15:51</t>
  </si>
  <si>
    <t>03016</t>
  </si>
  <si>
    <t>135. Quầy 60 Vũ Xuân Thiều</t>
  </si>
  <si>
    <t>14:14</t>
  </si>
  <si>
    <t>QL_DASY</t>
  </si>
  <si>
    <t>03014</t>
  </si>
  <si>
    <t>133. Quầy Đa Sỹ</t>
  </si>
  <si>
    <t>14:29</t>
  </si>
  <si>
    <t>03006</t>
  </si>
  <si>
    <t>125. Quầy MIPEC Kiến Hưng</t>
  </si>
  <si>
    <t>11:21</t>
  </si>
  <si>
    <t>QL_XOM</t>
  </si>
  <si>
    <t>01027</t>
  </si>
  <si>
    <t>120. Quầy số 2 ngõ 10 Phố Xốm,Hà Đông, HN</t>
  </si>
  <si>
    <t>QL_VINHQUYNH</t>
  </si>
  <si>
    <t>01032</t>
  </si>
  <si>
    <t>52. Quầy Vĩnh Quỳnh</t>
  </si>
  <si>
    <t>11:02</t>
  </si>
  <si>
    <t>QL_DUONGNOIMOI</t>
  </si>
  <si>
    <t>01010</t>
  </si>
  <si>
    <t>34. Quầy tòa HH2A, KĐT The Spark Dương Nội</t>
  </si>
  <si>
    <t>12/07/2025</t>
  </si>
  <si>
    <t>10:50</t>
  </si>
  <si>
    <t>01048</t>
  </si>
  <si>
    <t>68. Quầy 32T ĐN-A KĐT GOLDEN AN KHÁNH</t>
  </si>
  <si>
    <t>15:32</t>
  </si>
  <si>
    <t>10:59</t>
  </si>
  <si>
    <t>QL_LINHNAM</t>
  </si>
  <si>
    <t>14/07/2025</t>
  </si>
  <si>
    <t>17:21</t>
  </si>
  <si>
    <t>14:15</t>
  </si>
  <si>
    <t>01083</t>
  </si>
  <si>
    <t>102. Quầy Đại Thanh 3, CT8A</t>
  </si>
  <si>
    <t>11:49</t>
  </si>
  <si>
    <t>01023</t>
  </si>
  <si>
    <t>00. Quầy 39 Cầu Diễn</t>
  </si>
  <si>
    <t>15/07/2025</t>
  </si>
  <si>
    <t>10:25</t>
  </si>
  <si>
    <t>QL_PHUCTHO</t>
  </si>
  <si>
    <t>03013</t>
  </si>
  <si>
    <t>132. Quầy Phúc Thọ</t>
  </si>
  <si>
    <t>10:49</t>
  </si>
  <si>
    <t>10:26</t>
  </si>
  <si>
    <t>16/07/2025</t>
  </si>
  <si>
    <t>13:46</t>
  </si>
  <si>
    <t>01075</t>
  </si>
  <si>
    <t>94. 280-282 Xuân Đỉnh</t>
  </si>
  <si>
    <t>17/07/2025</t>
  </si>
  <si>
    <t>09:37</t>
  </si>
  <si>
    <t>11:24</t>
  </si>
  <si>
    <t>10:41</t>
  </si>
  <si>
    <t>10:00</t>
  </si>
  <si>
    <t>15:09</t>
  </si>
  <si>
    <t>01089</t>
  </si>
  <si>
    <t>108. Quầy Licogi 13</t>
  </si>
  <si>
    <t>10:04</t>
  </si>
  <si>
    <t>18/07/2025</t>
  </si>
  <si>
    <t>QL_AUCO</t>
  </si>
  <si>
    <t>01017</t>
  </si>
  <si>
    <t>39. Quầy 112 Âu Cơ</t>
  </si>
  <si>
    <t>16:42</t>
  </si>
  <si>
    <t>QL_TANXUAN</t>
  </si>
  <si>
    <t>01046</t>
  </si>
  <si>
    <t>66. Quầy 47 Tân Xuân, Bắc Từ Liêm, HN</t>
  </si>
  <si>
    <t>19/07/2025</t>
  </si>
  <si>
    <t>10:09</t>
  </si>
  <si>
    <t>15:20</t>
  </si>
  <si>
    <t>21/07/2025</t>
  </si>
  <si>
    <t>15:02</t>
  </si>
  <si>
    <t>22/07/2025</t>
  </si>
  <si>
    <t>18:54</t>
  </si>
  <si>
    <t>23/07/2025</t>
  </si>
  <si>
    <t>11:14</t>
  </si>
  <si>
    <t>17:02</t>
  </si>
  <si>
    <t>QL_VICTORY</t>
  </si>
  <si>
    <t>00994</t>
  </si>
  <si>
    <t>24. Quầy Victory Thăng Long</t>
  </si>
  <si>
    <t>15:17</t>
  </si>
  <si>
    <t>QL_TECCO2</t>
  </si>
  <si>
    <t>03003</t>
  </si>
  <si>
    <t>122. Quầy TECCO Diamond</t>
  </si>
  <si>
    <t>14:16</t>
  </si>
  <si>
    <t>21:01</t>
  </si>
  <si>
    <t>QL_CAUDIEN</t>
  </si>
  <si>
    <t>24/07/2025</t>
  </si>
  <si>
    <t>14:26</t>
  </si>
  <si>
    <t>QL_THAIHA</t>
  </si>
  <si>
    <t>03010</t>
  </si>
  <si>
    <t>129. Quầy HH Thái Hà2</t>
  </si>
  <si>
    <t>25/07/2025</t>
  </si>
  <si>
    <t>08:59</t>
  </si>
  <si>
    <t>17:30</t>
  </si>
  <si>
    <t>QL_XALA2</t>
  </si>
  <si>
    <t>26/07/2025</t>
  </si>
  <si>
    <t>11:10</t>
  </si>
  <si>
    <t>QL_TOHIEU</t>
  </si>
  <si>
    <t>27/07/2025</t>
  </si>
  <si>
    <t>28/07/2025</t>
  </si>
  <si>
    <t>15:48</t>
  </si>
  <si>
    <t>QL_TAMTRINH</t>
  </si>
  <si>
    <t>01079</t>
  </si>
  <si>
    <t>98. Quầy 16 ngõ 885 Tam Trinh</t>
  </si>
  <si>
    <t>16:10</t>
  </si>
  <si>
    <t>QL_KIMVAN</t>
  </si>
  <si>
    <t>QL_TRANTHUDO</t>
  </si>
  <si>
    <t>01047</t>
  </si>
  <si>
    <t>67. Quầy  Trần Thủ Độ</t>
  </si>
  <si>
    <t>16:00</t>
  </si>
  <si>
    <t>QL_TAMTRINH2</t>
  </si>
  <si>
    <t>14:33</t>
  </si>
  <si>
    <t>29/07/2025</t>
  </si>
  <si>
    <t>11:55</t>
  </si>
  <si>
    <t>03002</t>
  </si>
  <si>
    <t>121. Quầy HH4B Linh Đàm</t>
  </si>
  <si>
    <t>12:49</t>
  </si>
  <si>
    <t>13:14</t>
  </si>
  <si>
    <t>16:24</t>
  </si>
  <si>
    <t>30/07/2025</t>
  </si>
  <si>
    <t>QL_DAIKIM</t>
  </si>
  <si>
    <t>16:21</t>
  </si>
  <si>
    <t>QL_XUANDINH</t>
  </si>
  <si>
    <t>31/07/2025</t>
  </si>
  <si>
    <t>08:18</t>
  </si>
  <si>
    <t>QL_ECOLIFE</t>
  </si>
  <si>
    <t>Tổng cộng:</t>
  </si>
  <si>
    <t>Trang:</t>
  </si>
  <si>
    <t xml:space="preserve"> Tổng XT T07/2025 lần 1</t>
  </si>
  <si>
    <t>(Từ đầu ngày 01/08/2025 đến cuối ngày 31/08/2025)</t>
  </si>
  <si>
    <t>CK tiền</t>
  </si>
  <si>
    <t>01051</t>
  </si>
  <si>
    <t>71. Quầy Hưng Yên</t>
  </si>
  <si>
    <t>SA0366</t>
  </si>
  <si>
    <t>SA0003</t>
  </si>
  <si>
    <t>13:32</t>
  </si>
  <si>
    <t>QL_LINHDAM</t>
  </si>
  <si>
    <t>01029</t>
  </si>
  <si>
    <t>49. Nơ 6A, Linh Đàm</t>
  </si>
  <si>
    <t>PK0158</t>
  </si>
  <si>
    <t>15:15</t>
  </si>
  <si>
    <t>PK0212</t>
  </si>
  <si>
    <t>12:53</t>
  </si>
  <si>
    <t>PK0154</t>
  </si>
  <si>
    <t>18:34</t>
  </si>
  <si>
    <t>SA0219</t>
  </si>
  <si>
    <t>15:03</t>
  </si>
  <si>
    <t>01000</t>
  </si>
  <si>
    <t>28. Quầy 485 Vũ Tông Phan</t>
  </si>
  <si>
    <t>SA0184</t>
  </si>
  <si>
    <t>SA0241</t>
  </si>
  <si>
    <t>21:46</t>
  </si>
  <si>
    <t>SA0177</t>
  </si>
  <si>
    <t>14:52</t>
  </si>
  <si>
    <t>SA0178</t>
  </si>
  <si>
    <t>SA0233</t>
  </si>
  <si>
    <t>14:20</t>
  </si>
  <si>
    <t>SA0160</t>
  </si>
  <si>
    <t>10:24</t>
  </si>
  <si>
    <t>SA0265</t>
  </si>
  <si>
    <t>SA0239</t>
  </si>
  <si>
    <t>11:48</t>
  </si>
  <si>
    <t>13:50</t>
  </si>
  <si>
    <t>00644</t>
  </si>
  <si>
    <t>05. Số 14 Yên Sơn-Chúc Sơn</t>
  </si>
  <si>
    <t>SA0240</t>
  </si>
  <si>
    <t>15:19</t>
  </si>
  <si>
    <t>01019</t>
  </si>
  <si>
    <t>40. Quầy 19T6 Kiến Hưng</t>
  </si>
  <si>
    <t>SA0281</t>
  </si>
  <si>
    <t>11:52</t>
  </si>
  <si>
    <t>SA0031</t>
  </si>
  <si>
    <t>15:58</t>
  </si>
  <si>
    <t>SA0210</t>
  </si>
  <si>
    <t>15:26</t>
  </si>
  <si>
    <t>NHAPLIEU01</t>
  </si>
  <si>
    <t>03004</t>
  </si>
  <si>
    <t>123. Quầy 282 Nguyễn Huy Tưởng</t>
  </si>
  <si>
    <t>GC0079</t>
  </si>
  <si>
    <t>14:48</t>
  </si>
  <si>
    <t>QL_LICOGI</t>
  </si>
  <si>
    <t>PK0169</t>
  </si>
  <si>
    <t>15:29</t>
  </si>
  <si>
    <t>GC0080</t>
  </si>
  <si>
    <t>115820</t>
  </si>
  <si>
    <t>Tai heo sốt thái 150g</t>
  </si>
  <si>
    <t>15:42</t>
  </si>
  <si>
    <t>PK0197</t>
  </si>
  <si>
    <t>SA0173</t>
  </si>
  <si>
    <t>11:42</t>
  </si>
  <si>
    <t>SA0095</t>
  </si>
  <si>
    <t>16:13</t>
  </si>
  <si>
    <t>SA0172</t>
  </si>
  <si>
    <t>11:34</t>
  </si>
  <si>
    <t>SA0097</t>
  </si>
  <si>
    <t>09:27</t>
  </si>
  <si>
    <t>SA0212</t>
  </si>
  <si>
    <t>11:17</t>
  </si>
  <si>
    <t>PK0097</t>
  </si>
  <si>
    <t>09:30</t>
  </si>
  <si>
    <t>SA0211</t>
  </si>
  <si>
    <t>11:18</t>
  </si>
  <si>
    <t>SA0096</t>
  </si>
  <si>
    <t>09:26</t>
  </si>
  <si>
    <t>01049</t>
  </si>
  <si>
    <t>69. Quầy 59 Xuân La, Tây Hồ, HN</t>
  </si>
  <si>
    <t>SA0455</t>
  </si>
  <si>
    <t>15:43</t>
  </si>
  <si>
    <t>SA0452</t>
  </si>
  <si>
    <t>SA0450</t>
  </si>
  <si>
    <t>08:40</t>
  </si>
  <si>
    <t>PK0022</t>
  </si>
  <si>
    <t>SA0454</t>
  </si>
  <si>
    <t>01080</t>
  </si>
  <si>
    <t>99. Quầy ROMAN TỐ HỮU</t>
  </si>
  <si>
    <t>SA0225</t>
  </si>
  <si>
    <t>SA0163</t>
  </si>
  <si>
    <t>07:28</t>
  </si>
  <si>
    <t>SA0089</t>
  </si>
  <si>
    <t>18:49</t>
  </si>
  <si>
    <t>PK0291</t>
  </si>
  <si>
    <t>13:49</t>
  </si>
  <si>
    <t>QL_DAITHANH2</t>
  </si>
  <si>
    <t>01071</t>
  </si>
  <si>
    <t>90. Quầy Đại Thanh2</t>
  </si>
  <si>
    <t>10:33</t>
  </si>
  <si>
    <t>SA0110</t>
  </si>
  <si>
    <t>12:16</t>
  </si>
  <si>
    <t>SA0112</t>
  </si>
  <si>
    <t>11:19</t>
  </si>
  <si>
    <t>SA0111</t>
  </si>
  <si>
    <t>20:56</t>
  </si>
  <si>
    <t>PK0330</t>
  </si>
  <si>
    <t>PK0186</t>
  </si>
  <si>
    <t>16:55</t>
  </si>
  <si>
    <t>115819</t>
  </si>
  <si>
    <t>Chân gà sả tắc 150g</t>
  </si>
  <si>
    <t>16:23</t>
  </si>
  <si>
    <t>SA0103</t>
  </si>
  <si>
    <t>16:01</t>
  </si>
  <si>
    <t>00983</t>
  </si>
  <si>
    <t>16. Quầy Xa La, tòa nhà Hemisco, Xa La</t>
  </si>
  <si>
    <t>SA0100</t>
  </si>
  <si>
    <t>16:35</t>
  </si>
  <si>
    <t>QL_KIENHUNG2</t>
  </si>
  <si>
    <t>PK0172</t>
  </si>
  <si>
    <t>15:18</t>
  </si>
  <si>
    <t>PK0145</t>
  </si>
  <si>
    <t>SA0099</t>
  </si>
  <si>
    <t>SA0098</t>
  </si>
  <si>
    <t>11:13</t>
  </si>
  <si>
    <t>01041</t>
  </si>
  <si>
    <t>61. Quầy Định Công, Số 1 Trần Nguyên Đán</t>
  </si>
  <si>
    <t>SA0116</t>
  </si>
  <si>
    <t>10:47</t>
  </si>
  <si>
    <t>QL_NAMCUONG</t>
  </si>
  <si>
    <t>01087</t>
  </si>
  <si>
    <t>106. Quầy CT3B Nam Cường Cổ Nhuế</t>
  </si>
  <si>
    <t>PK0053</t>
  </si>
  <si>
    <t>15:04</t>
  </si>
  <si>
    <t>PK0147</t>
  </si>
  <si>
    <t>12:33</t>
  </si>
  <si>
    <t>QL_VOV</t>
  </si>
  <si>
    <t>PK0076</t>
  </si>
  <si>
    <t>QL_PHUMINH</t>
  </si>
  <si>
    <t>PK0337</t>
  </si>
  <si>
    <t>SA0076</t>
  </si>
  <si>
    <t>10:11</t>
  </si>
  <si>
    <t>SA0257</t>
  </si>
  <si>
    <t>18:32</t>
  </si>
  <si>
    <t>SA0251</t>
  </si>
  <si>
    <t>12:10</t>
  </si>
  <si>
    <t xml:space="preserve"> Tổng XT T08/2025 lần 1</t>
  </si>
  <si>
    <t>(Từ đầu ngày 01/09/2025 đến cuối ngày 30/09/2025)</t>
  </si>
  <si>
    <t>SA0002</t>
  </si>
  <si>
    <t>13:35</t>
  </si>
  <si>
    <t>SA0137</t>
  </si>
  <si>
    <t>17:26</t>
  </si>
  <si>
    <t>SA0008</t>
  </si>
  <si>
    <t>17:06</t>
  </si>
  <si>
    <t>SA0136</t>
  </si>
  <si>
    <t>11:23</t>
  </si>
  <si>
    <t>SA0010</t>
  </si>
  <si>
    <t>17:11</t>
  </si>
  <si>
    <t>SA0006</t>
  </si>
  <si>
    <t>12:06</t>
  </si>
  <si>
    <t>QL_XALA</t>
  </si>
  <si>
    <t>PK0111</t>
  </si>
  <si>
    <t>14:24</t>
  </si>
  <si>
    <t>PK0155</t>
  </si>
  <si>
    <t>SA0011</t>
  </si>
  <si>
    <t>14:51</t>
  </si>
  <si>
    <t>SA0125</t>
  </si>
  <si>
    <t>18:40</t>
  </si>
  <si>
    <t>PK0213</t>
  </si>
  <si>
    <t>14:31</t>
  </si>
  <si>
    <t>SA0005</t>
  </si>
  <si>
    <t>18:45</t>
  </si>
  <si>
    <t>SA0223</t>
  </si>
  <si>
    <t>SA0169</t>
  </si>
  <si>
    <t>17:12</t>
  </si>
  <si>
    <t>PK0193</t>
  </si>
  <si>
    <t>SA0200</t>
  </si>
  <si>
    <t>SA0198</t>
  </si>
  <si>
    <t>QL_KOSMO</t>
  </si>
  <si>
    <t>PK0150</t>
  </si>
  <si>
    <t>10:31</t>
  </si>
  <si>
    <t>PK0060</t>
  </si>
  <si>
    <t>10:48</t>
  </si>
  <si>
    <t>PK0069</t>
  </si>
  <si>
    <t>15:37</t>
  </si>
  <si>
    <t>PK0201</t>
  </si>
  <si>
    <t>15:34</t>
  </si>
  <si>
    <t>13:29</t>
  </si>
  <si>
    <t>SA0194</t>
  </si>
  <si>
    <t>SA0179</t>
  </si>
  <si>
    <t>16:06</t>
  </si>
  <si>
    <t>SA0182</t>
  </si>
  <si>
    <t>08:49</t>
  </si>
  <si>
    <t>14:44</t>
  </si>
  <si>
    <t>PK0195</t>
  </si>
  <si>
    <t>SA0188</t>
  </si>
  <si>
    <t>15:56</t>
  </si>
  <si>
    <t>SA0189</t>
  </si>
  <si>
    <t>14:41</t>
  </si>
  <si>
    <t>21:48</t>
  </si>
  <si>
    <t>QL_ECOHOME3</t>
  </si>
  <si>
    <t>01063</t>
  </si>
  <si>
    <t>83. Tmart Tòa N02, KĐT ECOHOME3</t>
  </si>
  <si>
    <t>PK0287</t>
  </si>
  <si>
    <t>SA0185</t>
  </si>
  <si>
    <t>15:27</t>
  </si>
  <si>
    <t>SA0041</t>
  </si>
  <si>
    <t>15:14</t>
  </si>
  <si>
    <t>19:22</t>
  </si>
  <si>
    <t>PK0322</t>
  </si>
  <si>
    <t>14:22</t>
  </si>
  <si>
    <t>12:41</t>
  </si>
  <si>
    <t>SA0147</t>
  </si>
  <si>
    <t>11:58</t>
  </si>
  <si>
    <t>SA0146</t>
  </si>
  <si>
    <t>08:52</t>
  </si>
  <si>
    <t>16:07</t>
  </si>
  <si>
    <t>PK0231</t>
  </si>
  <si>
    <t>16:11</t>
  </si>
  <si>
    <t>PK0235</t>
  </si>
  <si>
    <t>01003</t>
  </si>
  <si>
    <t>30. Quầy Ecohome2</t>
  </si>
  <si>
    <t>SA0145</t>
  </si>
  <si>
    <t>PK0096</t>
  </si>
  <si>
    <t>15:55</t>
  </si>
  <si>
    <t>QL_GOLDENMOI</t>
  </si>
  <si>
    <t>PK0206</t>
  </si>
  <si>
    <t>16:22</t>
  </si>
  <si>
    <t>01061</t>
  </si>
  <si>
    <t>81. Quầy VICTORY2</t>
  </si>
  <si>
    <t>SA0161</t>
  </si>
  <si>
    <t>NGUYENTHITHUY</t>
  </si>
  <si>
    <t>01011</t>
  </si>
  <si>
    <t>35. Quầy Tầng 5, tòa GEMEK, KĐT mới Lê Trọng Tấn</t>
  </si>
  <si>
    <t>PK0254</t>
  </si>
  <si>
    <t>16:57</t>
  </si>
  <si>
    <t>PK0255</t>
  </si>
  <si>
    <t>QL_VICTORY2</t>
  </si>
  <si>
    <t>PK0225</t>
  </si>
  <si>
    <t>11:38</t>
  </si>
  <si>
    <t>QL_RUBY</t>
  </si>
  <si>
    <t>PK0104</t>
  </si>
  <si>
    <t>09:45</t>
  </si>
  <si>
    <t>QL_TRIEUKHUC</t>
  </si>
  <si>
    <t>PK0062</t>
  </si>
  <si>
    <t>14:09</t>
  </si>
  <si>
    <t>QL_HUNGYEN</t>
  </si>
  <si>
    <t>PK0168</t>
  </si>
  <si>
    <t>11:45</t>
  </si>
  <si>
    <t>PK0112</t>
  </si>
  <si>
    <t>14:43</t>
  </si>
  <si>
    <t>SA0122</t>
  </si>
  <si>
    <t>PK0001</t>
  </si>
  <si>
    <t>10:17</t>
  </si>
  <si>
    <t>PK0071</t>
  </si>
  <si>
    <t>10:02</t>
  </si>
  <si>
    <t>QL_ROMAN</t>
  </si>
  <si>
    <t>PK0066</t>
  </si>
  <si>
    <t>12:45</t>
  </si>
  <si>
    <t>PK0122</t>
  </si>
  <si>
    <t>PK0226</t>
  </si>
  <si>
    <t>12:27</t>
  </si>
  <si>
    <t>QL_TECCO</t>
  </si>
  <si>
    <t>PK0163</t>
  </si>
  <si>
    <t>20:15</t>
  </si>
  <si>
    <t>PK0404</t>
  </si>
  <si>
    <t>14:53</t>
  </si>
  <si>
    <t>QL_KIENHUNG</t>
  </si>
  <si>
    <t>PK0181</t>
  </si>
  <si>
    <t>PK0175</t>
  </si>
  <si>
    <t>15:12</t>
  </si>
  <si>
    <t>PK0187</t>
  </si>
  <si>
    <t>12:13</t>
  </si>
  <si>
    <t>PK0126</t>
  </si>
  <si>
    <t>PK0100</t>
  </si>
  <si>
    <t>QL_CONHUE</t>
  </si>
  <si>
    <t>03005</t>
  </si>
  <si>
    <t>124. Quầy 180 Cổ Nhuế</t>
  </si>
  <si>
    <t>13:11</t>
  </si>
  <si>
    <t>PK0157</t>
  </si>
  <si>
    <t>11:06</t>
  </si>
  <si>
    <t>PK0099</t>
  </si>
  <si>
    <t>QL_ECOHOME5</t>
  </si>
  <si>
    <t>03017</t>
  </si>
  <si>
    <t>136. Quầy Ecohome 5</t>
  </si>
  <si>
    <t>PK0116</t>
  </si>
  <si>
    <t>10:45</t>
  </si>
  <si>
    <t>PK0070</t>
  </si>
  <si>
    <t>12:08</t>
  </si>
  <si>
    <t>PK0120</t>
  </si>
  <si>
    <t>11:15</t>
  </si>
  <si>
    <t>PK0084</t>
  </si>
  <si>
    <t xml:space="preserve"> Tổng XT T09/2025 lần 1</t>
  </si>
  <si>
    <t>(Từ đầu ngày 01/11/2025 đến cuối ngày 30/11/2025)</t>
  </si>
  <si>
    <t>09:58</t>
  </si>
  <si>
    <t>QL_DINHCONG</t>
  </si>
  <si>
    <t>PK0043</t>
  </si>
  <si>
    <t>GC0177</t>
  </si>
  <si>
    <t>18:42</t>
  </si>
  <si>
    <t>PK0257</t>
  </si>
  <si>
    <t>15:39</t>
  </si>
  <si>
    <t>PK0205</t>
  </si>
  <si>
    <t>14:28</t>
  </si>
  <si>
    <t>PK0094</t>
  </si>
  <si>
    <t>PK0101</t>
  </si>
  <si>
    <t>16:25</t>
  </si>
  <si>
    <t>PK0230</t>
  </si>
  <si>
    <t>11:20</t>
  </si>
  <si>
    <t>PK0093</t>
  </si>
  <si>
    <t>15:57</t>
  </si>
  <si>
    <t>QL_VUXUANTHIEU</t>
  </si>
  <si>
    <t>PK0218</t>
  </si>
  <si>
    <t>14:46</t>
  </si>
  <si>
    <t>QL_ECOHOME1</t>
  </si>
  <si>
    <t>01078</t>
  </si>
  <si>
    <t>96. Quầy ECOHOME1</t>
  </si>
  <si>
    <t>PK0067</t>
  </si>
  <si>
    <t>PK0192</t>
  </si>
  <si>
    <t>PK0064</t>
  </si>
  <si>
    <t>15:05</t>
  </si>
  <si>
    <t>PK0177</t>
  </si>
  <si>
    <t>09:29</t>
  </si>
  <si>
    <t>PK0029</t>
  </si>
  <si>
    <t>11:31</t>
  </si>
  <si>
    <t>QL_ECOHOME</t>
  </si>
  <si>
    <t>PK0079</t>
  </si>
  <si>
    <t>PK0179</t>
  </si>
  <si>
    <t>14:21</t>
  </si>
  <si>
    <t>PK0143</t>
  </si>
  <si>
    <t>PK0247</t>
  </si>
  <si>
    <t>PK0215</t>
  </si>
  <si>
    <t>PK0058</t>
  </si>
  <si>
    <t>PK0239</t>
  </si>
  <si>
    <t>10:22</t>
  </si>
  <si>
    <t>PK0051</t>
  </si>
  <si>
    <t>16:54</t>
  </si>
  <si>
    <t>PK0244</t>
  </si>
  <si>
    <t>15:31</t>
  </si>
  <si>
    <t>12:28</t>
  </si>
  <si>
    <t>QL_CANON</t>
  </si>
  <si>
    <t>PK0162</t>
  </si>
  <si>
    <t>PK0050</t>
  </si>
  <si>
    <t>QL_DAITHANH3</t>
  </si>
  <si>
    <t>PK0063</t>
  </si>
  <si>
    <t>17:59</t>
  </si>
  <si>
    <t>PK0276</t>
  </si>
  <si>
    <t>16:17</t>
  </si>
  <si>
    <t>PK0217</t>
  </si>
  <si>
    <t>PK0052</t>
  </si>
  <si>
    <t>12:04</t>
  </si>
  <si>
    <t>QL_HH4B</t>
  </si>
  <si>
    <t>PK0087</t>
  </si>
  <si>
    <t>10:53</t>
  </si>
  <si>
    <t>QL_VUTONGPHAN</t>
  </si>
  <si>
    <t>PK0156</t>
  </si>
  <si>
    <t>14:30</t>
  </si>
  <si>
    <t>QL_CHUCSON</t>
  </si>
  <si>
    <t>PK0198</t>
  </si>
  <si>
    <t>15:53</t>
  </si>
  <si>
    <t>PK0243</t>
  </si>
  <si>
    <t>11:53</t>
  </si>
  <si>
    <t>PK0115</t>
  </si>
  <si>
    <t>QL_RESCO</t>
  </si>
  <si>
    <t>PK0222</t>
  </si>
  <si>
    <t>15:10</t>
  </si>
  <si>
    <t>PK0191</t>
  </si>
  <si>
    <t>PK0173</t>
  </si>
  <si>
    <t>18:14</t>
  </si>
  <si>
    <t>PK0283</t>
  </si>
  <si>
    <t>15:40</t>
  </si>
  <si>
    <t>17:49</t>
  </si>
  <si>
    <t>PK0270</t>
  </si>
  <si>
    <t>PK0183</t>
  </si>
  <si>
    <t>15:35</t>
  </si>
  <si>
    <t>PK0142</t>
  </si>
  <si>
    <t>08:21</t>
  </si>
  <si>
    <t>PK0024</t>
  </si>
  <si>
    <t>PK0102</t>
  </si>
  <si>
    <t>11:36</t>
  </si>
  <si>
    <t>PK0090</t>
  </si>
  <si>
    <t>11:05</t>
  </si>
  <si>
    <t>14:19</t>
  </si>
  <si>
    <t>PK0148</t>
  </si>
  <si>
    <t>14:04</t>
  </si>
  <si>
    <t>PK0138</t>
  </si>
  <si>
    <t>11:25</t>
  </si>
  <si>
    <t>PK0065</t>
  </si>
  <si>
    <t>14:05</t>
  </si>
  <si>
    <t>QL_SUNSHINE</t>
  </si>
  <si>
    <t>PK0146</t>
  </si>
  <si>
    <t>16:47</t>
  </si>
  <si>
    <t>PK0241</t>
  </si>
  <si>
    <t>15:50</t>
  </si>
  <si>
    <t>PK0039</t>
  </si>
  <si>
    <t>16:31</t>
  </si>
  <si>
    <t>PK0237</t>
  </si>
  <si>
    <t>14:36</t>
  </si>
  <si>
    <t>15:23</t>
  </si>
  <si>
    <t>11:03</t>
  </si>
  <si>
    <t>PK0057</t>
  </si>
  <si>
    <t>PK0083</t>
  </si>
  <si>
    <t>16:05</t>
  </si>
  <si>
    <t>PK0190</t>
  </si>
  <si>
    <t>16:02</t>
  </si>
  <si>
    <t>PK0188</t>
  </si>
  <si>
    <t>13:27</t>
  </si>
  <si>
    <t>PK0119</t>
  </si>
  <si>
    <t>PHAMTHIHOA</t>
  </si>
  <si>
    <t>KC0092</t>
  </si>
  <si>
    <t>13:00</t>
  </si>
  <si>
    <t>11:46</t>
  </si>
  <si>
    <t>16:12</t>
  </si>
  <si>
    <t>15:28</t>
  </si>
  <si>
    <t>15:38</t>
  </si>
  <si>
    <t>PK0240</t>
  </si>
  <si>
    <t>PK0265</t>
  </si>
  <si>
    <t>PK0256</t>
  </si>
  <si>
    <t>PK0106</t>
  </si>
  <si>
    <t>QL_59XUANLA</t>
  </si>
  <si>
    <t>PK0110</t>
  </si>
  <si>
    <t>11:43</t>
  </si>
  <si>
    <t>PK0098</t>
  </si>
  <si>
    <t>PK0189</t>
  </si>
  <si>
    <t>12:19</t>
  </si>
  <si>
    <t>15:11</t>
  </si>
  <si>
    <t>11:51</t>
  </si>
  <si>
    <t>PK0092</t>
  </si>
  <si>
    <t>19:42</t>
  </si>
  <si>
    <t>PK0219</t>
  </si>
  <si>
    <t xml:space="preserve"> Tổng XT T11/2025 lần 1</t>
  </si>
  <si>
    <t>1C25TCN</t>
  </si>
  <si>
    <t>00001735</t>
  </si>
  <si>
    <t>00001736</t>
  </si>
  <si>
    <t>00001742</t>
  </si>
  <si>
    <t>00001739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</si>
</sst>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dd/mm/yyyy&quot;  &quot;hh:mm:ss\ "/>
    <numFmt numFmtId="166" formatCode="_(* #,##0_);_(* \(#,##0\);_(* &quot;-&quot;??_);_(@_)"/>
    <numFmt numFmtId="167" formatCode="_ * #,##0_ ;_ * \-#,##0_ ;_ * &quot;-&quot;??_ ;_ @_ "/>
  </numFmts>
  <fonts count="10">
    <font>
      <sz val="11"/>
      <color theme="1"/>
      <name val="Arial"/>
      <charset val="134"/>
      <scheme val="minor"/>
    </font>
    <font>
      <sz val="10"/>
      <color indexed="8"/>
      <name val="Arial"/>
      <charset val="134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rgb="FFFF0000"/>
      <name val="Arial"/>
      <charset val="1"/>
    </font>
    <font>
      <sz val="10"/>
      <color theme="1"/>
      <name val="Arial"/>
    </font>
    <font>
      <sz val="10"/>
      <color indexed="8"/>
      <name val="Arial"/>
    </font>
    <font>
      <b/>
      <sz val="10"/>
      <color indexed="8"/>
      <name val="Arial"/>
    </font>
    <font>
      <sz val="11"/>
      <color theme="1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166" fontId="2" fillId="3" borderId="1" xfId="1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166" fontId="1" fillId="0" borderId="1" xfId="1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14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166" fontId="2" fillId="3" borderId="2" xfId="1" applyNumberFormat="1" applyFont="1" applyFill="1" applyBorder="1" applyAlignment="1">
      <alignment horizontal="center" vertical="top"/>
    </xf>
    <xf numFmtId="166" fontId="2" fillId="3" borderId="3" xfId="1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66" fontId="3" fillId="0" borderId="1" xfId="1" applyNumberFormat="1" applyFont="1" applyFill="1" applyBorder="1" applyAlignment="1">
      <alignment vertical="top"/>
    </xf>
    <xf numFmtId="166" fontId="3" fillId="0" borderId="4" xfId="1" applyNumberFormat="1" applyFont="1" applyFill="1" applyBorder="1" applyAlignment="1">
      <alignment vertical="top"/>
    </xf>
    <xf numFmtId="166" fontId="2" fillId="3" borderId="5" xfId="1" applyNumberFormat="1" applyFont="1" applyFill="1" applyBorder="1" applyAlignment="1">
      <alignment horizontal="center" vertical="top"/>
    </xf>
    <xf numFmtId="166" fontId="2" fillId="3" borderId="6" xfId="1" applyNumberFormat="1" applyFont="1" applyFill="1" applyBorder="1" applyAlignment="1">
      <alignment horizontal="center" vertical="top"/>
    </xf>
    <xf numFmtId="166" fontId="2" fillId="3" borderId="7" xfId="1" applyNumberFormat="1" applyFont="1" applyFill="1" applyBorder="1" applyAlignment="1">
      <alignment horizontal="center" vertical="top"/>
    </xf>
    <xf numFmtId="166" fontId="2" fillId="3" borderId="8" xfId="1" applyNumberFormat="1" applyFont="1" applyFill="1" applyBorder="1" applyAlignment="1">
      <alignment horizontal="center" vertical="top"/>
    </xf>
    <xf numFmtId="0" fontId="4" fillId="0" borderId="1" xfId="0" applyFont="1" applyBorder="1">
      <alignment vertical="center"/>
    </xf>
    <xf numFmtId="166" fontId="4" fillId="0" borderId="1" xfId="1" applyNumberFormat="1" applyFont="1" applyBorder="1">
      <alignment vertical="center"/>
    </xf>
    <xf numFmtId="166" fontId="4" fillId="0" borderId="9" xfId="1" applyNumberFormat="1" applyFont="1" applyBorder="1">
      <alignment vertical="center"/>
    </xf>
    <xf numFmtId="166" fontId="2" fillId="3" borderId="10" xfId="1" applyNumberFormat="1" applyFont="1" applyFill="1" applyBorder="1" applyAlignment="1">
      <alignment horizontal="center" vertical="top"/>
    </xf>
    <xf numFmtId="166" fontId="2" fillId="3" borderId="11" xfId="1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>
      <alignment vertical="center"/>
    </xf>
    <xf numFmtId="166" fontId="4" fillId="0" borderId="4" xfId="0" applyNumberFormat="1" applyFont="1" applyBorder="1">
      <alignment vertical="center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/>
    </xf>
    <xf numFmtId="166" fontId="8" fillId="3" borderId="1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0" fillId="0" borderId="1" xfId="0" applyBorder="1">
      <alignment vertical="center"/>
    </xf>
    <xf numFmtId="167" fontId="0" fillId="0" borderId="1" xfId="1" applyNumberFormat="1" applyFont="1" applyBorder="1">
      <alignment vertical="center"/>
    </xf>
    <xf numFmtId="167" fontId="0" fillId="0" borderId="1" xfId="0" applyNumberFormat="1" applyBorder="1">
      <alignment vertical="center"/>
    </xf>
    <xf numFmtId="0" fontId="7" fillId="0" borderId="1" xfId="0" applyFont="1" applyBorder="1" applyAlignment="1">
      <alignment vertical="top"/>
    </xf>
    <xf numFmtId="0" fontId="4" fillId="4" borderId="0" xfId="0" applyFont="1" applyFill="1" applyAlignment="1">
      <alignment vertical="top"/>
    </xf>
    <xf numFmtId="165" fontId="4" fillId="4" borderId="0" xfId="0" applyNumberFormat="1" applyFont="1" applyFill="1" applyAlignment="1">
      <alignment vertical="top"/>
    </xf>
    <xf numFmtId="0" fontId="4" fillId="4" borderId="0" xfId="0" applyFont="1" applyFill="1">
      <alignment vertical="center"/>
    </xf>
    <xf numFmtId="2" fontId="4" fillId="4" borderId="0" xfId="0" applyNumberFormat="1" applyFont="1" applyFill="1" applyAlignment="1">
      <alignment vertical="top"/>
    </xf>
    <xf numFmtId="3" fontId="4" fillId="4" borderId="0" xfId="0" applyNumberFormat="1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0" fontId="4" fillId="0" borderId="0" xfId="0" quotePrefix="1" applyFont="1">
      <alignment vertical="center"/>
    </xf>
    <xf numFmtId="165" fontId="3" fillId="4" borderId="0" xfId="0" applyNumberFormat="1" applyFont="1" applyFill="1" applyAlignment="1">
      <alignment vertical="top"/>
    </xf>
    <xf numFmtId="0" fontId="3" fillId="4" borderId="0" xfId="0" applyFont="1" applyFill="1" applyAlignment="1">
      <alignment vertical="top"/>
    </xf>
    <xf numFmtId="2" fontId="3" fillId="4" borderId="0" xfId="0" applyNumberFormat="1" applyFont="1" applyFill="1" applyAlignment="1">
      <alignment vertical="top"/>
    </xf>
    <xf numFmtId="3" fontId="3" fillId="4" borderId="0" xfId="0" applyNumberFormat="1" applyFont="1" applyFill="1" applyAlignment="1">
      <alignment vertical="top"/>
    </xf>
    <xf numFmtId="0" fontId="5" fillId="4" borderId="0" xfId="0" applyFont="1" applyFill="1" applyAlignment="1">
      <alignment vertical="top"/>
    </xf>
    <xf numFmtId="2" fontId="5" fillId="4" borderId="0" xfId="0" applyNumberFormat="1" applyFont="1" applyFill="1" applyAlignment="1">
      <alignment vertical="top"/>
    </xf>
    <xf numFmtId="3" fontId="5" fillId="4" borderId="0" xfId="0" applyNumberFormat="1" applyFont="1" applyFill="1" applyAlignment="1">
      <alignment vertical="top"/>
    </xf>
    <xf numFmtId="0" fontId="4" fillId="0" borderId="0" xfId="0" quotePrefix="1" applyFont="1" applyAlignment="1">
      <alignment vertical="top"/>
    </xf>
    <xf numFmtId="4" fontId="3" fillId="4" borderId="0" xfId="0" applyNumberFormat="1" applyFont="1" applyFill="1" applyAlignment="1">
      <alignment vertical="top"/>
    </xf>
    <xf numFmtId="0" fontId="1" fillId="0" borderId="0" xfId="0" quotePrefix="1" applyFont="1" applyAlignment="1">
      <alignment vertical="top"/>
    </xf>
    <xf numFmtId="165" fontId="1" fillId="4" borderId="0" xfId="0" applyNumberFormat="1" applyFont="1" applyFill="1" applyAlignment="1">
      <alignment vertical="top"/>
    </xf>
    <xf numFmtId="0" fontId="1" fillId="4" borderId="0" xfId="0" applyFont="1" applyFill="1" applyAlignment="1">
      <alignment vertical="top"/>
    </xf>
    <xf numFmtId="2" fontId="1" fillId="4" borderId="0" xfId="0" applyNumberFormat="1" applyFont="1" applyFill="1" applyAlignment="1">
      <alignment vertical="top"/>
    </xf>
    <xf numFmtId="3" fontId="1" fillId="4" borderId="0" xfId="0" applyNumberFormat="1" applyFont="1" applyFill="1" applyAlignment="1">
      <alignment vertical="top"/>
    </xf>
    <xf numFmtId="4" fontId="1" fillId="4" borderId="0" xfId="0" applyNumberFormat="1" applyFont="1" applyFill="1" applyAlignment="1">
      <alignment vertical="top"/>
    </xf>
    <xf numFmtId="166" fontId="8" fillId="3" borderId="1" xfId="1" applyNumberFormat="1" applyFont="1" applyFill="1" applyBorder="1" applyAlignment="1">
      <alignment horizontal="center" vertical="top"/>
    </xf>
    <xf numFmtId="166" fontId="2" fillId="3" borderId="5" xfId="1" applyNumberFormat="1" applyFont="1" applyFill="1" applyBorder="1" applyAlignment="1">
      <alignment horizontal="center" vertical="top"/>
    </xf>
    <xf numFmtId="166" fontId="2" fillId="3" borderId="10" xfId="1" applyNumberFormat="1" applyFont="1" applyFill="1" applyBorder="1" applyAlignment="1">
      <alignment horizontal="center" vertical="top"/>
    </xf>
    <xf numFmtId="166" fontId="2" fillId="3" borderId="1" xfId="1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1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"/>
  <sheetViews>
    <sheetView topLeftCell="A91" workbookViewId="0">
      <selection activeCell="D106" sqref="D106"/>
    </sheetView>
  </sheetViews>
  <sheetFormatPr defaultColWidth="9.125" defaultRowHeight="14.25"/>
  <cols>
    <col min="1" max="1" width="20.75" customWidth="1"/>
    <col min="2" max="2" width="35.375" customWidth="1"/>
    <col min="3" max="3" width="17.625" customWidth="1"/>
    <col min="4" max="4" width="9.25" customWidth="1"/>
    <col min="5" max="5" width="12" customWidth="1"/>
    <col min="6" max="6" width="19.25" customWidth="1"/>
    <col min="7" max="7" width="11"/>
  </cols>
  <sheetData>
    <row r="1" spans="1:6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</row>
    <row r="2" spans="1:6">
      <c r="A2" s="35">
        <v>45699</v>
      </c>
      <c r="B2" s="34" t="s">
        <v>6</v>
      </c>
      <c r="C2" s="34" t="s">
        <v>7</v>
      </c>
      <c r="D2" s="34" t="s">
        <v>8</v>
      </c>
      <c r="E2" s="34" t="s">
        <v>9</v>
      </c>
      <c r="F2" s="34" t="s">
        <v>10</v>
      </c>
    </row>
    <row r="3" spans="1:6">
      <c r="A3" s="34" t="s">
        <v>11</v>
      </c>
      <c r="B3" s="34" t="s">
        <v>12</v>
      </c>
      <c r="C3" s="34"/>
      <c r="D3" s="36">
        <v>5</v>
      </c>
      <c r="E3" s="37">
        <v>59999.94</v>
      </c>
      <c r="F3" s="37">
        <v>299999.7</v>
      </c>
    </row>
    <row r="4" spans="1:6">
      <c r="A4" s="34" t="s">
        <v>13</v>
      </c>
      <c r="B4" s="34" t="s">
        <v>14</v>
      </c>
      <c r="C4" s="34"/>
      <c r="D4" s="36">
        <v>5</v>
      </c>
      <c r="E4" s="37">
        <v>58378.32</v>
      </c>
      <c r="F4" s="37">
        <v>291891.59999999998</v>
      </c>
    </row>
    <row r="5" spans="1:6">
      <c r="A5" s="34" t="s">
        <v>15</v>
      </c>
      <c r="B5" s="34" t="s">
        <v>16</v>
      </c>
      <c r="C5" s="34"/>
      <c r="D5" s="36">
        <v>1</v>
      </c>
      <c r="E5" s="37">
        <v>109147.64</v>
      </c>
      <c r="F5" s="37">
        <v>109147.64</v>
      </c>
    </row>
    <row r="6" spans="1:6">
      <c r="A6" s="34" t="s">
        <v>17</v>
      </c>
      <c r="B6" s="34" t="s">
        <v>18</v>
      </c>
      <c r="C6" s="34"/>
      <c r="D6" s="36">
        <v>4</v>
      </c>
      <c r="E6" s="37">
        <v>49318.87</v>
      </c>
      <c r="F6" s="37">
        <v>197275.48</v>
      </c>
    </row>
    <row r="7" spans="1:6">
      <c r="A7" s="35">
        <v>45707</v>
      </c>
      <c r="B7" s="34" t="s">
        <v>19</v>
      </c>
      <c r="C7" s="34" t="s">
        <v>20</v>
      </c>
      <c r="D7" s="34" t="s">
        <v>8</v>
      </c>
      <c r="E7" s="34" t="s">
        <v>21</v>
      </c>
      <c r="F7" s="34" t="s">
        <v>22</v>
      </c>
    </row>
    <row r="8" spans="1:6">
      <c r="A8" s="34" t="s">
        <v>23</v>
      </c>
      <c r="B8" s="34" t="s">
        <v>24</v>
      </c>
      <c r="C8" s="34"/>
      <c r="D8" s="36">
        <v>1</v>
      </c>
      <c r="E8" s="37">
        <v>72167.990000000005</v>
      </c>
      <c r="F8" s="37">
        <v>72167.990000000005</v>
      </c>
    </row>
    <row r="9" spans="1:6">
      <c r="A9" s="34" t="s">
        <v>17</v>
      </c>
      <c r="B9" s="34" t="s">
        <v>18</v>
      </c>
      <c r="C9" s="34"/>
      <c r="D9" s="36">
        <v>1</v>
      </c>
      <c r="E9" s="37">
        <v>49318.87</v>
      </c>
      <c r="F9" s="37">
        <v>49318.87</v>
      </c>
    </row>
    <row r="10" spans="1:6">
      <c r="A10" s="34" t="s">
        <v>25</v>
      </c>
      <c r="B10" s="34" t="s">
        <v>26</v>
      </c>
      <c r="C10" s="34"/>
      <c r="D10" s="36">
        <v>1</v>
      </c>
      <c r="E10" s="37">
        <v>54638.77</v>
      </c>
      <c r="F10" s="37">
        <v>54638.77</v>
      </c>
    </row>
    <row r="11" spans="1:6">
      <c r="A11" s="34" t="s">
        <v>27</v>
      </c>
      <c r="B11" s="34" t="s">
        <v>28</v>
      </c>
      <c r="C11" s="34"/>
      <c r="D11" s="36">
        <v>2</v>
      </c>
      <c r="E11" s="37">
        <v>72972.800000000003</v>
      </c>
      <c r="F11" s="37">
        <v>145945.60000000001</v>
      </c>
    </row>
    <row r="12" spans="1:6">
      <c r="A12" s="34" t="s">
        <v>15</v>
      </c>
      <c r="B12" s="34" t="s">
        <v>16</v>
      </c>
      <c r="C12" s="34"/>
      <c r="D12" s="36">
        <v>1</v>
      </c>
      <c r="E12" s="37">
        <v>109147.8</v>
      </c>
      <c r="F12" s="37">
        <v>109147.8</v>
      </c>
    </row>
    <row r="13" spans="1:6">
      <c r="A13" s="35">
        <v>45719</v>
      </c>
      <c r="B13" s="34" t="s">
        <v>29</v>
      </c>
      <c r="C13" s="34" t="s">
        <v>30</v>
      </c>
      <c r="D13" s="34" t="s">
        <v>8</v>
      </c>
      <c r="E13" s="34" t="s">
        <v>31</v>
      </c>
      <c r="F13" s="34" t="s">
        <v>32</v>
      </c>
    </row>
    <row r="14" spans="1:6">
      <c r="A14" s="34" t="s">
        <v>15</v>
      </c>
      <c r="B14" s="34" t="s">
        <v>16</v>
      </c>
      <c r="C14" s="34"/>
      <c r="D14" s="36">
        <v>2</v>
      </c>
      <c r="E14" s="37">
        <v>109147.8</v>
      </c>
      <c r="F14" s="37">
        <v>218295.6</v>
      </c>
    </row>
    <row r="15" spans="1:6">
      <c r="A15" s="34" t="s">
        <v>27</v>
      </c>
      <c r="B15" s="34" t="s">
        <v>28</v>
      </c>
      <c r="C15" s="34"/>
      <c r="D15" s="36">
        <v>2</v>
      </c>
      <c r="E15" s="37">
        <v>72972.77</v>
      </c>
      <c r="F15" s="37">
        <v>145945.54</v>
      </c>
    </row>
    <row r="16" spans="1:6">
      <c r="A16" s="34" t="s">
        <v>33</v>
      </c>
      <c r="B16" s="34" t="s">
        <v>34</v>
      </c>
      <c r="C16" s="34"/>
      <c r="D16" s="36">
        <v>2</v>
      </c>
      <c r="E16" s="37">
        <v>69729.56</v>
      </c>
      <c r="F16" s="37">
        <v>139459.12</v>
      </c>
    </row>
    <row r="17" spans="1:6">
      <c r="A17" s="35">
        <v>45720</v>
      </c>
      <c r="B17" s="34" t="s">
        <v>35</v>
      </c>
      <c r="C17" s="34" t="s">
        <v>7</v>
      </c>
      <c r="D17" s="34" t="s">
        <v>8</v>
      </c>
      <c r="E17" s="34" t="s">
        <v>36</v>
      </c>
      <c r="F17" s="34" t="s">
        <v>37</v>
      </c>
    </row>
    <row r="18" spans="1:6">
      <c r="A18" s="34" t="s">
        <v>33</v>
      </c>
      <c r="B18" s="34" t="s">
        <v>34</v>
      </c>
      <c r="C18" s="34"/>
      <c r="D18" s="36">
        <v>2</v>
      </c>
      <c r="E18" s="37">
        <v>69729.56</v>
      </c>
      <c r="F18" s="37">
        <v>139459.12</v>
      </c>
    </row>
    <row r="19" spans="1:6">
      <c r="A19" s="34" t="s">
        <v>23</v>
      </c>
      <c r="B19" s="34" t="s">
        <v>24</v>
      </c>
      <c r="C19" s="34"/>
      <c r="D19" s="36">
        <v>2</v>
      </c>
      <c r="E19" s="37">
        <v>72167.959047619006</v>
      </c>
      <c r="F19" s="37">
        <v>144335.91809523801</v>
      </c>
    </row>
    <row r="20" spans="1:6">
      <c r="A20" s="34" t="s">
        <v>15</v>
      </c>
      <c r="B20" s="34" t="s">
        <v>16</v>
      </c>
      <c r="C20" s="34"/>
      <c r="D20" s="36">
        <v>2</v>
      </c>
      <c r="E20" s="37">
        <v>109147.8</v>
      </c>
      <c r="F20" s="37">
        <v>218295.6</v>
      </c>
    </row>
    <row r="21" spans="1:6">
      <c r="A21" s="35">
        <v>45727</v>
      </c>
      <c r="B21" s="34" t="s">
        <v>38</v>
      </c>
      <c r="C21" s="34" t="s">
        <v>7</v>
      </c>
      <c r="D21" s="34" t="s">
        <v>8</v>
      </c>
      <c r="E21" s="34" t="s">
        <v>39</v>
      </c>
      <c r="F21" s="34" t="s">
        <v>40</v>
      </c>
    </row>
    <row r="22" spans="1:6">
      <c r="A22" s="34" t="s">
        <v>33</v>
      </c>
      <c r="B22" s="34" t="s">
        <v>34</v>
      </c>
      <c r="C22" s="34"/>
      <c r="D22" s="36">
        <v>1</v>
      </c>
      <c r="E22" s="37">
        <v>69729.624285714293</v>
      </c>
      <c r="F22" s="37">
        <v>69729.624285714293</v>
      </c>
    </row>
    <row r="23" spans="1:6">
      <c r="A23" s="34" t="s">
        <v>27</v>
      </c>
      <c r="B23" s="34" t="s">
        <v>28</v>
      </c>
      <c r="C23" s="34"/>
      <c r="D23" s="36">
        <v>5</v>
      </c>
      <c r="E23" s="37">
        <v>72972.740000000005</v>
      </c>
      <c r="F23" s="37">
        <v>364863.7</v>
      </c>
    </row>
    <row r="24" spans="1:6">
      <c r="A24" s="34" t="s">
        <v>17</v>
      </c>
      <c r="B24" s="34" t="s">
        <v>18</v>
      </c>
      <c r="C24" s="34"/>
      <c r="D24" s="36">
        <v>1</v>
      </c>
      <c r="E24" s="37">
        <v>49318.844400000002</v>
      </c>
      <c r="F24" s="37">
        <v>49318.844400000002</v>
      </c>
    </row>
    <row r="25" spans="1:6">
      <c r="A25" s="35">
        <v>45782</v>
      </c>
      <c r="B25" s="34" t="s">
        <v>41</v>
      </c>
      <c r="C25" s="34" t="s">
        <v>42</v>
      </c>
      <c r="D25" s="34" t="s">
        <v>8</v>
      </c>
      <c r="E25" s="34" t="s">
        <v>43</v>
      </c>
      <c r="F25" s="34" t="s">
        <v>44</v>
      </c>
    </row>
    <row r="26" spans="1:6">
      <c r="A26" s="34" t="s">
        <v>33</v>
      </c>
      <c r="B26" s="34" t="s">
        <v>34</v>
      </c>
      <c r="C26" s="34"/>
      <c r="D26" s="36">
        <v>1</v>
      </c>
      <c r="E26" s="37">
        <v>69729.5</v>
      </c>
      <c r="F26" s="37">
        <v>69729.5</v>
      </c>
    </row>
    <row r="27" spans="1:6">
      <c r="A27" s="34" t="s">
        <v>45</v>
      </c>
      <c r="B27" s="34" t="s">
        <v>46</v>
      </c>
      <c r="C27" s="34"/>
      <c r="D27" s="36">
        <v>1</v>
      </c>
      <c r="E27" s="37">
        <v>63636.3</v>
      </c>
      <c r="F27" s="37">
        <v>63636.3</v>
      </c>
    </row>
    <row r="28" spans="1:6">
      <c r="A28" s="34" t="s">
        <v>25</v>
      </c>
      <c r="B28" s="34" t="s">
        <v>26</v>
      </c>
      <c r="C28" s="34"/>
      <c r="D28" s="36">
        <v>2</v>
      </c>
      <c r="E28" s="37">
        <v>54638.706250000003</v>
      </c>
      <c r="F28" s="37">
        <v>109277.41250000001</v>
      </c>
    </row>
    <row r="29" spans="1:6">
      <c r="A29" s="34" t="s">
        <v>47</v>
      </c>
      <c r="B29" s="34" t="s">
        <v>48</v>
      </c>
      <c r="C29" s="34"/>
      <c r="D29" s="36">
        <v>1</v>
      </c>
      <c r="E29" s="37">
        <v>109686.21</v>
      </c>
      <c r="F29" s="37">
        <v>109686.21</v>
      </c>
    </row>
    <row r="30" spans="1:6">
      <c r="A30" s="35">
        <v>45786</v>
      </c>
      <c r="B30" s="34" t="s">
        <v>49</v>
      </c>
      <c r="C30" s="34" t="s">
        <v>7</v>
      </c>
      <c r="D30" s="34" t="s">
        <v>8</v>
      </c>
      <c r="E30" s="34" t="s">
        <v>39</v>
      </c>
      <c r="F30" s="34" t="s">
        <v>40</v>
      </c>
    </row>
    <row r="31" spans="1:6">
      <c r="A31" s="34" t="s">
        <v>45</v>
      </c>
      <c r="B31" s="34" t="s">
        <v>46</v>
      </c>
      <c r="C31" s="34"/>
      <c r="D31" s="36">
        <v>5</v>
      </c>
      <c r="E31" s="37">
        <v>68796</v>
      </c>
      <c r="F31" s="37">
        <v>343980</v>
      </c>
    </row>
    <row r="32" spans="1:6">
      <c r="A32" s="34" t="s">
        <v>13</v>
      </c>
      <c r="B32" s="34" t="s">
        <v>14</v>
      </c>
      <c r="C32" s="34"/>
      <c r="D32" s="36">
        <v>3</v>
      </c>
      <c r="E32" s="37">
        <v>58378.32</v>
      </c>
      <c r="F32" s="37">
        <v>175134.96</v>
      </c>
    </row>
    <row r="33" spans="1:6">
      <c r="A33" s="34" t="s">
        <v>23</v>
      </c>
      <c r="B33" s="34" t="s">
        <v>24</v>
      </c>
      <c r="C33" s="34"/>
      <c r="D33" s="36">
        <v>1</v>
      </c>
      <c r="E33" s="37">
        <v>72168.03</v>
      </c>
      <c r="F33" s="37">
        <v>72168.03</v>
      </c>
    </row>
    <row r="34" spans="1:6">
      <c r="A34" s="35">
        <v>45789</v>
      </c>
      <c r="B34" s="34" t="s">
        <v>50</v>
      </c>
      <c r="C34" s="34" t="s">
        <v>7</v>
      </c>
      <c r="D34" s="34" t="s">
        <v>8</v>
      </c>
      <c r="E34" s="34" t="s">
        <v>51</v>
      </c>
      <c r="F34" s="34" t="s">
        <v>52</v>
      </c>
    </row>
    <row r="35" spans="1:6">
      <c r="A35" s="34" t="s">
        <v>13</v>
      </c>
      <c r="B35" s="34" t="s">
        <v>14</v>
      </c>
      <c r="C35" s="34"/>
      <c r="D35" s="36">
        <v>2</v>
      </c>
      <c r="E35" s="37">
        <v>58378.16</v>
      </c>
      <c r="F35" s="37">
        <v>116756.32</v>
      </c>
    </row>
    <row r="36" spans="1:6">
      <c r="A36" s="34" t="s">
        <v>27</v>
      </c>
      <c r="B36" s="34" t="s">
        <v>28</v>
      </c>
      <c r="C36" s="34"/>
      <c r="D36" s="36">
        <v>1</v>
      </c>
      <c r="E36" s="37">
        <v>72972.899999999994</v>
      </c>
      <c r="F36" s="37">
        <v>72972.899999999994</v>
      </c>
    </row>
    <row r="37" spans="1:6">
      <c r="A37" s="34" t="s">
        <v>45</v>
      </c>
      <c r="B37" s="34" t="s">
        <v>46</v>
      </c>
      <c r="C37" s="34"/>
      <c r="D37" s="36">
        <v>2</v>
      </c>
      <c r="E37" s="37">
        <v>68796</v>
      </c>
      <c r="F37" s="37">
        <v>137592</v>
      </c>
    </row>
    <row r="38" spans="1:6">
      <c r="A38" s="34" t="s">
        <v>17</v>
      </c>
      <c r="B38" s="34" t="s">
        <v>18</v>
      </c>
      <c r="C38" s="34"/>
      <c r="D38" s="36">
        <v>3</v>
      </c>
      <c r="E38" s="37">
        <v>41921.33</v>
      </c>
      <c r="F38" s="37">
        <v>125763.99</v>
      </c>
    </row>
    <row r="39" spans="1:6">
      <c r="A39" s="34" t="s">
        <v>47</v>
      </c>
      <c r="B39" s="34" t="s">
        <v>48</v>
      </c>
      <c r="C39" s="34"/>
      <c r="D39" s="36">
        <v>3</v>
      </c>
      <c r="E39" s="37">
        <v>109686.51</v>
      </c>
      <c r="F39" s="37">
        <v>329059.53000000003</v>
      </c>
    </row>
    <row r="40" spans="1:6">
      <c r="A40" s="34" t="s">
        <v>53</v>
      </c>
      <c r="B40" s="34" t="s">
        <v>54</v>
      </c>
      <c r="C40" s="34"/>
      <c r="D40" s="36">
        <v>3</v>
      </c>
      <c r="E40" s="37">
        <v>40687.919999999998</v>
      </c>
      <c r="F40" s="37">
        <v>122063.76</v>
      </c>
    </row>
    <row r="41" spans="1:6">
      <c r="A41" s="35">
        <v>45793</v>
      </c>
      <c r="B41" s="34" t="s">
        <v>55</v>
      </c>
      <c r="C41" s="34" t="s">
        <v>7</v>
      </c>
      <c r="D41" s="34" t="s">
        <v>8</v>
      </c>
      <c r="E41" s="34" t="s">
        <v>56</v>
      </c>
      <c r="F41" s="34" t="s">
        <v>57</v>
      </c>
    </row>
    <row r="42" spans="1:6">
      <c r="A42" s="34" t="s">
        <v>27</v>
      </c>
      <c r="B42" s="34" t="s">
        <v>28</v>
      </c>
      <c r="C42" s="34"/>
      <c r="D42" s="36">
        <v>1</v>
      </c>
      <c r="E42" s="37">
        <v>72972.869160493807</v>
      </c>
      <c r="F42" s="37">
        <v>72972.869160493807</v>
      </c>
    </row>
    <row r="43" spans="1:6">
      <c r="A43" s="34" t="s">
        <v>47</v>
      </c>
      <c r="B43" s="34" t="s">
        <v>48</v>
      </c>
      <c r="C43" s="34"/>
      <c r="D43" s="36">
        <v>1</v>
      </c>
      <c r="E43" s="37">
        <v>109686.38</v>
      </c>
      <c r="F43" s="37">
        <v>109686.38</v>
      </c>
    </row>
    <row r="44" spans="1:6">
      <c r="A44" s="34" t="s">
        <v>23</v>
      </c>
      <c r="B44" s="34" t="s">
        <v>24</v>
      </c>
      <c r="C44" s="34"/>
      <c r="D44" s="36">
        <v>1</v>
      </c>
      <c r="E44" s="37">
        <v>72167.924521008405</v>
      </c>
      <c r="F44" s="37">
        <v>72167.924521008405</v>
      </c>
    </row>
    <row r="45" spans="1:6">
      <c r="A45" s="34" t="s">
        <v>53</v>
      </c>
      <c r="B45" s="34" t="s">
        <v>54</v>
      </c>
      <c r="C45" s="34"/>
      <c r="D45" s="36">
        <v>1</v>
      </c>
      <c r="E45" s="37">
        <v>45208.800000000003</v>
      </c>
      <c r="F45" s="37">
        <v>45208.800000000003</v>
      </c>
    </row>
    <row r="46" spans="1:6">
      <c r="A46" s="34" t="s">
        <v>17</v>
      </c>
      <c r="B46" s="34" t="s">
        <v>18</v>
      </c>
      <c r="C46" s="34"/>
      <c r="D46" s="36">
        <v>1</v>
      </c>
      <c r="E46" s="37">
        <v>49318.87</v>
      </c>
      <c r="F46" s="37">
        <v>49318.87</v>
      </c>
    </row>
    <row r="47" spans="1:6">
      <c r="A47" s="35">
        <v>45804</v>
      </c>
      <c r="B47" s="34" t="s">
        <v>58</v>
      </c>
      <c r="C47" s="34" t="s">
        <v>59</v>
      </c>
      <c r="D47" s="34" t="s">
        <v>8</v>
      </c>
      <c r="E47" s="34" t="s">
        <v>60</v>
      </c>
      <c r="F47" s="34" t="s">
        <v>61</v>
      </c>
    </row>
    <row r="48" spans="1:6">
      <c r="A48" s="34" t="s">
        <v>27</v>
      </c>
      <c r="B48" s="34" t="s">
        <v>28</v>
      </c>
      <c r="C48" s="34"/>
      <c r="D48" s="36">
        <v>1</v>
      </c>
      <c r="E48" s="37">
        <v>72972.888340081001</v>
      </c>
      <c r="F48" s="37">
        <v>72972.888340081001</v>
      </c>
    </row>
    <row r="49" spans="1:6">
      <c r="A49" s="34" t="s">
        <v>33</v>
      </c>
      <c r="B49" s="34" t="s">
        <v>34</v>
      </c>
      <c r="C49" s="34"/>
      <c r="D49" s="36">
        <v>1</v>
      </c>
      <c r="E49" s="37">
        <v>69729.5</v>
      </c>
      <c r="F49" s="37">
        <v>69729.5</v>
      </c>
    </row>
    <row r="50" spans="1:6">
      <c r="A50" s="34" t="s">
        <v>53</v>
      </c>
      <c r="B50" s="34" t="s">
        <v>54</v>
      </c>
      <c r="C50" s="34"/>
      <c r="D50" s="36">
        <v>4</v>
      </c>
      <c r="E50" s="37">
        <v>45208.800000000003</v>
      </c>
      <c r="F50" s="37">
        <v>180835.20000000001</v>
      </c>
    </row>
    <row r="51" spans="1:6">
      <c r="A51" s="34" t="s">
        <v>45</v>
      </c>
      <c r="B51" s="34" t="s">
        <v>46</v>
      </c>
      <c r="C51" s="34"/>
      <c r="D51" s="36">
        <v>1</v>
      </c>
      <c r="E51" s="37">
        <v>68796</v>
      </c>
      <c r="F51" s="37">
        <v>68796</v>
      </c>
    </row>
    <row r="52" spans="1:6">
      <c r="A52" s="35">
        <v>45805</v>
      </c>
      <c r="B52" s="34" t="s">
        <v>41</v>
      </c>
      <c r="C52" s="34" t="s">
        <v>62</v>
      </c>
      <c r="D52" s="34" t="s">
        <v>8</v>
      </c>
      <c r="E52" s="34" t="s">
        <v>63</v>
      </c>
      <c r="F52" s="34" t="s">
        <v>64</v>
      </c>
    </row>
    <row r="53" spans="1:6">
      <c r="A53" s="34" t="s">
        <v>25</v>
      </c>
      <c r="B53" s="34" t="s">
        <v>26</v>
      </c>
      <c r="C53" s="34"/>
      <c r="D53" s="36">
        <v>2</v>
      </c>
      <c r="E53" s="37">
        <v>54638.684999999998</v>
      </c>
      <c r="F53" s="37">
        <v>109277.37</v>
      </c>
    </row>
    <row r="54" spans="1:6">
      <c r="A54" s="34" t="s">
        <v>65</v>
      </c>
      <c r="B54" s="34" t="s">
        <v>66</v>
      </c>
      <c r="C54" s="34"/>
      <c r="D54" s="36">
        <v>1</v>
      </c>
      <c r="E54" s="37">
        <v>117017.96400000001</v>
      </c>
      <c r="F54" s="37">
        <v>117017.96400000001</v>
      </c>
    </row>
    <row r="55" spans="1:6">
      <c r="A55" s="34" t="s">
        <v>33</v>
      </c>
      <c r="B55" s="34" t="s">
        <v>34</v>
      </c>
      <c r="C55" s="34"/>
      <c r="D55" s="36">
        <v>2</v>
      </c>
      <c r="E55" s="37">
        <v>69729.571538461503</v>
      </c>
      <c r="F55" s="37">
        <v>139459.14307692301</v>
      </c>
    </row>
    <row r="56" spans="1:6">
      <c r="A56" s="34" t="s">
        <v>47</v>
      </c>
      <c r="B56" s="34" t="s">
        <v>48</v>
      </c>
      <c r="C56" s="34"/>
      <c r="D56" s="36">
        <v>2</v>
      </c>
      <c r="E56" s="37">
        <v>109686.21</v>
      </c>
      <c r="F56" s="37">
        <v>219372.42</v>
      </c>
    </row>
    <row r="57" spans="1:6">
      <c r="A57" s="34" t="s">
        <v>53</v>
      </c>
      <c r="B57" s="34" t="s">
        <v>54</v>
      </c>
      <c r="C57" s="34"/>
      <c r="D57" s="36">
        <v>1</v>
      </c>
      <c r="E57" s="37">
        <v>45208.800000000003</v>
      </c>
      <c r="F57" s="37">
        <v>45208.800000000003</v>
      </c>
    </row>
    <row r="58" spans="1:6">
      <c r="A58" s="35">
        <v>45808</v>
      </c>
      <c r="B58" s="34" t="s">
        <v>67</v>
      </c>
      <c r="C58" s="34" t="s">
        <v>68</v>
      </c>
      <c r="D58" s="34" t="s">
        <v>8</v>
      </c>
      <c r="E58" s="34" t="s">
        <v>69</v>
      </c>
      <c r="F58" s="34" t="s">
        <v>70</v>
      </c>
    </row>
    <row r="59" spans="1:6">
      <c r="A59" s="34" t="s">
        <v>65</v>
      </c>
      <c r="B59" s="34" t="s">
        <v>66</v>
      </c>
      <c r="C59" s="34"/>
      <c r="D59" s="36">
        <v>1</v>
      </c>
      <c r="E59" s="37">
        <v>117017.96400000001</v>
      </c>
      <c r="F59" s="37">
        <v>117017.96400000001</v>
      </c>
    </row>
    <row r="60" spans="1:6">
      <c r="A60" s="34" t="s">
        <v>25</v>
      </c>
      <c r="B60" s="34" t="s">
        <v>26</v>
      </c>
      <c r="C60" s="34"/>
      <c r="D60" s="36">
        <v>4</v>
      </c>
      <c r="E60" s="37">
        <v>54638.684999999998</v>
      </c>
      <c r="F60" s="37">
        <v>218554.74</v>
      </c>
    </row>
    <row r="61" spans="1:6">
      <c r="A61" s="34" t="s">
        <v>47</v>
      </c>
      <c r="B61" s="34" t="s">
        <v>48</v>
      </c>
      <c r="C61" s="34"/>
      <c r="D61" s="36">
        <v>1</v>
      </c>
      <c r="E61" s="37">
        <v>109686.21</v>
      </c>
      <c r="F61" s="37">
        <v>109686.21</v>
      </c>
    </row>
    <row r="62" spans="1:6">
      <c r="A62" s="35">
        <v>45808</v>
      </c>
      <c r="B62" s="34" t="s">
        <v>71</v>
      </c>
      <c r="C62" s="34" t="s">
        <v>72</v>
      </c>
      <c r="D62" s="34" t="s">
        <v>8</v>
      </c>
      <c r="E62" s="34" t="s">
        <v>73</v>
      </c>
      <c r="F62" s="34" t="s">
        <v>74</v>
      </c>
    </row>
    <row r="63" spans="1:6">
      <c r="A63" s="34" t="s">
        <v>23</v>
      </c>
      <c r="B63" s="34" t="s">
        <v>24</v>
      </c>
      <c r="C63" s="34"/>
      <c r="D63" s="36">
        <v>3</v>
      </c>
      <c r="E63" s="37">
        <v>69384.231497252797</v>
      </c>
      <c r="F63" s="37">
        <v>208152.69449175801</v>
      </c>
    </row>
    <row r="64" spans="1:6">
      <c r="A64" s="34" t="s">
        <v>45</v>
      </c>
      <c r="B64" s="34" t="s">
        <v>46</v>
      </c>
      <c r="C64" s="34"/>
      <c r="D64" s="36">
        <v>2</v>
      </c>
      <c r="E64" s="37">
        <v>68028.441322314</v>
      </c>
      <c r="F64" s="37">
        <v>136056.882644628</v>
      </c>
    </row>
    <row r="65" spans="1:6">
      <c r="A65" s="34" t="s">
        <v>25</v>
      </c>
      <c r="B65" s="34" t="s">
        <v>26</v>
      </c>
      <c r="C65" s="34"/>
      <c r="D65" s="36">
        <v>2</v>
      </c>
      <c r="E65" s="37">
        <v>54638.77</v>
      </c>
      <c r="F65" s="37">
        <v>109277.54</v>
      </c>
    </row>
    <row r="66" spans="1:6">
      <c r="A66" s="38">
        <v>45809</v>
      </c>
      <c r="B66" s="39" t="s">
        <v>75</v>
      </c>
      <c r="C66" s="39" t="s">
        <v>72</v>
      </c>
      <c r="D66" s="39" t="s">
        <v>8</v>
      </c>
      <c r="E66" s="39" t="s">
        <v>73</v>
      </c>
      <c r="F66" s="39" t="s">
        <v>74</v>
      </c>
    </row>
    <row r="67" spans="1:6">
      <c r="A67" s="39" t="s">
        <v>76</v>
      </c>
      <c r="B67" s="39" t="s">
        <v>77</v>
      </c>
      <c r="C67" s="39"/>
      <c r="D67" s="40">
        <v>2</v>
      </c>
      <c r="E67" s="41">
        <v>105361.14</v>
      </c>
      <c r="F67" s="41">
        <v>210722.28</v>
      </c>
    </row>
    <row r="68" spans="1:6">
      <c r="A68" s="39" t="s">
        <v>13</v>
      </c>
      <c r="B68" s="39" t="s">
        <v>14</v>
      </c>
      <c r="C68" s="39"/>
      <c r="D68" s="40">
        <v>1</v>
      </c>
      <c r="E68" s="41">
        <v>58378.32</v>
      </c>
      <c r="F68" s="41">
        <v>58378.32</v>
      </c>
    </row>
    <row r="69" spans="1:6">
      <c r="A69" s="39" t="s">
        <v>47</v>
      </c>
      <c r="B69" s="39" t="s">
        <v>48</v>
      </c>
      <c r="C69" s="39"/>
      <c r="D69" s="40">
        <v>3</v>
      </c>
      <c r="E69" s="41">
        <v>109686.21</v>
      </c>
      <c r="F69" s="41">
        <v>329058.63</v>
      </c>
    </row>
    <row r="70" spans="1:6">
      <c r="A70" s="39" t="s">
        <v>17</v>
      </c>
      <c r="B70" s="39" t="s">
        <v>18</v>
      </c>
      <c r="C70" s="39"/>
      <c r="D70" s="40">
        <v>1</v>
      </c>
      <c r="E70" s="41">
        <v>49318.801785714299</v>
      </c>
      <c r="F70" s="41">
        <v>49318.801785714299</v>
      </c>
    </row>
    <row r="71" spans="1:6">
      <c r="A71" s="38">
        <v>45811</v>
      </c>
      <c r="B71" s="39" t="s">
        <v>78</v>
      </c>
      <c r="C71" s="39" t="s">
        <v>7</v>
      </c>
      <c r="D71" s="39" t="s">
        <v>8</v>
      </c>
      <c r="E71" s="39" t="s">
        <v>79</v>
      </c>
      <c r="F71" s="39" t="s">
        <v>80</v>
      </c>
    </row>
    <row r="72" spans="1:6">
      <c r="A72" s="39" t="s">
        <v>27</v>
      </c>
      <c r="B72" s="39" t="s">
        <v>28</v>
      </c>
      <c r="C72" s="39"/>
      <c r="D72" s="40">
        <v>1</v>
      </c>
      <c r="E72" s="41">
        <v>72972.831250000003</v>
      </c>
      <c r="F72" s="41">
        <v>72972.831250000003</v>
      </c>
    </row>
    <row r="73" spans="1:6">
      <c r="A73" s="39" t="s">
        <v>65</v>
      </c>
      <c r="B73" s="39" t="s">
        <v>66</v>
      </c>
      <c r="C73" s="39"/>
      <c r="D73" s="40">
        <v>1</v>
      </c>
      <c r="E73" s="41">
        <v>117018.0221875</v>
      </c>
      <c r="F73" s="41">
        <v>117018.0221875</v>
      </c>
    </row>
    <row r="74" spans="1:6">
      <c r="A74" s="39" t="s">
        <v>15</v>
      </c>
      <c r="B74" s="39" t="s">
        <v>16</v>
      </c>
      <c r="C74" s="39"/>
      <c r="D74" s="40">
        <v>1</v>
      </c>
      <c r="E74" s="41">
        <v>109147.818727273</v>
      </c>
      <c r="F74" s="41">
        <v>109147.818727273</v>
      </c>
    </row>
    <row r="75" spans="1:6">
      <c r="A75" s="39" t="s">
        <v>47</v>
      </c>
      <c r="B75" s="39" t="s">
        <v>48</v>
      </c>
      <c r="C75" s="39"/>
      <c r="D75" s="40">
        <v>1</v>
      </c>
      <c r="E75" s="41">
        <v>109686.21</v>
      </c>
      <c r="F75" s="41">
        <v>109686.21</v>
      </c>
    </row>
    <row r="76" spans="1:6">
      <c r="A76" s="38">
        <v>45811</v>
      </c>
      <c r="B76" s="39" t="s">
        <v>81</v>
      </c>
      <c r="C76" s="39" t="s">
        <v>7</v>
      </c>
      <c r="D76" s="39" t="s">
        <v>8</v>
      </c>
      <c r="E76" s="39" t="s">
        <v>79</v>
      </c>
      <c r="F76" s="39" t="s">
        <v>80</v>
      </c>
    </row>
    <row r="77" spans="1:6">
      <c r="A77" s="39" t="s">
        <v>25</v>
      </c>
      <c r="B77" s="39" t="s">
        <v>26</v>
      </c>
      <c r="C77" s="39"/>
      <c r="D77" s="40">
        <v>1</v>
      </c>
      <c r="E77" s="41">
        <v>54638.77</v>
      </c>
      <c r="F77" s="41">
        <v>54638.77</v>
      </c>
    </row>
    <row r="78" spans="1:6">
      <c r="A78" s="39" t="s">
        <v>65</v>
      </c>
      <c r="B78" s="39" t="s">
        <v>66</v>
      </c>
      <c r="C78" s="39"/>
      <c r="D78" s="40">
        <v>1</v>
      </c>
      <c r="E78" s="41">
        <v>117018.0221875</v>
      </c>
      <c r="F78" s="41">
        <v>117018.0221875</v>
      </c>
    </row>
    <row r="79" spans="1:6">
      <c r="A79" s="39" t="s">
        <v>45</v>
      </c>
      <c r="B79" s="39" t="s">
        <v>46</v>
      </c>
      <c r="C79" s="39"/>
      <c r="D79" s="40">
        <v>2</v>
      </c>
      <c r="E79" s="41">
        <v>68028.441322314</v>
      </c>
      <c r="F79" s="41">
        <v>136056.882644628</v>
      </c>
    </row>
    <row r="80" spans="1:6">
      <c r="A80" s="39" t="s">
        <v>15</v>
      </c>
      <c r="B80" s="39" t="s">
        <v>16</v>
      </c>
      <c r="C80" s="39"/>
      <c r="D80" s="40">
        <v>1</v>
      </c>
      <c r="E80" s="41">
        <v>109147.818727273</v>
      </c>
      <c r="F80" s="41">
        <v>109147.818727273</v>
      </c>
    </row>
    <row r="81" spans="1:6">
      <c r="A81" s="38">
        <v>45812</v>
      </c>
      <c r="B81" s="39" t="s">
        <v>82</v>
      </c>
      <c r="C81" s="39" t="s">
        <v>83</v>
      </c>
      <c r="D81" s="39" t="s">
        <v>8</v>
      </c>
      <c r="E81" s="39" t="s">
        <v>84</v>
      </c>
      <c r="F81" s="39" t="s">
        <v>85</v>
      </c>
    </row>
    <row r="82" spans="1:6">
      <c r="A82" s="39" t="s">
        <v>23</v>
      </c>
      <c r="B82" s="39" t="s">
        <v>24</v>
      </c>
      <c r="C82" s="39"/>
      <c r="D82" s="40">
        <v>1</v>
      </c>
      <c r="E82" s="41">
        <v>66078.497632812505</v>
      </c>
      <c r="F82" s="41">
        <v>66078.497632812505</v>
      </c>
    </row>
    <row r="83" spans="1:6">
      <c r="A83" s="39" t="s">
        <v>17</v>
      </c>
      <c r="B83" s="39" t="s">
        <v>18</v>
      </c>
      <c r="C83" s="39"/>
      <c r="D83" s="40">
        <v>1</v>
      </c>
      <c r="E83" s="41">
        <v>49318.773999999998</v>
      </c>
      <c r="F83" s="41">
        <v>49318.773999999998</v>
      </c>
    </row>
    <row r="84" spans="1:6">
      <c r="A84" s="39" t="s">
        <v>33</v>
      </c>
      <c r="B84" s="39" t="s">
        <v>34</v>
      </c>
      <c r="C84" s="39"/>
      <c r="D84" s="40">
        <v>2</v>
      </c>
      <c r="E84" s="41">
        <v>69729.62</v>
      </c>
      <c r="F84" s="41">
        <v>139459.24</v>
      </c>
    </row>
    <row r="85" spans="1:6">
      <c r="A85" s="39" t="s">
        <v>47</v>
      </c>
      <c r="B85" s="39" t="s">
        <v>48</v>
      </c>
      <c r="C85" s="39"/>
      <c r="D85" s="40">
        <v>1</v>
      </c>
      <c r="E85" s="41">
        <v>109686.21</v>
      </c>
      <c r="F85" s="41">
        <v>109686.21</v>
      </c>
    </row>
    <row r="86" spans="1:6">
      <c r="A86" s="39" t="s">
        <v>13</v>
      </c>
      <c r="B86" s="39" t="s">
        <v>14</v>
      </c>
      <c r="C86" s="39"/>
      <c r="D86" s="40">
        <v>1</v>
      </c>
      <c r="E86" s="41">
        <v>58378.16</v>
      </c>
      <c r="F86" s="41">
        <v>58378.16</v>
      </c>
    </row>
    <row r="87" spans="1:6">
      <c r="A87" s="38">
        <v>45822</v>
      </c>
      <c r="B87" s="39" t="s">
        <v>86</v>
      </c>
      <c r="C87" s="39" t="s">
        <v>7</v>
      </c>
      <c r="D87" s="39" t="s">
        <v>8</v>
      </c>
      <c r="E87" s="39" t="s">
        <v>87</v>
      </c>
      <c r="F87" s="39" t="s">
        <v>88</v>
      </c>
    </row>
    <row r="88" spans="1:6">
      <c r="A88" s="39" t="s">
        <v>47</v>
      </c>
      <c r="B88" s="39" t="s">
        <v>48</v>
      </c>
      <c r="C88" s="39"/>
      <c r="D88" s="40">
        <v>1</v>
      </c>
      <c r="E88" s="41">
        <v>93233.527499999997</v>
      </c>
      <c r="F88" s="41">
        <v>93233.527499999997</v>
      </c>
    </row>
    <row r="89" spans="1:6">
      <c r="A89" s="39" t="s">
        <v>45</v>
      </c>
      <c r="B89" s="39" t="s">
        <v>46</v>
      </c>
      <c r="C89" s="39"/>
      <c r="D89" s="40">
        <v>2</v>
      </c>
      <c r="E89" s="41">
        <v>62604.36</v>
      </c>
      <c r="F89" s="41">
        <v>125208.72</v>
      </c>
    </row>
    <row r="90" spans="1:6">
      <c r="A90" s="39" t="s">
        <v>53</v>
      </c>
      <c r="B90" s="39" t="s">
        <v>54</v>
      </c>
      <c r="C90" s="39"/>
      <c r="D90" s="40">
        <v>1</v>
      </c>
      <c r="E90" s="41">
        <v>45208.800000000003</v>
      </c>
      <c r="F90" s="41">
        <v>45208.800000000003</v>
      </c>
    </row>
    <row r="91" spans="1:6">
      <c r="A91" s="39" t="s">
        <v>17</v>
      </c>
      <c r="B91" s="39" t="s">
        <v>18</v>
      </c>
      <c r="C91" s="39"/>
      <c r="D91" s="40">
        <v>2</v>
      </c>
      <c r="E91" s="41">
        <v>49318.87</v>
      </c>
      <c r="F91" s="41">
        <v>98637.74</v>
      </c>
    </row>
    <row r="92" spans="1:6">
      <c r="A92" s="38">
        <v>45822</v>
      </c>
      <c r="B92" s="39" t="s">
        <v>89</v>
      </c>
      <c r="C92" s="39" t="s">
        <v>7</v>
      </c>
      <c r="D92" s="39" t="s">
        <v>8</v>
      </c>
      <c r="E92" s="39" t="s">
        <v>90</v>
      </c>
      <c r="F92" s="39" t="s">
        <v>91</v>
      </c>
    </row>
    <row r="93" spans="1:6">
      <c r="A93" s="39" t="s">
        <v>23</v>
      </c>
      <c r="B93" s="39" t="s">
        <v>24</v>
      </c>
      <c r="C93" s="39"/>
      <c r="D93" s="40">
        <v>4</v>
      </c>
      <c r="E93" s="41">
        <v>70179.201322989597</v>
      </c>
      <c r="F93" s="41">
        <v>280716.80529195798</v>
      </c>
    </row>
    <row r="94" spans="1:6">
      <c r="A94" s="39" t="s">
        <v>45</v>
      </c>
      <c r="B94" s="39" t="s">
        <v>46</v>
      </c>
      <c r="C94" s="39"/>
      <c r="D94" s="40">
        <v>1</v>
      </c>
      <c r="E94" s="41">
        <v>62604.36</v>
      </c>
      <c r="F94" s="41">
        <v>62604.36</v>
      </c>
    </row>
    <row r="95" spans="1:6">
      <c r="A95" s="38">
        <v>45832</v>
      </c>
      <c r="B95" s="39" t="s">
        <v>92</v>
      </c>
      <c r="C95" s="39" t="s">
        <v>93</v>
      </c>
      <c r="D95" s="39" t="s">
        <v>8</v>
      </c>
      <c r="E95" s="39" t="s">
        <v>94</v>
      </c>
      <c r="F95" s="39" t="s">
        <v>95</v>
      </c>
    </row>
    <row r="96" spans="1:6">
      <c r="A96" s="39" t="s">
        <v>25</v>
      </c>
      <c r="B96" s="39" t="s">
        <v>26</v>
      </c>
      <c r="C96" s="39"/>
      <c r="D96" s="40">
        <v>1</v>
      </c>
      <c r="E96" s="41">
        <v>54638.684999999998</v>
      </c>
      <c r="F96" s="41">
        <v>54638.684999999998</v>
      </c>
    </row>
    <row r="97" spans="1:6">
      <c r="A97" s="39" t="s">
        <v>47</v>
      </c>
      <c r="B97" s="39" t="s">
        <v>48</v>
      </c>
      <c r="C97" s="39"/>
      <c r="D97" s="40">
        <v>3</v>
      </c>
      <c r="E97" s="41">
        <v>109686.36</v>
      </c>
      <c r="F97" s="41">
        <v>329059.08</v>
      </c>
    </row>
    <row r="98" spans="1:6">
      <c r="A98" s="38">
        <v>45836</v>
      </c>
      <c r="B98" s="39" t="s">
        <v>96</v>
      </c>
      <c r="C98" s="39" t="s">
        <v>20</v>
      </c>
      <c r="D98" s="39" t="s">
        <v>8</v>
      </c>
      <c r="E98" s="39" t="s">
        <v>21</v>
      </c>
      <c r="F98" s="39" t="s">
        <v>22</v>
      </c>
    </row>
    <row r="99" spans="1:6">
      <c r="A99" s="39" t="s">
        <v>65</v>
      </c>
      <c r="B99" s="39" t="s">
        <v>66</v>
      </c>
      <c r="C99" s="39"/>
      <c r="D99" s="40">
        <v>1</v>
      </c>
      <c r="E99" s="41">
        <v>117018.006666667</v>
      </c>
      <c r="F99" s="41">
        <v>117018.006666667</v>
      </c>
    </row>
    <row r="100" spans="1:6">
      <c r="A100" s="39" t="s">
        <v>47</v>
      </c>
      <c r="B100" s="39" t="s">
        <v>48</v>
      </c>
      <c r="C100" s="39"/>
      <c r="D100" s="40">
        <v>1</v>
      </c>
      <c r="E100" s="41">
        <v>109686.36</v>
      </c>
      <c r="F100" s="41">
        <v>109686.36</v>
      </c>
    </row>
    <row r="101" spans="1:6">
      <c r="A101" s="39" t="s">
        <v>97</v>
      </c>
      <c r="B101" s="39" t="s">
        <v>98</v>
      </c>
      <c r="C101" s="39"/>
      <c r="D101" s="40">
        <v>1</v>
      </c>
      <c r="E101" s="41">
        <v>24126.716250000001</v>
      </c>
      <c r="F101" s="41">
        <v>24126.716250000001</v>
      </c>
    </row>
    <row r="102" spans="1:6">
      <c r="A102" s="39"/>
      <c r="B102" s="39"/>
      <c r="C102" s="39"/>
      <c r="D102" s="40"/>
      <c r="E102" s="41"/>
      <c r="F102" s="41"/>
    </row>
    <row r="103" spans="1:6">
      <c r="A103" s="39"/>
      <c r="B103" s="39"/>
      <c r="C103" s="39"/>
      <c r="D103" s="40"/>
      <c r="E103" s="41"/>
      <c r="F103" s="41"/>
    </row>
    <row r="104" spans="1:6">
      <c r="A104" s="39"/>
      <c r="B104" s="39"/>
      <c r="C104" s="39"/>
      <c r="D104" s="40"/>
      <c r="E104" s="41"/>
      <c r="F104" s="41"/>
    </row>
    <row r="105" spans="1:6">
      <c r="A105" s="39"/>
      <c r="B105" s="39"/>
      <c r="C105" s="39"/>
      <c r="D105" s="40"/>
      <c r="E105" s="41"/>
      <c r="F105" s="41"/>
    </row>
    <row r="106" spans="1:6">
      <c r="A106" s="39"/>
      <c r="B106" s="39"/>
      <c r="C106" s="39"/>
      <c r="D106" s="40"/>
      <c r="E106" s="41"/>
      <c r="F106" s="41"/>
    </row>
    <row r="107" spans="1:6">
      <c r="A107" s="39"/>
      <c r="B107" s="39"/>
      <c r="C107" s="39"/>
      <c r="D107" s="40"/>
      <c r="E107" s="41"/>
      <c r="F107" s="41"/>
    </row>
    <row r="108" spans="1:6">
      <c r="A108" s="39"/>
      <c r="B108" s="39"/>
      <c r="C108" s="39"/>
      <c r="D108" s="40"/>
      <c r="E108" s="41"/>
      <c r="F108" s="41"/>
    </row>
    <row r="109" spans="1:6">
      <c r="A109" s="39"/>
      <c r="B109" s="39"/>
      <c r="C109" s="39"/>
      <c r="D109" s="40"/>
      <c r="E109" s="41"/>
      <c r="F109" s="41"/>
    </row>
    <row r="110" spans="1:6">
      <c r="A110" s="39"/>
      <c r="B110" s="39"/>
      <c r="C110" s="39"/>
      <c r="D110" s="40"/>
      <c r="E110" s="41"/>
      <c r="F110" s="41"/>
    </row>
    <row r="111" spans="1:6">
      <c r="A111" s="39"/>
      <c r="B111" s="39"/>
      <c r="C111" s="39"/>
      <c r="D111" s="40"/>
      <c r="E111" s="41"/>
      <c r="F111" s="41"/>
    </row>
    <row r="112" spans="1:6">
      <c r="A112" s="39"/>
      <c r="B112" s="39"/>
      <c r="C112" s="39"/>
      <c r="D112" s="40"/>
      <c r="E112" s="41"/>
      <c r="F112" s="41"/>
    </row>
    <row r="113" spans="1:6">
      <c r="A113" s="39"/>
      <c r="B113" s="39"/>
      <c r="C113" s="39"/>
      <c r="D113" s="40"/>
      <c r="E113" s="41"/>
      <c r="F113" s="41"/>
    </row>
    <row r="114" spans="1:6">
      <c r="A114" s="39"/>
      <c r="B114" s="39"/>
      <c r="C114" s="39"/>
      <c r="D114" s="40"/>
      <c r="E114" s="41"/>
      <c r="F114" s="41"/>
    </row>
    <row r="115" spans="1:6">
      <c r="A115" s="39"/>
      <c r="B115" s="39"/>
      <c r="C115" s="39"/>
      <c r="D115" s="40"/>
      <c r="E115" s="41"/>
      <c r="F115" s="41"/>
    </row>
    <row r="116" spans="1:6">
      <c r="A116" s="39"/>
      <c r="B116" s="39"/>
      <c r="C116" s="39"/>
      <c r="D116" s="40"/>
      <c r="E116" s="41"/>
      <c r="F116" s="41"/>
    </row>
    <row r="117" spans="1:6">
      <c r="A117" s="39"/>
      <c r="B117" s="39"/>
      <c r="C117" s="39"/>
      <c r="D117" s="40"/>
      <c r="E117" s="41"/>
      <c r="F117" s="41"/>
    </row>
    <row r="118" spans="1:6">
      <c r="A118" s="39"/>
      <c r="B118" s="39"/>
      <c r="C118" s="39"/>
      <c r="D118" s="40"/>
      <c r="E118" s="41"/>
      <c r="F118" s="41"/>
    </row>
    <row r="119" spans="1:6">
      <c r="A119" s="39"/>
      <c r="B119" s="39"/>
      <c r="C119" s="39"/>
      <c r="D119" s="40"/>
      <c r="E119" s="41"/>
      <c r="F119" s="41"/>
    </row>
    <row r="120" spans="1:6">
      <c r="A120" s="39"/>
      <c r="B120" s="39"/>
      <c r="C120" s="39"/>
      <c r="D120" s="40"/>
      <c r="E120" s="41"/>
      <c r="F120" s="41"/>
    </row>
    <row r="121" spans="1:6">
      <c r="A121" s="39"/>
      <c r="B121" s="39"/>
      <c r="C121" s="39"/>
      <c r="D121" s="40"/>
      <c r="E121" s="41"/>
      <c r="F121" s="41"/>
    </row>
    <row r="122" spans="1:6">
      <c r="A122" s="39"/>
      <c r="B122" s="39"/>
      <c r="C122" s="39"/>
      <c r="D122" s="40"/>
      <c r="E122" s="41"/>
      <c r="F122" s="41"/>
    </row>
    <row r="123" spans="1:6">
      <c r="A123" s="39"/>
      <c r="B123" s="39"/>
      <c r="C123" s="39"/>
      <c r="D123" s="40"/>
      <c r="E123" s="41"/>
      <c r="F123" s="41"/>
    </row>
    <row r="124" spans="1:6">
      <c r="A124" s="39"/>
      <c r="B124" s="39"/>
      <c r="C124" s="39"/>
      <c r="D124" s="40"/>
      <c r="E124" s="41"/>
      <c r="F124" s="41"/>
    </row>
    <row r="125" spans="1:6">
      <c r="A125" s="39"/>
      <c r="B125" s="39"/>
      <c r="C125" s="39"/>
      <c r="D125" s="40"/>
      <c r="E125" s="41"/>
      <c r="F125" s="41"/>
    </row>
    <row r="126" spans="1:6">
      <c r="A126" s="39"/>
      <c r="B126" s="39"/>
      <c r="C126" s="39"/>
      <c r="D126" s="40"/>
      <c r="E126" s="41"/>
      <c r="F126" s="41"/>
    </row>
    <row r="127" spans="1:6">
      <c r="A127" s="39"/>
      <c r="B127" s="39"/>
      <c r="C127" s="39"/>
      <c r="D127" s="40"/>
      <c r="E127" s="41"/>
      <c r="F127" s="41"/>
    </row>
    <row r="128" spans="1:6">
      <c r="A128" s="39"/>
      <c r="B128" s="39"/>
      <c r="C128" s="39"/>
      <c r="D128" s="40"/>
      <c r="E128" s="41"/>
      <c r="F128" s="41"/>
    </row>
    <row r="129" spans="1:7">
      <c r="A129" s="39"/>
      <c r="B129" s="39"/>
      <c r="C129" s="39"/>
      <c r="D129" s="40"/>
      <c r="E129" s="41"/>
      <c r="F129" s="41"/>
    </row>
    <row r="130" spans="1:7">
      <c r="A130" s="39"/>
      <c r="B130" s="39"/>
      <c r="C130" s="39"/>
      <c r="D130" s="40"/>
      <c r="E130" s="41"/>
      <c r="F130" s="41"/>
    </row>
    <row r="131" spans="1:7">
      <c r="A131" s="39"/>
      <c r="B131" s="39"/>
      <c r="C131" s="39"/>
      <c r="D131" s="40"/>
      <c r="E131" s="41"/>
      <c r="F131" s="41"/>
    </row>
    <row r="134" spans="1:7">
      <c r="A134" s="42" t="s">
        <v>99</v>
      </c>
      <c r="B134" s="42" t="s">
        <v>100</v>
      </c>
      <c r="C134" s="42" t="s">
        <v>101</v>
      </c>
      <c r="D134" s="42" t="s">
        <v>102</v>
      </c>
      <c r="E134" s="42" t="s">
        <v>103</v>
      </c>
      <c r="F134" s="42" t="s">
        <v>104</v>
      </c>
      <c r="G134" s="42" t="s">
        <v>105</v>
      </c>
    </row>
    <row r="135" spans="1:7">
      <c r="A135" s="43" t="s">
        <v>23</v>
      </c>
      <c r="B135" s="43" t="s">
        <v>24</v>
      </c>
      <c r="C135" s="44">
        <f>+SUMIF($A$1:$A$101,A135,$D$1:$D$101)</f>
        <v>13</v>
      </c>
      <c r="D135" s="45">
        <v>66822.209000000003</v>
      </c>
      <c r="E135" s="45">
        <f>+D135*C135</f>
        <v>868688.71699999995</v>
      </c>
      <c r="F135" s="46">
        <f>+E135*8%</f>
        <v>69495.09736</v>
      </c>
      <c r="G135" s="46">
        <f>+E135+F135</f>
        <v>938183.81435999996</v>
      </c>
    </row>
    <row r="136" spans="1:7">
      <c r="A136" s="43" t="s">
        <v>65</v>
      </c>
      <c r="B136" s="43" t="s">
        <v>66</v>
      </c>
      <c r="C136" s="44">
        <f t="shared" ref="C136:C148" si="0">+SUMIF($A$1:$A$101,A136,$D$1:$D$101)</f>
        <v>5</v>
      </c>
      <c r="D136" s="45">
        <v>108350.05899999999</v>
      </c>
      <c r="E136" s="45">
        <f t="shared" ref="E136:E148" si="1">+D136*C136</f>
        <v>541750.29500000004</v>
      </c>
      <c r="F136" s="46">
        <f t="shared" ref="F136:F148" si="2">+E136*8%</f>
        <v>43340.0236</v>
      </c>
      <c r="G136" s="46">
        <f t="shared" ref="G136:G148" si="3">+E136+F136</f>
        <v>585090.3186</v>
      </c>
    </row>
    <row r="137" spans="1:7">
      <c r="A137" s="43" t="s">
        <v>25</v>
      </c>
      <c r="B137" s="43" t="s">
        <v>26</v>
      </c>
      <c r="C137" s="44">
        <f t="shared" si="0"/>
        <v>13</v>
      </c>
      <c r="D137" s="45">
        <v>50591.45</v>
      </c>
      <c r="E137" s="45">
        <f t="shared" si="1"/>
        <v>657688.85</v>
      </c>
      <c r="F137" s="46">
        <f t="shared" si="2"/>
        <v>52615.108</v>
      </c>
      <c r="G137" s="46">
        <f t="shared" si="3"/>
        <v>710303.95799999998</v>
      </c>
    </row>
    <row r="138" spans="1:7">
      <c r="A138" s="47" t="s">
        <v>76</v>
      </c>
      <c r="B138" s="47" t="s">
        <v>77</v>
      </c>
      <c r="C138" s="44">
        <f t="shared" si="0"/>
        <v>2</v>
      </c>
      <c r="D138" s="45">
        <v>97556.67</v>
      </c>
      <c r="E138" s="45">
        <f t="shared" si="1"/>
        <v>195113.34</v>
      </c>
      <c r="F138" s="46">
        <f t="shared" si="2"/>
        <v>15609.0672</v>
      </c>
      <c r="G138" s="46">
        <f t="shared" si="3"/>
        <v>210722.40719999999</v>
      </c>
    </row>
    <row r="139" spans="1:7">
      <c r="A139" s="43" t="s">
        <v>15</v>
      </c>
      <c r="B139" s="43" t="s">
        <v>16</v>
      </c>
      <c r="C139" s="44">
        <f t="shared" si="0"/>
        <v>8</v>
      </c>
      <c r="D139" s="45">
        <v>80850.222999999998</v>
      </c>
      <c r="E139" s="45">
        <f t="shared" si="1"/>
        <v>646801.78399999999</v>
      </c>
      <c r="F139" s="46">
        <f t="shared" si="2"/>
        <v>51744.142720000003</v>
      </c>
      <c r="G139" s="46">
        <f t="shared" si="3"/>
        <v>698545.92671999999</v>
      </c>
    </row>
    <row r="140" spans="1:7">
      <c r="A140" s="43" t="s">
        <v>17</v>
      </c>
      <c r="B140" s="43" t="s">
        <v>18</v>
      </c>
      <c r="C140" s="44">
        <f t="shared" si="0"/>
        <v>14</v>
      </c>
      <c r="D140" s="45">
        <v>45665.62</v>
      </c>
      <c r="E140" s="45">
        <f t="shared" si="1"/>
        <v>639318.68000000005</v>
      </c>
      <c r="F140" s="46">
        <f t="shared" si="2"/>
        <v>51145.494400000003</v>
      </c>
      <c r="G140" s="46">
        <f t="shared" si="3"/>
        <v>690464.17440000002</v>
      </c>
    </row>
    <row r="141" spans="1:7">
      <c r="A141" s="43" t="s">
        <v>53</v>
      </c>
      <c r="B141" s="43" t="s">
        <v>54</v>
      </c>
      <c r="C141" s="44">
        <f t="shared" si="0"/>
        <v>10</v>
      </c>
      <c r="D141" s="45">
        <v>41860</v>
      </c>
      <c r="E141" s="45">
        <f t="shared" si="1"/>
        <v>418600</v>
      </c>
      <c r="F141" s="46">
        <f t="shared" si="2"/>
        <v>33488</v>
      </c>
      <c r="G141" s="46">
        <f t="shared" si="3"/>
        <v>452088</v>
      </c>
    </row>
    <row r="142" spans="1:7">
      <c r="A142" s="43" t="s">
        <v>13</v>
      </c>
      <c r="B142" s="43" t="s">
        <v>14</v>
      </c>
      <c r="C142" s="44">
        <f t="shared" si="0"/>
        <v>12</v>
      </c>
      <c r="D142" s="45">
        <v>54054</v>
      </c>
      <c r="E142" s="45">
        <f t="shared" si="1"/>
        <v>648648</v>
      </c>
      <c r="F142" s="46">
        <f t="shared" si="2"/>
        <v>51891.839999999997</v>
      </c>
      <c r="G142" s="46">
        <f t="shared" si="3"/>
        <v>700539.84</v>
      </c>
    </row>
    <row r="143" spans="1:7">
      <c r="A143" s="43" t="s">
        <v>11</v>
      </c>
      <c r="B143" s="43" t="s">
        <v>12</v>
      </c>
      <c r="C143" s="44">
        <f t="shared" si="0"/>
        <v>5</v>
      </c>
      <c r="D143" s="45">
        <v>55556</v>
      </c>
      <c r="E143" s="45">
        <f t="shared" si="1"/>
        <v>277780</v>
      </c>
      <c r="F143" s="46">
        <f t="shared" si="2"/>
        <v>22222.400000000001</v>
      </c>
      <c r="G143" s="46">
        <f t="shared" si="3"/>
        <v>300002.40000000002</v>
      </c>
    </row>
    <row r="144" spans="1:7">
      <c r="A144" s="43" t="s">
        <v>33</v>
      </c>
      <c r="B144" s="43" t="s">
        <v>34</v>
      </c>
      <c r="C144" s="44">
        <f t="shared" si="0"/>
        <v>11</v>
      </c>
      <c r="D144" s="45">
        <v>64565</v>
      </c>
      <c r="E144" s="45">
        <f t="shared" si="1"/>
        <v>710215</v>
      </c>
      <c r="F144" s="46">
        <f t="shared" si="2"/>
        <v>56817.2</v>
      </c>
      <c r="G144" s="46">
        <f t="shared" si="3"/>
        <v>767032.2</v>
      </c>
    </row>
    <row r="145" spans="1:7">
      <c r="A145" s="43" t="s">
        <v>27</v>
      </c>
      <c r="B145" s="43" t="s">
        <v>28</v>
      </c>
      <c r="C145" s="44">
        <f t="shared" si="0"/>
        <v>13</v>
      </c>
      <c r="D145" s="45">
        <v>67568</v>
      </c>
      <c r="E145" s="45">
        <f t="shared" si="1"/>
        <v>878384</v>
      </c>
      <c r="F145" s="46">
        <f t="shared" si="2"/>
        <v>70270.720000000001</v>
      </c>
      <c r="G145" s="46">
        <f t="shared" si="3"/>
        <v>948654.72</v>
      </c>
    </row>
    <row r="146" spans="1:7">
      <c r="A146" s="47" t="s">
        <v>97</v>
      </c>
      <c r="B146" s="47" t="s">
        <v>98</v>
      </c>
      <c r="C146" s="44">
        <f t="shared" si="0"/>
        <v>1</v>
      </c>
      <c r="D146" s="45">
        <v>22339.623</v>
      </c>
      <c r="E146" s="45">
        <f t="shared" si="1"/>
        <v>22339.623</v>
      </c>
      <c r="F146" s="46">
        <f t="shared" si="2"/>
        <v>1787.16984</v>
      </c>
      <c r="G146" s="46">
        <f t="shared" si="3"/>
        <v>24126.792839999998</v>
      </c>
    </row>
    <row r="147" spans="1:7">
      <c r="A147" s="43" t="s">
        <v>45</v>
      </c>
      <c r="B147" s="43" t="s">
        <v>46</v>
      </c>
      <c r="C147" s="44">
        <f t="shared" si="0"/>
        <v>16</v>
      </c>
      <c r="D147" s="45">
        <v>54145.120000000003</v>
      </c>
      <c r="E147" s="45">
        <f t="shared" si="1"/>
        <v>866321.92000000004</v>
      </c>
      <c r="F147" s="46">
        <f t="shared" si="2"/>
        <v>69305.753599999996</v>
      </c>
      <c r="G147" s="46">
        <f t="shared" si="3"/>
        <v>935627.67359999998</v>
      </c>
    </row>
    <row r="148" spans="1:7">
      <c r="A148" s="43" t="s">
        <v>47</v>
      </c>
      <c r="B148" s="43" t="s">
        <v>48</v>
      </c>
      <c r="C148" s="44">
        <f t="shared" si="0"/>
        <v>18</v>
      </c>
      <c r="D148" s="45">
        <v>101561.307</v>
      </c>
      <c r="E148" s="45">
        <f t="shared" si="1"/>
        <v>1828103.5260000001</v>
      </c>
      <c r="F148" s="46">
        <f t="shared" si="2"/>
        <v>146248.28208</v>
      </c>
      <c r="G148" s="46">
        <f t="shared" si="3"/>
        <v>1974351.8080800001</v>
      </c>
    </row>
    <row r="149" spans="1:7">
      <c r="A149" s="70" t="s">
        <v>106</v>
      </c>
      <c r="B149" s="70"/>
      <c r="C149" s="42">
        <f t="shared" ref="C149:G149" si="4">SUM(C134:C148)</f>
        <v>141</v>
      </c>
      <c r="D149" s="42"/>
      <c r="E149" s="42">
        <f t="shared" si="4"/>
        <v>9199753.7349999994</v>
      </c>
      <c r="F149" s="42">
        <f t="shared" si="4"/>
        <v>735980.29879999999</v>
      </c>
      <c r="G149" s="42">
        <f t="shared" si="4"/>
        <v>9935734.0338000003</v>
      </c>
    </row>
  </sheetData>
  <autoFilter ref="A134:F149" xr:uid="{00000000-0009-0000-0000-000000000000}"/>
  <mergeCells count="1">
    <mergeCell ref="A149:B149"/>
  </mergeCell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92D050"/>
  </sheetPr>
  <dimension ref="A1:H389"/>
  <sheetViews>
    <sheetView topLeftCell="A372" workbookViewId="0">
      <selection activeCell="F389" sqref="E389:F389"/>
    </sheetView>
  </sheetViews>
  <sheetFormatPr defaultColWidth="9.125" defaultRowHeight="12.75"/>
  <cols>
    <col min="1" max="1" width="18.375" style="8" customWidth="1"/>
    <col min="2" max="2" width="35.375" style="8" customWidth="1"/>
    <col min="3" max="3" width="10.25" style="8" customWidth="1"/>
    <col min="4" max="4" width="10.625" style="8" customWidth="1"/>
    <col min="5" max="5" width="13.25" style="8" customWidth="1"/>
    <col min="6" max="6" width="16.25" style="8" customWidth="1"/>
    <col min="7" max="7" width="11" style="8"/>
    <col min="8" max="16384" width="9.125" style="8"/>
  </cols>
  <sheetData>
    <row r="1" spans="1:8">
      <c r="A1" s="25" t="s">
        <v>107</v>
      </c>
      <c r="B1" s="25" t="s">
        <v>108</v>
      </c>
      <c r="C1" s="26">
        <v>45877</v>
      </c>
      <c r="D1" s="25" t="s">
        <v>109</v>
      </c>
      <c r="E1" s="25"/>
      <c r="F1" s="25"/>
      <c r="H1" s="8" t="s">
        <v>751</v>
      </c>
    </row>
    <row r="2" spans="1:8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H2" s="54" t="s">
        <v>752</v>
      </c>
    </row>
    <row r="3" spans="1:8">
      <c r="A3" s="25" t="s">
        <v>110</v>
      </c>
      <c r="B3" s="25"/>
      <c r="C3" s="25"/>
      <c r="D3" s="25"/>
      <c r="E3" s="25"/>
      <c r="F3" s="25"/>
    </row>
    <row r="4" spans="1:8" hidden="1">
      <c r="A4" s="27">
        <v>45839</v>
      </c>
      <c r="B4" s="48" t="s">
        <v>41</v>
      </c>
      <c r="C4" s="25" t="s">
        <v>7</v>
      </c>
      <c r="D4" s="25" t="s">
        <v>8</v>
      </c>
      <c r="E4" s="25" t="s">
        <v>39</v>
      </c>
      <c r="F4" s="25" t="s">
        <v>40</v>
      </c>
    </row>
    <row r="5" spans="1:8" hidden="1">
      <c r="A5" s="25" t="s">
        <v>23</v>
      </c>
      <c r="B5" s="48" t="s">
        <v>24</v>
      </c>
      <c r="C5" s="25"/>
      <c r="D5" s="28">
        <v>3</v>
      </c>
      <c r="E5" s="29">
        <v>69512.795037201198</v>
      </c>
      <c r="F5" s="29">
        <v>208538.385111604</v>
      </c>
      <c r="G5" s="8">
        <f>+VLOOKUP(B5,$B$374:$D$388,3,0)</f>
        <v>66822</v>
      </c>
    </row>
    <row r="6" spans="1:8" hidden="1">
      <c r="A6" s="25" t="s">
        <v>27</v>
      </c>
      <c r="B6" s="48" t="s">
        <v>28</v>
      </c>
      <c r="C6" s="25"/>
      <c r="D6" s="28">
        <v>4</v>
      </c>
      <c r="E6" s="29">
        <v>72972.889547294806</v>
      </c>
      <c r="F6" s="29">
        <v>291891.55818917899</v>
      </c>
      <c r="G6" s="8">
        <f t="shared" ref="G6" si="0">+VLOOKUP(B6,$B$374:$D$388,3,0)</f>
        <v>67568</v>
      </c>
    </row>
    <row r="7" spans="1:8" s="50" customFormat="1" hidden="1">
      <c r="A7" s="49">
        <v>45839</v>
      </c>
      <c r="B7" s="48" t="s">
        <v>111</v>
      </c>
      <c r="C7" s="48" t="s">
        <v>7</v>
      </c>
      <c r="D7" s="48" t="s">
        <v>8</v>
      </c>
      <c r="E7" s="48" t="s">
        <v>112</v>
      </c>
      <c r="F7" s="48" t="s">
        <v>113</v>
      </c>
    </row>
    <row r="8" spans="1:8" s="50" customFormat="1" hidden="1">
      <c r="A8" s="48" t="s">
        <v>25</v>
      </c>
      <c r="B8" s="48" t="s">
        <v>26</v>
      </c>
      <c r="C8" s="48"/>
      <c r="D8" s="51">
        <v>3</v>
      </c>
      <c r="E8" s="52">
        <v>54638.658000000003</v>
      </c>
      <c r="F8" s="52">
        <v>163915.97399999999</v>
      </c>
      <c r="G8" s="8">
        <f t="shared" ref="G8:G9" si="1">+VLOOKUP(B8,$B$374:$D$388,3,0)</f>
        <v>50591</v>
      </c>
    </row>
    <row r="9" spans="1:8" s="50" customFormat="1" hidden="1">
      <c r="A9" s="48" t="s">
        <v>76</v>
      </c>
      <c r="B9" s="48" t="s">
        <v>77</v>
      </c>
      <c r="C9" s="48"/>
      <c r="D9" s="51">
        <v>1</v>
      </c>
      <c r="E9" s="52">
        <v>105361.14</v>
      </c>
      <c r="F9" s="52">
        <v>105361.14</v>
      </c>
      <c r="G9" s="8">
        <f t="shared" si="1"/>
        <v>97557</v>
      </c>
    </row>
    <row r="10" spans="1:8" hidden="1">
      <c r="A10" s="27">
        <v>45839</v>
      </c>
      <c r="B10" s="48" t="s">
        <v>114</v>
      </c>
      <c r="C10" s="25" t="s">
        <v>7</v>
      </c>
      <c r="D10" s="25" t="s">
        <v>8</v>
      </c>
      <c r="E10" s="25" t="s">
        <v>39</v>
      </c>
      <c r="F10" s="25" t="s">
        <v>40</v>
      </c>
    </row>
    <row r="11" spans="1:8" hidden="1">
      <c r="A11" s="25" t="s">
        <v>23</v>
      </c>
      <c r="B11" s="48" t="s">
        <v>24</v>
      </c>
      <c r="C11" s="25"/>
      <c r="D11" s="28">
        <v>2</v>
      </c>
      <c r="E11" s="29">
        <v>69512.795037201198</v>
      </c>
      <c r="F11" s="29">
        <v>139025.59007440199</v>
      </c>
      <c r="G11" s="8">
        <f t="shared" ref="G11:G14" si="2">+VLOOKUP(B11,$B$374:$D$388,3,0)</f>
        <v>66822</v>
      </c>
    </row>
    <row r="12" spans="1:8" hidden="1">
      <c r="A12" s="25" t="s">
        <v>15</v>
      </c>
      <c r="B12" s="48" t="s">
        <v>16</v>
      </c>
      <c r="C12" s="25"/>
      <c r="D12" s="28">
        <v>1</v>
      </c>
      <c r="E12" s="29">
        <v>109147.706248231</v>
      </c>
      <c r="F12" s="29">
        <v>109147.706248231</v>
      </c>
      <c r="G12" s="8">
        <f t="shared" si="2"/>
        <v>80850</v>
      </c>
    </row>
    <row r="13" spans="1:8" hidden="1">
      <c r="A13" s="25" t="s">
        <v>27</v>
      </c>
      <c r="B13" s="48" t="s">
        <v>28</v>
      </c>
      <c r="C13" s="25"/>
      <c r="D13" s="28">
        <v>1</v>
      </c>
      <c r="E13" s="29">
        <v>72972.889547294806</v>
      </c>
      <c r="F13" s="29">
        <v>72972.889547294806</v>
      </c>
      <c r="G13" s="8">
        <f t="shared" si="2"/>
        <v>67568</v>
      </c>
    </row>
    <row r="14" spans="1:8" hidden="1">
      <c r="A14" s="25" t="s">
        <v>45</v>
      </c>
      <c r="B14" s="48" t="s">
        <v>46</v>
      </c>
      <c r="C14" s="25"/>
      <c r="D14" s="28">
        <v>1</v>
      </c>
      <c r="E14" s="29">
        <v>64926.206250000003</v>
      </c>
      <c r="F14" s="29">
        <v>64926.206250000003</v>
      </c>
      <c r="G14" s="8">
        <f t="shared" si="2"/>
        <v>54145</v>
      </c>
    </row>
    <row r="15" spans="1:8" hidden="1">
      <c r="A15" s="27">
        <v>45839</v>
      </c>
      <c r="B15" s="48" t="s">
        <v>115</v>
      </c>
      <c r="C15" s="25" t="s">
        <v>7</v>
      </c>
      <c r="D15" s="25" t="s">
        <v>8</v>
      </c>
      <c r="E15" s="25" t="s">
        <v>39</v>
      </c>
      <c r="F15" s="25" t="s">
        <v>40</v>
      </c>
    </row>
    <row r="16" spans="1:8" hidden="1">
      <c r="A16" s="25" t="s">
        <v>33</v>
      </c>
      <c r="B16" s="48" t="s">
        <v>34</v>
      </c>
      <c r="C16" s="25"/>
      <c r="D16" s="28">
        <v>1</v>
      </c>
      <c r="E16" s="29">
        <v>69729.5747142857</v>
      </c>
      <c r="F16" s="29">
        <v>69729.5747142857</v>
      </c>
      <c r="G16" s="8">
        <f t="shared" ref="G16:G19" si="3">+VLOOKUP(B16,$B$374:$D$388,3,0)</f>
        <v>64565</v>
      </c>
    </row>
    <row r="17" spans="1:7" hidden="1">
      <c r="A17" s="25" t="s">
        <v>25</v>
      </c>
      <c r="B17" s="48" t="s">
        <v>26</v>
      </c>
      <c r="C17" s="25"/>
      <c r="D17" s="28">
        <v>1</v>
      </c>
      <c r="E17" s="29">
        <v>54638.658000000003</v>
      </c>
      <c r="F17" s="29">
        <v>54638.658000000003</v>
      </c>
      <c r="G17" s="8">
        <f t="shared" si="3"/>
        <v>50591</v>
      </c>
    </row>
    <row r="18" spans="1:7" hidden="1">
      <c r="A18" s="25" t="s">
        <v>27</v>
      </c>
      <c r="B18" s="48" t="s">
        <v>28</v>
      </c>
      <c r="C18" s="25"/>
      <c r="D18" s="28">
        <v>3</v>
      </c>
      <c r="E18" s="29">
        <v>72972.889547294806</v>
      </c>
      <c r="F18" s="29">
        <v>218918.668641884</v>
      </c>
      <c r="G18" s="8">
        <f t="shared" si="3"/>
        <v>67568</v>
      </c>
    </row>
    <row r="19" spans="1:7" hidden="1">
      <c r="A19" s="25" t="s">
        <v>17</v>
      </c>
      <c r="B19" s="48" t="s">
        <v>18</v>
      </c>
      <c r="C19" s="25"/>
      <c r="D19" s="28">
        <v>1</v>
      </c>
      <c r="E19" s="29">
        <v>45091.714285714297</v>
      </c>
      <c r="F19" s="29">
        <v>45091.714285714297</v>
      </c>
      <c r="G19" s="8">
        <f t="shared" si="3"/>
        <v>45666</v>
      </c>
    </row>
    <row r="20" spans="1:7" hidden="1">
      <c r="A20" s="27">
        <v>45839</v>
      </c>
      <c r="B20" s="48" t="s">
        <v>116</v>
      </c>
      <c r="C20" s="25" t="s">
        <v>7</v>
      </c>
      <c r="D20" s="25" t="s">
        <v>8</v>
      </c>
      <c r="E20" s="25" t="s">
        <v>39</v>
      </c>
      <c r="F20" s="25" t="s">
        <v>40</v>
      </c>
    </row>
    <row r="21" spans="1:7" hidden="1">
      <c r="A21" s="25" t="s">
        <v>47</v>
      </c>
      <c r="B21" s="48" t="s">
        <v>48</v>
      </c>
      <c r="C21" s="25"/>
      <c r="D21" s="28">
        <v>2</v>
      </c>
      <c r="E21" s="29">
        <v>109686.364444444</v>
      </c>
      <c r="F21" s="29">
        <v>219372.72888888899</v>
      </c>
      <c r="G21" s="8">
        <f>+VLOOKUP(B21,$B$374:$D$388,3,0)</f>
        <v>101561</v>
      </c>
    </row>
    <row r="22" spans="1:7" s="50" customFormat="1" hidden="1">
      <c r="A22" s="49">
        <v>45839</v>
      </c>
      <c r="B22" s="48" t="s">
        <v>117</v>
      </c>
      <c r="C22" s="48" t="s">
        <v>7</v>
      </c>
      <c r="D22" s="48" t="s">
        <v>8</v>
      </c>
      <c r="E22" s="48" t="s">
        <v>118</v>
      </c>
      <c r="F22" s="48" t="s">
        <v>119</v>
      </c>
    </row>
    <row r="23" spans="1:7" s="50" customFormat="1" hidden="1">
      <c r="A23" s="48" t="s">
        <v>15</v>
      </c>
      <c r="B23" s="48" t="s">
        <v>16</v>
      </c>
      <c r="C23" s="48"/>
      <c r="D23" s="51">
        <v>2</v>
      </c>
      <c r="E23" s="52">
        <v>109147.706248231</v>
      </c>
      <c r="F23" s="52">
        <v>218295.41249646299</v>
      </c>
      <c r="G23" s="8">
        <f t="shared" ref="G23:G24" si="4">+VLOOKUP(B23,$B$374:$D$388,3,0)</f>
        <v>80850</v>
      </c>
    </row>
    <row r="24" spans="1:7" s="50" customFormat="1" hidden="1">
      <c r="A24" s="48" t="s">
        <v>53</v>
      </c>
      <c r="B24" s="48" t="s">
        <v>54</v>
      </c>
      <c r="C24" s="48"/>
      <c r="D24" s="51">
        <v>1</v>
      </c>
      <c r="E24" s="52">
        <v>45208.800000000003</v>
      </c>
      <c r="F24" s="52">
        <v>45208.800000000003</v>
      </c>
      <c r="G24" s="8">
        <f t="shared" si="4"/>
        <v>41860</v>
      </c>
    </row>
    <row r="25" spans="1:7" s="50" customFormat="1" hidden="1">
      <c r="A25" s="48" t="s">
        <v>120</v>
      </c>
      <c r="B25" s="53">
        <v>27</v>
      </c>
      <c r="C25" s="52">
        <v>2027035.0064479499</v>
      </c>
      <c r="D25" s="52">
        <v>0</v>
      </c>
      <c r="E25" s="52">
        <v>0</v>
      </c>
      <c r="F25" s="52">
        <v>2911900</v>
      </c>
    </row>
    <row r="26" spans="1:7" s="50" customFormat="1" hidden="1">
      <c r="A26" s="48" t="s">
        <v>121</v>
      </c>
      <c r="B26" s="48"/>
      <c r="C26" s="48"/>
      <c r="D26" s="48"/>
      <c r="E26" s="48"/>
      <c r="F26" s="48"/>
    </row>
    <row r="27" spans="1:7" s="50" customFormat="1" hidden="1">
      <c r="A27" s="49">
        <v>45840</v>
      </c>
      <c r="B27" s="48" t="s">
        <v>122</v>
      </c>
      <c r="C27" s="48" t="s">
        <v>7</v>
      </c>
      <c r="D27" s="48" t="s">
        <v>8</v>
      </c>
      <c r="E27" s="48" t="s">
        <v>94</v>
      </c>
      <c r="F27" s="48" t="s">
        <v>95</v>
      </c>
    </row>
    <row r="28" spans="1:7" s="50" customFormat="1" hidden="1">
      <c r="A28" s="48" t="s">
        <v>53</v>
      </c>
      <c r="B28" s="48" t="s">
        <v>54</v>
      </c>
      <c r="C28" s="48"/>
      <c r="D28" s="51">
        <v>1</v>
      </c>
      <c r="E28" s="52">
        <v>45208.800000000003</v>
      </c>
      <c r="F28" s="52">
        <v>45208.800000000003</v>
      </c>
      <c r="G28" s="8">
        <f>+VLOOKUP(B28,$B$374:$D$388,3,0)</f>
        <v>41860</v>
      </c>
    </row>
    <row r="29" spans="1:7" s="50" customFormat="1" hidden="1">
      <c r="A29" s="49">
        <v>45840</v>
      </c>
      <c r="B29" s="48" t="s">
        <v>123</v>
      </c>
      <c r="C29" s="48" t="s">
        <v>7</v>
      </c>
      <c r="D29" s="48" t="s">
        <v>8</v>
      </c>
      <c r="E29" s="48" t="s">
        <v>124</v>
      </c>
      <c r="F29" s="48" t="s">
        <v>125</v>
      </c>
    </row>
    <row r="30" spans="1:7" s="50" customFormat="1" hidden="1">
      <c r="A30" s="48" t="s">
        <v>76</v>
      </c>
      <c r="B30" s="48" t="s">
        <v>77</v>
      </c>
      <c r="C30" s="48"/>
      <c r="D30" s="51">
        <v>2</v>
      </c>
      <c r="E30" s="52">
        <v>105361.14</v>
      </c>
      <c r="F30" s="52">
        <v>210722.28</v>
      </c>
      <c r="G30" s="8">
        <f t="shared" ref="G30:G33" si="5">+VLOOKUP(B30,$B$374:$D$388,3,0)</f>
        <v>97557</v>
      </c>
    </row>
    <row r="31" spans="1:7" s="50" customFormat="1" hidden="1">
      <c r="A31" s="48" t="s">
        <v>17</v>
      </c>
      <c r="B31" s="48" t="s">
        <v>18</v>
      </c>
      <c r="C31" s="48"/>
      <c r="D31" s="51">
        <v>1</v>
      </c>
      <c r="E31" s="52">
        <v>45091.714285714297</v>
      </c>
      <c r="F31" s="52">
        <v>45091.714285714297</v>
      </c>
      <c r="G31" s="8">
        <f t="shared" si="5"/>
        <v>45666</v>
      </c>
    </row>
    <row r="32" spans="1:7" s="50" customFormat="1" hidden="1">
      <c r="A32" s="48" t="s">
        <v>53</v>
      </c>
      <c r="B32" s="48" t="s">
        <v>54</v>
      </c>
      <c r="C32" s="48"/>
      <c r="D32" s="51">
        <v>1</v>
      </c>
      <c r="E32" s="52">
        <v>45208.800000000003</v>
      </c>
      <c r="F32" s="52">
        <v>45208.800000000003</v>
      </c>
      <c r="G32" s="8">
        <f t="shared" si="5"/>
        <v>41860</v>
      </c>
    </row>
    <row r="33" spans="1:7" s="50" customFormat="1" hidden="1">
      <c r="A33" s="48" t="s">
        <v>47</v>
      </c>
      <c r="B33" s="48" t="s">
        <v>48</v>
      </c>
      <c r="C33" s="48"/>
      <c r="D33" s="51">
        <v>1</v>
      </c>
      <c r="E33" s="52">
        <v>109686.364444444</v>
      </c>
      <c r="F33" s="52">
        <v>109686.364444444</v>
      </c>
      <c r="G33" s="8">
        <f t="shared" si="5"/>
        <v>101561</v>
      </c>
    </row>
    <row r="34" spans="1:7" s="50" customFormat="1" hidden="1">
      <c r="A34" s="49">
        <v>45840</v>
      </c>
      <c r="B34" s="48" t="s">
        <v>126</v>
      </c>
      <c r="C34" s="48" t="s">
        <v>7</v>
      </c>
      <c r="D34" s="48" t="s">
        <v>8</v>
      </c>
      <c r="E34" s="48" t="s">
        <v>118</v>
      </c>
      <c r="F34" s="48" t="s">
        <v>119</v>
      </c>
    </row>
    <row r="35" spans="1:7" s="50" customFormat="1" hidden="1">
      <c r="A35" s="48" t="s">
        <v>97</v>
      </c>
      <c r="B35" s="48" t="s">
        <v>98</v>
      </c>
      <c r="C35" s="48"/>
      <c r="D35" s="51">
        <v>1</v>
      </c>
      <c r="E35" s="52">
        <v>22613.538257575801</v>
      </c>
      <c r="F35" s="52">
        <v>22613.538257575801</v>
      </c>
      <c r="G35" s="8">
        <f>+VLOOKUP(B35,$B$374:$D$388,3,0)</f>
        <v>22340</v>
      </c>
    </row>
    <row r="36" spans="1:7" s="50" customFormat="1" hidden="1">
      <c r="A36" s="49">
        <v>45840</v>
      </c>
      <c r="B36" s="48" t="s">
        <v>127</v>
      </c>
      <c r="C36" s="48" t="s">
        <v>7</v>
      </c>
      <c r="D36" s="48" t="s">
        <v>8</v>
      </c>
      <c r="E36" s="48" t="s">
        <v>128</v>
      </c>
      <c r="F36" s="48" t="s">
        <v>129</v>
      </c>
    </row>
    <row r="37" spans="1:7" s="50" customFormat="1" hidden="1">
      <c r="A37" s="48" t="s">
        <v>47</v>
      </c>
      <c r="B37" s="48" t="s">
        <v>48</v>
      </c>
      <c r="C37" s="48"/>
      <c r="D37" s="51">
        <v>1</v>
      </c>
      <c r="E37" s="52">
        <v>109686.364444444</v>
      </c>
      <c r="F37" s="52">
        <v>109686.364444444</v>
      </c>
      <c r="G37" s="8">
        <f t="shared" ref="G37:G40" si="6">+VLOOKUP(B37,$B$374:$D$388,3,0)</f>
        <v>101561</v>
      </c>
    </row>
    <row r="38" spans="1:7" s="50" customFormat="1" hidden="1">
      <c r="A38" s="48" t="s">
        <v>33</v>
      </c>
      <c r="B38" s="48" t="s">
        <v>34</v>
      </c>
      <c r="C38" s="48"/>
      <c r="D38" s="51">
        <v>2</v>
      </c>
      <c r="E38" s="52">
        <v>69729.5747142857</v>
      </c>
      <c r="F38" s="52">
        <v>139459.14942857099</v>
      </c>
      <c r="G38" s="8">
        <f t="shared" si="6"/>
        <v>64565</v>
      </c>
    </row>
    <row r="39" spans="1:7" s="50" customFormat="1" hidden="1">
      <c r="A39" s="48" t="s">
        <v>17</v>
      </c>
      <c r="B39" s="48" t="s">
        <v>18</v>
      </c>
      <c r="C39" s="48"/>
      <c r="D39" s="51">
        <v>1</v>
      </c>
      <c r="E39" s="52">
        <v>45091.714285714297</v>
      </c>
      <c r="F39" s="52">
        <v>45091.714285714297</v>
      </c>
      <c r="G39" s="8">
        <f t="shared" si="6"/>
        <v>45666</v>
      </c>
    </row>
    <row r="40" spans="1:7" s="50" customFormat="1" hidden="1">
      <c r="A40" s="48" t="s">
        <v>23</v>
      </c>
      <c r="B40" s="48" t="s">
        <v>24</v>
      </c>
      <c r="C40" s="48"/>
      <c r="D40" s="51">
        <v>2</v>
      </c>
      <c r="E40" s="52">
        <v>69512.795037201198</v>
      </c>
      <c r="F40" s="52">
        <v>139025.59007440199</v>
      </c>
      <c r="G40" s="8">
        <f t="shared" si="6"/>
        <v>66822</v>
      </c>
    </row>
    <row r="41" spans="1:7" s="50" customFormat="1" hidden="1">
      <c r="A41" s="49">
        <v>45840</v>
      </c>
      <c r="B41" s="48" t="s">
        <v>130</v>
      </c>
      <c r="C41" s="48" t="s">
        <v>131</v>
      </c>
      <c r="D41" s="48" t="s">
        <v>8</v>
      </c>
      <c r="E41" s="48" t="s">
        <v>132</v>
      </c>
      <c r="F41" s="48" t="s">
        <v>133</v>
      </c>
    </row>
    <row r="42" spans="1:7" s="50" customFormat="1" hidden="1">
      <c r="A42" s="48" t="s">
        <v>76</v>
      </c>
      <c r="B42" s="48" t="s">
        <v>77</v>
      </c>
      <c r="C42" s="48"/>
      <c r="D42" s="51">
        <v>2</v>
      </c>
      <c r="E42" s="52">
        <v>105361.14</v>
      </c>
      <c r="F42" s="52">
        <v>210722.28</v>
      </c>
      <c r="G42" s="8">
        <f>+VLOOKUP(B42,$B$374:$D$388,3,0)</f>
        <v>97557</v>
      </c>
    </row>
    <row r="43" spans="1:7" s="50" customFormat="1" hidden="1">
      <c r="A43" s="49">
        <v>45840</v>
      </c>
      <c r="B43" s="48" t="s">
        <v>134</v>
      </c>
      <c r="C43" s="48" t="s">
        <v>7</v>
      </c>
      <c r="D43" s="48" t="s">
        <v>8</v>
      </c>
      <c r="E43" s="48" t="s">
        <v>135</v>
      </c>
      <c r="F43" s="48" t="s">
        <v>136</v>
      </c>
    </row>
    <row r="44" spans="1:7" s="50" customFormat="1" hidden="1">
      <c r="A44" s="48" t="s">
        <v>15</v>
      </c>
      <c r="B44" s="48" t="s">
        <v>16</v>
      </c>
      <c r="C44" s="48"/>
      <c r="D44" s="51">
        <v>2</v>
      </c>
      <c r="E44" s="52">
        <v>109147.706248231</v>
      </c>
      <c r="F44" s="52">
        <v>218295.41249646299</v>
      </c>
      <c r="G44" s="8">
        <f>+VLOOKUP(B44,$B$374:$D$388,3,0)</f>
        <v>80850</v>
      </c>
    </row>
    <row r="45" spans="1:7" s="50" customFormat="1" hidden="1">
      <c r="A45" s="49">
        <v>45840</v>
      </c>
      <c r="B45" s="48" t="s">
        <v>137</v>
      </c>
      <c r="C45" s="48" t="s">
        <v>7</v>
      </c>
      <c r="D45" s="48" t="s">
        <v>8</v>
      </c>
      <c r="E45" s="48" t="s">
        <v>138</v>
      </c>
      <c r="F45" s="48" t="s">
        <v>139</v>
      </c>
    </row>
    <row r="46" spans="1:7" s="50" customFormat="1" hidden="1">
      <c r="A46" s="48" t="s">
        <v>23</v>
      </c>
      <c r="B46" s="48" t="s">
        <v>24</v>
      </c>
      <c r="C46" s="48"/>
      <c r="D46" s="51">
        <v>1</v>
      </c>
      <c r="E46" s="52">
        <v>69512.795037201198</v>
      </c>
      <c r="F46" s="52">
        <v>69512.795037201198</v>
      </c>
      <c r="G46" s="8">
        <f t="shared" ref="G46:G48" si="7">+VLOOKUP(B46,$B$374:$D$388,3,0)</f>
        <v>66822</v>
      </c>
    </row>
    <row r="47" spans="1:7" s="50" customFormat="1" hidden="1">
      <c r="A47" s="48" t="s">
        <v>15</v>
      </c>
      <c r="B47" s="48" t="s">
        <v>16</v>
      </c>
      <c r="C47" s="48"/>
      <c r="D47" s="51">
        <v>2</v>
      </c>
      <c r="E47" s="52">
        <v>109147.706248231</v>
      </c>
      <c r="F47" s="52">
        <v>218295.41249646299</v>
      </c>
      <c r="G47" s="8">
        <f t="shared" si="7"/>
        <v>80850</v>
      </c>
    </row>
    <row r="48" spans="1:7" s="50" customFormat="1" hidden="1">
      <c r="A48" s="48" t="s">
        <v>97</v>
      </c>
      <c r="B48" s="48" t="s">
        <v>98</v>
      </c>
      <c r="C48" s="48"/>
      <c r="D48" s="51">
        <v>1</v>
      </c>
      <c r="E48" s="52">
        <v>22613.538257575801</v>
      </c>
      <c r="F48" s="52">
        <v>22613.538257575801</v>
      </c>
      <c r="G48" s="8">
        <f t="shared" si="7"/>
        <v>22340</v>
      </c>
    </row>
    <row r="49" spans="1:7" s="50" customFormat="1" hidden="1">
      <c r="A49" s="48" t="s">
        <v>120</v>
      </c>
      <c r="B49" s="53">
        <v>21</v>
      </c>
      <c r="C49" s="52">
        <v>1651233.7535085699</v>
      </c>
      <c r="D49" s="52">
        <v>0</v>
      </c>
      <c r="E49" s="52">
        <v>0</v>
      </c>
      <c r="F49" s="52">
        <v>2343400</v>
      </c>
    </row>
    <row r="50" spans="1:7" s="50" customFormat="1" hidden="1">
      <c r="A50" s="48" t="s">
        <v>140</v>
      </c>
      <c r="B50" s="48"/>
      <c r="C50" s="48"/>
      <c r="D50" s="48"/>
      <c r="E50" s="48"/>
      <c r="F50" s="48"/>
    </row>
    <row r="51" spans="1:7" s="50" customFormat="1" hidden="1">
      <c r="A51" s="49">
        <v>45841</v>
      </c>
      <c r="B51" s="48" t="s">
        <v>141</v>
      </c>
      <c r="C51" s="48" t="s">
        <v>7</v>
      </c>
      <c r="D51" s="48" t="s">
        <v>8</v>
      </c>
      <c r="E51" s="48" t="s">
        <v>9</v>
      </c>
      <c r="F51" s="48" t="s">
        <v>10</v>
      </c>
    </row>
    <row r="52" spans="1:7" s="50" customFormat="1" hidden="1">
      <c r="A52" s="48" t="s">
        <v>45</v>
      </c>
      <c r="B52" s="48" t="s">
        <v>46</v>
      </c>
      <c r="C52" s="48"/>
      <c r="D52" s="51">
        <v>2</v>
      </c>
      <c r="E52" s="52">
        <v>64926.206250000003</v>
      </c>
      <c r="F52" s="52">
        <v>129852.41250000001</v>
      </c>
      <c r="G52" s="8">
        <f t="shared" ref="G52:G55" si="8">+VLOOKUP(B52,$B$374:$D$388,3,0)</f>
        <v>54145</v>
      </c>
    </row>
    <row r="53" spans="1:7" s="50" customFormat="1" hidden="1">
      <c r="A53" s="48" t="s">
        <v>97</v>
      </c>
      <c r="B53" s="48" t="s">
        <v>98</v>
      </c>
      <c r="C53" s="48"/>
      <c r="D53" s="51">
        <v>1</v>
      </c>
      <c r="E53" s="52">
        <v>22613.538257575801</v>
      </c>
      <c r="F53" s="52">
        <v>22613.538257575801</v>
      </c>
      <c r="G53" s="8">
        <f t="shared" si="8"/>
        <v>22340</v>
      </c>
    </row>
    <row r="54" spans="1:7" s="50" customFormat="1" hidden="1">
      <c r="A54" s="48" t="s">
        <v>47</v>
      </c>
      <c r="B54" s="48" t="s">
        <v>48</v>
      </c>
      <c r="C54" s="48"/>
      <c r="D54" s="51">
        <v>1</v>
      </c>
      <c r="E54" s="52">
        <v>109686.364444444</v>
      </c>
      <c r="F54" s="52">
        <v>109686.364444444</v>
      </c>
      <c r="G54" s="8">
        <f t="shared" si="8"/>
        <v>101561</v>
      </c>
    </row>
    <row r="55" spans="1:7" s="50" customFormat="1" hidden="1">
      <c r="A55" s="48" t="s">
        <v>17</v>
      </c>
      <c r="B55" s="48" t="s">
        <v>18</v>
      </c>
      <c r="C55" s="48"/>
      <c r="D55" s="51">
        <v>2</v>
      </c>
      <c r="E55" s="52">
        <v>45091.714285714297</v>
      </c>
      <c r="F55" s="52">
        <v>90183.428571428594</v>
      </c>
      <c r="G55" s="8">
        <f t="shared" si="8"/>
        <v>45666</v>
      </c>
    </row>
    <row r="56" spans="1:7" s="50" customFormat="1" hidden="1">
      <c r="A56" s="49">
        <v>45841</v>
      </c>
      <c r="B56" s="48" t="s">
        <v>142</v>
      </c>
      <c r="C56" s="48" t="s">
        <v>7</v>
      </c>
      <c r="D56" s="48" t="s">
        <v>8</v>
      </c>
      <c r="E56" s="48" t="s">
        <v>56</v>
      </c>
      <c r="F56" s="48" t="s">
        <v>57</v>
      </c>
    </row>
    <row r="57" spans="1:7" s="50" customFormat="1" hidden="1">
      <c r="A57" s="48" t="s">
        <v>53</v>
      </c>
      <c r="B57" s="48" t="s">
        <v>54</v>
      </c>
      <c r="C57" s="48"/>
      <c r="D57" s="51">
        <v>1</v>
      </c>
      <c r="E57" s="52">
        <v>45208.800000000003</v>
      </c>
      <c r="F57" s="52">
        <v>45208.800000000003</v>
      </c>
      <c r="G57" s="8">
        <f>+VLOOKUP(B57,$B$374:$D$388,3,0)</f>
        <v>41860</v>
      </c>
    </row>
    <row r="58" spans="1:7" s="50" customFormat="1" hidden="1">
      <c r="A58" s="49">
        <v>45841</v>
      </c>
      <c r="B58" s="48" t="s">
        <v>143</v>
      </c>
      <c r="C58" s="48" t="s">
        <v>59</v>
      </c>
      <c r="D58" s="48" t="s">
        <v>8</v>
      </c>
      <c r="E58" s="48" t="s">
        <v>60</v>
      </c>
      <c r="F58" s="48" t="s">
        <v>61</v>
      </c>
    </row>
    <row r="59" spans="1:7" s="50" customFormat="1" hidden="1">
      <c r="A59" s="48" t="s">
        <v>23</v>
      </c>
      <c r="B59" s="48" t="s">
        <v>24</v>
      </c>
      <c r="C59" s="48"/>
      <c r="D59" s="51">
        <v>1</v>
      </c>
      <c r="E59" s="52">
        <v>69512.795037201198</v>
      </c>
      <c r="F59" s="52">
        <v>69512.795037201198</v>
      </c>
      <c r="G59" s="8">
        <f t="shared" ref="G59:G60" si="9">+VLOOKUP(B59,$B$374:$D$388,3,0)</f>
        <v>66822</v>
      </c>
    </row>
    <row r="60" spans="1:7" s="50" customFormat="1" hidden="1">
      <c r="A60" s="48" t="s">
        <v>97</v>
      </c>
      <c r="B60" s="48" t="s">
        <v>98</v>
      </c>
      <c r="C60" s="48"/>
      <c r="D60" s="51">
        <v>2</v>
      </c>
      <c r="E60" s="52">
        <v>22613.538257575801</v>
      </c>
      <c r="F60" s="52">
        <v>45227.076515151501</v>
      </c>
      <c r="G60" s="8">
        <f t="shared" si="9"/>
        <v>22340</v>
      </c>
    </row>
    <row r="61" spans="1:7" s="50" customFormat="1" hidden="1">
      <c r="A61" s="49">
        <v>45841</v>
      </c>
      <c r="B61" s="48" t="s">
        <v>144</v>
      </c>
      <c r="C61" s="48" t="s">
        <v>7</v>
      </c>
      <c r="D61" s="48" t="s">
        <v>8</v>
      </c>
      <c r="E61" s="48" t="s">
        <v>135</v>
      </c>
      <c r="F61" s="48" t="s">
        <v>136</v>
      </c>
    </row>
    <row r="62" spans="1:7" s="50" customFormat="1" hidden="1">
      <c r="A62" s="48" t="s">
        <v>47</v>
      </c>
      <c r="B62" s="48" t="s">
        <v>48</v>
      </c>
      <c r="C62" s="48"/>
      <c r="D62" s="51">
        <v>2</v>
      </c>
      <c r="E62" s="52">
        <v>109686.364444444</v>
      </c>
      <c r="F62" s="52">
        <v>219372.72888888899</v>
      </c>
      <c r="G62" s="8">
        <f t="shared" ref="G62:G64" si="10">+VLOOKUP(B62,$B$374:$D$388,3,0)</f>
        <v>101561</v>
      </c>
    </row>
    <row r="63" spans="1:7" s="50" customFormat="1" hidden="1">
      <c r="A63" s="48" t="s">
        <v>27</v>
      </c>
      <c r="B63" s="48" t="s">
        <v>28</v>
      </c>
      <c r="C63" s="48"/>
      <c r="D63" s="51">
        <v>1</v>
      </c>
      <c r="E63" s="52">
        <v>72972.889547294806</v>
      </c>
      <c r="F63" s="52">
        <v>72972.889547294806</v>
      </c>
      <c r="G63" s="8">
        <f t="shared" si="10"/>
        <v>67568</v>
      </c>
    </row>
    <row r="64" spans="1:7" s="50" customFormat="1" hidden="1">
      <c r="A64" s="48" t="s">
        <v>17</v>
      </c>
      <c r="B64" s="48" t="s">
        <v>18</v>
      </c>
      <c r="C64" s="48"/>
      <c r="D64" s="51">
        <v>1</v>
      </c>
      <c r="E64" s="52">
        <v>45091.714285714297</v>
      </c>
      <c r="F64" s="52">
        <v>45091.714285714297</v>
      </c>
      <c r="G64" s="8">
        <f t="shared" si="10"/>
        <v>45666</v>
      </c>
    </row>
    <row r="65" spans="1:7" s="50" customFormat="1" hidden="1">
      <c r="A65" s="48" t="s">
        <v>120</v>
      </c>
      <c r="B65" s="53">
        <v>17</v>
      </c>
      <c r="C65" s="52">
        <v>1178780.8413810299</v>
      </c>
      <c r="D65" s="52">
        <v>0</v>
      </c>
      <c r="E65" s="52">
        <v>0</v>
      </c>
      <c r="F65" s="52">
        <v>1682300</v>
      </c>
    </row>
    <row r="66" spans="1:7" s="50" customFormat="1" hidden="1">
      <c r="A66" s="48" t="s">
        <v>145</v>
      </c>
      <c r="B66" s="48"/>
      <c r="C66" s="48"/>
      <c r="D66" s="48"/>
      <c r="E66" s="48"/>
      <c r="F66" s="48"/>
    </row>
    <row r="67" spans="1:7" s="50" customFormat="1" hidden="1">
      <c r="A67" s="49">
        <v>45843</v>
      </c>
      <c r="B67" s="48" t="s">
        <v>146</v>
      </c>
      <c r="C67" s="48" t="s">
        <v>7</v>
      </c>
      <c r="D67" s="48" t="s">
        <v>8</v>
      </c>
      <c r="E67" s="48" t="s">
        <v>147</v>
      </c>
      <c r="F67" s="48" t="s">
        <v>148</v>
      </c>
    </row>
    <row r="68" spans="1:7" s="50" customFormat="1" hidden="1">
      <c r="A68" s="48" t="s">
        <v>15</v>
      </c>
      <c r="B68" s="48" t="s">
        <v>16</v>
      </c>
      <c r="C68" s="48"/>
      <c r="D68" s="51">
        <v>1</v>
      </c>
      <c r="E68" s="52">
        <v>109147.707619048</v>
      </c>
      <c r="F68" s="52">
        <v>109147.707619048</v>
      </c>
      <c r="G68" s="50">
        <f t="shared" ref="G68:G70" si="11">+VLOOKUP(B68,$B$374:$D$388,3,0)</f>
        <v>80850</v>
      </c>
    </row>
    <row r="69" spans="1:7" s="50" customFormat="1" hidden="1">
      <c r="A69" s="48" t="s">
        <v>17</v>
      </c>
      <c r="B69" s="48" t="s">
        <v>18</v>
      </c>
      <c r="C69" s="48"/>
      <c r="D69" s="51">
        <v>1</v>
      </c>
      <c r="E69" s="52">
        <v>45732.0627272727</v>
      </c>
      <c r="F69" s="52">
        <v>45732.0627272727</v>
      </c>
      <c r="G69" s="50">
        <f t="shared" si="11"/>
        <v>45666</v>
      </c>
    </row>
    <row r="70" spans="1:7" s="50" customFormat="1" hidden="1">
      <c r="A70" s="48" t="s">
        <v>47</v>
      </c>
      <c r="B70" s="48" t="s">
        <v>48</v>
      </c>
      <c r="C70" s="48"/>
      <c r="D70" s="51">
        <v>1</v>
      </c>
      <c r="E70" s="52">
        <v>109686.295</v>
      </c>
      <c r="F70" s="52">
        <v>109686.295</v>
      </c>
      <c r="G70" s="50">
        <f t="shared" si="11"/>
        <v>101561</v>
      </c>
    </row>
    <row r="71" spans="1:7" s="50" customFormat="1" hidden="1">
      <c r="A71" s="48" t="s">
        <v>120</v>
      </c>
      <c r="B71" s="53">
        <v>7</v>
      </c>
      <c r="C71" s="52">
        <v>590467.57834631996</v>
      </c>
      <c r="D71" s="52">
        <v>0</v>
      </c>
      <c r="E71" s="52">
        <v>0</v>
      </c>
      <c r="F71" s="52">
        <v>840500</v>
      </c>
    </row>
    <row r="72" spans="1:7" s="50" customFormat="1" hidden="1">
      <c r="A72" s="48" t="s">
        <v>149</v>
      </c>
      <c r="B72" s="48"/>
      <c r="C72" s="48"/>
      <c r="D72" s="48"/>
      <c r="E72" s="48"/>
      <c r="F72" s="48"/>
    </row>
    <row r="73" spans="1:7" s="50" customFormat="1" hidden="1">
      <c r="A73" s="49">
        <v>45845</v>
      </c>
      <c r="B73" s="48" t="s">
        <v>150</v>
      </c>
      <c r="C73" s="48" t="s">
        <v>151</v>
      </c>
      <c r="D73" s="48" t="s">
        <v>8</v>
      </c>
      <c r="E73" s="48" t="s">
        <v>152</v>
      </c>
      <c r="F73" s="48" t="s">
        <v>153</v>
      </c>
    </row>
    <row r="74" spans="1:7" s="50" customFormat="1" hidden="1">
      <c r="A74" s="48" t="s">
        <v>17</v>
      </c>
      <c r="B74" s="48" t="s">
        <v>18</v>
      </c>
      <c r="C74" s="48"/>
      <c r="D74" s="51">
        <v>1</v>
      </c>
      <c r="E74" s="52">
        <v>45732.0627272727</v>
      </c>
      <c r="F74" s="52">
        <v>45732.0627272727</v>
      </c>
      <c r="G74" s="50">
        <f t="shared" ref="G74:G77" si="12">+VLOOKUP(B74,$B$374:$D$388,3,0)</f>
        <v>45666</v>
      </c>
    </row>
    <row r="75" spans="1:7" s="50" customFormat="1" hidden="1">
      <c r="A75" s="48" t="s">
        <v>45</v>
      </c>
      <c r="B75" s="48" t="s">
        <v>46</v>
      </c>
      <c r="C75" s="48"/>
      <c r="D75" s="51">
        <v>2</v>
      </c>
      <c r="E75" s="52">
        <v>60540.480000000003</v>
      </c>
      <c r="F75" s="52">
        <v>121080.96000000001</v>
      </c>
      <c r="G75" s="50">
        <f t="shared" si="12"/>
        <v>54145</v>
      </c>
    </row>
    <row r="76" spans="1:7" s="50" customFormat="1" hidden="1">
      <c r="A76" s="48" t="s">
        <v>47</v>
      </c>
      <c r="B76" s="48" t="s">
        <v>48</v>
      </c>
      <c r="C76" s="48"/>
      <c r="D76" s="51">
        <v>1</v>
      </c>
      <c r="E76" s="52">
        <v>109686.295</v>
      </c>
      <c r="F76" s="52">
        <v>109686.295</v>
      </c>
      <c r="G76" s="50">
        <f t="shared" si="12"/>
        <v>101561</v>
      </c>
    </row>
    <row r="77" spans="1:7" s="50" customFormat="1" hidden="1">
      <c r="A77" s="48" t="s">
        <v>23</v>
      </c>
      <c r="B77" s="48" t="s">
        <v>24</v>
      </c>
      <c r="C77" s="48"/>
      <c r="D77" s="51">
        <v>1</v>
      </c>
      <c r="E77" s="52">
        <v>72167.937260504201</v>
      </c>
      <c r="F77" s="52">
        <v>72167.937260504201</v>
      </c>
      <c r="G77" s="50">
        <f t="shared" si="12"/>
        <v>66822</v>
      </c>
    </row>
    <row r="78" spans="1:7" s="50" customFormat="1" hidden="1">
      <c r="A78" s="49">
        <v>45845</v>
      </c>
      <c r="B78" s="48" t="s">
        <v>154</v>
      </c>
      <c r="C78" s="48" t="s">
        <v>7</v>
      </c>
      <c r="D78" s="48" t="s">
        <v>8</v>
      </c>
      <c r="E78" s="48" t="s">
        <v>155</v>
      </c>
      <c r="F78" s="48" t="s">
        <v>156</v>
      </c>
    </row>
    <row r="79" spans="1:7" s="50" customFormat="1" hidden="1">
      <c r="A79" s="48" t="s">
        <v>45</v>
      </c>
      <c r="B79" s="48" t="s">
        <v>46</v>
      </c>
      <c r="C79" s="48"/>
      <c r="D79" s="51">
        <v>1</v>
      </c>
      <c r="E79" s="52">
        <v>60540.480000000003</v>
      </c>
      <c r="F79" s="52">
        <v>60540.480000000003</v>
      </c>
      <c r="G79" s="50">
        <f t="shared" ref="G79:G80" si="13">+VLOOKUP(B79,$B$374:$D$388,3,0)</f>
        <v>54145</v>
      </c>
    </row>
    <row r="80" spans="1:7" s="50" customFormat="1" hidden="1">
      <c r="A80" s="48" t="s">
        <v>47</v>
      </c>
      <c r="B80" s="48" t="s">
        <v>48</v>
      </c>
      <c r="C80" s="48"/>
      <c r="D80" s="51">
        <v>1</v>
      </c>
      <c r="E80" s="52">
        <v>109686.295</v>
      </c>
      <c r="F80" s="52">
        <v>109686.295</v>
      </c>
      <c r="G80" s="50">
        <f t="shared" si="13"/>
        <v>101561</v>
      </c>
    </row>
    <row r="81" spans="1:7" s="50" customFormat="1" hidden="1">
      <c r="A81" s="48" t="s">
        <v>120</v>
      </c>
      <c r="B81" s="53">
        <v>7</v>
      </c>
      <c r="C81" s="52">
        <v>518894.029987777</v>
      </c>
      <c r="D81" s="52">
        <v>0</v>
      </c>
      <c r="E81" s="52">
        <v>0</v>
      </c>
      <c r="F81" s="52">
        <v>765900</v>
      </c>
    </row>
    <row r="82" spans="1:7" s="50" customFormat="1" hidden="1">
      <c r="A82" s="48" t="s">
        <v>157</v>
      </c>
      <c r="B82" s="48"/>
      <c r="C82" s="48"/>
      <c r="D82" s="48"/>
      <c r="E82" s="48"/>
      <c r="F82" s="48"/>
    </row>
    <row r="83" spans="1:7" s="50" customFormat="1" hidden="1">
      <c r="A83" s="49">
        <v>45847</v>
      </c>
      <c r="B83" s="48" t="s">
        <v>158</v>
      </c>
      <c r="C83" s="48" t="s">
        <v>7</v>
      </c>
      <c r="D83" s="48" t="s">
        <v>8</v>
      </c>
      <c r="E83" s="48" t="s">
        <v>159</v>
      </c>
      <c r="F83" s="48" t="s">
        <v>160</v>
      </c>
    </row>
    <row r="84" spans="1:7" s="50" customFormat="1" hidden="1">
      <c r="A84" s="48" t="s">
        <v>25</v>
      </c>
      <c r="B84" s="48" t="s">
        <v>26</v>
      </c>
      <c r="C84" s="48"/>
      <c r="D84" s="51">
        <v>2</v>
      </c>
      <c r="E84" s="52">
        <v>54638.684999999998</v>
      </c>
      <c r="F84" s="52">
        <v>109277.37</v>
      </c>
      <c r="G84" s="50">
        <f t="shared" ref="G84:G87" si="14">+VLOOKUP(B84,$B$374:$D$388,3,0)</f>
        <v>50591</v>
      </c>
    </row>
    <row r="85" spans="1:7" s="50" customFormat="1" hidden="1">
      <c r="A85" s="48" t="s">
        <v>76</v>
      </c>
      <c r="B85" s="48" t="s">
        <v>77</v>
      </c>
      <c r="C85" s="48"/>
      <c r="D85" s="51">
        <v>1</v>
      </c>
      <c r="E85" s="52">
        <v>105361.14</v>
      </c>
      <c r="F85" s="52">
        <v>105361.14</v>
      </c>
      <c r="G85" s="50">
        <f t="shared" si="14"/>
        <v>97557</v>
      </c>
    </row>
    <row r="86" spans="1:7" s="50" customFormat="1" hidden="1">
      <c r="A86" s="48" t="s">
        <v>17</v>
      </c>
      <c r="B86" s="48" t="s">
        <v>18</v>
      </c>
      <c r="C86" s="48"/>
      <c r="D86" s="51">
        <v>1</v>
      </c>
      <c r="E86" s="52">
        <v>49142.731785714299</v>
      </c>
      <c r="F86" s="52">
        <v>49142.731785714299</v>
      </c>
      <c r="G86" s="50">
        <f t="shared" si="14"/>
        <v>45666</v>
      </c>
    </row>
    <row r="87" spans="1:7" s="50" customFormat="1" hidden="1">
      <c r="A87" s="48" t="s">
        <v>33</v>
      </c>
      <c r="B87" s="48" t="s">
        <v>34</v>
      </c>
      <c r="C87" s="48"/>
      <c r="D87" s="51">
        <v>1</v>
      </c>
      <c r="E87" s="52">
        <v>69729.552249999993</v>
      </c>
      <c r="F87" s="52">
        <v>69729.552249999993</v>
      </c>
      <c r="G87" s="50">
        <f t="shared" si="14"/>
        <v>64565</v>
      </c>
    </row>
    <row r="88" spans="1:7" s="50" customFormat="1" hidden="1">
      <c r="A88" s="49">
        <v>45847</v>
      </c>
      <c r="B88" s="48" t="s">
        <v>161</v>
      </c>
      <c r="C88" s="48" t="s">
        <v>7</v>
      </c>
      <c r="D88" s="48" t="s">
        <v>8</v>
      </c>
      <c r="E88" s="48" t="s">
        <v>162</v>
      </c>
      <c r="F88" s="48" t="s">
        <v>163</v>
      </c>
    </row>
    <row r="89" spans="1:7" s="50" customFormat="1" hidden="1">
      <c r="A89" s="48" t="s">
        <v>25</v>
      </c>
      <c r="B89" s="48" t="s">
        <v>26</v>
      </c>
      <c r="C89" s="48"/>
      <c r="D89" s="51">
        <v>2</v>
      </c>
      <c r="E89" s="52">
        <v>54638.684999999998</v>
      </c>
      <c r="F89" s="52">
        <v>109277.37</v>
      </c>
      <c r="G89" s="50">
        <f t="shared" ref="G89:G93" si="15">+VLOOKUP(B89,$B$374:$D$388,3,0)</f>
        <v>50591</v>
      </c>
    </row>
    <row r="90" spans="1:7" s="50" customFormat="1" hidden="1">
      <c r="A90" s="48" t="s">
        <v>17</v>
      </c>
      <c r="B90" s="48" t="s">
        <v>18</v>
      </c>
      <c r="C90" s="48"/>
      <c r="D90" s="51">
        <v>1</v>
      </c>
      <c r="E90" s="52">
        <v>49142.731785714299</v>
      </c>
      <c r="F90" s="52">
        <v>49142.731785714299</v>
      </c>
      <c r="G90" s="50">
        <f t="shared" si="15"/>
        <v>45666</v>
      </c>
    </row>
    <row r="91" spans="1:7" s="50" customFormat="1" hidden="1">
      <c r="A91" s="48" t="s">
        <v>97</v>
      </c>
      <c r="B91" s="48" t="s">
        <v>98</v>
      </c>
      <c r="C91" s="48"/>
      <c r="D91" s="51">
        <v>2</v>
      </c>
      <c r="E91" s="52">
        <v>23703.773051948101</v>
      </c>
      <c r="F91" s="52">
        <v>47407.5461038961</v>
      </c>
      <c r="G91" s="50">
        <f t="shared" si="15"/>
        <v>22340</v>
      </c>
    </row>
    <row r="92" spans="1:7" s="50" customFormat="1" hidden="1">
      <c r="A92" s="48" t="s">
        <v>33</v>
      </c>
      <c r="B92" s="48" t="s">
        <v>34</v>
      </c>
      <c r="C92" s="48"/>
      <c r="D92" s="51">
        <v>1</v>
      </c>
      <c r="E92" s="52">
        <v>69729.552249999993</v>
      </c>
      <c r="F92" s="52">
        <v>69729.552249999993</v>
      </c>
      <c r="G92" s="50">
        <f t="shared" si="15"/>
        <v>64565</v>
      </c>
    </row>
    <row r="93" spans="1:7" s="50" customFormat="1" hidden="1">
      <c r="A93" s="48" t="s">
        <v>27</v>
      </c>
      <c r="B93" s="48" t="s">
        <v>28</v>
      </c>
      <c r="C93" s="48"/>
      <c r="D93" s="51">
        <v>1</v>
      </c>
      <c r="E93" s="52">
        <v>72972.740000000005</v>
      </c>
      <c r="F93" s="52">
        <v>72972.740000000005</v>
      </c>
      <c r="G93" s="50">
        <f t="shared" si="15"/>
        <v>67568</v>
      </c>
    </row>
    <row r="94" spans="1:7" s="50" customFormat="1" hidden="1">
      <c r="A94" s="49">
        <v>45847</v>
      </c>
      <c r="B94" s="48" t="s">
        <v>158</v>
      </c>
      <c r="C94" s="48" t="s">
        <v>7</v>
      </c>
      <c r="D94" s="48" t="s">
        <v>8</v>
      </c>
      <c r="E94" s="48" t="s">
        <v>159</v>
      </c>
      <c r="F94" s="48" t="s">
        <v>160</v>
      </c>
    </row>
    <row r="95" spans="1:7" s="50" customFormat="1" hidden="1">
      <c r="A95" s="48" t="s">
        <v>25</v>
      </c>
      <c r="B95" s="48" t="s">
        <v>26</v>
      </c>
      <c r="C95" s="48"/>
      <c r="D95" s="51">
        <v>1</v>
      </c>
      <c r="E95" s="52">
        <v>54638.684999999998</v>
      </c>
      <c r="F95" s="52">
        <v>54638.684999999998</v>
      </c>
      <c r="G95" s="50">
        <f t="shared" ref="G95:G99" si="16">+VLOOKUP(B95,$B$374:$D$388,3,0)</f>
        <v>50591</v>
      </c>
    </row>
    <row r="96" spans="1:7" s="50" customFormat="1" hidden="1">
      <c r="A96" s="48" t="s">
        <v>76</v>
      </c>
      <c r="B96" s="48" t="s">
        <v>77</v>
      </c>
      <c r="C96" s="48"/>
      <c r="D96" s="51">
        <v>1</v>
      </c>
      <c r="E96" s="52">
        <v>105361.14</v>
      </c>
      <c r="F96" s="52">
        <v>105361.14</v>
      </c>
      <c r="G96" s="50">
        <f t="shared" si="16"/>
        <v>97557</v>
      </c>
    </row>
    <row r="97" spans="1:7" s="50" customFormat="1" hidden="1">
      <c r="A97" s="48" t="s">
        <v>17</v>
      </c>
      <c r="B97" s="48" t="s">
        <v>18</v>
      </c>
      <c r="C97" s="48"/>
      <c r="D97" s="51">
        <v>2</v>
      </c>
      <c r="E97" s="52">
        <v>49142.731785714299</v>
      </c>
      <c r="F97" s="52">
        <v>98285.463571428598</v>
      </c>
      <c r="G97" s="50">
        <f t="shared" si="16"/>
        <v>45666</v>
      </c>
    </row>
    <row r="98" spans="1:7" s="50" customFormat="1" hidden="1">
      <c r="A98" s="48" t="s">
        <v>53</v>
      </c>
      <c r="B98" s="48" t="s">
        <v>54</v>
      </c>
      <c r="C98" s="48"/>
      <c r="D98" s="51">
        <v>1</v>
      </c>
      <c r="E98" s="52">
        <v>45208.800000000003</v>
      </c>
      <c r="F98" s="52">
        <v>45208.800000000003</v>
      </c>
      <c r="G98" s="50">
        <f t="shared" si="16"/>
        <v>41860</v>
      </c>
    </row>
    <row r="99" spans="1:7" s="50" customFormat="1" hidden="1">
      <c r="A99" s="48" t="s">
        <v>97</v>
      </c>
      <c r="B99" s="48" t="s">
        <v>98</v>
      </c>
      <c r="C99" s="48"/>
      <c r="D99" s="51">
        <v>2</v>
      </c>
      <c r="E99" s="52">
        <v>23703.773051948101</v>
      </c>
      <c r="F99" s="52">
        <v>47407.5461038961</v>
      </c>
      <c r="G99" s="50">
        <f t="shared" si="16"/>
        <v>22340</v>
      </c>
    </row>
    <row r="100" spans="1:7">
      <c r="A100" s="27">
        <v>45847</v>
      </c>
      <c r="B100" s="25" t="s">
        <v>164</v>
      </c>
      <c r="C100" s="25" t="s">
        <v>7</v>
      </c>
      <c r="D100" s="25" t="s">
        <v>8</v>
      </c>
      <c r="E100" s="25" t="s">
        <v>94</v>
      </c>
      <c r="F100" s="25" t="s">
        <v>95</v>
      </c>
    </row>
    <row r="101" spans="1:7">
      <c r="A101" s="25" t="s">
        <v>53</v>
      </c>
      <c r="B101" s="25" t="s">
        <v>54</v>
      </c>
      <c r="C101" s="25"/>
      <c r="D101" s="28">
        <v>1</v>
      </c>
      <c r="E101" s="29">
        <v>45208.800000000003</v>
      </c>
      <c r="F101" s="29">
        <v>45208.800000000003</v>
      </c>
      <c r="G101" s="8">
        <f>+VLOOKUP(B101,$B$374:$D$388,3,0)</f>
        <v>41860</v>
      </c>
    </row>
    <row r="102" spans="1:7" s="50" customFormat="1">
      <c r="A102" s="49">
        <v>45847</v>
      </c>
      <c r="B102" s="48" t="s">
        <v>165</v>
      </c>
      <c r="C102" s="48" t="s">
        <v>166</v>
      </c>
      <c r="D102" s="48" t="s">
        <v>8</v>
      </c>
      <c r="E102" s="48" t="s">
        <v>167</v>
      </c>
      <c r="F102" s="48" t="s">
        <v>168</v>
      </c>
    </row>
    <row r="103" spans="1:7" s="50" customFormat="1">
      <c r="A103" s="48" t="s">
        <v>97</v>
      </c>
      <c r="B103" s="48" t="s">
        <v>98</v>
      </c>
      <c r="C103" s="48"/>
      <c r="D103" s="51">
        <v>1</v>
      </c>
      <c r="E103" s="52">
        <v>23703.773051948101</v>
      </c>
      <c r="F103" s="52">
        <v>23703.773051948101</v>
      </c>
      <c r="G103" s="50">
        <f t="shared" ref="G103:G106" si="17">+VLOOKUP(B103,$B$374:$D$388,3,0)</f>
        <v>22340</v>
      </c>
    </row>
    <row r="104" spans="1:7" s="50" customFormat="1">
      <c r="A104" s="48" t="s">
        <v>47</v>
      </c>
      <c r="B104" s="48" t="s">
        <v>48</v>
      </c>
      <c r="C104" s="48"/>
      <c r="D104" s="51">
        <v>1</v>
      </c>
      <c r="E104" s="52">
        <v>109686.295</v>
      </c>
      <c r="F104" s="52">
        <v>109686.295</v>
      </c>
      <c r="G104" s="50">
        <f t="shared" si="17"/>
        <v>101561</v>
      </c>
    </row>
    <row r="105" spans="1:7" s="50" customFormat="1">
      <c r="A105" s="48" t="s">
        <v>15</v>
      </c>
      <c r="B105" s="48" t="s">
        <v>16</v>
      </c>
      <c r="C105" s="48"/>
      <c r="D105" s="51">
        <v>2</v>
      </c>
      <c r="E105" s="52">
        <v>109147.8</v>
      </c>
      <c r="F105" s="52">
        <v>218295.6</v>
      </c>
      <c r="G105" s="50">
        <f t="shared" si="17"/>
        <v>80850</v>
      </c>
    </row>
    <row r="106" spans="1:7" s="50" customFormat="1">
      <c r="A106" s="48" t="s">
        <v>45</v>
      </c>
      <c r="B106" s="48" t="s">
        <v>46</v>
      </c>
      <c r="C106" s="48"/>
      <c r="D106" s="51">
        <v>1</v>
      </c>
      <c r="E106" s="52">
        <v>60540.480000000003</v>
      </c>
      <c r="F106" s="52">
        <v>60540.480000000003</v>
      </c>
      <c r="G106" s="50">
        <f t="shared" si="17"/>
        <v>54145</v>
      </c>
    </row>
    <row r="107" spans="1:7" s="50" customFormat="1" hidden="1">
      <c r="A107" s="49">
        <v>45847</v>
      </c>
      <c r="B107" s="48" t="s">
        <v>169</v>
      </c>
      <c r="C107" s="48" t="s">
        <v>170</v>
      </c>
      <c r="D107" s="48" t="s">
        <v>8</v>
      </c>
      <c r="E107" s="48" t="s">
        <v>171</v>
      </c>
      <c r="F107" s="48" t="s">
        <v>172</v>
      </c>
    </row>
    <row r="108" spans="1:7" s="50" customFormat="1" hidden="1">
      <c r="A108" s="48" t="s">
        <v>47</v>
      </c>
      <c r="B108" s="48" t="s">
        <v>48</v>
      </c>
      <c r="C108" s="48"/>
      <c r="D108" s="51">
        <v>1</v>
      </c>
      <c r="E108" s="52">
        <v>109686.295</v>
      </c>
      <c r="F108" s="52">
        <v>109686.295</v>
      </c>
      <c r="G108" s="50">
        <f>+VLOOKUP(B108,$B$374:$D$388,3,0)</f>
        <v>101561</v>
      </c>
    </row>
    <row r="109" spans="1:7" s="50" customFormat="1" hidden="1">
      <c r="A109" s="49">
        <v>45847</v>
      </c>
      <c r="B109" s="48" t="s">
        <v>173</v>
      </c>
      <c r="C109" s="48" t="s">
        <v>7</v>
      </c>
      <c r="D109" s="48" t="s">
        <v>8</v>
      </c>
      <c r="E109" s="48" t="s">
        <v>159</v>
      </c>
      <c r="F109" s="48" t="s">
        <v>160</v>
      </c>
    </row>
    <row r="110" spans="1:7" s="50" customFormat="1" hidden="1">
      <c r="A110" s="48" t="s">
        <v>76</v>
      </c>
      <c r="B110" s="48" t="s">
        <v>77</v>
      </c>
      <c r="C110" s="48"/>
      <c r="D110" s="51">
        <v>1</v>
      </c>
      <c r="E110" s="52">
        <v>105361.14</v>
      </c>
      <c r="F110" s="52">
        <v>105361.14</v>
      </c>
      <c r="G110" s="50">
        <f t="shared" ref="G110:G111" si="18">+VLOOKUP(B110,$B$374:$D$388,3,0)</f>
        <v>97557</v>
      </c>
    </row>
    <row r="111" spans="1:7" s="50" customFormat="1" hidden="1">
      <c r="A111" s="48" t="s">
        <v>53</v>
      </c>
      <c r="B111" s="48" t="s">
        <v>54</v>
      </c>
      <c r="C111" s="48"/>
      <c r="D111" s="51">
        <v>3</v>
      </c>
      <c r="E111" s="52">
        <v>45208.800000000003</v>
      </c>
      <c r="F111" s="52">
        <v>135626.4</v>
      </c>
      <c r="G111" s="50">
        <f t="shared" si="18"/>
        <v>41860</v>
      </c>
    </row>
    <row r="112" spans="1:7" s="50" customFormat="1" hidden="1">
      <c r="A112" s="48" t="s">
        <v>120</v>
      </c>
      <c r="B112" s="53">
        <v>39</v>
      </c>
      <c r="C112" s="52">
        <v>2696186.6611168799</v>
      </c>
      <c r="D112" s="52">
        <v>0</v>
      </c>
      <c r="E112" s="52">
        <v>0</v>
      </c>
      <c r="F112" s="52">
        <v>3824900</v>
      </c>
    </row>
    <row r="113" spans="1:7" s="50" customFormat="1" hidden="1">
      <c r="A113" s="48" t="s">
        <v>174</v>
      </c>
      <c r="B113" s="48"/>
      <c r="C113" s="48"/>
      <c r="D113" s="48"/>
      <c r="E113" s="48"/>
      <c r="F113" s="48"/>
    </row>
    <row r="114" spans="1:7" s="50" customFormat="1" hidden="1">
      <c r="A114" s="49">
        <v>45848</v>
      </c>
      <c r="B114" s="48" t="s">
        <v>175</v>
      </c>
      <c r="C114" s="48" t="s">
        <v>7</v>
      </c>
      <c r="D114" s="48" t="s">
        <v>8</v>
      </c>
      <c r="E114" s="48" t="s">
        <v>147</v>
      </c>
      <c r="F114" s="48" t="s">
        <v>148</v>
      </c>
    </row>
    <row r="115" spans="1:7" s="50" customFormat="1" hidden="1">
      <c r="A115" s="48" t="s">
        <v>25</v>
      </c>
      <c r="B115" s="48" t="s">
        <v>26</v>
      </c>
      <c r="C115" s="48"/>
      <c r="D115" s="51">
        <v>3</v>
      </c>
      <c r="E115" s="52">
        <v>54638.684999999998</v>
      </c>
      <c r="F115" s="52">
        <v>163916.05499999999</v>
      </c>
      <c r="G115" s="50">
        <f t="shared" ref="G115:G116" si="19">+VLOOKUP(B115,$B$374:$D$388,3,0)</f>
        <v>50591</v>
      </c>
    </row>
    <row r="116" spans="1:7" s="50" customFormat="1" hidden="1">
      <c r="A116" s="48" t="s">
        <v>45</v>
      </c>
      <c r="B116" s="48" t="s">
        <v>46</v>
      </c>
      <c r="C116" s="48"/>
      <c r="D116" s="51">
        <v>3</v>
      </c>
      <c r="E116" s="52">
        <v>60540.480000000003</v>
      </c>
      <c r="F116" s="52">
        <v>181621.44</v>
      </c>
      <c r="G116" s="50">
        <f t="shared" si="19"/>
        <v>54145</v>
      </c>
    </row>
    <row r="117" spans="1:7" s="50" customFormat="1" hidden="1">
      <c r="A117" s="49">
        <v>45848</v>
      </c>
      <c r="B117" s="48" t="s">
        <v>176</v>
      </c>
      <c r="C117" s="48" t="s">
        <v>7</v>
      </c>
      <c r="D117" s="48" t="s">
        <v>8</v>
      </c>
      <c r="E117" s="48" t="s">
        <v>147</v>
      </c>
      <c r="F117" s="48" t="s">
        <v>148</v>
      </c>
    </row>
    <row r="118" spans="1:7" s="50" customFormat="1" hidden="1">
      <c r="A118" s="48" t="s">
        <v>25</v>
      </c>
      <c r="B118" s="48" t="s">
        <v>26</v>
      </c>
      <c r="C118" s="48"/>
      <c r="D118" s="51">
        <v>1</v>
      </c>
      <c r="E118" s="52">
        <v>54638.684999999998</v>
      </c>
      <c r="F118" s="52">
        <v>54638.684999999998</v>
      </c>
      <c r="G118" s="50">
        <f t="shared" ref="G118:G120" si="20">+VLOOKUP(B118,$B$374:$D$388,3,0)</f>
        <v>50591</v>
      </c>
    </row>
    <row r="119" spans="1:7" s="50" customFormat="1" hidden="1">
      <c r="A119" s="48" t="s">
        <v>15</v>
      </c>
      <c r="B119" s="48" t="s">
        <v>16</v>
      </c>
      <c r="C119" s="48"/>
      <c r="D119" s="51">
        <v>3</v>
      </c>
      <c r="E119" s="52">
        <v>109147.8</v>
      </c>
      <c r="F119" s="52">
        <v>327443.40000000002</v>
      </c>
      <c r="G119" s="50">
        <f t="shared" si="20"/>
        <v>80850</v>
      </c>
    </row>
    <row r="120" spans="1:7" s="50" customFormat="1" hidden="1">
      <c r="A120" s="48" t="s">
        <v>45</v>
      </c>
      <c r="B120" s="48" t="s">
        <v>46</v>
      </c>
      <c r="C120" s="48"/>
      <c r="D120" s="51">
        <v>1</v>
      </c>
      <c r="E120" s="52">
        <v>60540.480000000003</v>
      </c>
      <c r="F120" s="52">
        <v>60540.480000000003</v>
      </c>
      <c r="G120" s="50">
        <f t="shared" si="20"/>
        <v>54145</v>
      </c>
    </row>
    <row r="121" spans="1:7" s="50" customFormat="1" hidden="1">
      <c r="A121" s="49">
        <v>45848</v>
      </c>
      <c r="B121" s="48" t="s">
        <v>177</v>
      </c>
      <c r="C121" s="48" t="s">
        <v>178</v>
      </c>
      <c r="D121" s="48" t="s">
        <v>8</v>
      </c>
      <c r="E121" s="48" t="s">
        <v>179</v>
      </c>
      <c r="F121" s="48" t="s">
        <v>180</v>
      </c>
    </row>
    <row r="122" spans="1:7" s="50" customFormat="1" hidden="1">
      <c r="A122" s="48" t="s">
        <v>45</v>
      </c>
      <c r="B122" s="48" t="s">
        <v>46</v>
      </c>
      <c r="C122" s="48"/>
      <c r="D122" s="51">
        <v>3</v>
      </c>
      <c r="E122" s="52">
        <v>58476.73</v>
      </c>
      <c r="F122" s="52">
        <v>175430.19</v>
      </c>
      <c r="G122" s="50">
        <f t="shared" ref="G122:G124" si="21">+VLOOKUP(B122,$B$374:$D$388,3,0)</f>
        <v>54145</v>
      </c>
    </row>
    <row r="123" spans="1:7" s="50" customFormat="1" hidden="1">
      <c r="A123" s="48" t="s">
        <v>47</v>
      </c>
      <c r="B123" s="48" t="s">
        <v>48</v>
      </c>
      <c r="C123" s="48"/>
      <c r="D123" s="51">
        <v>1</v>
      </c>
      <c r="E123" s="52">
        <v>100284.69489795899</v>
      </c>
      <c r="F123" s="52">
        <v>100284.69489795899</v>
      </c>
      <c r="G123" s="50">
        <f t="shared" si="21"/>
        <v>101561</v>
      </c>
    </row>
    <row r="124" spans="1:7" s="50" customFormat="1" hidden="1">
      <c r="A124" s="48" t="s">
        <v>17</v>
      </c>
      <c r="B124" s="48" t="s">
        <v>18</v>
      </c>
      <c r="C124" s="48"/>
      <c r="D124" s="51">
        <v>2</v>
      </c>
      <c r="E124" s="52">
        <v>49319</v>
      </c>
      <c r="F124" s="52">
        <v>98638</v>
      </c>
      <c r="G124" s="50">
        <f t="shared" si="21"/>
        <v>45666</v>
      </c>
    </row>
    <row r="125" spans="1:7" s="50" customFormat="1" hidden="1">
      <c r="A125" s="49">
        <v>45848</v>
      </c>
      <c r="B125" s="48" t="s">
        <v>181</v>
      </c>
      <c r="C125" s="48" t="s">
        <v>182</v>
      </c>
      <c r="D125" s="48" t="s">
        <v>8</v>
      </c>
      <c r="E125" s="48" t="s">
        <v>183</v>
      </c>
      <c r="F125" s="48" t="s">
        <v>184</v>
      </c>
    </row>
    <row r="126" spans="1:7" s="50" customFormat="1" hidden="1">
      <c r="A126" s="48" t="s">
        <v>76</v>
      </c>
      <c r="B126" s="48" t="s">
        <v>77</v>
      </c>
      <c r="C126" s="48"/>
      <c r="D126" s="51">
        <v>2</v>
      </c>
      <c r="E126" s="52">
        <v>105361.14</v>
      </c>
      <c r="F126" s="52">
        <v>210722.28</v>
      </c>
      <c r="G126" s="50">
        <f t="shared" ref="G126:G131" si="22">+VLOOKUP(B126,$B$374:$D$388,3,0)</f>
        <v>97557</v>
      </c>
    </row>
    <row r="127" spans="1:7" s="50" customFormat="1" hidden="1">
      <c r="A127" s="48" t="s">
        <v>27</v>
      </c>
      <c r="B127" s="48" t="s">
        <v>28</v>
      </c>
      <c r="C127" s="48"/>
      <c r="D127" s="51">
        <v>1</v>
      </c>
      <c r="E127" s="52">
        <v>72972.964999999997</v>
      </c>
      <c r="F127" s="52">
        <v>72972.964999999997</v>
      </c>
      <c r="G127" s="50">
        <f t="shared" si="22"/>
        <v>67568</v>
      </c>
    </row>
    <row r="128" spans="1:7" s="50" customFormat="1" hidden="1">
      <c r="A128" s="48" t="s">
        <v>13</v>
      </c>
      <c r="B128" s="48" t="s">
        <v>14</v>
      </c>
      <c r="C128" s="48"/>
      <c r="D128" s="51">
        <v>2</v>
      </c>
      <c r="E128" s="52">
        <v>58378.239999999998</v>
      </c>
      <c r="F128" s="52">
        <v>116756.48</v>
      </c>
      <c r="G128" s="50">
        <f t="shared" si="22"/>
        <v>54054</v>
      </c>
    </row>
    <row r="129" spans="1:7" s="50" customFormat="1" hidden="1">
      <c r="A129" s="48" t="s">
        <v>53</v>
      </c>
      <c r="B129" s="48" t="s">
        <v>54</v>
      </c>
      <c r="C129" s="48"/>
      <c r="D129" s="51">
        <v>1</v>
      </c>
      <c r="E129" s="52">
        <v>45208.800000000003</v>
      </c>
      <c r="F129" s="52">
        <v>45208.800000000003</v>
      </c>
      <c r="G129" s="50">
        <f t="shared" si="22"/>
        <v>41860</v>
      </c>
    </row>
    <row r="130" spans="1:7" s="50" customFormat="1" hidden="1">
      <c r="A130" s="48" t="s">
        <v>33</v>
      </c>
      <c r="B130" s="48" t="s">
        <v>34</v>
      </c>
      <c r="C130" s="48"/>
      <c r="D130" s="51">
        <v>2</v>
      </c>
      <c r="E130" s="52">
        <v>69729.552249999993</v>
      </c>
      <c r="F130" s="52">
        <v>139459.10449999999</v>
      </c>
      <c r="G130" s="50">
        <f t="shared" si="22"/>
        <v>64565</v>
      </c>
    </row>
    <row r="131" spans="1:7" s="50" customFormat="1" hidden="1">
      <c r="A131" s="48" t="s">
        <v>25</v>
      </c>
      <c r="B131" s="48" t="s">
        <v>26</v>
      </c>
      <c r="C131" s="48"/>
      <c r="D131" s="51">
        <v>1</v>
      </c>
      <c r="E131" s="52">
        <v>54638.621562499997</v>
      </c>
      <c r="F131" s="52">
        <v>54638.621562499997</v>
      </c>
      <c r="G131" s="50">
        <f t="shared" si="22"/>
        <v>50591</v>
      </c>
    </row>
    <row r="132" spans="1:7" s="50" customFormat="1" hidden="1">
      <c r="A132" s="49">
        <v>45848</v>
      </c>
      <c r="B132" s="48" t="s">
        <v>185</v>
      </c>
      <c r="C132" s="48" t="s">
        <v>178</v>
      </c>
      <c r="D132" s="48" t="s">
        <v>8</v>
      </c>
      <c r="E132" s="48" t="s">
        <v>179</v>
      </c>
      <c r="F132" s="48" t="s">
        <v>180</v>
      </c>
    </row>
    <row r="133" spans="1:7" s="50" customFormat="1" hidden="1">
      <c r="A133" s="48" t="s">
        <v>45</v>
      </c>
      <c r="B133" s="48" t="s">
        <v>46</v>
      </c>
      <c r="C133" s="48"/>
      <c r="D133" s="51">
        <v>2</v>
      </c>
      <c r="E133" s="52">
        <v>58476.73</v>
      </c>
      <c r="F133" s="52">
        <v>116953.46</v>
      </c>
      <c r="G133" s="50">
        <f t="shared" ref="G133:G135" si="23">+VLOOKUP(B133,$B$374:$D$388,3,0)</f>
        <v>54145</v>
      </c>
    </row>
    <row r="134" spans="1:7" s="50" customFormat="1" hidden="1">
      <c r="A134" s="48" t="s">
        <v>76</v>
      </c>
      <c r="B134" s="48" t="s">
        <v>77</v>
      </c>
      <c r="C134" s="48"/>
      <c r="D134" s="51">
        <v>3</v>
      </c>
      <c r="E134" s="52">
        <v>105361.14</v>
      </c>
      <c r="F134" s="52">
        <v>316083.42</v>
      </c>
      <c r="G134" s="50">
        <f t="shared" si="23"/>
        <v>97557</v>
      </c>
    </row>
    <row r="135" spans="1:7" s="50" customFormat="1" hidden="1">
      <c r="A135" s="48" t="s">
        <v>97</v>
      </c>
      <c r="B135" s="48" t="s">
        <v>98</v>
      </c>
      <c r="C135" s="48"/>
      <c r="D135" s="51">
        <v>2</v>
      </c>
      <c r="E135" s="52">
        <v>23797.748977272699</v>
      </c>
      <c r="F135" s="52">
        <v>47595.497954545499</v>
      </c>
      <c r="G135" s="50">
        <f t="shared" si="23"/>
        <v>22340</v>
      </c>
    </row>
    <row r="136" spans="1:7" s="50" customFormat="1" hidden="1">
      <c r="A136" s="49">
        <v>45848</v>
      </c>
      <c r="B136" s="48" t="s">
        <v>186</v>
      </c>
      <c r="C136" s="48" t="s">
        <v>178</v>
      </c>
      <c r="D136" s="48" t="s">
        <v>8</v>
      </c>
      <c r="E136" s="48" t="s">
        <v>179</v>
      </c>
      <c r="F136" s="48" t="s">
        <v>180</v>
      </c>
    </row>
    <row r="137" spans="1:7" s="50" customFormat="1" hidden="1">
      <c r="A137" s="48" t="s">
        <v>47</v>
      </c>
      <c r="B137" s="48" t="s">
        <v>48</v>
      </c>
      <c r="C137" s="48"/>
      <c r="D137" s="51">
        <v>1</v>
      </c>
      <c r="E137" s="52">
        <v>100284.69489795899</v>
      </c>
      <c r="F137" s="52">
        <v>100284.69489795899</v>
      </c>
      <c r="G137" s="50">
        <f t="shared" ref="G137:G138" si="24">+VLOOKUP(B137,$B$374:$D$388,3,0)</f>
        <v>101561</v>
      </c>
    </row>
    <row r="138" spans="1:7" s="50" customFormat="1" hidden="1">
      <c r="A138" s="48" t="s">
        <v>25</v>
      </c>
      <c r="B138" s="48" t="s">
        <v>26</v>
      </c>
      <c r="C138" s="48"/>
      <c r="D138" s="51">
        <v>3</v>
      </c>
      <c r="E138" s="52">
        <v>54638.621562499997</v>
      </c>
      <c r="F138" s="52">
        <v>163915.8646875</v>
      </c>
      <c r="G138" s="50">
        <f t="shared" si="24"/>
        <v>50591</v>
      </c>
    </row>
    <row r="139" spans="1:7" s="50" customFormat="1" hidden="1">
      <c r="A139" s="49">
        <v>45848</v>
      </c>
      <c r="B139" s="48" t="s">
        <v>187</v>
      </c>
      <c r="C139" s="48" t="s">
        <v>7</v>
      </c>
      <c r="D139" s="48" t="s">
        <v>8</v>
      </c>
      <c r="E139" s="48" t="s">
        <v>147</v>
      </c>
      <c r="F139" s="48" t="s">
        <v>148</v>
      </c>
    </row>
    <row r="140" spans="1:7" s="50" customFormat="1" hidden="1">
      <c r="A140" s="48" t="s">
        <v>33</v>
      </c>
      <c r="B140" s="48" t="s">
        <v>34</v>
      </c>
      <c r="C140" s="48"/>
      <c r="D140" s="51">
        <v>3</v>
      </c>
      <c r="E140" s="52">
        <v>69729.552249999993</v>
      </c>
      <c r="F140" s="52">
        <v>209188.65674999999</v>
      </c>
      <c r="G140" s="50">
        <f t="shared" ref="G140:G141" si="25">+VLOOKUP(B140,$B$374:$D$388,3,0)</f>
        <v>64565</v>
      </c>
    </row>
    <row r="141" spans="1:7" s="50" customFormat="1" hidden="1">
      <c r="A141" s="48" t="s">
        <v>27</v>
      </c>
      <c r="B141" s="48" t="s">
        <v>28</v>
      </c>
      <c r="C141" s="48"/>
      <c r="D141" s="51">
        <v>2</v>
      </c>
      <c r="E141" s="52">
        <v>72972.740000000005</v>
      </c>
      <c r="F141" s="52">
        <v>145945.48000000001</v>
      </c>
      <c r="G141" s="50">
        <f t="shared" si="25"/>
        <v>67568</v>
      </c>
    </row>
    <row r="142" spans="1:7" s="50" customFormat="1" hidden="1">
      <c r="A142" s="49">
        <v>45848</v>
      </c>
      <c r="B142" s="48" t="s">
        <v>188</v>
      </c>
      <c r="C142" s="48" t="s">
        <v>189</v>
      </c>
      <c r="D142" s="48" t="s">
        <v>8</v>
      </c>
      <c r="E142" s="48" t="s">
        <v>190</v>
      </c>
      <c r="F142" s="48" t="s">
        <v>191</v>
      </c>
    </row>
    <row r="143" spans="1:7" s="50" customFormat="1" hidden="1">
      <c r="A143" s="48" t="s">
        <v>45</v>
      </c>
      <c r="B143" s="48" t="s">
        <v>46</v>
      </c>
      <c r="C143" s="48"/>
      <c r="D143" s="51">
        <v>1</v>
      </c>
      <c r="E143" s="52">
        <v>58476.73</v>
      </c>
      <c r="F143" s="52">
        <v>58476.73</v>
      </c>
      <c r="G143" s="50">
        <f t="shared" ref="G143:G144" si="26">+VLOOKUP(B143,$B$374:$D$388,3,0)</f>
        <v>54145</v>
      </c>
    </row>
    <row r="144" spans="1:7" s="50" customFormat="1" hidden="1">
      <c r="A144" s="48" t="s">
        <v>17</v>
      </c>
      <c r="B144" s="48" t="s">
        <v>18</v>
      </c>
      <c r="C144" s="48"/>
      <c r="D144" s="51">
        <v>1</v>
      </c>
      <c r="E144" s="52">
        <v>49319</v>
      </c>
      <c r="F144" s="52">
        <v>49319</v>
      </c>
      <c r="G144" s="50">
        <f t="shared" si="26"/>
        <v>45666</v>
      </c>
    </row>
    <row r="145" spans="1:7" s="50" customFormat="1" hidden="1">
      <c r="A145" s="48" t="s">
        <v>120</v>
      </c>
      <c r="B145" s="53">
        <v>44</v>
      </c>
      <c r="C145" s="52">
        <v>3010034.0002504601</v>
      </c>
      <c r="D145" s="52">
        <v>0</v>
      </c>
      <c r="E145" s="52">
        <v>0</v>
      </c>
      <c r="F145" s="52">
        <v>4486300</v>
      </c>
    </row>
    <row r="146" spans="1:7" s="50" customFormat="1" hidden="1">
      <c r="A146" s="48" t="s">
        <v>192</v>
      </c>
      <c r="B146" s="48"/>
      <c r="C146" s="48"/>
      <c r="D146" s="48"/>
      <c r="E146" s="48"/>
      <c r="F146" s="48"/>
    </row>
    <row r="147" spans="1:7" s="50" customFormat="1" hidden="1">
      <c r="A147" s="49">
        <v>45849</v>
      </c>
      <c r="B147" s="48" t="s">
        <v>193</v>
      </c>
      <c r="C147" s="48" t="s">
        <v>194</v>
      </c>
      <c r="D147" s="48" t="s">
        <v>8</v>
      </c>
      <c r="E147" s="48" t="s">
        <v>195</v>
      </c>
      <c r="F147" s="48" t="s">
        <v>196</v>
      </c>
    </row>
    <row r="148" spans="1:7" s="50" customFormat="1" hidden="1">
      <c r="A148" s="48" t="s">
        <v>53</v>
      </c>
      <c r="B148" s="48" t="s">
        <v>54</v>
      </c>
      <c r="C148" s="48"/>
      <c r="D148" s="51">
        <v>3</v>
      </c>
      <c r="E148" s="52">
        <v>45208.800000000003</v>
      </c>
      <c r="F148" s="52">
        <v>135626.4</v>
      </c>
      <c r="G148" s="50">
        <f t="shared" ref="G148:G150" si="27">+VLOOKUP(B148,$B$374:$D$388,3,0)</f>
        <v>41860</v>
      </c>
    </row>
    <row r="149" spans="1:7" s="50" customFormat="1" hidden="1">
      <c r="A149" s="48" t="s">
        <v>27</v>
      </c>
      <c r="B149" s="48" t="s">
        <v>28</v>
      </c>
      <c r="C149" s="48"/>
      <c r="D149" s="51">
        <v>2</v>
      </c>
      <c r="E149" s="52">
        <v>72972.964999999997</v>
      </c>
      <c r="F149" s="52">
        <v>145945.93</v>
      </c>
      <c r="G149" s="50">
        <f t="shared" si="27"/>
        <v>67568</v>
      </c>
    </row>
    <row r="150" spans="1:7" s="50" customFormat="1" hidden="1">
      <c r="A150" s="48" t="s">
        <v>15</v>
      </c>
      <c r="B150" s="48" t="s">
        <v>16</v>
      </c>
      <c r="C150" s="48"/>
      <c r="D150" s="51">
        <v>1</v>
      </c>
      <c r="E150" s="52">
        <v>109147.616164626</v>
      </c>
      <c r="F150" s="52">
        <v>109147.616164626</v>
      </c>
      <c r="G150" s="50">
        <f t="shared" si="27"/>
        <v>80850</v>
      </c>
    </row>
    <row r="151" spans="1:7" s="50" customFormat="1" hidden="1">
      <c r="A151" s="49">
        <v>45849</v>
      </c>
      <c r="B151" s="48" t="s">
        <v>197</v>
      </c>
      <c r="C151" s="48" t="s">
        <v>7</v>
      </c>
      <c r="D151" s="48" t="s">
        <v>8</v>
      </c>
      <c r="E151" s="48" t="s">
        <v>198</v>
      </c>
      <c r="F151" s="48" t="s">
        <v>199</v>
      </c>
    </row>
    <row r="152" spans="1:7" s="50" customFormat="1" hidden="1">
      <c r="A152" s="48" t="s">
        <v>45</v>
      </c>
      <c r="B152" s="48" t="s">
        <v>46</v>
      </c>
      <c r="C152" s="48"/>
      <c r="D152" s="51">
        <v>1</v>
      </c>
      <c r="E152" s="52">
        <v>68796</v>
      </c>
      <c r="F152" s="52">
        <v>68796</v>
      </c>
      <c r="G152" s="50">
        <f t="shared" ref="G152:G153" si="28">+VLOOKUP(B152,$B$374:$D$388,3,0)</f>
        <v>54145</v>
      </c>
    </row>
    <row r="153" spans="1:7" s="50" customFormat="1" hidden="1">
      <c r="A153" s="48" t="s">
        <v>17</v>
      </c>
      <c r="B153" s="48" t="s">
        <v>18</v>
      </c>
      <c r="C153" s="48"/>
      <c r="D153" s="51">
        <v>1</v>
      </c>
      <c r="E153" s="52">
        <v>46359.860999999997</v>
      </c>
      <c r="F153" s="52">
        <v>46359.860999999997</v>
      </c>
      <c r="G153" s="50">
        <f t="shared" si="28"/>
        <v>45666</v>
      </c>
    </row>
    <row r="154" spans="1:7" s="50" customFormat="1" hidden="1">
      <c r="A154" s="49">
        <v>45849</v>
      </c>
      <c r="B154" s="48" t="s">
        <v>200</v>
      </c>
      <c r="C154" s="48" t="s">
        <v>201</v>
      </c>
      <c r="D154" s="48" t="s">
        <v>8</v>
      </c>
      <c r="E154" s="48" t="s">
        <v>202</v>
      </c>
      <c r="F154" s="48" t="s">
        <v>203</v>
      </c>
    </row>
    <row r="155" spans="1:7" s="50" customFormat="1" hidden="1">
      <c r="A155" s="48" t="s">
        <v>27</v>
      </c>
      <c r="B155" s="48" t="s">
        <v>28</v>
      </c>
      <c r="C155" s="48"/>
      <c r="D155" s="51">
        <v>1</v>
      </c>
      <c r="E155" s="52">
        <v>72972.740000000005</v>
      </c>
      <c r="F155" s="52">
        <v>72972.740000000005</v>
      </c>
      <c r="G155" s="50">
        <f t="shared" ref="G155:G157" si="29">+VLOOKUP(B155,$B$374:$D$388,3,0)</f>
        <v>67568</v>
      </c>
    </row>
    <row r="156" spans="1:7" s="50" customFormat="1" hidden="1">
      <c r="A156" s="48" t="s">
        <v>45</v>
      </c>
      <c r="B156" s="48" t="s">
        <v>46</v>
      </c>
      <c r="C156" s="48"/>
      <c r="D156" s="51">
        <v>1</v>
      </c>
      <c r="E156" s="52">
        <v>68796</v>
      </c>
      <c r="F156" s="52">
        <v>68796</v>
      </c>
      <c r="G156" s="50">
        <f t="shared" si="29"/>
        <v>54145</v>
      </c>
    </row>
    <row r="157" spans="1:7" s="50" customFormat="1" hidden="1">
      <c r="A157" s="48" t="s">
        <v>65</v>
      </c>
      <c r="B157" s="48" t="s">
        <v>66</v>
      </c>
      <c r="C157" s="48"/>
      <c r="D157" s="51">
        <v>2</v>
      </c>
      <c r="E157" s="52">
        <v>117018.15358717</v>
      </c>
      <c r="F157" s="52">
        <v>234036.307174341</v>
      </c>
      <c r="G157" s="50">
        <f t="shared" si="29"/>
        <v>108350</v>
      </c>
    </row>
    <row r="158" spans="1:7" s="50" customFormat="1" hidden="1">
      <c r="A158" s="49">
        <v>45849</v>
      </c>
      <c r="B158" s="48" t="s">
        <v>204</v>
      </c>
      <c r="C158" s="48" t="s">
        <v>7</v>
      </c>
      <c r="D158" s="48" t="s">
        <v>8</v>
      </c>
      <c r="E158" s="48" t="s">
        <v>205</v>
      </c>
      <c r="F158" s="48" t="s">
        <v>206</v>
      </c>
    </row>
    <row r="159" spans="1:7" s="50" customFormat="1" hidden="1">
      <c r="A159" s="48" t="s">
        <v>33</v>
      </c>
      <c r="B159" s="48" t="s">
        <v>34</v>
      </c>
      <c r="C159" s="48"/>
      <c r="D159" s="51">
        <v>2</v>
      </c>
      <c r="E159" s="52">
        <v>69729.577916666705</v>
      </c>
      <c r="F159" s="52">
        <v>139459.155833333</v>
      </c>
      <c r="G159" s="50">
        <f>+VLOOKUP(B159,$B$374:$D$388,3,0)</f>
        <v>64565</v>
      </c>
    </row>
    <row r="160" spans="1:7" s="50" customFormat="1" hidden="1">
      <c r="A160" s="49">
        <v>45849</v>
      </c>
      <c r="B160" s="48" t="s">
        <v>207</v>
      </c>
      <c r="C160" s="48" t="s">
        <v>208</v>
      </c>
      <c r="D160" s="48" t="s">
        <v>8</v>
      </c>
      <c r="E160" s="48" t="s">
        <v>209</v>
      </c>
      <c r="F160" s="48" t="s">
        <v>210</v>
      </c>
    </row>
    <row r="161" spans="1:7" s="50" customFormat="1" hidden="1">
      <c r="A161" s="48" t="s">
        <v>45</v>
      </c>
      <c r="B161" s="48" t="s">
        <v>46</v>
      </c>
      <c r="C161" s="48"/>
      <c r="D161" s="51">
        <v>3</v>
      </c>
      <c r="E161" s="52">
        <v>68796</v>
      </c>
      <c r="F161" s="52">
        <v>206388</v>
      </c>
      <c r="G161" s="50">
        <f>+VLOOKUP(B161,$B$374:$D$388,3,0)</f>
        <v>54145</v>
      </c>
    </row>
    <row r="162" spans="1:7" s="50" customFormat="1" hidden="1">
      <c r="A162" s="49">
        <v>45849</v>
      </c>
      <c r="B162" s="48" t="s">
        <v>19</v>
      </c>
      <c r="C162" s="48" t="s">
        <v>7</v>
      </c>
      <c r="D162" s="48" t="s">
        <v>8</v>
      </c>
      <c r="E162" s="48" t="s">
        <v>209</v>
      </c>
      <c r="F162" s="48" t="s">
        <v>210</v>
      </c>
    </row>
    <row r="163" spans="1:7" s="50" customFormat="1" hidden="1">
      <c r="A163" s="48" t="s">
        <v>15</v>
      </c>
      <c r="B163" s="48" t="s">
        <v>16</v>
      </c>
      <c r="C163" s="48"/>
      <c r="D163" s="51">
        <v>1</v>
      </c>
      <c r="E163" s="52">
        <v>109147.75150278299</v>
      </c>
      <c r="F163" s="52">
        <v>109147.75150278299</v>
      </c>
      <c r="G163" s="50">
        <f t="shared" ref="G163:G164" si="30">+VLOOKUP(B163,$B$374:$D$388,3,0)</f>
        <v>80850</v>
      </c>
    </row>
    <row r="164" spans="1:7" s="50" customFormat="1" hidden="1">
      <c r="A164" s="48" t="s">
        <v>65</v>
      </c>
      <c r="B164" s="48" t="s">
        <v>66</v>
      </c>
      <c r="C164" s="48"/>
      <c r="D164" s="51">
        <v>1</v>
      </c>
      <c r="E164" s="52">
        <v>117018.15358717</v>
      </c>
      <c r="F164" s="52">
        <v>117018.15358717</v>
      </c>
      <c r="G164" s="50">
        <f t="shared" si="30"/>
        <v>108350</v>
      </c>
    </row>
    <row r="165" spans="1:7" s="50" customFormat="1" hidden="1">
      <c r="A165" s="49">
        <v>45849</v>
      </c>
      <c r="B165" s="48" t="s">
        <v>165</v>
      </c>
      <c r="C165" s="48" t="s">
        <v>211</v>
      </c>
      <c r="D165" s="48" t="s">
        <v>8</v>
      </c>
      <c r="E165" s="48" t="s">
        <v>212</v>
      </c>
      <c r="F165" s="48" t="s">
        <v>213</v>
      </c>
    </row>
    <row r="166" spans="1:7" s="50" customFormat="1" hidden="1">
      <c r="A166" s="48" t="s">
        <v>33</v>
      </c>
      <c r="B166" s="48" t="s">
        <v>34</v>
      </c>
      <c r="C166" s="48"/>
      <c r="D166" s="51">
        <v>1</v>
      </c>
      <c r="E166" s="52">
        <v>69729.577916666705</v>
      </c>
      <c r="F166" s="52">
        <v>69729.577916666705</v>
      </c>
      <c r="G166" s="50">
        <f t="shared" ref="G166:G167" si="31">+VLOOKUP(B166,$B$374:$D$388,3,0)</f>
        <v>64565</v>
      </c>
    </row>
    <row r="167" spans="1:7" s="50" customFormat="1" hidden="1">
      <c r="A167" s="48" t="s">
        <v>15</v>
      </c>
      <c r="B167" s="48" t="s">
        <v>16</v>
      </c>
      <c r="C167" s="48"/>
      <c r="D167" s="51">
        <v>1</v>
      </c>
      <c r="E167" s="52">
        <v>109147.75150278299</v>
      </c>
      <c r="F167" s="52">
        <v>109147.75150278299</v>
      </c>
      <c r="G167" s="50">
        <f t="shared" si="31"/>
        <v>80850</v>
      </c>
    </row>
    <row r="168" spans="1:7" s="50" customFormat="1" hidden="1">
      <c r="A168" s="49">
        <v>45849</v>
      </c>
      <c r="B168" s="48" t="s">
        <v>214</v>
      </c>
      <c r="C168" s="48" t="s">
        <v>215</v>
      </c>
      <c r="D168" s="48" t="s">
        <v>8</v>
      </c>
      <c r="E168" s="48" t="s">
        <v>216</v>
      </c>
      <c r="F168" s="48" t="s">
        <v>217</v>
      </c>
    </row>
    <row r="169" spans="1:7" s="50" customFormat="1" hidden="1">
      <c r="A169" s="48" t="s">
        <v>15</v>
      </c>
      <c r="B169" s="48" t="s">
        <v>16</v>
      </c>
      <c r="C169" s="48"/>
      <c r="D169" s="51">
        <v>1</v>
      </c>
      <c r="E169" s="52">
        <v>109147.75150278299</v>
      </c>
      <c r="F169" s="52">
        <v>109147.75150278299</v>
      </c>
      <c r="G169" s="50">
        <f t="shared" ref="G169:G170" si="32">+VLOOKUP(B169,$B$374:$D$388,3,0)</f>
        <v>80850</v>
      </c>
    </row>
    <row r="170" spans="1:7" s="50" customFormat="1" hidden="1">
      <c r="A170" s="48" t="s">
        <v>47</v>
      </c>
      <c r="B170" s="48" t="s">
        <v>48</v>
      </c>
      <c r="C170" s="48"/>
      <c r="D170" s="51">
        <v>1</v>
      </c>
      <c r="E170" s="52">
        <v>96524.123999999996</v>
      </c>
      <c r="F170" s="52">
        <v>96524.123999999996</v>
      </c>
      <c r="G170" s="50">
        <f t="shared" si="32"/>
        <v>101561</v>
      </c>
    </row>
    <row r="171" spans="1:7" s="50" customFormat="1" hidden="1">
      <c r="A171" s="48" t="s">
        <v>120</v>
      </c>
      <c r="B171" s="53">
        <v>23</v>
      </c>
      <c r="C171" s="52">
        <v>1838243.12018449</v>
      </c>
      <c r="D171" s="52">
        <v>0</v>
      </c>
      <c r="E171" s="52">
        <v>0</v>
      </c>
      <c r="F171" s="52">
        <v>2651600</v>
      </c>
    </row>
    <row r="172" spans="1:7" s="50" customFormat="1" hidden="1">
      <c r="A172" s="48" t="s">
        <v>218</v>
      </c>
      <c r="B172" s="48"/>
      <c r="C172" s="48"/>
      <c r="D172" s="48"/>
      <c r="E172" s="48"/>
      <c r="F172" s="48"/>
    </row>
    <row r="173" spans="1:7" s="50" customFormat="1" hidden="1">
      <c r="A173" s="49">
        <v>45850</v>
      </c>
      <c r="B173" s="48" t="s">
        <v>219</v>
      </c>
      <c r="C173" s="48" t="s">
        <v>7</v>
      </c>
      <c r="D173" s="48" t="s">
        <v>8</v>
      </c>
      <c r="E173" s="48" t="s">
        <v>220</v>
      </c>
      <c r="F173" s="48" t="s">
        <v>221</v>
      </c>
    </row>
    <row r="174" spans="1:7" s="50" customFormat="1" hidden="1">
      <c r="A174" s="48" t="s">
        <v>15</v>
      </c>
      <c r="B174" s="48" t="s">
        <v>16</v>
      </c>
      <c r="C174" s="48"/>
      <c r="D174" s="51">
        <v>2</v>
      </c>
      <c r="E174" s="52">
        <v>109147.75150278299</v>
      </c>
      <c r="F174" s="52">
        <v>218295.50300556599</v>
      </c>
      <c r="G174" s="50">
        <f>+VLOOKUP(B174,$B$374:$D$388,3,0)</f>
        <v>80850</v>
      </c>
    </row>
    <row r="175" spans="1:7" s="50" customFormat="1" hidden="1">
      <c r="A175" s="49">
        <v>45850</v>
      </c>
      <c r="B175" s="48" t="s">
        <v>222</v>
      </c>
      <c r="C175" s="48" t="s">
        <v>7</v>
      </c>
      <c r="D175" s="48" t="s">
        <v>8</v>
      </c>
      <c r="E175" s="48" t="s">
        <v>39</v>
      </c>
      <c r="F175" s="48" t="s">
        <v>40</v>
      </c>
    </row>
    <row r="176" spans="1:7" s="50" customFormat="1" hidden="1">
      <c r="A176" s="48" t="s">
        <v>27</v>
      </c>
      <c r="B176" s="48" t="s">
        <v>28</v>
      </c>
      <c r="C176" s="48"/>
      <c r="D176" s="51">
        <v>2</v>
      </c>
      <c r="E176" s="52">
        <v>72972.740000000005</v>
      </c>
      <c r="F176" s="52">
        <v>145945.48000000001</v>
      </c>
      <c r="G176" s="50">
        <f>+VLOOKUP(B176,$B$374:$D$388,3,0)</f>
        <v>67568</v>
      </c>
    </row>
    <row r="177" spans="1:7" s="50" customFormat="1" hidden="1">
      <c r="A177" s="49">
        <v>45850</v>
      </c>
      <c r="B177" s="48" t="s">
        <v>223</v>
      </c>
      <c r="C177" s="48" t="s">
        <v>224</v>
      </c>
      <c r="D177" s="48" t="s">
        <v>8</v>
      </c>
      <c r="E177" s="48" t="s">
        <v>87</v>
      </c>
      <c r="F177" s="48" t="s">
        <v>88</v>
      </c>
    </row>
    <row r="178" spans="1:7" s="50" customFormat="1" hidden="1">
      <c r="A178" s="48" t="s">
        <v>33</v>
      </c>
      <c r="B178" s="48" t="s">
        <v>34</v>
      </c>
      <c r="C178" s="48"/>
      <c r="D178" s="51">
        <v>1</v>
      </c>
      <c r="E178" s="52">
        <v>69729.577916666705</v>
      </c>
      <c r="F178" s="52">
        <v>69729.577916666705</v>
      </c>
      <c r="G178" s="50">
        <f>+VLOOKUP(B178,$B$374:$D$388,3,0)</f>
        <v>64565</v>
      </c>
    </row>
    <row r="179" spans="1:7" s="50" customFormat="1" hidden="1">
      <c r="A179" s="48" t="s">
        <v>120</v>
      </c>
      <c r="B179" s="53">
        <v>5</v>
      </c>
      <c r="C179" s="52">
        <v>433970.56092223298</v>
      </c>
      <c r="D179" s="52">
        <v>0</v>
      </c>
      <c r="E179" s="52">
        <v>0</v>
      </c>
      <c r="F179" s="52">
        <v>627700</v>
      </c>
    </row>
    <row r="180" spans="1:7" s="50" customFormat="1" hidden="1">
      <c r="A180" s="48" t="s">
        <v>225</v>
      </c>
      <c r="B180" s="48"/>
      <c r="C180" s="48"/>
      <c r="D180" s="48"/>
      <c r="E180" s="48"/>
      <c r="F180" s="48"/>
    </row>
    <row r="181" spans="1:7" s="50" customFormat="1" hidden="1">
      <c r="A181" s="49">
        <v>45852</v>
      </c>
      <c r="B181" s="48" t="s">
        <v>226</v>
      </c>
      <c r="C181" s="48" t="s">
        <v>7</v>
      </c>
      <c r="D181" s="48" t="s">
        <v>8</v>
      </c>
      <c r="E181" s="48" t="s">
        <v>90</v>
      </c>
      <c r="F181" s="48" t="s">
        <v>91</v>
      </c>
    </row>
    <row r="182" spans="1:7" s="50" customFormat="1" hidden="1">
      <c r="A182" s="48" t="s">
        <v>47</v>
      </c>
      <c r="B182" s="48" t="s">
        <v>48</v>
      </c>
      <c r="C182" s="48"/>
      <c r="D182" s="51">
        <v>3</v>
      </c>
      <c r="E182" s="52">
        <v>96524.123999999996</v>
      </c>
      <c r="F182" s="52">
        <v>289572.37199999997</v>
      </c>
      <c r="G182" s="50">
        <f t="shared" ref="G182:G184" si="33">+VLOOKUP(B182,$B$374:$D$388,3,0)</f>
        <v>101561</v>
      </c>
    </row>
    <row r="183" spans="1:7" s="50" customFormat="1" hidden="1">
      <c r="A183" s="48" t="s">
        <v>53</v>
      </c>
      <c r="B183" s="48" t="s">
        <v>54</v>
      </c>
      <c r="C183" s="48"/>
      <c r="D183" s="51">
        <v>1</v>
      </c>
      <c r="E183" s="52">
        <v>45208.800000000003</v>
      </c>
      <c r="F183" s="52">
        <v>45208.800000000003</v>
      </c>
      <c r="G183" s="50">
        <f t="shared" si="33"/>
        <v>41860</v>
      </c>
    </row>
    <row r="184" spans="1:7" s="50" customFormat="1" hidden="1">
      <c r="A184" s="48" t="s">
        <v>13</v>
      </c>
      <c r="B184" s="48" t="s">
        <v>14</v>
      </c>
      <c r="C184" s="48"/>
      <c r="D184" s="51">
        <v>1</v>
      </c>
      <c r="E184" s="52">
        <v>58378.239999999998</v>
      </c>
      <c r="F184" s="52">
        <v>58378.239999999998</v>
      </c>
      <c r="G184" s="50">
        <f t="shared" si="33"/>
        <v>54054</v>
      </c>
    </row>
    <row r="185" spans="1:7" s="50" customFormat="1" hidden="1">
      <c r="A185" s="49">
        <v>45852</v>
      </c>
      <c r="B185" s="48" t="s">
        <v>227</v>
      </c>
      <c r="C185" s="48" t="s">
        <v>7</v>
      </c>
      <c r="D185" s="48" t="s">
        <v>8</v>
      </c>
      <c r="E185" s="48" t="s">
        <v>228</v>
      </c>
      <c r="F185" s="48" t="s">
        <v>229</v>
      </c>
    </row>
    <row r="186" spans="1:7" s="50" customFormat="1" hidden="1">
      <c r="A186" s="48" t="s">
        <v>47</v>
      </c>
      <c r="B186" s="48" t="s">
        <v>48</v>
      </c>
      <c r="C186" s="48"/>
      <c r="D186" s="51">
        <v>1</v>
      </c>
      <c r="E186" s="52">
        <v>96524.123999999996</v>
      </c>
      <c r="F186" s="52">
        <v>96524.123999999996</v>
      </c>
      <c r="G186" s="50">
        <f t="shared" ref="G186:G189" si="34">+VLOOKUP(B186,$B$374:$D$388,3,0)</f>
        <v>101561</v>
      </c>
    </row>
    <row r="187" spans="1:7" s="50" customFormat="1" hidden="1">
      <c r="A187" s="48" t="s">
        <v>45</v>
      </c>
      <c r="B187" s="48" t="s">
        <v>46</v>
      </c>
      <c r="C187" s="48"/>
      <c r="D187" s="51">
        <v>1</v>
      </c>
      <c r="E187" s="52">
        <v>68796</v>
      </c>
      <c r="F187" s="52">
        <v>68796</v>
      </c>
      <c r="G187" s="50">
        <f t="shared" si="34"/>
        <v>54145</v>
      </c>
    </row>
    <row r="188" spans="1:7" s="50" customFormat="1" hidden="1">
      <c r="A188" s="48" t="s">
        <v>76</v>
      </c>
      <c r="B188" s="48" t="s">
        <v>77</v>
      </c>
      <c r="C188" s="48"/>
      <c r="D188" s="51">
        <v>1</v>
      </c>
      <c r="E188" s="52">
        <v>105361.14</v>
      </c>
      <c r="F188" s="52">
        <v>105361.14</v>
      </c>
      <c r="G188" s="50">
        <f t="shared" si="34"/>
        <v>97557</v>
      </c>
    </row>
    <row r="189" spans="1:7" s="50" customFormat="1" hidden="1">
      <c r="A189" s="48" t="s">
        <v>17</v>
      </c>
      <c r="B189" s="48" t="s">
        <v>18</v>
      </c>
      <c r="C189" s="48"/>
      <c r="D189" s="51">
        <v>2</v>
      </c>
      <c r="E189" s="52">
        <v>46359.860999999997</v>
      </c>
      <c r="F189" s="52">
        <v>92719.721999999994</v>
      </c>
      <c r="G189" s="50">
        <f t="shared" si="34"/>
        <v>45666</v>
      </c>
    </row>
    <row r="190" spans="1:7" s="50" customFormat="1" hidden="1">
      <c r="A190" s="49">
        <v>45852</v>
      </c>
      <c r="B190" s="48" t="s">
        <v>230</v>
      </c>
      <c r="C190" s="48" t="s">
        <v>7</v>
      </c>
      <c r="D190" s="48" t="s">
        <v>8</v>
      </c>
      <c r="E190" s="48" t="s">
        <v>231</v>
      </c>
      <c r="F190" s="48" t="s">
        <v>232</v>
      </c>
    </row>
    <row r="191" spans="1:7" s="50" customFormat="1" hidden="1">
      <c r="A191" s="48" t="s">
        <v>53</v>
      </c>
      <c r="B191" s="48" t="s">
        <v>54</v>
      </c>
      <c r="C191" s="48"/>
      <c r="D191" s="51">
        <v>1</v>
      </c>
      <c r="E191" s="52">
        <v>45208.800000000003</v>
      </c>
      <c r="F191" s="52">
        <v>45208.800000000003</v>
      </c>
      <c r="G191" s="50">
        <f t="shared" ref="G191:G196" si="35">+VLOOKUP(B191,$B$374:$D$388,3,0)</f>
        <v>41860</v>
      </c>
    </row>
    <row r="192" spans="1:7" s="50" customFormat="1" hidden="1">
      <c r="A192" s="48" t="s">
        <v>27</v>
      </c>
      <c r="B192" s="48" t="s">
        <v>28</v>
      </c>
      <c r="C192" s="48"/>
      <c r="D192" s="51">
        <v>2</v>
      </c>
      <c r="E192" s="52">
        <v>72972.740000000005</v>
      </c>
      <c r="F192" s="52">
        <v>145945.48000000001</v>
      </c>
      <c r="G192" s="50">
        <f t="shared" si="35"/>
        <v>67568</v>
      </c>
    </row>
    <row r="193" spans="1:7" s="50" customFormat="1" hidden="1">
      <c r="A193" s="48" t="s">
        <v>97</v>
      </c>
      <c r="B193" s="48" t="s">
        <v>98</v>
      </c>
      <c r="C193" s="48"/>
      <c r="D193" s="51">
        <v>5</v>
      </c>
      <c r="E193" s="52">
        <v>23082.8619230769</v>
      </c>
      <c r="F193" s="52">
        <v>115414.30961538501</v>
      </c>
      <c r="G193" s="50">
        <f t="shared" si="35"/>
        <v>22340</v>
      </c>
    </row>
    <row r="194" spans="1:7" s="50" customFormat="1" hidden="1">
      <c r="A194" s="48" t="s">
        <v>65</v>
      </c>
      <c r="B194" s="48" t="s">
        <v>66</v>
      </c>
      <c r="C194" s="48"/>
      <c r="D194" s="51">
        <v>1</v>
      </c>
      <c r="E194" s="52">
        <v>117018.15358717</v>
      </c>
      <c r="F194" s="52">
        <v>117018.15358717</v>
      </c>
      <c r="G194" s="50">
        <f t="shared" si="35"/>
        <v>108350</v>
      </c>
    </row>
    <row r="195" spans="1:7" s="50" customFormat="1" hidden="1">
      <c r="A195" s="48" t="s">
        <v>11</v>
      </c>
      <c r="B195" s="48" t="s">
        <v>12</v>
      </c>
      <c r="C195" s="48"/>
      <c r="D195" s="51">
        <v>1</v>
      </c>
      <c r="E195" s="52">
        <v>59999.886666666702</v>
      </c>
      <c r="F195" s="52">
        <v>59999.886666666702</v>
      </c>
      <c r="G195" s="50">
        <f t="shared" si="35"/>
        <v>55556</v>
      </c>
    </row>
    <row r="196" spans="1:7" s="50" customFormat="1" hidden="1">
      <c r="A196" s="48" t="s">
        <v>33</v>
      </c>
      <c r="B196" s="48" t="s">
        <v>34</v>
      </c>
      <c r="C196" s="48"/>
      <c r="D196" s="51">
        <v>1</v>
      </c>
      <c r="E196" s="52">
        <v>69729.577916666705</v>
      </c>
      <c r="F196" s="52">
        <v>69729.577916666705</v>
      </c>
      <c r="G196" s="50">
        <f t="shared" si="35"/>
        <v>64565</v>
      </c>
    </row>
    <row r="197" spans="1:7" s="50" customFormat="1" hidden="1">
      <c r="A197" s="48" t="s">
        <v>120</v>
      </c>
      <c r="B197" s="53">
        <v>21</v>
      </c>
      <c r="C197" s="52">
        <v>1309876.60578589</v>
      </c>
      <c r="D197" s="52">
        <v>0</v>
      </c>
      <c r="E197" s="52">
        <v>0</v>
      </c>
      <c r="F197" s="52">
        <v>1960700</v>
      </c>
    </row>
    <row r="198" spans="1:7" s="50" customFormat="1" hidden="1">
      <c r="A198" s="48" t="s">
        <v>233</v>
      </c>
      <c r="B198" s="48"/>
      <c r="C198" s="48"/>
      <c r="D198" s="48"/>
      <c r="E198" s="48"/>
      <c r="F198" s="48"/>
    </row>
    <row r="199" spans="1:7" s="50" customFormat="1">
      <c r="A199" s="49">
        <v>45853</v>
      </c>
      <c r="B199" s="48" t="s">
        <v>234</v>
      </c>
      <c r="C199" s="48" t="s">
        <v>235</v>
      </c>
      <c r="D199" s="48" t="s">
        <v>8</v>
      </c>
      <c r="E199" s="48" t="s">
        <v>236</v>
      </c>
      <c r="F199" s="48" t="s">
        <v>237</v>
      </c>
    </row>
    <row r="200" spans="1:7" s="50" customFormat="1">
      <c r="A200" s="48" t="s">
        <v>15</v>
      </c>
      <c r="B200" s="48" t="s">
        <v>16</v>
      </c>
      <c r="C200" s="48"/>
      <c r="D200" s="51">
        <v>2</v>
      </c>
      <c r="E200" s="52">
        <v>109147.75150278299</v>
      </c>
      <c r="F200" s="52">
        <v>218295.50300556599</v>
      </c>
      <c r="G200" s="50">
        <f>+VLOOKUP(B200,$B$374:$D$388,3,0)</f>
        <v>80850</v>
      </c>
    </row>
    <row r="201" spans="1:7" s="50" customFormat="1" hidden="1">
      <c r="A201" s="49">
        <v>45853</v>
      </c>
      <c r="B201" s="48" t="s">
        <v>238</v>
      </c>
      <c r="C201" s="48" t="s">
        <v>59</v>
      </c>
      <c r="D201" s="48" t="s">
        <v>8</v>
      </c>
      <c r="E201" s="48" t="s">
        <v>60</v>
      </c>
      <c r="F201" s="48" t="s">
        <v>61</v>
      </c>
    </row>
    <row r="202" spans="1:7" s="50" customFormat="1" hidden="1">
      <c r="A202" s="48" t="s">
        <v>25</v>
      </c>
      <c r="B202" s="48" t="s">
        <v>26</v>
      </c>
      <c r="C202" s="48"/>
      <c r="D202" s="51">
        <v>2</v>
      </c>
      <c r="E202" s="52">
        <v>54638.814599999998</v>
      </c>
      <c r="F202" s="52">
        <v>109277.6292</v>
      </c>
      <c r="G202" s="50">
        <f>+VLOOKUP(B202,$B$374:$D$388,3,0)</f>
        <v>50591</v>
      </c>
    </row>
    <row r="203" spans="1:7" s="50" customFormat="1" hidden="1">
      <c r="A203" s="49">
        <v>45853</v>
      </c>
      <c r="B203" s="48" t="s">
        <v>239</v>
      </c>
      <c r="C203" s="48" t="s">
        <v>7</v>
      </c>
      <c r="D203" s="48" t="s">
        <v>8</v>
      </c>
      <c r="E203" s="48" t="s">
        <v>118</v>
      </c>
      <c r="F203" s="48" t="s">
        <v>119</v>
      </c>
    </row>
    <row r="204" spans="1:7" s="50" customFormat="1" hidden="1">
      <c r="A204" s="48" t="s">
        <v>47</v>
      </c>
      <c r="B204" s="48" t="s">
        <v>48</v>
      </c>
      <c r="C204" s="48"/>
      <c r="D204" s="51">
        <v>1</v>
      </c>
      <c r="E204" s="52">
        <v>96524.123999999996</v>
      </c>
      <c r="F204" s="52">
        <v>96524.123999999996</v>
      </c>
      <c r="G204" s="50">
        <f>+VLOOKUP(B204,$B$374:$D$388,3,0)</f>
        <v>101561</v>
      </c>
    </row>
    <row r="205" spans="1:7" s="50" customFormat="1" hidden="1">
      <c r="A205" s="48" t="s">
        <v>120</v>
      </c>
      <c r="B205" s="53">
        <v>13</v>
      </c>
      <c r="C205" s="52">
        <v>1143708.3725484801</v>
      </c>
      <c r="D205" s="52">
        <v>0</v>
      </c>
      <c r="E205" s="52">
        <v>0</v>
      </c>
      <c r="F205" s="52">
        <v>1600900</v>
      </c>
    </row>
    <row r="206" spans="1:7" s="50" customFormat="1" hidden="1">
      <c r="A206" s="48" t="s">
        <v>240</v>
      </c>
      <c r="B206" s="48"/>
      <c r="C206" s="48"/>
      <c r="D206" s="48"/>
      <c r="E206" s="48"/>
      <c r="F206" s="48"/>
    </row>
    <row r="207" spans="1:7" s="50" customFormat="1" hidden="1">
      <c r="A207" s="49">
        <v>45854</v>
      </c>
      <c r="B207" s="48" t="s">
        <v>241</v>
      </c>
      <c r="C207" s="48" t="s">
        <v>7</v>
      </c>
      <c r="D207" s="48" t="s">
        <v>8</v>
      </c>
      <c r="E207" s="48" t="s">
        <v>242</v>
      </c>
      <c r="F207" s="48" t="s">
        <v>243</v>
      </c>
    </row>
    <row r="208" spans="1:7" s="50" customFormat="1" hidden="1">
      <c r="A208" s="48" t="s">
        <v>45</v>
      </c>
      <c r="B208" s="48" t="s">
        <v>46</v>
      </c>
      <c r="C208" s="48"/>
      <c r="D208" s="51">
        <v>2</v>
      </c>
      <c r="E208" s="52">
        <v>68796</v>
      </c>
      <c r="F208" s="52">
        <v>137592</v>
      </c>
      <c r="G208" s="50">
        <f t="shared" ref="G208:G209" si="36">+VLOOKUP(B208,$B$374:$D$388,3,0)</f>
        <v>54145</v>
      </c>
    </row>
    <row r="209" spans="1:7" s="50" customFormat="1" hidden="1">
      <c r="A209" s="48" t="s">
        <v>47</v>
      </c>
      <c r="B209" s="48" t="s">
        <v>48</v>
      </c>
      <c r="C209" s="48"/>
      <c r="D209" s="51">
        <v>3</v>
      </c>
      <c r="E209" s="52">
        <v>96524.123999999996</v>
      </c>
      <c r="F209" s="52">
        <v>289572.37199999997</v>
      </c>
      <c r="G209" s="50">
        <f t="shared" si="36"/>
        <v>101561</v>
      </c>
    </row>
    <row r="210" spans="1:7" s="50" customFormat="1" hidden="1">
      <c r="A210" s="48" t="s">
        <v>120</v>
      </c>
      <c r="B210" s="53">
        <v>12</v>
      </c>
      <c r="C210" s="52">
        <v>953625.92779999995</v>
      </c>
      <c r="D210" s="52">
        <v>0</v>
      </c>
      <c r="E210" s="52">
        <v>0</v>
      </c>
      <c r="F210" s="52">
        <v>1433700</v>
      </c>
    </row>
    <row r="211" spans="1:7" s="50" customFormat="1" hidden="1">
      <c r="A211" s="48" t="s">
        <v>244</v>
      </c>
      <c r="B211" s="48"/>
      <c r="C211" s="48"/>
      <c r="D211" s="48"/>
      <c r="E211" s="48"/>
      <c r="F211" s="48"/>
    </row>
    <row r="212" spans="1:7" s="50" customFormat="1" hidden="1">
      <c r="A212" s="49">
        <v>45855</v>
      </c>
      <c r="B212" s="48" t="s">
        <v>245</v>
      </c>
      <c r="C212" s="48" t="s">
        <v>7</v>
      </c>
      <c r="D212" s="48" t="s">
        <v>8</v>
      </c>
      <c r="E212" s="48" t="s">
        <v>118</v>
      </c>
      <c r="F212" s="48" t="s">
        <v>119</v>
      </c>
    </row>
    <row r="213" spans="1:7" s="50" customFormat="1" hidden="1">
      <c r="A213" s="48" t="s">
        <v>47</v>
      </c>
      <c r="B213" s="48" t="s">
        <v>48</v>
      </c>
      <c r="C213" s="48"/>
      <c r="D213" s="51">
        <v>1</v>
      </c>
      <c r="E213" s="52">
        <v>96524.142000000007</v>
      </c>
      <c r="F213" s="52">
        <v>96524.142000000007</v>
      </c>
      <c r="G213" s="50">
        <f>+VLOOKUP(B213,$B$374:$D$388,3,0)</f>
        <v>101561</v>
      </c>
    </row>
    <row r="214" spans="1:7" s="50" customFormat="1" hidden="1">
      <c r="A214" s="49">
        <v>45855</v>
      </c>
      <c r="B214" s="48" t="s">
        <v>127</v>
      </c>
      <c r="C214" s="48" t="s">
        <v>7</v>
      </c>
      <c r="D214" s="48" t="s">
        <v>8</v>
      </c>
      <c r="E214" s="48" t="s">
        <v>128</v>
      </c>
      <c r="F214" s="48" t="s">
        <v>129</v>
      </c>
    </row>
    <row r="215" spans="1:7" s="50" customFormat="1" hidden="1">
      <c r="A215" s="48" t="s">
        <v>27</v>
      </c>
      <c r="B215" s="48" t="s">
        <v>28</v>
      </c>
      <c r="C215" s="48"/>
      <c r="D215" s="51">
        <v>1</v>
      </c>
      <c r="E215" s="52">
        <v>72972.846666666694</v>
      </c>
      <c r="F215" s="52">
        <v>72972.846666666694</v>
      </c>
      <c r="G215" s="50">
        <f t="shared" ref="G215:G218" si="37">+VLOOKUP(B215,$B$374:$D$388,3,0)</f>
        <v>67568</v>
      </c>
    </row>
    <row r="216" spans="1:7" s="50" customFormat="1" hidden="1">
      <c r="A216" s="48" t="s">
        <v>65</v>
      </c>
      <c r="B216" s="48" t="s">
        <v>66</v>
      </c>
      <c r="C216" s="48"/>
      <c r="D216" s="51">
        <v>1</v>
      </c>
      <c r="E216" s="52">
        <v>117018.01</v>
      </c>
      <c r="F216" s="52">
        <v>117018.01</v>
      </c>
      <c r="G216" s="50">
        <f t="shared" si="37"/>
        <v>108350</v>
      </c>
    </row>
    <row r="217" spans="1:7" s="50" customFormat="1" hidden="1">
      <c r="A217" s="48" t="s">
        <v>25</v>
      </c>
      <c r="B217" s="48" t="s">
        <v>26</v>
      </c>
      <c r="C217" s="48"/>
      <c r="D217" s="51">
        <v>1</v>
      </c>
      <c r="E217" s="52">
        <v>54638.6</v>
      </c>
      <c r="F217" s="52">
        <v>54638.6</v>
      </c>
      <c r="G217" s="50">
        <f t="shared" si="37"/>
        <v>50591</v>
      </c>
    </row>
    <row r="218" spans="1:7" s="50" customFormat="1" hidden="1">
      <c r="A218" s="48" t="s">
        <v>23</v>
      </c>
      <c r="B218" s="48" t="s">
        <v>24</v>
      </c>
      <c r="C218" s="48"/>
      <c r="D218" s="51">
        <v>3</v>
      </c>
      <c r="E218" s="52">
        <v>72167.914666666693</v>
      </c>
      <c r="F218" s="52">
        <v>216503.74400000001</v>
      </c>
      <c r="G218" s="50">
        <f t="shared" si="37"/>
        <v>66822</v>
      </c>
    </row>
    <row r="219" spans="1:7" s="50" customFormat="1" hidden="1">
      <c r="A219" s="49">
        <v>45855</v>
      </c>
      <c r="B219" s="48" t="s">
        <v>246</v>
      </c>
      <c r="C219" s="48" t="s">
        <v>7</v>
      </c>
      <c r="D219" s="48" t="s">
        <v>8</v>
      </c>
      <c r="E219" s="48" t="s">
        <v>84</v>
      </c>
      <c r="F219" s="48" t="s">
        <v>85</v>
      </c>
    </row>
    <row r="220" spans="1:7" s="50" customFormat="1" hidden="1">
      <c r="A220" s="48" t="s">
        <v>17</v>
      </c>
      <c r="B220" s="48" t="s">
        <v>18</v>
      </c>
      <c r="C220" s="48"/>
      <c r="D220" s="51">
        <v>1</v>
      </c>
      <c r="E220" s="52">
        <v>49318.75</v>
      </c>
      <c r="F220" s="52">
        <v>49318.75</v>
      </c>
      <c r="G220" s="50">
        <f t="shared" ref="G220:G223" si="38">+VLOOKUP(B220,$B$374:$D$388,3,0)</f>
        <v>45666</v>
      </c>
    </row>
    <row r="221" spans="1:7" s="50" customFormat="1" hidden="1">
      <c r="A221" s="48" t="s">
        <v>65</v>
      </c>
      <c r="B221" s="48" t="s">
        <v>66</v>
      </c>
      <c r="C221" s="48"/>
      <c r="D221" s="51">
        <v>1</v>
      </c>
      <c r="E221" s="52">
        <v>117018.01</v>
      </c>
      <c r="F221" s="52">
        <v>117018.01</v>
      </c>
      <c r="G221" s="50">
        <f t="shared" si="38"/>
        <v>108350</v>
      </c>
    </row>
    <row r="222" spans="1:7" s="50" customFormat="1" hidden="1">
      <c r="A222" s="48" t="s">
        <v>45</v>
      </c>
      <c r="B222" s="48" t="s">
        <v>46</v>
      </c>
      <c r="C222" s="48"/>
      <c r="D222" s="51">
        <v>2</v>
      </c>
      <c r="E222" s="52">
        <v>68796</v>
      </c>
      <c r="F222" s="52">
        <v>137592</v>
      </c>
      <c r="G222" s="50">
        <f t="shared" si="38"/>
        <v>54145</v>
      </c>
    </row>
    <row r="223" spans="1:7" s="50" customFormat="1" hidden="1">
      <c r="A223" s="48" t="s">
        <v>53</v>
      </c>
      <c r="B223" s="48" t="s">
        <v>54</v>
      </c>
      <c r="C223" s="48"/>
      <c r="D223" s="51">
        <v>1</v>
      </c>
      <c r="E223" s="52">
        <v>45208.800000000003</v>
      </c>
      <c r="F223" s="52">
        <v>45208.800000000003</v>
      </c>
      <c r="G223" s="50">
        <f t="shared" si="38"/>
        <v>41860</v>
      </c>
    </row>
    <row r="224" spans="1:7" s="50" customFormat="1" hidden="1">
      <c r="A224" s="49">
        <v>45855</v>
      </c>
      <c r="B224" s="48" t="s">
        <v>247</v>
      </c>
      <c r="C224" s="48" t="s">
        <v>7</v>
      </c>
      <c r="D224" s="48" t="s">
        <v>8</v>
      </c>
      <c r="E224" s="48" t="s">
        <v>21</v>
      </c>
      <c r="F224" s="48" t="s">
        <v>22</v>
      </c>
    </row>
    <row r="225" spans="1:7" s="50" customFormat="1" hidden="1">
      <c r="A225" s="48" t="s">
        <v>25</v>
      </c>
      <c r="B225" s="48" t="s">
        <v>26</v>
      </c>
      <c r="C225" s="48"/>
      <c r="D225" s="51">
        <v>1</v>
      </c>
      <c r="E225" s="52">
        <v>54638.6</v>
      </c>
      <c r="F225" s="52">
        <v>54638.6</v>
      </c>
      <c r="G225" s="50">
        <f>+VLOOKUP(B225,$B$374:$D$388,3,0)</f>
        <v>50591</v>
      </c>
    </row>
    <row r="226" spans="1:7" s="50" customFormat="1" hidden="1">
      <c r="A226" s="49">
        <v>45855</v>
      </c>
      <c r="B226" s="48" t="s">
        <v>248</v>
      </c>
      <c r="C226" s="48" t="s">
        <v>7</v>
      </c>
      <c r="D226" s="48" t="s">
        <v>8</v>
      </c>
      <c r="E226" s="48" t="s">
        <v>128</v>
      </c>
      <c r="F226" s="48" t="s">
        <v>129</v>
      </c>
    </row>
    <row r="227" spans="1:7" s="50" customFormat="1" hidden="1">
      <c r="A227" s="48" t="s">
        <v>45</v>
      </c>
      <c r="B227" s="48" t="s">
        <v>46</v>
      </c>
      <c r="C227" s="48"/>
      <c r="D227" s="51">
        <v>1</v>
      </c>
      <c r="E227" s="52">
        <v>68796</v>
      </c>
      <c r="F227" s="52">
        <v>68796</v>
      </c>
      <c r="G227" s="50">
        <f t="shared" ref="G227:G231" si="39">+VLOOKUP(B227,$B$374:$D$388,3,0)</f>
        <v>54145</v>
      </c>
    </row>
    <row r="228" spans="1:7" s="50" customFormat="1" hidden="1">
      <c r="A228" s="48" t="s">
        <v>47</v>
      </c>
      <c r="B228" s="48" t="s">
        <v>48</v>
      </c>
      <c r="C228" s="48"/>
      <c r="D228" s="51">
        <v>1</v>
      </c>
      <c r="E228" s="52">
        <v>96524.142000000007</v>
      </c>
      <c r="F228" s="52">
        <v>96524.142000000007</v>
      </c>
      <c r="G228" s="50">
        <f t="shared" si="39"/>
        <v>101561</v>
      </c>
    </row>
    <row r="229" spans="1:7" s="50" customFormat="1" hidden="1">
      <c r="A229" s="48" t="s">
        <v>27</v>
      </c>
      <c r="B229" s="48" t="s">
        <v>28</v>
      </c>
      <c r="C229" s="48"/>
      <c r="D229" s="51">
        <v>2</v>
      </c>
      <c r="E229" s="52">
        <v>72972.846666666694</v>
      </c>
      <c r="F229" s="52">
        <v>145945.69333333301</v>
      </c>
      <c r="G229" s="50">
        <f t="shared" si="39"/>
        <v>67568</v>
      </c>
    </row>
    <row r="230" spans="1:7" s="50" customFormat="1" hidden="1">
      <c r="A230" s="48" t="s">
        <v>15</v>
      </c>
      <c r="B230" s="48" t="s">
        <v>16</v>
      </c>
      <c r="C230" s="48"/>
      <c r="D230" s="51">
        <v>1</v>
      </c>
      <c r="E230" s="52">
        <v>109147.72</v>
      </c>
      <c r="F230" s="52">
        <v>109147.72</v>
      </c>
      <c r="G230" s="50">
        <f t="shared" si="39"/>
        <v>80850</v>
      </c>
    </row>
    <row r="231" spans="1:7" s="50" customFormat="1" hidden="1">
      <c r="A231" s="48" t="s">
        <v>65</v>
      </c>
      <c r="B231" s="48" t="s">
        <v>66</v>
      </c>
      <c r="C231" s="48"/>
      <c r="D231" s="51">
        <v>1</v>
      </c>
      <c r="E231" s="52">
        <v>117018.01</v>
      </c>
      <c r="F231" s="52">
        <v>117018.01</v>
      </c>
      <c r="G231" s="50">
        <f t="shared" si="39"/>
        <v>108350</v>
      </c>
    </row>
    <row r="232" spans="1:7" s="50" customFormat="1" hidden="1">
      <c r="A232" s="49">
        <v>45855</v>
      </c>
      <c r="B232" s="48" t="s">
        <v>249</v>
      </c>
      <c r="C232" s="48" t="s">
        <v>7</v>
      </c>
      <c r="D232" s="48" t="s">
        <v>8</v>
      </c>
      <c r="E232" s="48" t="s">
        <v>250</v>
      </c>
      <c r="F232" s="48" t="s">
        <v>251</v>
      </c>
    </row>
    <row r="233" spans="1:7" s="50" customFormat="1" hidden="1">
      <c r="A233" s="48" t="s">
        <v>33</v>
      </c>
      <c r="B233" s="48" t="s">
        <v>34</v>
      </c>
      <c r="C233" s="48"/>
      <c r="D233" s="51">
        <v>1</v>
      </c>
      <c r="E233" s="52">
        <v>69729.631428571403</v>
      </c>
      <c r="F233" s="52">
        <v>69729.631428571403</v>
      </c>
      <c r="G233" s="50">
        <f t="shared" ref="G233:G235" si="40">+VLOOKUP(B233,$B$374:$D$388,3,0)</f>
        <v>64565</v>
      </c>
    </row>
    <row r="234" spans="1:7" s="50" customFormat="1" hidden="1">
      <c r="A234" s="48" t="s">
        <v>65</v>
      </c>
      <c r="B234" s="48" t="s">
        <v>66</v>
      </c>
      <c r="C234" s="48"/>
      <c r="D234" s="51">
        <v>1</v>
      </c>
      <c r="E234" s="52">
        <v>117018.040433036</v>
      </c>
      <c r="F234" s="52">
        <v>117018.040433036</v>
      </c>
      <c r="G234" s="50">
        <f t="shared" si="40"/>
        <v>108350</v>
      </c>
    </row>
    <row r="235" spans="1:7" s="50" customFormat="1" hidden="1">
      <c r="A235" s="48" t="s">
        <v>45</v>
      </c>
      <c r="B235" s="48" t="s">
        <v>46</v>
      </c>
      <c r="C235" s="48"/>
      <c r="D235" s="51">
        <v>1</v>
      </c>
      <c r="E235" s="52">
        <v>68796</v>
      </c>
      <c r="F235" s="52">
        <v>68796</v>
      </c>
      <c r="G235" s="50">
        <f t="shared" si="40"/>
        <v>54145</v>
      </c>
    </row>
    <row r="236" spans="1:7" s="50" customFormat="1" hidden="1">
      <c r="A236" s="49">
        <v>45855</v>
      </c>
      <c r="B236" s="48" t="s">
        <v>252</v>
      </c>
      <c r="C236" s="48" t="s">
        <v>7</v>
      </c>
      <c r="D236" s="48" t="s">
        <v>8</v>
      </c>
      <c r="E236" s="48" t="s">
        <v>128</v>
      </c>
      <c r="F236" s="48" t="s">
        <v>129</v>
      </c>
    </row>
    <row r="237" spans="1:7" s="50" customFormat="1" hidden="1">
      <c r="A237" s="48" t="s">
        <v>27</v>
      </c>
      <c r="B237" s="48" t="s">
        <v>28</v>
      </c>
      <c r="C237" s="48"/>
      <c r="D237" s="51">
        <v>1</v>
      </c>
      <c r="E237" s="52">
        <v>72972.846666666694</v>
      </c>
      <c r="F237" s="52">
        <v>72972.846666666694</v>
      </c>
      <c r="G237" s="50">
        <f t="shared" ref="G237:G239" si="41">+VLOOKUP(B237,$B$374:$D$388,3,0)</f>
        <v>67568</v>
      </c>
    </row>
    <row r="238" spans="1:7" s="50" customFormat="1" hidden="1">
      <c r="A238" s="48" t="s">
        <v>13</v>
      </c>
      <c r="B238" s="48" t="s">
        <v>14</v>
      </c>
      <c r="C238" s="48"/>
      <c r="D238" s="51">
        <v>1</v>
      </c>
      <c r="E238" s="52">
        <v>58378.239999999998</v>
      </c>
      <c r="F238" s="52">
        <v>58378.239999999998</v>
      </c>
      <c r="G238" s="50">
        <f t="shared" si="41"/>
        <v>54054</v>
      </c>
    </row>
    <row r="239" spans="1:7" s="50" customFormat="1" hidden="1">
      <c r="A239" s="48" t="s">
        <v>65</v>
      </c>
      <c r="B239" s="48" t="s">
        <v>66</v>
      </c>
      <c r="C239" s="48"/>
      <c r="D239" s="51">
        <v>1</v>
      </c>
      <c r="E239" s="52">
        <v>117018.01</v>
      </c>
      <c r="F239" s="52">
        <v>117018.01</v>
      </c>
      <c r="G239" s="50">
        <f t="shared" si="41"/>
        <v>108350</v>
      </c>
    </row>
    <row r="240" spans="1:7" s="50" customFormat="1" hidden="1">
      <c r="A240" s="48" t="s">
        <v>120</v>
      </c>
      <c r="B240" s="53">
        <v>25</v>
      </c>
      <c r="C240" s="52">
        <v>2002777.83652827</v>
      </c>
      <c r="D240" s="52">
        <v>0</v>
      </c>
      <c r="E240" s="52">
        <v>0</v>
      </c>
      <c r="F240" s="52">
        <v>2872900</v>
      </c>
    </row>
    <row r="241" spans="1:7" s="50" customFormat="1" hidden="1">
      <c r="A241" s="48" t="s">
        <v>253</v>
      </c>
      <c r="B241" s="48"/>
      <c r="C241" s="48"/>
      <c r="D241" s="48"/>
      <c r="E241" s="48"/>
      <c r="F241" s="48"/>
    </row>
    <row r="242" spans="1:7" s="50" customFormat="1" hidden="1">
      <c r="A242" s="49">
        <v>45856</v>
      </c>
      <c r="B242" s="48" t="s">
        <v>197</v>
      </c>
      <c r="C242" s="48" t="s">
        <v>254</v>
      </c>
      <c r="D242" s="48" t="s">
        <v>8</v>
      </c>
      <c r="E242" s="48" t="s">
        <v>255</v>
      </c>
      <c r="F242" s="48" t="s">
        <v>256</v>
      </c>
    </row>
    <row r="243" spans="1:7" s="50" customFormat="1" hidden="1">
      <c r="A243" s="48" t="s">
        <v>97</v>
      </c>
      <c r="B243" s="48" t="s">
        <v>98</v>
      </c>
      <c r="C243" s="48"/>
      <c r="D243" s="51">
        <v>1</v>
      </c>
      <c r="E243" s="52">
        <v>24126.76</v>
      </c>
      <c r="F243" s="52">
        <v>24126.76</v>
      </c>
      <c r="G243" s="50">
        <f t="shared" ref="G243:G246" si="42">+VLOOKUP(B243,$B$374:$D$388,3,0)</f>
        <v>22340</v>
      </c>
    </row>
    <row r="244" spans="1:7" s="50" customFormat="1" hidden="1">
      <c r="A244" s="48" t="s">
        <v>27</v>
      </c>
      <c r="B244" s="48" t="s">
        <v>28</v>
      </c>
      <c r="C244" s="48"/>
      <c r="D244" s="51">
        <v>1</v>
      </c>
      <c r="E244" s="52">
        <v>72972.846666666694</v>
      </c>
      <c r="F244" s="52">
        <v>72972.846666666694</v>
      </c>
      <c r="G244" s="50">
        <f t="shared" si="42"/>
        <v>67568</v>
      </c>
    </row>
    <row r="245" spans="1:7" s="50" customFormat="1" hidden="1">
      <c r="A245" s="48" t="s">
        <v>17</v>
      </c>
      <c r="B245" s="48" t="s">
        <v>18</v>
      </c>
      <c r="C245" s="48"/>
      <c r="D245" s="51">
        <v>1</v>
      </c>
      <c r="E245" s="52">
        <v>49318.75</v>
      </c>
      <c r="F245" s="52">
        <v>49318.75</v>
      </c>
      <c r="G245" s="50">
        <f t="shared" si="42"/>
        <v>45666</v>
      </c>
    </row>
    <row r="246" spans="1:7" s="50" customFormat="1" hidden="1">
      <c r="A246" s="48" t="s">
        <v>45</v>
      </c>
      <c r="B246" s="48" t="s">
        <v>46</v>
      </c>
      <c r="C246" s="48"/>
      <c r="D246" s="51">
        <v>1</v>
      </c>
      <c r="E246" s="52">
        <v>68796</v>
      </c>
      <c r="F246" s="52">
        <v>68796</v>
      </c>
      <c r="G246" s="50">
        <f t="shared" si="42"/>
        <v>54145</v>
      </c>
    </row>
    <row r="247" spans="1:7" s="50" customFormat="1" hidden="1">
      <c r="A247" s="49">
        <v>45856</v>
      </c>
      <c r="B247" s="48" t="s">
        <v>257</v>
      </c>
      <c r="C247" s="48" t="s">
        <v>258</v>
      </c>
      <c r="D247" s="48" t="s">
        <v>8</v>
      </c>
      <c r="E247" s="48" t="s">
        <v>259</v>
      </c>
      <c r="F247" s="48" t="s">
        <v>260</v>
      </c>
    </row>
    <row r="248" spans="1:7" s="50" customFormat="1" hidden="1">
      <c r="A248" s="48" t="s">
        <v>47</v>
      </c>
      <c r="B248" s="48" t="s">
        <v>48</v>
      </c>
      <c r="C248" s="48"/>
      <c r="D248" s="51">
        <v>2</v>
      </c>
      <c r="E248" s="52">
        <v>96524.142000000007</v>
      </c>
      <c r="F248" s="52">
        <v>193048.28400000001</v>
      </c>
      <c r="G248" s="50">
        <f>+VLOOKUP(B248,$B$374:$D$388,3,0)</f>
        <v>101561</v>
      </c>
    </row>
    <row r="249" spans="1:7" s="50" customFormat="1" hidden="1">
      <c r="A249" s="48" t="s">
        <v>120</v>
      </c>
      <c r="B249" s="53">
        <v>6</v>
      </c>
      <c r="C249" s="52">
        <v>408262.64066666702</v>
      </c>
      <c r="D249" s="52">
        <v>0</v>
      </c>
      <c r="E249" s="52">
        <v>0</v>
      </c>
      <c r="F249" s="52">
        <v>612800</v>
      </c>
    </row>
    <row r="250" spans="1:7" s="50" customFormat="1" hidden="1">
      <c r="A250" s="48" t="s">
        <v>261</v>
      </c>
      <c r="B250" s="48"/>
      <c r="C250" s="48"/>
      <c r="D250" s="48"/>
      <c r="E250" s="48"/>
      <c r="F250" s="48"/>
    </row>
    <row r="251" spans="1:7" s="50" customFormat="1" hidden="1">
      <c r="A251" s="49">
        <v>45857</v>
      </c>
      <c r="B251" s="48" t="s">
        <v>262</v>
      </c>
      <c r="C251" s="48" t="s">
        <v>235</v>
      </c>
      <c r="D251" s="48" t="s">
        <v>8</v>
      </c>
      <c r="E251" s="48" t="s">
        <v>236</v>
      </c>
      <c r="F251" s="48" t="s">
        <v>237</v>
      </c>
    </row>
    <row r="252" spans="1:7" s="50" customFormat="1" hidden="1">
      <c r="A252" s="48" t="s">
        <v>17</v>
      </c>
      <c r="B252" s="48" t="s">
        <v>18</v>
      </c>
      <c r="C252" s="48"/>
      <c r="D252" s="51">
        <v>3</v>
      </c>
      <c r="E252" s="52">
        <v>45521.3</v>
      </c>
      <c r="F252" s="52">
        <v>136563.9</v>
      </c>
      <c r="G252" s="50">
        <f>+VLOOKUP(B252,$B$374:$D$388,3,0)</f>
        <v>45666</v>
      </c>
    </row>
    <row r="253" spans="1:7" s="50" customFormat="1">
      <c r="A253" s="49">
        <v>45857</v>
      </c>
      <c r="B253" s="48" t="s">
        <v>263</v>
      </c>
      <c r="C253" s="48" t="s">
        <v>224</v>
      </c>
      <c r="D253" s="48" t="s">
        <v>8</v>
      </c>
      <c r="E253" s="48" t="s">
        <v>87</v>
      </c>
      <c r="F253" s="48" t="s">
        <v>88</v>
      </c>
    </row>
    <row r="254" spans="1:7" s="50" customFormat="1">
      <c r="A254" s="48" t="s">
        <v>17</v>
      </c>
      <c r="B254" s="48" t="s">
        <v>18</v>
      </c>
      <c r="C254" s="48"/>
      <c r="D254" s="51">
        <v>1</v>
      </c>
      <c r="E254" s="52">
        <v>45521.3</v>
      </c>
      <c r="F254" s="52">
        <v>45521.3</v>
      </c>
      <c r="G254" s="50">
        <f t="shared" ref="G254:G256" si="43">+VLOOKUP(B254,$B$374:$D$388,3,0)</f>
        <v>45666</v>
      </c>
    </row>
    <row r="255" spans="1:7" s="50" customFormat="1">
      <c r="A255" s="48" t="s">
        <v>25</v>
      </c>
      <c r="B255" s="48" t="s">
        <v>26</v>
      </c>
      <c r="C255" s="48"/>
      <c r="D255" s="51">
        <v>2</v>
      </c>
      <c r="E255" s="52">
        <v>54638.730045584001</v>
      </c>
      <c r="F255" s="52">
        <v>109277.460091168</v>
      </c>
      <c r="G255" s="50">
        <f t="shared" si="43"/>
        <v>50591</v>
      </c>
    </row>
    <row r="256" spans="1:7" s="50" customFormat="1">
      <c r="A256" s="48" t="s">
        <v>33</v>
      </c>
      <c r="B256" s="48" t="s">
        <v>34</v>
      </c>
      <c r="C256" s="48"/>
      <c r="D256" s="51">
        <v>1</v>
      </c>
      <c r="E256" s="52">
        <v>69729.631428571403</v>
      </c>
      <c r="F256" s="52">
        <v>69729.631428571403</v>
      </c>
      <c r="G256" s="50">
        <f t="shared" si="43"/>
        <v>64565</v>
      </c>
    </row>
    <row r="257" spans="1:7" s="50" customFormat="1" hidden="1">
      <c r="A257" s="48" t="s">
        <v>120</v>
      </c>
      <c r="B257" s="53">
        <v>11</v>
      </c>
      <c r="C257" s="52">
        <v>716980.06485307298</v>
      </c>
      <c r="D257" s="52">
        <v>0</v>
      </c>
      <c r="E257" s="52">
        <v>0</v>
      </c>
      <c r="F257" s="52">
        <v>1039100</v>
      </c>
    </row>
    <row r="258" spans="1:7" s="50" customFormat="1" hidden="1">
      <c r="A258" s="48" t="s">
        <v>264</v>
      </c>
      <c r="B258" s="48"/>
      <c r="C258" s="48"/>
      <c r="D258" s="48"/>
      <c r="E258" s="48"/>
      <c r="F258" s="48"/>
    </row>
    <row r="259" spans="1:7" s="50" customFormat="1" hidden="1">
      <c r="A259" s="49">
        <v>45859</v>
      </c>
      <c r="B259" s="48" t="s">
        <v>265</v>
      </c>
      <c r="C259" s="48" t="s">
        <v>7</v>
      </c>
      <c r="D259" s="48" t="s">
        <v>8</v>
      </c>
      <c r="E259" s="48" t="s">
        <v>212</v>
      </c>
      <c r="F259" s="48" t="s">
        <v>213</v>
      </c>
    </row>
    <row r="260" spans="1:7" s="50" customFormat="1" hidden="1">
      <c r="A260" s="48" t="s">
        <v>45</v>
      </c>
      <c r="B260" s="48" t="s">
        <v>46</v>
      </c>
      <c r="C260" s="48"/>
      <c r="D260" s="51">
        <v>1</v>
      </c>
      <c r="E260" s="52">
        <v>68796</v>
      </c>
      <c r="F260" s="52">
        <v>68796</v>
      </c>
      <c r="G260" s="50">
        <f>+VLOOKUP(B260,$B$374:$D$388,3,0)</f>
        <v>54145</v>
      </c>
    </row>
    <row r="261" spans="1:7" s="50" customFormat="1" hidden="1">
      <c r="A261" s="48" t="s">
        <v>120</v>
      </c>
      <c r="B261" s="53">
        <v>1</v>
      </c>
      <c r="C261" s="52">
        <v>68796</v>
      </c>
      <c r="D261" s="52">
        <v>0</v>
      </c>
      <c r="E261" s="52">
        <v>0</v>
      </c>
      <c r="F261" s="52">
        <v>100000</v>
      </c>
    </row>
    <row r="262" spans="1:7" s="50" customFormat="1" hidden="1">
      <c r="A262" s="48" t="s">
        <v>266</v>
      </c>
      <c r="B262" s="48"/>
      <c r="C262" s="48"/>
      <c r="D262" s="48"/>
      <c r="E262" s="48"/>
      <c r="F262" s="48"/>
    </row>
    <row r="263" spans="1:7" s="50" customFormat="1" hidden="1">
      <c r="A263" s="49">
        <v>45860</v>
      </c>
      <c r="B263" s="48" t="s">
        <v>267</v>
      </c>
      <c r="C263" s="48" t="s">
        <v>7</v>
      </c>
      <c r="D263" s="48" t="s">
        <v>8</v>
      </c>
      <c r="E263" s="48" t="s">
        <v>242</v>
      </c>
      <c r="F263" s="48" t="s">
        <v>243</v>
      </c>
    </row>
    <row r="264" spans="1:7" s="50" customFormat="1" hidden="1">
      <c r="A264" s="48" t="s">
        <v>13</v>
      </c>
      <c r="B264" s="48" t="s">
        <v>14</v>
      </c>
      <c r="C264" s="48"/>
      <c r="D264" s="51">
        <v>2</v>
      </c>
      <c r="E264" s="52">
        <v>52540.49</v>
      </c>
      <c r="F264" s="52">
        <v>105080.98</v>
      </c>
      <c r="G264" s="50">
        <f>+VLOOKUP(B264,$B$374:$D$388,3,0)</f>
        <v>54054</v>
      </c>
    </row>
    <row r="265" spans="1:7" s="50" customFormat="1" hidden="1">
      <c r="A265" s="48" t="s">
        <v>120</v>
      </c>
      <c r="B265" s="53">
        <v>2</v>
      </c>
      <c r="C265" s="52">
        <v>105080.98</v>
      </c>
      <c r="D265" s="52">
        <v>0</v>
      </c>
      <c r="E265" s="52">
        <v>0</v>
      </c>
      <c r="F265" s="52">
        <v>164000</v>
      </c>
    </row>
    <row r="266" spans="1:7" s="50" customFormat="1" hidden="1">
      <c r="A266" s="48" t="s">
        <v>268</v>
      </c>
      <c r="B266" s="48"/>
      <c r="C266" s="48"/>
      <c r="D266" s="48"/>
      <c r="E266" s="48"/>
      <c r="F266" s="48"/>
    </row>
    <row r="267" spans="1:7" s="50" customFormat="1" hidden="1">
      <c r="A267" s="49">
        <v>45861</v>
      </c>
      <c r="B267" s="48" t="s">
        <v>269</v>
      </c>
      <c r="C267" s="48" t="s">
        <v>68</v>
      </c>
      <c r="D267" s="48" t="s">
        <v>8</v>
      </c>
      <c r="E267" s="48" t="s">
        <v>69</v>
      </c>
      <c r="F267" s="48" t="s">
        <v>70</v>
      </c>
    </row>
    <row r="268" spans="1:7" s="50" customFormat="1" hidden="1">
      <c r="A268" s="48" t="s">
        <v>47</v>
      </c>
      <c r="B268" s="48" t="s">
        <v>48</v>
      </c>
      <c r="C268" s="48"/>
      <c r="D268" s="51">
        <v>2</v>
      </c>
      <c r="E268" s="52">
        <v>104985.53744898</v>
      </c>
      <c r="F268" s="52">
        <v>209971.07489795901</v>
      </c>
      <c r="G268" s="50">
        <f t="shared" ref="G268:G269" si="44">+VLOOKUP(B268,$B$374:$D$388,3,0)</f>
        <v>101561</v>
      </c>
    </row>
    <row r="269" spans="1:7" s="50" customFormat="1" hidden="1">
      <c r="A269" s="48" t="s">
        <v>65</v>
      </c>
      <c r="B269" s="48" t="s">
        <v>66</v>
      </c>
      <c r="C269" s="48"/>
      <c r="D269" s="51">
        <v>1</v>
      </c>
      <c r="E269" s="52">
        <v>117018.086</v>
      </c>
      <c r="F269" s="52">
        <v>117018.086</v>
      </c>
      <c r="G269" s="50">
        <f t="shared" si="44"/>
        <v>108350</v>
      </c>
    </row>
    <row r="270" spans="1:7" s="50" customFormat="1" hidden="1">
      <c r="A270" s="49">
        <v>45861</v>
      </c>
      <c r="B270" s="48" t="s">
        <v>150</v>
      </c>
      <c r="C270" s="48" t="s">
        <v>254</v>
      </c>
      <c r="D270" s="48" t="s">
        <v>8</v>
      </c>
      <c r="E270" s="48" t="s">
        <v>255</v>
      </c>
      <c r="F270" s="48" t="s">
        <v>256</v>
      </c>
    </row>
    <row r="271" spans="1:7" s="50" customFormat="1" hidden="1">
      <c r="A271" s="48" t="s">
        <v>47</v>
      </c>
      <c r="B271" s="48" t="s">
        <v>48</v>
      </c>
      <c r="C271" s="48"/>
      <c r="D271" s="51">
        <v>2</v>
      </c>
      <c r="E271" s="52">
        <v>104985.53744898</v>
      </c>
      <c r="F271" s="52">
        <v>209971.07489795901</v>
      </c>
      <c r="G271" s="50">
        <f t="shared" ref="G271:G273" si="45">+VLOOKUP(B271,$B$374:$D$388,3,0)</f>
        <v>101561</v>
      </c>
    </row>
    <row r="272" spans="1:7" s="50" customFormat="1" hidden="1">
      <c r="A272" s="48" t="s">
        <v>33</v>
      </c>
      <c r="B272" s="48" t="s">
        <v>34</v>
      </c>
      <c r="C272" s="48"/>
      <c r="D272" s="51">
        <v>1</v>
      </c>
      <c r="E272" s="52">
        <v>62756.69</v>
      </c>
      <c r="F272" s="52">
        <v>62756.69</v>
      </c>
      <c r="G272" s="50">
        <f t="shared" si="45"/>
        <v>64565</v>
      </c>
    </row>
    <row r="273" spans="1:7" s="50" customFormat="1" hidden="1">
      <c r="A273" s="48" t="s">
        <v>45</v>
      </c>
      <c r="B273" s="48" t="s">
        <v>46</v>
      </c>
      <c r="C273" s="48"/>
      <c r="D273" s="51">
        <v>1</v>
      </c>
      <c r="E273" s="52">
        <v>68796</v>
      </c>
      <c r="F273" s="52">
        <v>68796</v>
      </c>
      <c r="G273" s="50">
        <f t="shared" si="45"/>
        <v>54145</v>
      </c>
    </row>
    <row r="274" spans="1:7" s="50" customFormat="1" hidden="1">
      <c r="A274" s="49">
        <v>45861</v>
      </c>
      <c r="B274" s="48" t="s">
        <v>270</v>
      </c>
      <c r="C274" s="48" t="s">
        <v>271</v>
      </c>
      <c r="D274" s="48" t="s">
        <v>8</v>
      </c>
      <c r="E274" s="48" t="s">
        <v>272</v>
      </c>
      <c r="F274" s="48" t="s">
        <v>273</v>
      </c>
    </row>
    <row r="275" spans="1:7" s="50" customFormat="1" hidden="1">
      <c r="A275" s="48" t="s">
        <v>97</v>
      </c>
      <c r="B275" s="48" t="s">
        <v>98</v>
      </c>
      <c r="C275" s="48"/>
      <c r="D275" s="51">
        <v>1</v>
      </c>
      <c r="E275" s="52">
        <v>24126.76</v>
      </c>
      <c r="F275" s="52">
        <v>24126.76</v>
      </c>
      <c r="G275" s="50">
        <f>+VLOOKUP(B275,$B$374:$D$388,3,0)</f>
        <v>22340</v>
      </c>
    </row>
    <row r="276" spans="1:7" s="50" customFormat="1" hidden="1">
      <c r="A276" s="49">
        <v>45861</v>
      </c>
      <c r="B276" s="48" t="s">
        <v>274</v>
      </c>
      <c r="C276" s="48" t="s">
        <v>275</v>
      </c>
      <c r="D276" s="48" t="s">
        <v>8</v>
      </c>
      <c r="E276" s="48" t="s">
        <v>276</v>
      </c>
      <c r="F276" s="48" t="s">
        <v>277</v>
      </c>
    </row>
    <row r="277" spans="1:7" s="50" customFormat="1" hidden="1">
      <c r="A277" s="48" t="s">
        <v>47</v>
      </c>
      <c r="B277" s="48" t="s">
        <v>48</v>
      </c>
      <c r="C277" s="48"/>
      <c r="D277" s="51">
        <v>2</v>
      </c>
      <c r="E277" s="52">
        <v>104985.53744898</v>
      </c>
      <c r="F277" s="52">
        <v>209971.07489795901</v>
      </c>
      <c r="G277" s="50">
        <f>+VLOOKUP(B277,$B$374:$D$388,3,0)</f>
        <v>101561</v>
      </c>
    </row>
    <row r="278" spans="1:7" s="50" customFormat="1" hidden="1">
      <c r="A278" s="49">
        <v>45861</v>
      </c>
      <c r="B278" s="48" t="s">
        <v>278</v>
      </c>
      <c r="C278" s="48" t="s">
        <v>271</v>
      </c>
      <c r="D278" s="48" t="s">
        <v>8</v>
      </c>
      <c r="E278" s="48" t="s">
        <v>272</v>
      </c>
      <c r="F278" s="48" t="s">
        <v>273</v>
      </c>
    </row>
    <row r="279" spans="1:7" s="50" customFormat="1" hidden="1">
      <c r="A279" s="48" t="s">
        <v>17</v>
      </c>
      <c r="B279" s="48" t="s">
        <v>18</v>
      </c>
      <c r="C279" s="48"/>
      <c r="D279" s="51">
        <v>3</v>
      </c>
      <c r="E279" s="52">
        <v>49318.87</v>
      </c>
      <c r="F279" s="52">
        <v>147956.60999999999</v>
      </c>
      <c r="G279" s="50">
        <f t="shared" ref="G279:G280" si="46">+VLOOKUP(B279,$B$374:$D$388,3,0)</f>
        <v>45666</v>
      </c>
    </row>
    <row r="280" spans="1:7" s="50" customFormat="1" hidden="1">
      <c r="A280" s="48" t="s">
        <v>47</v>
      </c>
      <c r="B280" s="48" t="s">
        <v>48</v>
      </c>
      <c r="C280" s="48"/>
      <c r="D280" s="51">
        <v>1</v>
      </c>
      <c r="E280" s="52">
        <v>104985.53744898</v>
      </c>
      <c r="F280" s="52">
        <v>104985.53744898</v>
      </c>
      <c r="G280" s="50">
        <f t="shared" si="46"/>
        <v>101561</v>
      </c>
    </row>
    <row r="281" spans="1:7" s="50" customFormat="1" hidden="1">
      <c r="A281" s="49">
        <v>45861</v>
      </c>
      <c r="B281" s="48" t="s">
        <v>279</v>
      </c>
      <c r="C281" s="48" t="s">
        <v>7</v>
      </c>
      <c r="D281" s="48" t="s">
        <v>8</v>
      </c>
      <c r="E281" s="48" t="s">
        <v>276</v>
      </c>
      <c r="F281" s="48" t="s">
        <v>277</v>
      </c>
    </row>
    <row r="282" spans="1:7" s="50" customFormat="1" hidden="1">
      <c r="A282" s="48" t="s">
        <v>25</v>
      </c>
      <c r="B282" s="48" t="s">
        <v>26</v>
      </c>
      <c r="C282" s="48"/>
      <c r="D282" s="51">
        <v>1</v>
      </c>
      <c r="E282" s="52">
        <v>54638.667999999998</v>
      </c>
      <c r="F282" s="52">
        <v>54638.667999999998</v>
      </c>
      <c r="G282" s="50">
        <f>+VLOOKUP(B282,$B$374:$D$388,3,0)</f>
        <v>50591</v>
      </c>
    </row>
    <row r="283" spans="1:7" s="50" customFormat="1" hidden="1">
      <c r="A283" s="49">
        <v>45861</v>
      </c>
      <c r="B283" s="48" t="s">
        <v>188</v>
      </c>
      <c r="C283" s="48" t="s">
        <v>280</v>
      </c>
      <c r="D283" s="48" t="s">
        <v>8</v>
      </c>
      <c r="E283" s="48" t="s">
        <v>231</v>
      </c>
      <c r="F283" s="48" t="s">
        <v>232</v>
      </c>
    </row>
    <row r="284" spans="1:7" s="50" customFormat="1" hidden="1">
      <c r="A284" s="48" t="s">
        <v>45</v>
      </c>
      <c r="B284" s="48" t="s">
        <v>46</v>
      </c>
      <c r="C284" s="48"/>
      <c r="D284" s="51">
        <v>1</v>
      </c>
      <c r="E284" s="52">
        <v>68796</v>
      </c>
      <c r="F284" s="52">
        <v>68796</v>
      </c>
      <c r="G284" s="50">
        <f t="shared" ref="G284:G285" si="47">+VLOOKUP(B284,$B$374:$D$388,3,0)</f>
        <v>54145</v>
      </c>
    </row>
    <row r="285" spans="1:7" s="50" customFormat="1" hidden="1">
      <c r="A285" s="48" t="s">
        <v>15</v>
      </c>
      <c r="B285" s="48" t="s">
        <v>16</v>
      </c>
      <c r="C285" s="48"/>
      <c r="D285" s="51">
        <v>1</v>
      </c>
      <c r="E285" s="52">
        <v>109147.73410975101</v>
      </c>
      <c r="F285" s="52">
        <v>109147.73410975101</v>
      </c>
      <c r="G285" s="50">
        <f t="shared" si="47"/>
        <v>80850</v>
      </c>
    </row>
    <row r="286" spans="1:7" s="50" customFormat="1" hidden="1">
      <c r="A286" s="48" t="s">
        <v>120</v>
      </c>
      <c r="B286" s="53">
        <v>17</v>
      </c>
      <c r="C286" s="52">
        <v>1388135.3102526099</v>
      </c>
      <c r="D286" s="52">
        <v>0</v>
      </c>
      <c r="E286" s="52">
        <v>0</v>
      </c>
      <c r="F286" s="52">
        <v>1986200</v>
      </c>
    </row>
    <row r="287" spans="1:7" s="50" customFormat="1" hidden="1">
      <c r="A287" s="48" t="s">
        <v>281</v>
      </c>
      <c r="B287" s="48"/>
      <c r="C287" s="48"/>
      <c r="D287" s="48"/>
      <c r="E287" s="48"/>
      <c r="F287" s="48"/>
    </row>
    <row r="288" spans="1:7" s="50" customFormat="1" hidden="1">
      <c r="A288" s="49">
        <v>45862</v>
      </c>
      <c r="B288" s="48" t="s">
        <v>282</v>
      </c>
      <c r="C288" s="48" t="s">
        <v>283</v>
      </c>
      <c r="D288" s="48" t="s">
        <v>8</v>
      </c>
      <c r="E288" s="48" t="s">
        <v>284</v>
      </c>
      <c r="F288" s="48" t="s">
        <v>285</v>
      </c>
    </row>
    <row r="289" spans="1:7" s="50" customFormat="1" hidden="1">
      <c r="A289" s="48" t="s">
        <v>65</v>
      </c>
      <c r="B289" s="48" t="s">
        <v>66</v>
      </c>
      <c r="C289" s="48"/>
      <c r="D289" s="51">
        <v>1</v>
      </c>
      <c r="E289" s="52">
        <v>117017.912734375</v>
      </c>
      <c r="F289" s="52">
        <v>117017.912734375</v>
      </c>
      <c r="G289" s="50">
        <f t="shared" ref="G289:G290" si="48">+VLOOKUP(B289,$B$374:$D$388,3,0)</f>
        <v>108350</v>
      </c>
    </row>
    <row r="290" spans="1:7" s="50" customFormat="1" hidden="1">
      <c r="A290" s="48" t="s">
        <v>45</v>
      </c>
      <c r="B290" s="48" t="s">
        <v>46</v>
      </c>
      <c r="C290" s="48"/>
      <c r="D290" s="51">
        <v>1</v>
      </c>
      <c r="E290" s="52">
        <v>67874.625</v>
      </c>
      <c r="F290" s="52">
        <v>67874.625</v>
      </c>
      <c r="G290" s="50">
        <f t="shared" si="48"/>
        <v>54145</v>
      </c>
    </row>
    <row r="291" spans="1:7" s="50" customFormat="1" hidden="1">
      <c r="A291" s="48" t="s">
        <v>120</v>
      </c>
      <c r="B291" s="53">
        <v>2</v>
      </c>
      <c r="C291" s="52">
        <v>184892.53773437499</v>
      </c>
      <c r="D291" s="52">
        <v>0</v>
      </c>
      <c r="E291" s="52">
        <v>0</v>
      </c>
      <c r="F291" s="52">
        <v>262900</v>
      </c>
    </row>
    <row r="292" spans="1:7" s="50" customFormat="1" hidden="1">
      <c r="A292" s="48" t="s">
        <v>286</v>
      </c>
      <c r="B292" s="48"/>
      <c r="C292" s="48"/>
      <c r="D292" s="48"/>
      <c r="E292" s="48"/>
      <c r="F292" s="48"/>
    </row>
    <row r="293" spans="1:7" s="50" customFormat="1" hidden="1">
      <c r="A293" s="49">
        <v>45863</v>
      </c>
      <c r="B293" s="48" t="s">
        <v>287</v>
      </c>
      <c r="C293" s="48" t="s">
        <v>62</v>
      </c>
      <c r="D293" s="48" t="s">
        <v>8</v>
      </c>
      <c r="E293" s="48" t="s">
        <v>63</v>
      </c>
      <c r="F293" s="48" t="s">
        <v>64</v>
      </c>
    </row>
    <row r="294" spans="1:7" s="50" customFormat="1" hidden="1">
      <c r="A294" s="48" t="s">
        <v>47</v>
      </c>
      <c r="B294" s="48" t="s">
        <v>48</v>
      </c>
      <c r="C294" s="48"/>
      <c r="D294" s="51">
        <v>2</v>
      </c>
      <c r="E294" s="52">
        <v>109686.21</v>
      </c>
      <c r="F294" s="52">
        <v>219372.42</v>
      </c>
      <c r="G294" s="50">
        <f>+VLOOKUP(B294,$B$374:$D$388,3,0)</f>
        <v>101561</v>
      </c>
    </row>
    <row r="295" spans="1:7" s="50" customFormat="1" hidden="1">
      <c r="A295" s="49">
        <v>45863</v>
      </c>
      <c r="B295" s="48" t="s">
        <v>288</v>
      </c>
      <c r="C295" s="48" t="s">
        <v>289</v>
      </c>
      <c r="D295" s="48" t="s">
        <v>8</v>
      </c>
      <c r="E295" s="48" t="s">
        <v>79</v>
      </c>
      <c r="F295" s="48" t="s">
        <v>80</v>
      </c>
    </row>
    <row r="296" spans="1:7" s="50" customFormat="1" hidden="1">
      <c r="A296" s="48" t="s">
        <v>25</v>
      </c>
      <c r="B296" s="48" t="s">
        <v>26</v>
      </c>
      <c r="C296" s="48"/>
      <c r="D296" s="51">
        <v>2</v>
      </c>
      <c r="E296" s="52">
        <v>54638.725976562499</v>
      </c>
      <c r="F296" s="52">
        <v>109277.451953125</v>
      </c>
      <c r="G296" s="50">
        <f t="shared" ref="G296:G298" si="49">+VLOOKUP(B296,$B$374:$D$388,3,0)</f>
        <v>50591</v>
      </c>
    </row>
    <row r="297" spans="1:7" s="50" customFormat="1" hidden="1">
      <c r="A297" s="48" t="s">
        <v>45</v>
      </c>
      <c r="B297" s="48" t="s">
        <v>46</v>
      </c>
      <c r="C297" s="48"/>
      <c r="D297" s="51">
        <v>1</v>
      </c>
      <c r="E297" s="52">
        <v>68796</v>
      </c>
      <c r="F297" s="52">
        <v>68796</v>
      </c>
      <c r="G297" s="50">
        <f t="shared" si="49"/>
        <v>54145</v>
      </c>
    </row>
    <row r="298" spans="1:7" s="50" customFormat="1" hidden="1">
      <c r="A298" s="48" t="s">
        <v>17</v>
      </c>
      <c r="B298" s="48" t="s">
        <v>18</v>
      </c>
      <c r="C298" s="48"/>
      <c r="D298" s="51">
        <v>1</v>
      </c>
      <c r="E298" s="52">
        <v>49318.855000000003</v>
      </c>
      <c r="F298" s="52">
        <v>49318.855000000003</v>
      </c>
      <c r="G298" s="50">
        <f t="shared" si="49"/>
        <v>45666</v>
      </c>
    </row>
    <row r="299" spans="1:7" s="50" customFormat="1" hidden="1">
      <c r="A299" s="48" t="s">
        <v>120</v>
      </c>
      <c r="B299" s="53">
        <v>6</v>
      </c>
      <c r="C299" s="52">
        <v>446764.72695312498</v>
      </c>
      <c r="D299" s="52">
        <v>0</v>
      </c>
      <c r="E299" s="52">
        <v>0</v>
      </c>
      <c r="F299" s="52">
        <v>620700</v>
      </c>
    </row>
    <row r="300" spans="1:7" s="50" customFormat="1" hidden="1">
      <c r="A300" s="48" t="s">
        <v>290</v>
      </c>
      <c r="B300" s="48"/>
      <c r="C300" s="48"/>
      <c r="D300" s="48"/>
      <c r="E300" s="48"/>
      <c r="F300" s="48"/>
    </row>
    <row r="301" spans="1:7" s="50" customFormat="1" hidden="1">
      <c r="A301" s="49">
        <v>45864</v>
      </c>
      <c r="B301" s="48" t="s">
        <v>291</v>
      </c>
      <c r="C301" s="48" t="s">
        <v>292</v>
      </c>
      <c r="D301" s="48" t="s">
        <v>8</v>
      </c>
      <c r="E301" s="48" t="s">
        <v>56</v>
      </c>
      <c r="F301" s="48" t="s">
        <v>57</v>
      </c>
    </row>
    <row r="302" spans="1:7" s="50" customFormat="1" hidden="1">
      <c r="A302" s="48" t="s">
        <v>65</v>
      </c>
      <c r="B302" s="48" t="s">
        <v>66</v>
      </c>
      <c r="C302" s="48"/>
      <c r="D302" s="51">
        <v>1</v>
      </c>
      <c r="E302" s="52">
        <v>117017.98070857101</v>
      </c>
      <c r="F302" s="52">
        <v>117017.98070857101</v>
      </c>
      <c r="G302" s="50">
        <f t="shared" ref="G302:G303" si="50">+VLOOKUP(B302,$B$374:$D$388,3,0)</f>
        <v>108350</v>
      </c>
    </row>
    <row r="303" spans="1:7" s="50" customFormat="1" hidden="1">
      <c r="A303" s="48" t="s">
        <v>45</v>
      </c>
      <c r="B303" s="48" t="s">
        <v>46</v>
      </c>
      <c r="C303" s="48"/>
      <c r="D303" s="51">
        <v>3</v>
      </c>
      <c r="E303" s="52">
        <v>68796</v>
      </c>
      <c r="F303" s="52">
        <v>206388</v>
      </c>
      <c r="G303" s="50">
        <f t="shared" si="50"/>
        <v>54145</v>
      </c>
    </row>
    <row r="304" spans="1:7" s="50" customFormat="1" hidden="1">
      <c r="A304" s="49">
        <v>45864</v>
      </c>
      <c r="B304" s="48" t="s">
        <v>262</v>
      </c>
      <c r="C304" s="48" t="s">
        <v>7</v>
      </c>
      <c r="D304" s="48" t="s">
        <v>8</v>
      </c>
      <c r="E304" s="48" t="s">
        <v>209</v>
      </c>
      <c r="F304" s="48" t="s">
        <v>210</v>
      </c>
    </row>
    <row r="305" spans="1:7" s="50" customFormat="1" hidden="1">
      <c r="A305" s="48" t="s">
        <v>17</v>
      </c>
      <c r="B305" s="48" t="s">
        <v>18</v>
      </c>
      <c r="C305" s="48"/>
      <c r="D305" s="51">
        <v>1</v>
      </c>
      <c r="E305" s="52">
        <v>49318.855000000003</v>
      </c>
      <c r="F305" s="52">
        <v>49318.855000000003</v>
      </c>
      <c r="G305" s="50">
        <f t="shared" ref="G305:G306" si="51">+VLOOKUP(B305,$B$374:$D$388,3,0)</f>
        <v>45666</v>
      </c>
    </row>
    <row r="306" spans="1:7" s="50" customFormat="1" hidden="1">
      <c r="A306" s="48" t="s">
        <v>25</v>
      </c>
      <c r="B306" s="48" t="s">
        <v>26</v>
      </c>
      <c r="C306" s="48"/>
      <c r="D306" s="51">
        <v>3</v>
      </c>
      <c r="E306" s="52">
        <v>54638.725976562499</v>
      </c>
      <c r="F306" s="52">
        <v>163916.17792968699</v>
      </c>
      <c r="G306" s="50">
        <f t="shared" si="51"/>
        <v>50591</v>
      </c>
    </row>
    <row r="307" spans="1:7" s="50" customFormat="1" hidden="1">
      <c r="A307" s="48" t="s">
        <v>120</v>
      </c>
      <c r="B307" s="53">
        <v>8</v>
      </c>
      <c r="C307" s="52">
        <v>536641.01363825903</v>
      </c>
      <c r="D307" s="52">
        <v>0</v>
      </c>
      <c r="E307" s="52">
        <v>0</v>
      </c>
      <c r="F307" s="52">
        <v>762500</v>
      </c>
    </row>
    <row r="308" spans="1:7" s="50" customFormat="1" hidden="1">
      <c r="A308" s="48" t="s">
        <v>293</v>
      </c>
      <c r="B308" s="48"/>
      <c r="C308" s="48"/>
      <c r="D308" s="48"/>
      <c r="E308" s="48"/>
      <c r="F308" s="48"/>
    </row>
    <row r="309" spans="1:7" s="50" customFormat="1" hidden="1">
      <c r="A309" s="48" t="s">
        <v>120</v>
      </c>
      <c r="B309" s="53">
        <v>7</v>
      </c>
      <c r="C309" s="52">
        <v>595139.67510227696</v>
      </c>
      <c r="D309" s="52">
        <v>0</v>
      </c>
      <c r="E309" s="52">
        <v>0</v>
      </c>
      <c r="F309" s="52">
        <v>851500</v>
      </c>
    </row>
    <row r="310" spans="1:7" s="50" customFormat="1" hidden="1">
      <c r="A310" s="48" t="s">
        <v>294</v>
      </c>
      <c r="B310" s="48"/>
      <c r="C310" s="48"/>
      <c r="D310" s="48"/>
      <c r="E310" s="48"/>
      <c r="F310" s="48"/>
    </row>
    <row r="311" spans="1:7" s="50" customFormat="1" hidden="1">
      <c r="A311" s="49">
        <v>45866</v>
      </c>
      <c r="B311" s="48" t="s">
        <v>295</v>
      </c>
      <c r="C311" s="48" t="s">
        <v>296</v>
      </c>
      <c r="D311" s="48" t="s">
        <v>8</v>
      </c>
      <c r="E311" s="48" t="s">
        <v>297</v>
      </c>
      <c r="F311" s="48" t="s">
        <v>298</v>
      </c>
    </row>
    <row r="312" spans="1:7" s="50" customFormat="1" hidden="1">
      <c r="A312" s="48" t="s">
        <v>15</v>
      </c>
      <c r="B312" s="48" t="s">
        <v>16</v>
      </c>
      <c r="C312" s="48"/>
      <c r="D312" s="51">
        <v>1</v>
      </c>
      <c r="E312" s="52">
        <v>109147.755185185</v>
      </c>
      <c r="F312" s="52">
        <v>109147.755185185</v>
      </c>
      <c r="G312" s="50">
        <f t="shared" ref="G312:G314" si="52">+VLOOKUP(B312,$B$374:$D$388,3,0)</f>
        <v>80850</v>
      </c>
    </row>
    <row r="313" spans="1:7" s="50" customFormat="1" hidden="1">
      <c r="A313" s="48" t="s">
        <v>13</v>
      </c>
      <c r="B313" s="48" t="s">
        <v>14</v>
      </c>
      <c r="C313" s="48"/>
      <c r="D313" s="51">
        <v>3</v>
      </c>
      <c r="E313" s="52">
        <v>52540.49</v>
      </c>
      <c r="F313" s="52">
        <v>157621.47</v>
      </c>
      <c r="G313" s="50">
        <f t="shared" si="52"/>
        <v>54054</v>
      </c>
    </row>
    <row r="314" spans="1:7" s="50" customFormat="1" hidden="1">
      <c r="A314" s="48" t="s">
        <v>97</v>
      </c>
      <c r="B314" s="48" t="s">
        <v>98</v>
      </c>
      <c r="C314" s="48"/>
      <c r="D314" s="51">
        <v>1</v>
      </c>
      <c r="E314" s="52">
        <v>23891.4472993294</v>
      </c>
      <c r="F314" s="52">
        <v>23891.4472993294</v>
      </c>
      <c r="G314" s="50">
        <f t="shared" si="52"/>
        <v>22340</v>
      </c>
    </row>
    <row r="315" spans="1:7" s="50" customFormat="1" hidden="1">
      <c r="A315" s="49">
        <v>45866</v>
      </c>
      <c r="B315" s="48" t="s">
        <v>299</v>
      </c>
      <c r="C315" s="48" t="s">
        <v>300</v>
      </c>
      <c r="D315" s="48" t="s">
        <v>8</v>
      </c>
      <c r="E315" s="48" t="s">
        <v>138</v>
      </c>
      <c r="F315" s="48" t="s">
        <v>139</v>
      </c>
    </row>
    <row r="316" spans="1:7" s="50" customFormat="1" hidden="1">
      <c r="A316" s="48" t="s">
        <v>25</v>
      </c>
      <c r="B316" s="48" t="s">
        <v>26</v>
      </c>
      <c r="C316" s="48"/>
      <c r="D316" s="51">
        <v>1</v>
      </c>
      <c r="E316" s="52">
        <v>54638.645178571402</v>
      </c>
      <c r="F316" s="52">
        <v>54638.645178571402</v>
      </c>
      <c r="G316" s="8">
        <f t="shared" ref="G316:G320" si="53">+VLOOKUP(B316,$B$374:$D$388,3,0)</f>
        <v>50591</v>
      </c>
    </row>
    <row r="317" spans="1:7" s="50" customFormat="1" hidden="1">
      <c r="A317" s="48" t="s">
        <v>45</v>
      </c>
      <c r="B317" s="48" t="s">
        <v>46</v>
      </c>
      <c r="C317" s="48"/>
      <c r="D317" s="51">
        <v>2</v>
      </c>
      <c r="E317" s="52">
        <v>68796</v>
      </c>
      <c r="F317" s="52">
        <v>137592</v>
      </c>
      <c r="G317" s="8">
        <f t="shared" si="53"/>
        <v>54145</v>
      </c>
    </row>
    <row r="318" spans="1:7" s="50" customFormat="1" hidden="1">
      <c r="A318" s="48" t="s">
        <v>97</v>
      </c>
      <c r="B318" s="48" t="s">
        <v>98</v>
      </c>
      <c r="C318" s="48"/>
      <c r="D318" s="51">
        <v>1</v>
      </c>
      <c r="E318" s="52">
        <v>23891.4472993294</v>
      </c>
      <c r="F318" s="52">
        <v>23891.4472993294</v>
      </c>
      <c r="G318" s="8">
        <f t="shared" si="53"/>
        <v>22340</v>
      </c>
    </row>
    <row r="319" spans="1:7" s="50" customFormat="1" hidden="1">
      <c r="A319" s="48" t="s">
        <v>47</v>
      </c>
      <c r="B319" s="48" t="s">
        <v>48</v>
      </c>
      <c r="C319" s="48"/>
      <c r="D319" s="51">
        <v>1</v>
      </c>
      <c r="E319" s="52">
        <v>96524.262000000002</v>
      </c>
      <c r="F319" s="52">
        <v>96524.262000000002</v>
      </c>
      <c r="G319" s="8">
        <f t="shared" si="53"/>
        <v>101561</v>
      </c>
    </row>
    <row r="320" spans="1:7" s="50" customFormat="1" hidden="1">
      <c r="A320" s="48" t="s">
        <v>65</v>
      </c>
      <c r="B320" s="48" t="s">
        <v>66</v>
      </c>
      <c r="C320" s="48"/>
      <c r="D320" s="51">
        <v>3</v>
      </c>
      <c r="E320" s="52">
        <v>117017.96875</v>
      </c>
      <c r="F320" s="52">
        <v>351053.90625</v>
      </c>
      <c r="G320" s="8">
        <f t="shared" si="53"/>
        <v>108350</v>
      </c>
    </row>
    <row r="321" spans="1:7" s="50" customFormat="1" hidden="1">
      <c r="A321" s="49">
        <v>45866</v>
      </c>
      <c r="B321" s="48" t="s">
        <v>265</v>
      </c>
      <c r="C321" s="48" t="s">
        <v>301</v>
      </c>
      <c r="D321" s="48" t="s">
        <v>8</v>
      </c>
      <c r="E321" s="48" t="s">
        <v>302</v>
      </c>
      <c r="F321" s="48" t="s">
        <v>303</v>
      </c>
    </row>
    <row r="322" spans="1:7" s="50" customFormat="1" hidden="1">
      <c r="A322" s="48" t="s">
        <v>25</v>
      </c>
      <c r="B322" s="48" t="s">
        <v>26</v>
      </c>
      <c r="C322" s="48"/>
      <c r="D322" s="51">
        <v>1</v>
      </c>
      <c r="E322" s="52">
        <v>54638.645178571402</v>
      </c>
      <c r="F322" s="52">
        <v>54638.645178571402</v>
      </c>
      <c r="G322" s="50">
        <f>+VLOOKUP(B322,$B$374:$D$388,3,0)</f>
        <v>50591</v>
      </c>
    </row>
    <row r="323" spans="1:7" s="50" customFormat="1" hidden="1">
      <c r="A323" s="49">
        <v>45866</v>
      </c>
      <c r="B323" s="48" t="s">
        <v>188</v>
      </c>
      <c r="C323" s="48" t="s">
        <v>166</v>
      </c>
      <c r="D323" s="48" t="s">
        <v>8</v>
      </c>
      <c r="E323" s="48" t="s">
        <v>167</v>
      </c>
      <c r="F323" s="48" t="s">
        <v>168</v>
      </c>
    </row>
    <row r="324" spans="1:7" s="50" customFormat="1" hidden="1">
      <c r="A324" s="48" t="s">
        <v>23</v>
      </c>
      <c r="B324" s="48" t="s">
        <v>24</v>
      </c>
      <c r="C324" s="48"/>
      <c r="D324" s="51">
        <v>1</v>
      </c>
      <c r="E324" s="52">
        <v>72167.9439257294</v>
      </c>
      <c r="F324" s="52">
        <v>72167.9439257294</v>
      </c>
      <c r="G324" s="50">
        <f>+VLOOKUP(B324,$B$374:$D$388,3,0)</f>
        <v>66822</v>
      </c>
    </row>
    <row r="325" spans="1:7" s="50" customFormat="1" hidden="1">
      <c r="A325" s="49">
        <v>45866</v>
      </c>
      <c r="B325" s="48" t="s">
        <v>304</v>
      </c>
      <c r="C325" s="48" t="s">
        <v>305</v>
      </c>
      <c r="D325" s="48" t="s">
        <v>8</v>
      </c>
      <c r="E325" s="48" t="s">
        <v>159</v>
      </c>
      <c r="F325" s="48" t="s">
        <v>160</v>
      </c>
    </row>
    <row r="326" spans="1:7" s="50" customFormat="1" hidden="1">
      <c r="A326" s="48" t="s">
        <v>15</v>
      </c>
      <c r="B326" s="48" t="s">
        <v>16</v>
      </c>
      <c r="C326" s="48"/>
      <c r="D326" s="51">
        <v>1</v>
      </c>
      <c r="E326" s="52">
        <v>109147.755185185</v>
      </c>
      <c r="F326" s="52">
        <v>109147.755185185</v>
      </c>
      <c r="G326" s="50">
        <f>+VLOOKUP(B326,$B$374:$D$388,3,0)</f>
        <v>80850</v>
      </c>
    </row>
    <row r="327" spans="1:7" s="50" customFormat="1" hidden="1">
      <c r="A327" s="49">
        <v>45866</v>
      </c>
      <c r="B327" s="48" t="s">
        <v>306</v>
      </c>
      <c r="C327" s="48" t="s">
        <v>7</v>
      </c>
      <c r="D327" s="48" t="s">
        <v>8</v>
      </c>
      <c r="E327" s="48" t="s">
        <v>276</v>
      </c>
      <c r="F327" s="48" t="s">
        <v>277</v>
      </c>
    </row>
    <row r="328" spans="1:7" s="50" customFormat="1" hidden="1">
      <c r="A328" s="48" t="s">
        <v>15</v>
      </c>
      <c r="B328" s="48" t="s">
        <v>16</v>
      </c>
      <c r="C328" s="48"/>
      <c r="D328" s="51">
        <v>1</v>
      </c>
      <c r="E328" s="52">
        <v>109147.754142857</v>
      </c>
      <c r="F328" s="52">
        <v>109147.754142857</v>
      </c>
      <c r="G328" s="50">
        <f t="shared" ref="G328:G329" si="54">+VLOOKUP(B328,$B$374:$D$388,3,0)</f>
        <v>80850</v>
      </c>
    </row>
    <row r="329" spans="1:7" s="50" customFormat="1" hidden="1">
      <c r="A329" s="48" t="s">
        <v>17</v>
      </c>
      <c r="B329" s="48" t="s">
        <v>18</v>
      </c>
      <c r="C329" s="48"/>
      <c r="D329" s="51">
        <v>1</v>
      </c>
      <c r="E329" s="52">
        <v>49219.713214285701</v>
      </c>
      <c r="F329" s="52">
        <v>49219.713214285701</v>
      </c>
      <c r="G329" s="50">
        <f t="shared" si="54"/>
        <v>45666</v>
      </c>
    </row>
    <row r="330" spans="1:7" s="50" customFormat="1" hidden="1">
      <c r="A330" s="48" t="s">
        <v>120</v>
      </c>
      <c r="B330" s="53">
        <v>26</v>
      </c>
      <c r="C330" s="52">
        <v>2043703.6833590399</v>
      </c>
      <c r="D330" s="52">
        <v>0</v>
      </c>
      <c r="E330" s="52">
        <v>0</v>
      </c>
      <c r="F330" s="52">
        <v>2948500</v>
      </c>
    </row>
    <row r="331" spans="1:7" s="50" customFormat="1" hidden="1">
      <c r="A331" s="48" t="s">
        <v>307</v>
      </c>
      <c r="B331" s="48"/>
      <c r="C331" s="48"/>
      <c r="D331" s="48"/>
      <c r="E331" s="48"/>
      <c r="F331" s="48"/>
    </row>
    <row r="332" spans="1:7" s="50" customFormat="1" hidden="1">
      <c r="A332" s="49">
        <v>45867</v>
      </c>
      <c r="B332" s="48" t="s">
        <v>308</v>
      </c>
      <c r="C332" s="48" t="s">
        <v>7</v>
      </c>
      <c r="D332" s="48" t="s">
        <v>8</v>
      </c>
      <c r="E332" s="48" t="s">
        <v>309</v>
      </c>
      <c r="F332" s="48" t="s">
        <v>310</v>
      </c>
    </row>
    <row r="333" spans="1:7" s="50" customFormat="1" hidden="1">
      <c r="A333" s="48" t="s">
        <v>27</v>
      </c>
      <c r="B333" s="48" t="s">
        <v>28</v>
      </c>
      <c r="C333" s="48"/>
      <c r="D333" s="51">
        <v>1</v>
      </c>
      <c r="E333" s="52">
        <v>72972.788571428595</v>
      </c>
      <c r="F333" s="52">
        <v>72972.788571428595</v>
      </c>
      <c r="G333" s="50">
        <f>+VLOOKUP(B333,$B$374:$D$388,3,0)</f>
        <v>67568</v>
      </c>
    </row>
    <row r="334" spans="1:7" s="50" customFormat="1" hidden="1">
      <c r="A334" s="49">
        <v>45867</v>
      </c>
      <c r="B334" s="48" t="s">
        <v>311</v>
      </c>
      <c r="C334" s="48" t="s">
        <v>296</v>
      </c>
      <c r="D334" s="48" t="s">
        <v>8</v>
      </c>
      <c r="E334" s="48" t="s">
        <v>297</v>
      </c>
      <c r="F334" s="48" t="s">
        <v>298</v>
      </c>
    </row>
    <row r="335" spans="1:7" s="50" customFormat="1" hidden="1">
      <c r="A335" s="48" t="s">
        <v>45</v>
      </c>
      <c r="B335" s="48" t="s">
        <v>46</v>
      </c>
      <c r="C335" s="48"/>
      <c r="D335" s="51">
        <v>2</v>
      </c>
      <c r="E335" s="52">
        <v>68796</v>
      </c>
      <c r="F335" s="52">
        <v>137592</v>
      </c>
      <c r="G335" s="50">
        <f>+VLOOKUP(B335,$B$374:$D$388,3,0)</f>
        <v>54145</v>
      </c>
    </row>
    <row r="336" spans="1:7" s="50" customFormat="1" hidden="1">
      <c r="A336" s="49">
        <v>45867</v>
      </c>
      <c r="B336" s="48" t="s">
        <v>312</v>
      </c>
      <c r="C336" s="48" t="s">
        <v>224</v>
      </c>
      <c r="D336" s="48" t="s">
        <v>8</v>
      </c>
      <c r="E336" s="48" t="s">
        <v>87</v>
      </c>
      <c r="F336" s="48" t="s">
        <v>88</v>
      </c>
    </row>
    <row r="337" spans="1:7" s="50" customFormat="1" hidden="1">
      <c r="A337" s="48" t="s">
        <v>33</v>
      </c>
      <c r="B337" s="48" t="s">
        <v>34</v>
      </c>
      <c r="C337" s="48"/>
      <c r="D337" s="51">
        <v>1</v>
      </c>
      <c r="E337" s="52">
        <v>69729.5</v>
      </c>
      <c r="F337" s="52">
        <v>69729.5</v>
      </c>
      <c r="G337" s="50">
        <f t="shared" ref="G337:G340" si="55">+VLOOKUP(B337,$B$374:$D$388,3,0)</f>
        <v>64565</v>
      </c>
    </row>
    <row r="338" spans="1:7" s="50" customFormat="1" hidden="1">
      <c r="A338" s="48" t="s">
        <v>23</v>
      </c>
      <c r="B338" s="48" t="s">
        <v>24</v>
      </c>
      <c r="C338" s="48"/>
      <c r="D338" s="51">
        <v>2</v>
      </c>
      <c r="E338" s="52">
        <v>72167.9439257294</v>
      </c>
      <c r="F338" s="52">
        <v>144335.887851459</v>
      </c>
      <c r="G338" s="50">
        <f t="shared" si="55"/>
        <v>66822</v>
      </c>
    </row>
    <row r="339" spans="1:7" s="50" customFormat="1" hidden="1">
      <c r="A339" s="48" t="s">
        <v>27</v>
      </c>
      <c r="B339" s="48" t="s">
        <v>28</v>
      </c>
      <c r="C339" s="48"/>
      <c r="D339" s="51">
        <v>3</v>
      </c>
      <c r="E339" s="52">
        <v>72972.788571428595</v>
      </c>
      <c r="F339" s="52">
        <v>218918.36571428599</v>
      </c>
      <c r="G339" s="50">
        <f t="shared" si="55"/>
        <v>67568</v>
      </c>
    </row>
    <row r="340" spans="1:7" s="50" customFormat="1" hidden="1">
      <c r="A340" s="48" t="s">
        <v>53</v>
      </c>
      <c r="B340" s="48" t="s">
        <v>54</v>
      </c>
      <c r="C340" s="48"/>
      <c r="D340" s="51">
        <v>1</v>
      </c>
      <c r="E340" s="52">
        <v>45208.800000000003</v>
      </c>
      <c r="F340" s="52">
        <v>45208.800000000003</v>
      </c>
      <c r="G340" s="50">
        <f t="shared" si="55"/>
        <v>41860</v>
      </c>
    </row>
    <row r="341" spans="1:7" s="50" customFormat="1" hidden="1">
      <c r="A341" s="49">
        <v>45867</v>
      </c>
      <c r="B341" s="48" t="s">
        <v>313</v>
      </c>
      <c r="C341" s="48" t="s">
        <v>7</v>
      </c>
      <c r="D341" s="48" t="s">
        <v>8</v>
      </c>
      <c r="E341" s="48" t="s">
        <v>198</v>
      </c>
      <c r="F341" s="48" t="s">
        <v>199</v>
      </c>
    </row>
    <row r="342" spans="1:7" s="50" customFormat="1" hidden="1">
      <c r="A342" s="48" t="s">
        <v>65</v>
      </c>
      <c r="B342" s="48" t="s">
        <v>66</v>
      </c>
      <c r="C342" s="48"/>
      <c r="D342" s="51">
        <v>2</v>
      </c>
      <c r="E342" s="52">
        <v>117017.96875</v>
      </c>
      <c r="F342" s="52">
        <v>234035.9375</v>
      </c>
      <c r="G342" s="50">
        <f>+VLOOKUP(B342,$B$374:$D$388,3,0)</f>
        <v>108350</v>
      </c>
    </row>
    <row r="343" spans="1:7" s="50" customFormat="1" hidden="1">
      <c r="A343" s="48" t="s">
        <v>120</v>
      </c>
      <c r="B343" s="53">
        <v>12</v>
      </c>
      <c r="C343" s="52">
        <v>922793.27963717305</v>
      </c>
      <c r="D343" s="52">
        <v>0</v>
      </c>
      <c r="E343" s="52">
        <v>0</v>
      </c>
      <c r="F343" s="52">
        <v>1332600</v>
      </c>
    </row>
    <row r="344" spans="1:7" s="50" customFormat="1" hidden="1">
      <c r="A344" s="48" t="s">
        <v>314</v>
      </c>
      <c r="B344" s="48"/>
      <c r="C344" s="48"/>
      <c r="D344" s="48"/>
      <c r="E344" s="48"/>
      <c r="F344" s="48"/>
    </row>
    <row r="345" spans="1:7" s="50" customFormat="1" hidden="1">
      <c r="A345" s="49">
        <v>45868</v>
      </c>
      <c r="B345" s="48" t="s">
        <v>204</v>
      </c>
      <c r="C345" s="48" t="s">
        <v>151</v>
      </c>
      <c r="D345" s="48" t="s">
        <v>8</v>
      </c>
      <c r="E345" s="48" t="s">
        <v>152</v>
      </c>
      <c r="F345" s="48" t="s">
        <v>153</v>
      </c>
    </row>
    <row r="346" spans="1:7" s="50" customFormat="1" hidden="1">
      <c r="A346" s="48" t="s">
        <v>17</v>
      </c>
      <c r="B346" s="48" t="s">
        <v>18</v>
      </c>
      <c r="C346" s="48"/>
      <c r="D346" s="51">
        <v>4</v>
      </c>
      <c r="E346" s="52">
        <v>49938.03</v>
      </c>
      <c r="F346" s="52">
        <v>199752.12</v>
      </c>
      <c r="G346" s="50">
        <f t="shared" ref="G346:G348" si="56">+VLOOKUP(B346,$B$374:$D$388,3,0)</f>
        <v>45666</v>
      </c>
    </row>
    <row r="347" spans="1:7" s="50" customFormat="1" hidden="1">
      <c r="A347" s="48" t="s">
        <v>47</v>
      </c>
      <c r="B347" s="48" t="s">
        <v>48</v>
      </c>
      <c r="C347" s="48"/>
      <c r="D347" s="51">
        <v>2</v>
      </c>
      <c r="E347" s="52">
        <v>97499.082222222205</v>
      </c>
      <c r="F347" s="52">
        <v>194998.164444444</v>
      </c>
      <c r="G347" s="50">
        <f t="shared" si="56"/>
        <v>101561</v>
      </c>
    </row>
    <row r="348" spans="1:7" s="50" customFormat="1" hidden="1">
      <c r="A348" s="48" t="s">
        <v>76</v>
      </c>
      <c r="B348" s="48" t="s">
        <v>77</v>
      </c>
      <c r="C348" s="48"/>
      <c r="D348" s="51">
        <v>3</v>
      </c>
      <c r="E348" s="52">
        <v>105361.14</v>
      </c>
      <c r="F348" s="52">
        <v>316083.42</v>
      </c>
      <c r="G348" s="50">
        <f t="shared" si="56"/>
        <v>97557</v>
      </c>
    </row>
    <row r="349" spans="1:7" s="50" customFormat="1" hidden="1">
      <c r="A349" s="49">
        <v>45868</v>
      </c>
      <c r="B349" s="48" t="s">
        <v>185</v>
      </c>
      <c r="C349" s="48" t="s">
        <v>151</v>
      </c>
      <c r="D349" s="48" t="s">
        <v>8</v>
      </c>
      <c r="E349" s="48" t="s">
        <v>152</v>
      </c>
      <c r="F349" s="48" t="s">
        <v>153</v>
      </c>
    </row>
    <row r="350" spans="1:7" s="50" customFormat="1" hidden="1">
      <c r="A350" s="48" t="s">
        <v>27</v>
      </c>
      <c r="B350" s="48" t="s">
        <v>28</v>
      </c>
      <c r="C350" s="48"/>
      <c r="D350" s="51">
        <v>2</v>
      </c>
      <c r="E350" s="52">
        <v>72972.740000000005</v>
      </c>
      <c r="F350" s="52">
        <v>145945.48000000001</v>
      </c>
      <c r="G350" s="50">
        <f t="shared" ref="G350:G353" si="57">+VLOOKUP(B350,$B$374:$D$388,3,0)</f>
        <v>67568</v>
      </c>
    </row>
    <row r="351" spans="1:7" s="50" customFormat="1" hidden="1">
      <c r="A351" s="48" t="s">
        <v>33</v>
      </c>
      <c r="B351" s="48" t="s">
        <v>34</v>
      </c>
      <c r="C351" s="48"/>
      <c r="D351" s="51">
        <v>1</v>
      </c>
      <c r="E351" s="52">
        <v>69729.618333333303</v>
      </c>
      <c r="F351" s="52">
        <v>69729.618333333303</v>
      </c>
      <c r="G351" s="50">
        <f t="shared" si="57"/>
        <v>64565</v>
      </c>
    </row>
    <row r="352" spans="1:7" s="50" customFormat="1" hidden="1">
      <c r="A352" s="48" t="s">
        <v>65</v>
      </c>
      <c r="B352" s="48" t="s">
        <v>66</v>
      </c>
      <c r="C352" s="48"/>
      <c r="D352" s="51">
        <v>1</v>
      </c>
      <c r="E352" s="52">
        <v>117017.9</v>
      </c>
      <c r="F352" s="52">
        <v>117017.9</v>
      </c>
      <c r="G352" s="50">
        <f t="shared" si="57"/>
        <v>108350</v>
      </c>
    </row>
    <row r="353" spans="1:7" s="50" customFormat="1" hidden="1">
      <c r="A353" s="48" t="s">
        <v>25</v>
      </c>
      <c r="B353" s="48" t="s">
        <v>26</v>
      </c>
      <c r="C353" s="48"/>
      <c r="D353" s="51">
        <v>4</v>
      </c>
      <c r="E353" s="52">
        <v>54638.77</v>
      </c>
      <c r="F353" s="52">
        <v>218555.08</v>
      </c>
      <c r="G353" s="50">
        <f t="shared" si="57"/>
        <v>50591</v>
      </c>
    </row>
    <row r="354" spans="1:7" s="50" customFormat="1" hidden="1">
      <c r="A354" s="49">
        <v>45868</v>
      </c>
      <c r="B354" s="48" t="s">
        <v>295</v>
      </c>
      <c r="C354" s="48" t="s">
        <v>315</v>
      </c>
      <c r="D354" s="48" t="s">
        <v>8</v>
      </c>
      <c r="E354" s="48" t="s">
        <v>124</v>
      </c>
      <c r="F354" s="48" t="s">
        <v>125</v>
      </c>
    </row>
    <row r="355" spans="1:7" s="50" customFormat="1" hidden="1">
      <c r="A355" s="48" t="s">
        <v>25</v>
      </c>
      <c r="B355" s="48" t="s">
        <v>26</v>
      </c>
      <c r="C355" s="48"/>
      <c r="D355" s="51">
        <v>2</v>
      </c>
      <c r="E355" s="52">
        <v>54638.77</v>
      </c>
      <c r="F355" s="52">
        <v>109277.54</v>
      </c>
      <c r="G355" s="50">
        <f>+VLOOKUP(B355,$B$374:$D$388,3,0)</f>
        <v>50591</v>
      </c>
    </row>
    <row r="356" spans="1:7" s="50" customFormat="1" hidden="1">
      <c r="A356" s="49">
        <v>45868</v>
      </c>
      <c r="B356" s="48" t="s">
        <v>316</v>
      </c>
      <c r="C356" s="48" t="s">
        <v>317</v>
      </c>
      <c r="D356" s="48" t="s">
        <v>8</v>
      </c>
      <c r="E356" s="48" t="s">
        <v>242</v>
      </c>
      <c r="F356" s="48" t="s">
        <v>243</v>
      </c>
    </row>
    <row r="357" spans="1:7" s="50" customFormat="1" hidden="1">
      <c r="A357" s="48" t="s">
        <v>23</v>
      </c>
      <c r="B357" s="48" t="s">
        <v>24</v>
      </c>
      <c r="C357" s="48"/>
      <c r="D357" s="51">
        <v>1</v>
      </c>
      <c r="E357" s="52">
        <v>72167.981111111105</v>
      </c>
      <c r="F357" s="52">
        <v>72167.981111111105</v>
      </c>
      <c r="G357" s="50">
        <f>+VLOOKUP(B357,$B$374:$D$388,3,0)</f>
        <v>66822</v>
      </c>
    </row>
    <row r="358" spans="1:7" s="50" customFormat="1" hidden="1">
      <c r="A358" s="48" t="s">
        <v>120</v>
      </c>
      <c r="B358" s="53">
        <v>25</v>
      </c>
      <c r="C358" s="52">
        <v>1869924.6822222201</v>
      </c>
      <c r="D358" s="52">
        <v>0</v>
      </c>
      <c r="E358" s="52">
        <v>0</v>
      </c>
      <c r="F358" s="52">
        <v>2692200</v>
      </c>
    </row>
    <row r="359" spans="1:7" s="50" customFormat="1" hidden="1">
      <c r="A359" s="48" t="s">
        <v>318</v>
      </c>
      <c r="B359" s="48"/>
      <c r="C359" s="48"/>
      <c r="D359" s="48"/>
      <c r="E359" s="48"/>
      <c r="F359" s="48"/>
    </row>
    <row r="360" spans="1:7" s="50" customFormat="1" hidden="1">
      <c r="A360" s="49">
        <v>45869</v>
      </c>
      <c r="B360" s="48" t="s">
        <v>319</v>
      </c>
      <c r="C360" s="48" t="s">
        <v>320</v>
      </c>
      <c r="D360" s="48" t="s">
        <v>8</v>
      </c>
      <c r="E360" s="48" t="s">
        <v>147</v>
      </c>
      <c r="F360" s="48" t="s">
        <v>148</v>
      </c>
    </row>
    <row r="361" spans="1:7" s="50" customFormat="1" hidden="1">
      <c r="A361" s="48" t="s">
        <v>15</v>
      </c>
      <c r="B361" s="48" t="s">
        <v>16</v>
      </c>
      <c r="C361" s="48"/>
      <c r="D361" s="51">
        <v>1</v>
      </c>
      <c r="E361" s="52">
        <v>109147.88</v>
      </c>
      <c r="F361" s="52">
        <v>109147.88</v>
      </c>
      <c r="G361" s="50">
        <f t="shared" ref="G361:G366" si="58">+VLOOKUP(B361,$B$374:$D$388,3,0)</f>
        <v>80850</v>
      </c>
    </row>
    <row r="362" spans="1:7" s="50" customFormat="1" hidden="1">
      <c r="A362" s="48" t="s">
        <v>47</v>
      </c>
      <c r="B362" s="48" t="s">
        <v>48</v>
      </c>
      <c r="C362" s="48"/>
      <c r="D362" s="51">
        <v>1</v>
      </c>
      <c r="E362" s="52">
        <v>97499.082222222205</v>
      </c>
      <c r="F362" s="52">
        <v>97499.082222222205</v>
      </c>
      <c r="G362" s="50">
        <f t="shared" si="58"/>
        <v>101561</v>
      </c>
    </row>
    <row r="363" spans="1:7" s="50" customFormat="1" hidden="1">
      <c r="A363" s="48" t="s">
        <v>53</v>
      </c>
      <c r="B363" s="48" t="s">
        <v>54</v>
      </c>
      <c r="C363" s="48"/>
      <c r="D363" s="51">
        <v>1</v>
      </c>
      <c r="E363" s="52">
        <v>45208.7</v>
      </c>
      <c r="F363" s="52">
        <v>45208.7</v>
      </c>
      <c r="G363" s="50">
        <f t="shared" si="58"/>
        <v>41860</v>
      </c>
    </row>
    <row r="364" spans="1:7" s="50" customFormat="1" hidden="1">
      <c r="A364" s="48" t="s">
        <v>17</v>
      </c>
      <c r="B364" s="48" t="s">
        <v>18</v>
      </c>
      <c r="C364" s="48"/>
      <c r="D364" s="51">
        <v>1</v>
      </c>
      <c r="E364" s="52">
        <v>49938.03</v>
      </c>
      <c r="F364" s="52">
        <v>49938.03</v>
      </c>
      <c r="G364" s="50">
        <f t="shared" si="58"/>
        <v>45666</v>
      </c>
    </row>
    <row r="365" spans="1:7" s="50" customFormat="1" hidden="1">
      <c r="A365" s="48" t="s">
        <v>27</v>
      </c>
      <c r="B365" s="48" t="s">
        <v>28</v>
      </c>
      <c r="C365" s="48"/>
      <c r="D365" s="51">
        <v>3</v>
      </c>
      <c r="E365" s="52">
        <v>72972.740000000005</v>
      </c>
      <c r="F365" s="52">
        <v>218918.22</v>
      </c>
      <c r="G365" s="50">
        <f t="shared" si="58"/>
        <v>67568</v>
      </c>
    </row>
    <row r="366" spans="1:7" s="50" customFormat="1" hidden="1">
      <c r="A366" s="48" t="s">
        <v>25</v>
      </c>
      <c r="B366" s="48" t="s">
        <v>26</v>
      </c>
      <c r="C366" s="48"/>
      <c r="D366" s="51">
        <v>2</v>
      </c>
      <c r="E366" s="52">
        <v>54638.77</v>
      </c>
      <c r="F366" s="52">
        <v>109277.54</v>
      </c>
      <c r="G366" s="50">
        <f t="shared" si="58"/>
        <v>50591</v>
      </c>
    </row>
    <row r="367" spans="1:7" s="50" customFormat="1" hidden="1">
      <c r="A367" s="48" t="s">
        <v>120</v>
      </c>
      <c r="B367" s="53">
        <v>9</v>
      </c>
      <c r="C367" s="52">
        <v>629989.452222222</v>
      </c>
      <c r="D367" s="52">
        <v>0</v>
      </c>
      <c r="E367" s="52">
        <v>0</v>
      </c>
      <c r="F367" s="52">
        <v>911500</v>
      </c>
    </row>
    <row r="368" spans="1:7" s="50" customFormat="1" hidden="1">
      <c r="A368" s="48" t="s">
        <v>321</v>
      </c>
      <c r="B368" s="53">
        <v>393</v>
      </c>
      <c r="C368" s="52">
        <v>29271938.341449399</v>
      </c>
      <c r="D368" s="52">
        <v>0</v>
      </c>
      <c r="E368" s="52">
        <v>0</v>
      </c>
      <c r="F368" s="52">
        <v>42287200</v>
      </c>
    </row>
    <row r="369" spans="1:7" s="50" customFormat="1" hidden="1">
      <c r="A369" s="48" t="s">
        <v>322</v>
      </c>
      <c r="B369" s="52">
        <v>1</v>
      </c>
      <c r="C369" s="48"/>
      <c r="D369" s="48"/>
      <c r="E369" s="48"/>
      <c r="F369" s="48"/>
    </row>
    <row r="374" spans="1:7">
      <c r="A374" s="11" t="s">
        <v>99</v>
      </c>
      <c r="B374" s="11" t="s">
        <v>100</v>
      </c>
      <c r="C374" s="11" t="s">
        <v>101</v>
      </c>
      <c r="D374" s="11" t="s">
        <v>102</v>
      </c>
      <c r="E374" s="11" t="s">
        <v>103</v>
      </c>
      <c r="F374" s="11" t="s">
        <v>104</v>
      </c>
      <c r="G374" s="12"/>
    </row>
    <row r="375" spans="1:7">
      <c r="A375" s="30" t="s">
        <v>23</v>
      </c>
      <c r="B375" s="30" t="s">
        <v>24</v>
      </c>
      <c r="C375" s="31">
        <f t="shared" ref="C375:C388" si="59">+SUMIF($A$1:$A$369,A375,$D$1:$D$369)</f>
        <v>17</v>
      </c>
      <c r="D375" s="21">
        <v>66822</v>
      </c>
      <c r="E375" s="21">
        <f t="shared" ref="E375:E388" si="60">+D375*C375</f>
        <v>1135974</v>
      </c>
      <c r="F375" s="32">
        <f t="shared" ref="F375:F388" si="61">+E375*8%</f>
        <v>90877.92</v>
      </c>
      <c r="G375" s="33"/>
    </row>
    <row r="376" spans="1:7">
      <c r="A376" s="30" t="s">
        <v>65</v>
      </c>
      <c r="B376" s="30" t="s">
        <v>66</v>
      </c>
      <c r="C376" s="31">
        <f t="shared" si="59"/>
        <v>18</v>
      </c>
      <c r="D376" s="21">
        <v>108350</v>
      </c>
      <c r="E376" s="21">
        <f t="shared" si="60"/>
        <v>1950300</v>
      </c>
      <c r="F376" s="32">
        <f t="shared" si="61"/>
        <v>156024</v>
      </c>
      <c r="G376" s="33"/>
    </row>
    <row r="377" spans="1:7">
      <c r="A377" s="30" t="s">
        <v>25</v>
      </c>
      <c r="B377" s="30" t="s">
        <v>26</v>
      </c>
      <c r="C377" s="31">
        <f t="shared" si="59"/>
        <v>39</v>
      </c>
      <c r="D377" s="21">
        <v>50591</v>
      </c>
      <c r="E377" s="21">
        <f t="shared" si="60"/>
        <v>1973049</v>
      </c>
      <c r="F377" s="32">
        <f t="shared" si="61"/>
        <v>157843.92000000001</v>
      </c>
      <c r="G377" s="33"/>
    </row>
    <row r="378" spans="1:7">
      <c r="A378" s="30" t="s">
        <v>76</v>
      </c>
      <c r="B378" s="30" t="s">
        <v>77</v>
      </c>
      <c r="C378" s="31">
        <f t="shared" si="59"/>
        <v>17</v>
      </c>
      <c r="D378" s="21">
        <v>97557</v>
      </c>
      <c r="E378" s="21">
        <f t="shared" si="60"/>
        <v>1658469</v>
      </c>
      <c r="F378" s="32">
        <f t="shared" si="61"/>
        <v>132677.51999999999</v>
      </c>
      <c r="G378" s="33"/>
    </row>
    <row r="379" spans="1:7">
      <c r="A379" s="30" t="s">
        <v>15</v>
      </c>
      <c r="B379" s="30" t="s">
        <v>16</v>
      </c>
      <c r="C379" s="31">
        <f t="shared" si="59"/>
        <v>27</v>
      </c>
      <c r="D379" s="21">
        <v>80850</v>
      </c>
      <c r="E379" s="21">
        <f t="shared" si="60"/>
        <v>2182950</v>
      </c>
      <c r="F379" s="32">
        <f t="shared" si="61"/>
        <v>174636</v>
      </c>
      <c r="G379" s="33"/>
    </row>
    <row r="380" spans="1:7">
      <c r="A380" s="30" t="s">
        <v>17</v>
      </c>
      <c r="B380" s="30" t="s">
        <v>18</v>
      </c>
      <c r="C380" s="31">
        <f t="shared" si="59"/>
        <v>35</v>
      </c>
      <c r="D380" s="21">
        <v>45666</v>
      </c>
      <c r="E380" s="21">
        <f t="shared" si="60"/>
        <v>1598310</v>
      </c>
      <c r="F380" s="32">
        <f t="shared" si="61"/>
        <v>127864.8</v>
      </c>
      <c r="G380" s="33"/>
    </row>
    <row r="381" spans="1:7">
      <c r="A381" s="30" t="s">
        <v>53</v>
      </c>
      <c r="B381" s="30" t="s">
        <v>54</v>
      </c>
      <c r="C381" s="31">
        <f t="shared" si="59"/>
        <v>18</v>
      </c>
      <c r="D381" s="21">
        <v>41860</v>
      </c>
      <c r="E381" s="21">
        <f t="shared" si="60"/>
        <v>753480</v>
      </c>
      <c r="F381" s="32">
        <f t="shared" si="61"/>
        <v>60278.400000000001</v>
      </c>
      <c r="G381" s="33"/>
    </row>
    <row r="382" spans="1:7">
      <c r="A382" s="30" t="s">
        <v>13</v>
      </c>
      <c r="B382" s="30" t="s">
        <v>14</v>
      </c>
      <c r="C382" s="31">
        <f t="shared" si="59"/>
        <v>9</v>
      </c>
      <c r="D382" s="21">
        <v>54054</v>
      </c>
      <c r="E382" s="21">
        <f t="shared" si="60"/>
        <v>486486</v>
      </c>
      <c r="F382" s="32">
        <f t="shared" si="61"/>
        <v>38918.879999999997</v>
      </c>
      <c r="G382" s="33"/>
    </row>
    <row r="383" spans="1:7">
      <c r="A383" s="30" t="s">
        <v>11</v>
      </c>
      <c r="B383" s="30" t="s">
        <v>12</v>
      </c>
      <c r="C383" s="31">
        <f t="shared" si="59"/>
        <v>1</v>
      </c>
      <c r="D383" s="21">
        <v>55556</v>
      </c>
      <c r="E383" s="21">
        <f t="shared" si="60"/>
        <v>55556</v>
      </c>
      <c r="F383" s="32">
        <f t="shared" si="61"/>
        <v>4444.4800000000005</v>
      </c>
      <c r="G383" s="33"/>
    </row>
    <row r="384" spans="1:7">
      <c r="A384" s="30" t="s">
        <v>33</v>
      </c>
      <c r="B384" s="30" t="s">
        <v>34</v>
      </c>
      <c r="C384" s="31">
        <f t="shared" si="59"/>
        <v>20</v>
      </c>
      <c r="D384" s="21">
        <v>64565</v>
      </c>
      <c r="E384" s="21">
        <f t="shared" si="60"/>
        <v>1291300</v>
      </c>
      <c r="F384" s="32">
        <f t="shared" si="61"/>
        <v>103304</v>
      </c>
      <c r="G384" s="33"/>
    </row>
    <row r="385" spans="1:7">
      <c r="A385" s="30" t="s">
        <v>27</v>
      </c>
      <c r="B385" s="30" t="s">
        <v>28</v>
      </c>
      <c r="C385" s="31">
        <f t="shared" si="59"/>
        <v>34</v>
      </c>
      <c r="D385" s="21">
        <v>67568</v>
      </c>
      <c r="E385" s="21">
        <f t="shared" si="60"/>
        <v>2297312</v>
      </c>
      <c r="F385" s="32">
        <f t="shared" si="61"/>
        <v>183784.95999999999</v>
      </c>
      <c r="G385" s="33"/>
    </row>
    <row r="386" spans="1:7">
      <c r="A386" s="30" t="s">
        <v>97</v>
      </c>
      <c r="B386" s="30" t="s">
        <v>98</v>
      </c>
      <c r="C386" s="31">
        <f t="shared" si="59"/>
        <v>21</v>
      </c>
      <c r="D386" s="21">
        <v>22340</v>
      </c>
      <c r="E386" s="21">
        <f t="shared" si="60"/>
        <v>469140</v>
      </c>
      <c r="F386" s="32">
        <f t="shared" si="61"/>
        <v>37531.200000000004</v>
      </c>
      <c r="G386" s="33"/>
    </row>
    <row r="387" spans="1:7">
      <c r="A387" s="30" t="s">
        <v>45</v>
      </c>
      <c r="B387" s="30" t="s">
        <v>46</v>
      </c>
      <c r="C387" s="31">
        <f t="shared" si="59"/>
        <v>42</v>
      </c>
      <c r="D387" s="21">
        <v>54145</v>
      </c>
      <c r="E387" s="21">
        <f t="shared" si="60"/>
        <v>2274090</v>
      </c>
      <c r="F387" s="32">
        <f t="shared" si="61"/>
        <v>181927.2</v>
      </c>
      <c r="G387" s="33"/>
    </row>
    <row r="388" spans="1:7">
      <c r="A388" s="30" t="s">
        <v>47</v>
      </c>
      <c r="B388" s="30" t="s">
        <v>48</v>
      </c>
      <c r="C388" s="31">
        <f t="shared" si="59"/>
        <v>40</v>
      </c>
      <c r="D388" s="21">
        <v>101561</v>
      </c>
      <c r="E388" s="21">
        <f t="shared" si="60"/>
        <v>4062440</v>
      </c>
      <c r="F388" s="32">
        <f t="shared" si="61"/>
        <v>324995.20000000001</v>
      </c>
      <c r="G388" s="33"/>
    </row>
    <row r="389" spans="1:7">
      <c r="A389" s="71" t="s">
        <v>323</v>
      </c>
      <c r="B389" s="71"/>
      <c r="C389" s="16">
        <f t="shared" ref="C389:F389" si="62">SUM(C374:C388)</f>
        <v>338</v>
      </c>
      <c r="D389" s="16"/>
      <c r="E389" s="16">
        <f t="shared" si="62"/>
        <v>22188856</v>
      </c>
      <c r="F389" s="16">
        <f t="shared" si="62"/>
        <v>1775108.48</v>
      </c>
      <c r="G389" s="17"/>
    </row>
  </sheetData>
  <autoFilter ref="A2:G369" xr:uid="{00000000-0001-0000-0100-000000000000}">
    <filterColumn colId="1">
      <colorFilter dxfId="1"/>
    </filterColumn>
  </autoFilter>
  <mergeCells count="1">
    <mergeCell ref="A389:B38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246"/>
  <sheetViews>
    <sheetView tabSelected="1" workbookViewId="0">
      <selection activeCell="H1" sqref="H1"/>
    </sheetView>
  </sheetViews>
  <sheetFormatPr defaultColWidth="9.125" defaultRowHeight="12.75"/>
  <cols>
    <col min="1" max="1" width="21.875" style="8" customWidth="1"/>
    <col min="2" max="2" width="35.375" style="8" customWidth="1"/>
    <col min="3" max="3" width="19.375" style="8" customWidth="1"/>
    <col min="4" max="4" width="13" style="8" customWidth="1"/>
    <col min="5" max="5" width="14.75" style="8" customWidth="1"/>
    <col min="6" max="6" width="12.625" style="8" customWidth="1"/>
    <col min="7" max="7" width="13.25" style="8" customWidth="1"/>
    <col min="8" max="16384" width="9.125" style="8"/>
  </cols>
  <sheetData>
    <row r="1" spans="1:8">
      <c r="A1" s="7" t="s">
        <v>107</v>
      </c>
      <c r="B1" s="7" t="s">
        <v>108</v>
      </c>
      <c r="C1" s="9">
        <v>46022</v>
      </c>
      <c r="D1" s="7" t="s">
        <v>324</v>
      </c>
      <c r="E1" s="7"/>
      <c r="F1" s="7"/>
      <c r="G1" s="7"/>
      <c r="H1" s="8" t="s">
        <v>751</v>
      </c>
    </row>
    <row r="2" spans="1:8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325</v>
      </c>
      <c r="H2" s="54" t="s">
        <v>753</v>
      </c>
    </row>
    <row r="3" spans="1:8" s="50" customFormat="1">
      <c r="A3" s="55">
        <v>45870</v>
      </c>
      <c r="B3" s="56" t="s">
        <v>207</v>
      </c>
      <c r="C3" s="56" t="s">
        <v>7</v>
      </c>
      <c r="D3" s="56" t="s">
        <v>8</v>
      </c>
      <c r="E3" s="56" t="s">
        <v>326</v>
      </c>
      <c r="F3" s="56" t="s">
        <v>327</v>
      </c>
      <c r="G3" s="56" t="s">
        <v>328</v>
      </c>
    </row>
    <row r="4" spans="1:8" s="50" customFormat="1">
      <c r="A4" s="56" t="s">
        <v>15</v>
      </c>
      <c r="B4" s="56" t="s">
        <v>16</v>
      </c>
      <c r="C4" s="56"/>
      <c r="D4" s="57">
        <v>1</v>
      </c>
      <c r="E4" s="58">
        <v>109147.88</v>
      </c>
      <c r="F4" s="58">
        <v>109147.88</v>
      </c>
      <c r="G4" s="58">
        <v>0</v>
      </c>
      <c r="H4" s="50">
        <f>+VLOOKUP(B4,$B$230:$D$245,3,0)</f>
        <v>80850</v>
      </c>
    </row>
    <row r="5" spans="1:8" s="50" customFormat="1">
      <c r="A5" s="55">
        <v>45871</v>
      </c>
      <c r="B5" s="56" t="s">
        <v>252</v>
      </c>
      <c r="C5" s="56" t="s">
        <v>7</v>
      </c>
      <c r="D5" s="56" t="s">
        <v>8</v>
      </c>
      <c r="E5" s="56" t="s">
        <v>209</v>
      </c>
      <c r="F5" s="56" t="s">
        <v>210</v>
      </c>
      <c r="G5" s="56" t="s">
        <v>329</v>
      </c>
    </row>
    <row r="6" spans="1:8" s="50" customFormat="1">
      <c r="A6" s="56" t="s">
        <v>17</v>
      </c>
      <c r="B6" s="56" t="s">
        <v>18</v>
      </c>
      <c r="C6" s="56"/>
      <c r="D6" s="57">
        <v>2</v>
      </c>
      <c r="E6" s="58">
        <v>47346.057999999997</v>
      </c>
      <c r="F6" s="58">
        <v>94692.115999999995</v>
      </c>
      <c r="G6" s="58">
        <v>0</v>
      </c>
      <c r="H6" s="50">
        <f>+VLOOKUP(B6,$B$230:$D$245,3,0)</f>
        <v>45666</v>
      </c>
    </row>
    <row r="7" spans="1:8" s="50" customFormat="1">
      <c r="A7" s="55">
        <v>45873</v>
      </c>
      <c r="B7" s="56" t="s">
        <v>330</v>
      </c>
      <c r="C7" s="56" t="s">
        <v>331</v>
      </c>
      <c r="D7" s="56" t="s">
        <v>8</v>
      </c>
      <c r="E7" s="56" t="s">
        <v>332</v>
      </c>
      <c r="F7" s="56" t="s">
        <v>333</v>
      </c>
      <c r="G7" s="56" t="s">
        <v>334</v>
      </c>
    </row>
    <row r="8" spans="1:8" s="50" customFormat="1">
      <c r="A8" s="56" t="s">
        <v>23</v>
      </c>
      <c r="B8" s="56" t="s">
        <v>24</v>
      </c>
      <c r="C8" s="56"/>
      <c r="D8" s="57">
        <v>1</v>
      </c>
      <c r="E8" s="58">
        <v>71636.527176948002</v>
      </c>
      <c r="F8" s="58">
        <v>71636.527176948002</v>
      </c>
      <c r="G8" s="58">
        <v>0</v>
      </c>
      <c r="H8" s="50">
        <f t="shared" ref="H8:H12" si="0">+VLOOKUP(B8,$B$230:$D$245,3,0)</f>
        <v>66822</v>
      </c>
    </row>
    <row r="9" spans="1:8" s="50" customFormat="1">
      <c r="A9" s="56" t="s">
        <v>25</v>
      </c>
      <c r="B9" s="56" t="s">
        <v>26</v>
      </c>
      <c r="C9" s="56"/>
      <c r="D9" s="57">
        <v>1</v>
      </c>
      <c r="E9" s="58">
        <v>49174.89</v>
      </c>
      <c r="F9" s="58">
        <v>49174.89</v>
      </c>
      <c r="G9" s="58">
        <v>0</v>
      </c>
      <c r="H9" s="50">
        <f t="shared" si="0"/>
        <v>50591</v>
      </c>
    </row>
    <row r="10" spans="1:8" s="50" customFormat="1">
      <c r="A10" s="56" t="s">
        <v>13</v>
      </c>
      <c r="B10" s="56" t="s">
        <v>14</v>
      </c>
      <c r="C10" s="56"/>
      <c r="D10" s="57">
        <v>1</v>
      </c>
      <c r="E10" s="58">
        <v>52540.49</v>
      </c>
      <c r="F10" s="58">
        <v>52540.49</v>
      </c>
      <c r="G10" s="58">
        <v>0</v>
      </c>
      <c r="H10" s="50">
        <f t="shared" si="0"/>
        <v>54054</v>
      </c>
    </row>
    <row r="11" spans="1:8" s="50" customFormat="1">
      <c r="A11" s="56" t="s">
        <v>65</v>
      </c>
      <c r="B11" s="56" t="s">
        <v>66</v>
      </c>
      <c r="C11" s="56"/>
      <c r="D11" s="57">
        <v>1</v>
      </c>
      <c r="E11" s="58">
        <v>117017.9</v>
      </c>
      <c r="F11" s="58">
        <v>117017.9</v>
      </c>
      <c r="G11" s="58">
        <v>0</v>
      </c>
      <c r="H11" s="50">
        <f t="shared" si="0"/>
        <v>108350</v>
      </c>
    </row>
    <row r="12" spans="1:8" s="50" customFormat="1">
      <c r="A12" s="56" t="s">
        <v>45</v>
      </c>
      <c r="B12" s="56" t="s">
        <v>46</v>
      </c>
      <c r="C12" s="56"/>
      <c r="D12" s="57">
        <v>1</v>
      </c>
      <c r="E12" s="58">
        <v>66474.134999999995</v>
      </c>
      <c r="F12" s="58">
        <v>66474.134999999995</v>
      </c>
      <c r="G12" s="58">
        <v>0</v>
      </c>
      <c r="H12" s="50">
        <f t="shared" si="0"/>
        <v>54145</v>
      </c>
    </row>
    <row r="13" spans="1:8" s="50" customFormat="1">
      <c r="A13" s="55">
        <v>45874</v>
      </c>
      <c r="B13" s="56" t="s">
        <v>335</v>
      </c>
      <c r="C13" s="56" t="s">
        <v>201</v>
      </c>
      <c r="D13" s="56" t="s">
        <v>8</v>
      </c>
      <c r="E13" s="56" t="s">
        <v>202</v>
      </c>
      <c r="F13" s="56" t="s">
        <v>203</v>
      </c>
      <c r="G13" s="56" t="s">
        <v>336</v>
      </c>
    </row>
    <row r="14" spans="1:8" s="50" customFormat="1">
      <c r="A14" s="56" t="s">
        <v>25</v>
      </c>
      <c r="B14" s="56" t="s">
        <v>26</v>
      </c>
      <c r="C14" s="56"/>
      <c r="D14" s="57">
        <v>1</v>
      </c>
      <c r="E14" s="58">
        <v>54638.6</v>
      </c>
      <c r="F14" s="58">
        <v>54638.6</v>
      </c>
      <c r="G14" s="58">
        <v>0</v>
      </c>
      <c r="H14" s="50">
        <f>+VLOOKUP(B14,$B$230:$D$245,3,0)</f>
        <v>50591</v>
      </c>
    </row>
    <row r="15" spans="1:8" s="50" customFormat="1">
      <c r="A15" s="55">
        <v>45874</v>
      </c>
      <c r="B15" s="56" t="s">
        <v>337</v>
      </c>
      <c r="C15" s="56" t="s">
        <v>189</v>
      </c>
      <c r="D15" s="56" t="s">
        <v>8</v>
      </c>
      <c r="E15" s="56" t="s">
        <v>190</v>
      </c>
      <c r="F15" s="56" t="s">
        <v>191</v>
      </c>
      <c r="G15" s="56" t="s">
        <v>338</v>
      </c>
    </row>
    <row r="16" spans="1:8" s="50" customFormat="1">
      <c r="A16" s="56" t="s">
        <v>65</v>
      </c>
      <c r="B16" s="56" t="s">
        <v>66</v>
      </c>
      <c r="C16" s="56"/>
      <c r="D16" s="57">
        <v>1</v>
      </c>
      <c r="E16" s="58">
        <v>117018.03720000001</v>
      </c>
      <c r="F16" s="58">
        <v>117018.03720000001</v>
      </c>
      <c r="G16" s="58">
        <v>0</v>
      </c>
      <c r="H16" s="50">
        <f>+VLOOKUP(B16,$B$230:$D$245,3,0)</f>
        <v>108350</v>
      </c>
    </row>
    <row r="17" spans="1:8" s="50" customFormat="1">
      <c r="A17" s="55">
        <v>45874</v>
      </c>
      <c r="B17" s="56" t="s">
        <v>339</v>
      </c>
      <c r="C17" s="56" t="s">
        <v>7</v>
      </c>
      <c r="D17" s="56" t="s">
        <v>8</v>
      </c>
      <c r="E17" s="56" t="s">
        <v>171</v>
      </c>
      <c r="F17" s="56" t="s">
        <v>172</v>
      </c>
      <c r="G17" s="56" t="s">
        <v>340</v>
      </c>
    </row>
    <row r="18" spans="1:8" s="50" customFormat="1">
      <c r="A18" s="56" t="s">
        <v>65</v>
      </c>
      <c r="B18" s="56" t="s">
        <v>66</v>
      </c>
      <c r="C18" s="56"/>
      <c r="D18" s="57">
        <v>2</v>
      </c>
      <c r="E18" s="58">
        <v>117018.03720000001</v>
      </c>
      <c r="F18" s="58">
        <v>234036.07440000001</v>
      </c>
      <c r="G18" s="58">
        <v>0</v>
      </c>
      <c r="H18" s="50">
        <f t="shared" ref="H18:H20" si="1">+VLOOKUP(B18,$B$230:$D$245,3,0)</f>
        <v>108350</v>
      </c>
    </row>
    <row r="19" spans="1:8" s="50" customFormat="1">
      <c r="A19" s="56" t="s">
        <v>25</v>
      </c>
      <c r="B19" s="56" t="s">
        <v>26</v>
      </c>
      <c r="C19" s="56"/>
      <c r="D19" s="57">
        <v>1</v>
      </c>
      <c r="E19" s="58">
        <v>54638.6</v>
      </c>
      <c r="F19" s="58">
        <v>54638.6</v>
      </c>
      <c r="G19" s="58">
        <v>0</v>
      </c>
      <c r="H19" s="50">
        <f t="shared" si="1"/>
        <v>50591</v>
      </c>
    </row>
    <row r="20" spans="1:8" s="50" customFormat="1">
      <c r="A20" s="56" t="s">
        <v>97</v>
      </c>
      <c r="B20" s="56" t="s">
        <v>98</v>
      </c>
      <c r="C20" s="56"/>
      <c r="D20" s="57">
        <v>2</v>
      </c>
      <c r="E20" s="58">
        <v>22468.202916666702</v>
      </c>
      <c r="F20" s="58">
        <v>44936.405833333301</v>
      </c>
      <c r="G20" s="58">
        <v>0</v>
      </c>
      <c r="H20" s="50">
        <f t="shared" si="1"/>
        <v>22340</v>
      </c>
    </row>
    <row r="21" spans="1:8" s="50" customFormat="1">
      <c r="A21" s="55">
        <v>45875</v>
      </c>
      <c r="B21" s="56" t="s">
        <v>341</v>
      </c>
      <c r="C21" s="56" t="s">
        <v>7</v>
      </c>
      <c r="D21" s="56" t="s">
        <v>8</v>
      </c>
      <c r="E21" s="56" t="s">
        <v>342</v>
      </c>
      <c r="F21" s="56" t="s">
        <v>343</v>
      </c>
      <c r="G21" s="56" t="s">
        <v>344</v>
      </c>
    </row>
    <row r="22" spans="1:8" s="50" customFormat="1">
      <c r="A22" s="56" t="s">
        <v>53</v>
      </c>
      <c r="B22" s="56" t="s">
        <v>54</v>
      </c>
      <c r="C22" s="56"/>
      <c r="D22" s="57">
        <v>1</v>
      </c>
      <c r="E22" s="58">
        <v>45208.842857142903</v>
      </c>
      <c r="F22" s="58">
        <v>45208.842857142903</v>
      </c>
      <c r="G22" s="58">
        <v>0</v>
      </c>
      <c r="H22" s="50">
        <f t="shared" ref="H22:H25" si="2">+VLOOKUP(B22,$B$230:$D$245,3,0)</f>
        <v>41860</v>
      </c>
    </row>
    <row r="23" spans="1:8" s="50" customFormat="1">
      <c r="A23" s="56" t="s">
        <v>27</v>
      </c>
      <c r="B23" s="56" t="s">
        <v>28</v>
      </c>
      <c r="C23" s="56"/>
      <c r="D23" s="57">
        <v>1</v>
      </c>
      <c r="E23" s="58">
        <v>72972.899999999994</v>
      </c>
      <c r="F23" s="58">
        <v>72972.899999999994</v>
      </c>
      <c r="G23" s="58">
        <v>0</v>
      </c>
      <c r="H23" s="50">
        <f t="shared" si="2"/>
        <v>67568</v>
      </c>
    </row>
    <row r="24" spans="1:8" s="50" customFormat="1">
      <c r="A24" s="56" t="s">
        <v>97</v>
      </c>
      <c r="B24" s="56" t="s">
        <v>98</v>
      </c>
      <c r="C24" s="56"/>
      <c r="D24" s="57">
        <v>1</v>
      </c>
      <c r="E24" s="58">
        <v>22468.202916666702</v>
      </c>
      <c r="F24" s="58">
        <v>22468.202916666702</v>
      </c>
      <c r="G24" s="58">
        <v>0</v>
      </c>
      <c r="H24" s="50">
        <f t="shared" si="2"/>
        <v>22340</v>
      </c>
    </row>
    <row r="25" spans="1:8" s="50" customFormat="1">
      <c r="A25" s="56" t="s">
        <v>45</v>
      </c>
      <c r="B25" s="56" t="s">
        <v>46</v>
      </c>
      <c r="C25" s="56"/>
      <c r="D25" s="57">
        <v>1</v>
      </c>
      <c r="E25" s="58">
        <v>65528.209499999997</v>
      </c>
      <c r="F25" s="58">
        <v>65528.209499999997</v>
      </c>
      <c r="G25" s="58">
        <v>0</v>
      </c>
      <c r="H25" s="50">
        <f t="shared" si="2"/>
        <v>54145</v>
      </c>
    </row>
    <row r="26" spans="1:8" s="50" customFormat="1">
      <c r="A26" s="55">
        <v>45875</v>
      </c>
      <c r="B26" s="56" t="s">
        <v>185</v>
      </c>
      <c r="C26" s="56" t="s">
        <v>7</v>
      </c>
      <c r="D26" s="56" t="s">
        <v>8</v>
      </c>
      <c r="E26" s="56" t="s">
        <v>195</v>
      </c>
      <c r="F26" s="56" t="s">
        <v>196</v>
      </c>
      <c r="G26" s="56" t="s">
        <v>345</v>
      </c>
    </row>
    <row r="27" spans="1:8" s="50" customFormat="1">
      <c r="A27" s="56" t="s">
        <v>65</v>
      </c>
      <c r="B27" s="56" t="s">
        <v>66</v>
      </c>
      <c r="C27" s="56"/>
      <c r="D27" s="57">
        <v>1</v>
      </c>
      <c r="E27" s="58">
        <v>117018.03720000001</v>
      </c>
      <c r="F27" s="58">
        <v>117018.03720000001</v>
      </c>
      <c r="G27" s="58">
        <v>0</v>
      </c>
      <c r="H27" s="50">
        <f t="shared" ref="H27:H30" si="3">+VLOOKUP(B27,$B$230:$D$245,3,0)</f>
        <v>108350</v>
      </c>
    </row>
    <row r="28" spans="1:8" s="50" customFormat="1">
      <c r="A28" s="56" t="s">
        <v>17</v>
      </c>
      <c r="B28" s="56" t="s">
        <v>18</v>
      </c>
      <c r="C28" s="56"/>
      <c r="D28" s="57">
        <v>1</v>
      </c>
      <c r="E28" s="58">
        <v>47469.324999999997</v>
      </c>
      <c r="F28" s="58">
        <v>47469.324999999997</v>
      </c>
      <c r="G28" s="58">
        <v>0</v>
      </c>
      <c r="H28" s="50">
        <f t="shared" si="3"/>
        <v>45666</v>
      </c>
    </row>
    <row r="29" spans="1:8" s="50" customFormat="1">
      <c r="A29" s="56" t="s">
        <v>53</v>
      </c>
      <c r="B29" s="56" t="s">
        <v>54</v>
      </c>
      <c r="C29" s="56"/>
      <c r="D29" s="57">
        <v>2</v>
      </c>
      <c r="E29" s="58">
        <v>45208.842857142903</v>
      </c>
      <c r="F29" s="58">
        <v>90417.685714285704</v>
      </c>
      <c r="G29" s="58">
        <v>0</v>
      </c>
      <c r="H29" s="50">
        <f t="shared" si="3"/>
        <v>41860</v>
      </c>
    </row>
    <row r="30" spans="1:8" s="50" customFormat="1">
      <c r="A30" s="56" t="s">
        <v>33</v>
      </c>
      <c r="B30" s="56" t="s">
        <v>34</v>
      </c>
      <c r="C30" s="56"/>
      <c r="D30" s="57">
        <v>2</v>
      </c>
      <c r="E30" s="58">
        <v>69729.543749999997</v>
      </c>
      <c r="F30" s="58">
        <v>139459.08749999999</v>
      </c>
      <c r="G30" s="58">
        <v>0</v>
      </c>
      <c r="H30" s="50">
        <f t="shared" si="3"/>
        <v>64565</v>
      </c>
    </row>
    <row r="31" spans="1:8" s="50" customFormat="1">
      <c r="A31" s="55">
        <v>45876</v>
      </c>
      <c r="B31" s="56" t="s">
        <v>346</v>
      </c>
      <c r="C31" s="56" t="s">
        <v>7</v>
      </c>
      <c r="D31" s="56" t="s">
        <v>8</v>
      </c>
      <c r="E31" s="56" t="s">
        <v>242</v>
      </c>
      <c r="F31" s="56" t="s">
        <v>243</v>
      </c>
      <c r="G31" s="56" t="s">
        <v>347</v>
      </c>
    </row>
    <row r="32" spans="1:8" s="50" customFormat="1">
      <c r="A32" s="56" t="s">
        <v>23</v>
      </c>
      <c r="B32" s="56" t="s">
        <v>24</v>
      </c>
      <c r="C32" s="56"/>
      <c r="D32" s="57">
        <v>1</v>
      </c>
      <c r="E32" s="58">
        <v>71255.251106537893</v>
      </c>
      <c r="F32" s="58">
        <v>71255.251106537893</v>
      </c>
      <c r="G32" s="58">
        <v>0</v>
      </c>
      <c r="H32" s="50">
        <f>+VLOOKUP(B32,$B$230:$D$245,3,0)</f>
        <v>66822</v>
      </c>
    </row>
    <row r="33" spans="1:8" s="50" customFormat="1">
      <c r="A33" s="55">
        <v>45876</v>
      </c>
      <c r="B33" s="56" t="s">
        <v>348</v>
      </c>
      <c r="C33" s="56" t="s">
        <v>7</v>
      </c>
      <c r="D33" s="56" t="s">
        <v>8</v>
      </c>
      <c r="E33" s="56" t="s">
        <v>128</v>
      </c>
      <c r="F33" s="56" t="s">
        <v>129</v>
      </c>
      <c r="G33" s="56" t="s">
        <v>349</v>
      </c>
    </row>
    <row r="34" spans="1:8" s="50" customFormat="1">
      <c r="A34" s="56" t="s">
        <v>53</v>
      </c>
      <c r="B34" s="56" t="s">
        <v>54</v>
      </c>
      <c r="C34" s="56"/>
      <c r="D34" s="57">
        <v>2</v>
      </c>
      <c r="E34" s="58">
        <v>45208.800000000003</v>
      </c>
      <c r="F34" s="58">
        <v>90417.600000000006</v>
      </c>
      <c r="G34" s="58">
        <v>0</v>
      </c>
      <c r="H34" s="50">
        <f t="shared" ref="H34:H35" si="4">+VLOOKUP(B34,$B$230:$D$245,3,0)</f>
        <v>41860</v>
      </c>
    </row>
    <row r="35" spans="1:8" s="50" customFormat="1">
      <c r="A35" s="56" t="s">
        <v>47</v>
      </c>
      <c r="B35" s="56" t="s">
        <v>48</v>
      </c>
      <c r="C35" s="56"/>
      <c r="D35" s="57">
        <v>1</v>
      </c>
      <c r="E35" s="58">
        <v>109686.21</v>
      </c>
      <c r="F35" s="58">
        <v>109686.21</v>
      </c>
      <c r="G35" s="58">
        <v>0</v>
      </c>
      <c r="H35" s="50">
        <f t="shared" si="4"/>
        <v>101561</v>
      </c>
    </row>
    <row r="36" spans="1:8" s="50" customFormat="1">
      <c r="A36" s="55">
        <v>45877</v>
      </c>
      <c r="B36" s="56" t="s">
        <v>115</v>
      </c>
      <c r="C36" s="56" t="s">
        <v>7</v>
      </c>
      <c r="D36" s="56" t="s">
        <v>8</v>
      </c>
      <c r="E36" s="56" t="s">
        <v>198</v>
      </c>
      <c r="F36" s="56" t="s">
        <v>199</v>
      </c>
      <c r="G36" s="56" t="s">
        <v>350</v>
      </c>
    </row>
    <row r="37" spans="1:8" s="50" customFormat="1">
      <c r="A37" s="56" t="s">
        <v>23</v>
      </c>
      <c r="B37" s="56" t="s">
        <v>24</v>
      </c>
      <c r="C37" s="56"/>
      <c r="D37" s="57">
        <v>2</v>
      </c>
      <c r="E37" s="58">
        <v>71255.251106537893</v>
      </c>
      <c r="F37" s="58">
        <v>142510.50221307599</v>
      </c>
      <c r="G37" s="58">
        <v>0</v>
      </c>
      <c r="H37" s="50">
        <f t="shared" ref="H37:H38" si="5">+VLOOKUP(B37,$B$230:$D$245,3,0)</f>
        <v>66822</v>
      </c>
    </row>
    <row r="38" spans="1:8" s="50" customFormat="1">
      <c r="A38" s="56" t="s">
        <v>15</v>
      </c>
      <c r="B38" s="56" t="s">
        <v>16</v>
      </c>
      <c r="C38" s="56"/>
      <c r="D38" s="57">
        <v>2</v>
      </c>
      <c r="E38" s="58">
        <v>109147.78770144199</v>
      </c>
      <c r="F38" s="58">
        <v>218295.575402883</v>
      </c>
      <c r="G38" s="58">
        <v>0</v>
      </c>
      <c r="H38" s="50">
        <f t="shared" si="5"/>
        <v>80850</v>
      </c>
    </row>
    <row r="39" spans="1:8" s="50" customFormat="1">
      <c r="A39" s="55">
        <v>45877</v>
      </c>
      <c r="B39" s="56" t="s">
        <v>351</v>
      </c>
      <c r="C39" s="56" t="s">
        <v>7</v>
      </c>
      <c r="D39" s="56" t="s">
        <v>8</v>
      </c>
      <c r="E39" s="56" t="s">
        <v>94</v>
      </c>
      <c r="F39" s="56" t="s">
        <v>95</v>
      </c>
      <c r="G39" s="56" t="s">
        <v>352</v>
      </c>
    </row>
    <row r="40" spans="1:8" s="50" customFormat="1">
      <c r="A40" s="56" t="s">
        <v>45</v>
      </c>
      <c r="B40" s="56" t="s">
        <v>46</v>
      </c>
      <c r="C40" s="56"/>
      <c r="D40" s="57">
        <v>2</v>
      </c>
      <c r="E40" s="58">
        <v>62604.438000000002</v>
      </c>
      <c r="F40" s="58">
        <v>125208.876</v>
      </c>
      <c r="G40" s="58">
        <v>0</v>
      </c>
      <c r="H40" s="50">
        <f>+VLOOKUP(B40,$B$230:$D$245,3,0)</f>
        <v>54145</v>
      </c>
    </row>
    <row r="41" spans="1:8" s="50" customFormat="1">
      <c r="A41" s="55">
        <v>45877</v>
      </c>
      <c r="B41" s="56" t="s">
        <v>353</v>
      </c>
      <c r="C41" s="56" t="s">
        <v>7</v>
      </c>
      <c r="D41" s="56" t="s">
        <v>8</v>
      </c>
      <c r="E41" s="56" t="s">
        <v>69</v>
      </c>
      <c r="F41" s="56" t="s">
        <v>70</v>
      </c>
      <c r="G41" s="56" t="s">
        <v>354</v>
      </c>
    </row>
    <row r="42" spans="1:8" s="50" customFormat="1">
      <c r="A42" s="56" t="s">
        <v>17</v>
      </c>
      <c r="B42" s="56" t="s">
        <v>18</v>
      </c>
      <c r="C42" s="56"/>
      <c r="D42" s="57">
        <v>3</v>
      </c>
      <c r="E42" s="58">
        <v>49113.468556311404</v>
      </c>
      <c r="F42" s="58">
        <v>147340.40566893399</v>
      </c>
      <c r="G42" s="58">
        <v>0</v>
      </c>
      <c r="H42" s="50">
        <f>+VLOOKUP(B42,$B$230:$D$245,3,0)</f>
        <v>45666</v>
      </c>
    </row>
    <row r="43" spans="1:8" s="50" customFormat="1">
      <c r="A43" s="55">
        <v>45878</v>
      </c>
      <c r="B43" s="56" t="s">
        <v>71</v>
      </c>
      <c r="C43" s="56" t="s">
        <v>7</v>
      </c>
      <c r="D43" s="56" t="s">
        <v>8</v>
      </c>
      <c r="E43" s="56" t="s">
        <v>9</v>
      </c>
      <c r="F43" s="56" t="s">
        <v>10</v>
      </c>
      <c r="G43" s="56" t="s">
        <v>355</v>
      </c>
    </row>
    <row r="44" spans="1:8" s="50" customFormat="1">
      <c r="A44" s="56" t="s">
        <v>53</v>
      </c>
      <c r="B44" s="56" t="s">
        <v>54</v>
      </c>
      <c r="C44" s="56"/>
      <c r="D44" s="57">
        <v>2</v>
      </c>
      <c r="E44" s="58">
        <v>45208.800000000003</v>
      </c>
      <c r="F44" s="58">
        <v>90417.600000000006</v>
      </c>
      <c r="G44" s="58">
        <v>0</v>
      </c>
      <c r="H44" s="50">
        <f t="shared" ref="H44:H45" si="6">+VLOOKUP(B44,$B$230:$D$245,3,0)</f>
        <v>41860</v>
      </c>
    </row>
    <row r="45" spans="1:8" s="50" customFormat="1">
      <c r="A45" s="56" t="s">
        <v>97</v>
      </c>
      <c r="B45" s="56" t="s">
        <v>98</v>
      </c>
      <c r="C45" s="56"/>
      <c r="D45" s="57">
        <v>2</v>
      </c>
      <c r="E45" s="58">
        <v>23861.336096156501</v>
      </c>
      <c r="F45" s="58">
        <v>47722.672192312901</v>
      </c>
      <c r="G45" s="58">
        <v>0</v>
      </c>
      <c r="H45" s="50">
        <f t="shared" si="6"/>
        <v>22340</v>
      </c>
    </row>
    <row r="46" spans="1:8" s="50" customFormat="1">
      <c r="A46" s="55">
        <v>45878</v>
      </c>
      <c r="B46" s="56" t="s">
        <v>356</v>
      </c>
      <c r="C46" s="56" t="s">
        <v>7</v>
      </c>
      <c r="D46" s="56" t="s">
        <v>8</v>
      </c>
      <c r="E46" s="56" t="s">
        <v>21</v>
      </c>
      <c r="F46" s="56" t="s">
        <v>22</v>
      </c>
      <c r="G46" s="56" t="s">
        <v>345</v>
      </c>
    </row>
    <row r="47" spans="1:8" s="50" customFormat="1">
      <c r="A47" s="56" t="s">
        <v>53</v>
      </c>
      <c r="B47" s="56" t="s">
        <v>54</v>
      </c>
      <c r="C47" s="56"/>
      <c r="D47" s="57">
        <v>1</v>
      </c>
      <c r="E47" s="58">
        <v>45208.800000000003</v>
      </c>
      <c r="F47" s="58">
        <v>45208.800000000003</v>
      </c>
      <c r="G47" s="58">
        <v>0</v>
      </c>
      <c r="H47" s="50">
        <f>+VLOOKUP(B47,$B$230:$D$245,3,0)</f>
        <v>41860</v>
      </c>
    </row>
    <row r="48" spans="1:8" s="50" customFormat="1">
      <c r="A48" s="55">
        <v>45878</v>
      </c>
      <c r="B48" s="56" t="s">
        <v>357</v>
      </c>
      <c r="C48" s="56" t="s">
        <v>7</v>
      </c>
      <c r="D48" s="56" t="s">
        <v>8</v>
      </c>
      <c r="E48" s="56" t="s">
        <v>358</v>
      </c>
      <c r="F48" s="56" t="s">
        <v>359</v>
      </c>
      <c r="G48" s="56" t="s">
        <v>360</v>
      </c>
    </row>
    <row r="49" spans="1:8" s="50" customFormat="1">
      <c r="A49" s="56" t="s">
        <v>65</v>
      </c>
      <c r="B49" s="56" t="s">
        <v>66</v>
      </c>
      <c r="C49" s="56"/>
      <c r="D49" s="57">
        <v>2</v>
      </c>
      <c r="E49" s="58">
        <v>117017.975324643</v>
      </c>
      <c r="F49" s="58">
        <v>234035.95064928499</v>
      </c>
      <c r="G49" s="58">
        <v>0</v>
      </c>
      <c r="H49" s="50">
        <f t="shared" ref="H49:H53" si="7">+VLOOKUP(B49,$B$230:$D$245,3,0)</f>
        <v>108350</v>
      </c>
    </row>
    <row r="50" spans="1:8" s="50" customFormat="1">
      <c r="A50" s="56" t="s">
        <v>76</v>
      </c>
      <c r="B50" s="56" t="s">
        <v>77</v>
      </c>
      <c r="C50" s="56"/>
      <c r="D50" s="57">
        <v>1</v>
      </c>
      <c r="E50" s="58">
        <v>105361.14</v>
      </c>
      <c r="F50" s="58">
        <v>105361.14</v>
      </c>
      <c r="G50" s="58">
        <v>0</v>
      </c>
      <c r="H50" s="50">
        <f t="shared" si="7"/>
        <v>97557</v>
      </c>
    </row>
    <row r="51" spans="1:8" s="50" customFormat="1">
      <c r="A51" s="56" t="s">
        <v>17</v>
      </c>
      <c r="B51" s="56" t="s">
        <v>18</v>
      </c>
      <c r="C51" s="56"/>
      <c r="D51" s="57">
        <v>1</v>
      </c>
      <c r="E51" s="58">
        <v>49113.468556311404</v>
      </c>
      <c r="F51" s="58">
        <v>49113.468556311404</v>
      </c>
      <c r="G51" s="58">
        <v>0</v>
      </c>
      <c r="H51" s="50">
        <f t="shared" si="7"/>
        <v>45666</v>
      </c>
    </row>
    <row r="52" spans="1:8" s="50" customFormat="1">
      <c r="A52" s="56" t="s">
        <v>27</v>
      </c>
      <c r="B52" s="56" t="s">
        <v>28</v>
      </c>
      <c r="C52" s="56"/>
      <c r="D52" s="57">
        <v>1</v>
      </c>
      <c r="E52" s="58">
        <v>72972.799849098301</v>
      </c>
      <c r="F52" s="58">
        <v>72972.799849098301</v>
      </c>
      <c r="G52" s="58">
        <v>0</v>
      </c>
      <c r="H52" s="50">
        <f t="shared" si="7"/>
        <v>67568</v>
      </c>
    </row>
    <row r="53" spans="1:8" s="50" customFormat="1">
      <c r="A53" s="56" t="s">
        <v>97</v>
      </c>
      <c r="B53" s="56" t="s">
        <v>98</v>
      </c>
      <c r="C53" s="56"/>
      <c r="D53" s="57">
        <v>3</v>
      </c>
      <c r="E53" s="58">
        <v>23861.336096156501</v>
      </c>
      <c r="F53" s="58">
        <v>71584.008288469398</v>
      </c>
      <c r="G53" s="58">
        <v>0</v>
      </c>
      <c r="H53" s="50">
        <f t="shared" si="7"/>
        <v>22340</v>
      </c>
    </row>
    <row r="54" spans="1:8" s="50" customFormat="1">
      <c r="A54" s="55">
        <v>45878</v>
      </c>
      <c r="B54" s="56" t="s">
        <v>361</v>
      </c>
      <c r="C54" s="56" t="s">
        <v>7</v>
      </c>
      <c r="D54" s="56" t="s">
        <v>8</v>
      </c>
      <c r="E54" s="56" t="s">
        <v>362</v>
      </c>
      <c r="F54" s="56" t="s">
        <v>363</v>
      </c>
      <c r="G54" s="56" t="s">
        <v>364</v>
      </c>
    </row>
    <row r="55" spans="1:8" s="50" customFormat="1">
      <c r="A55" s="56" t="s">
        <v>53</v>
      </c>
      <c r="B55" s="56" t="s">
        <v>54</v>
      </c>
      <c r="C55" s="56"/>
      <c r="D55" s="57">
        <v>2</v>
      </c>
      <c r="E55" s="58">
        <v>45208.800000000003</v>
      </c>
      <c r="F55" s="58">
        <v>90417.600000000006</v>
      </c>
      <c r="G55" s="58">
        <v>0</v>
      </c>
      <c r="H55" s="50">
        <f t="shared" ref="H55:H58" si="8">+VLOOKUP(B55,$B$230:$D$245,3,0)</f>
        <v>41860</v>
      </c>
    </row>
    <row r="56" spans="1:8" s="50" customFormat="1">
      <c r="A56" s="56" t="s">
        <v>27</v>
      </c>
      <c r="B56" s="56" t="s">
        <v>28</v>
      </c>
      <c r="C56" s="56"/>
      <c r="D56" s="57">
        <v>1</v>
      </c>
      <c r="E56" s="58">
        <v>72972.799849098301</v>
      </c>
      <c r="F56" s="58">
        <v>72972.799849098301</v>
      </c>
      <c r="G56" s="58">
        <v>0</v>
      </c>
      <c r="H56" s="50">
        <f t="shared" si="8"/>
        <v>67568</v>
      </c>
    </row>
    <row r="57" spans="1:8" s="50" customFormat="1">
      <c r="A57" s="56" t="s">
        <v>97</v>
      </c>
      <c r="B57" s="56" t="s">
        <v>98</v>
      </c>
      <c r="C57" s="56"/>
      <c r="D57" s="57">
        <v>1</v>
      </c>
      <c r="E57" s="58">
        <v>23861.336096156501</v>
      </c>
      <c r="F57" s="58">
        <v>23861.336096156501</v>
      </c>
      <c r="G57" s="58">
        <v>0</v>
      </c>
      <c r="H57" s="50">
        <f t="shared" si="8"/>
        <v>22340</v>
      </c>
    </row>
    <row r="58" spans="1:8" s="50" customFormat="1">
      <c r="A58" s="56" t="s">
        <v>45</v>
      </c>
      <c r="B58" s="56" t="s">
        <v>46</v>
      </c>
      <c r="C58" s="56"/>
      <c r="D58" s="57">
        <v>1</v>
      </c>
      <c r="E58" s="58">
        <v>62604.438000000002</v>
      </c>
      <c r="F58" s="58">
        <v>62604.438000000002</v>
      </c>
      <c r="G58" s="58">
        <v>0</v>
      </c>
      <c r="H58" s="50">
        <f t="shared" si="8"/>
        <v>54145</v>
      </c>
    </row>
    <row r="59" spans="1:8" s="50" customFormat="1">
      <c r="A59" s="55">
        <v>45878</v>
      </c>
      <c r="B59" s="56" t="s">
        <v>365</v>
      </c>
      <c r="C59" s="56" t="s">
        <v>7</v>
      </c>
      <c r="D59" s="56" t="s">
        <v>8</v>
      </c>
      <c r="E59" s="56" t="s">
        <v>272</v>
      </c>
      <c r="F59" s="56" t="s">
        <v>273</v>
      </c>
      <c r="G59" s="56" t="s">
        <v>366</v>
      </c>
    </row>
    <row r="60" spans="1:8" s="50" customFormat="1">
      <c r="A60" s="56" t="s">
        <v>17</v>
      </c>
      <c r="B60" s="56" t="s">
        <v>18</v>
      </c>
      <c r="C60" s="56"/>
      <c r="D60" s="57">
        <v>3</v>
      </c>
      <c r="E60" s="58">
        <v>49113.468556311404</v>
      </c>
      <c r="F60" s="58">
        <v>147340.40566893399</v>
      </c>
      <c r="G60" s="58">
        <v>0</v>
      </c>
      <c r="H60" s="50">
        <f t="shared" ref="H60:H62" si="9">+VLOOKUP(B60,$B$230:$D$245,3,0)</f>
        <v>45666</v>
      </c>
    </row>
    <row r="61" spans="1:8" s="50" customFormat="1">
      <c r="A61" s="56" t="s">
        <v>97</v>
      </c>
      <c r="B61" s="56" t="s">
        <v>98</v>
      </c>
      <c r="C61" s="56"/>
      <c r="D61" s="57">
        <v>1</v>
      </c>
      <c r="E61" s="58">
        <v>23861.336096156501</v>
      </c>
      <c r="F61" s="58">
        <v>23861.336096156501</v>
      </c>
      <c r="G61" s="58">
        <v>0</v>
      </c>
      <c r="H61" s="50">
        <f t="shared" si="9"/>
        <v>22340</v>
      </c>
    </row>
    <row r="62" spans="1:8" s="50" customFormat="1">
      <c r="A62" s="56" t="s">
        <v>47</v>
      </c>
      <c r="B62" s="56" t="s">
        <v>48</v>
      </c>
      <c r="C62" s="56"/>
      <c r="D62" s="57">
        <v>1</v>
      </c>
      <c r="E62" s="58">
        <v>109686.21</v>
      </c>
      <c r="F62" s="58">
        <v>109686.21</v>
      </c>
      <c r="G62" s="58">
        <v>0</v>
      </c>
      <c r="H62" s="50">
        <f t="shared" si="9"/>
        <v>101561</v>
      </c>
    </row>
    <row r="63" spans="1:8" s="50" customFormat="1">
      <c r="A63" s="55">
        <v>45881</v>
      </c>
      <c r="B63" s="56" t="s">
        <v>367</v>
      </c>
      <c r="C63" s="56" t="s">
        <v>7</v>
      </c>
      <c r="D63" s="56" t="s">
        <v>8</v>
      </c>
      <c r="E63" s="56" t="s">
        <v>297</v>
      </c>
      <c r="F63" s="56" t="s">
        <v>298</v>
      </c>
      <c r="G63" s="56" t="s">
        <v>368</v>
      </c>
    </row>
    <row r="64" spans="1:8" s="50" customFormat="1">
      <c r="A64" s="56" t="s">
        <v>25</v>
      </c>
      <c r="B64" s="56" t="s">
        <v>26</v>
      </c>
      <c r="C64" s="56"/>
      <c r="D64" s="57">
        <v>1</v>
      </c>
      <c r="E64" s="58">
        <v>54638.715185185203</v>
      </c>
      <c r="F64" s="58">
        <v>54638.715185185203</v>
      </c>
      <c r="G64" s="58">
        <v>0</v>
      </c>
      <c r="H64" s="50">
        <f t="shared" ref="H64:H66" si="10">+VLOOKUP(B64,$B$230:$D$245,3,0)</f>
        <v>50591</v>
      </c>
    </row>
    <row r="65" spans="1:8" s="50" customFormat="1">
      <c r="A65" s="56" t="s">
        <v>17</v>
      </c>
      <c r="B65" s="56" t="s">
        <v>18</v>
      </c>
      <c r="C65" s="56"/>
      <c r="D65" s="57">
        <v>1</v>
      </c>
      <c r="E65" s="58">
        <v>49318.71</v>
      </c>
      <c r="F65" s="58">
        <v>49318.71</v>
      </c>
      <c r="G65" s="58">
        <v>0</v>
      </c>
      <c r="H65" s="50">
        <f t="shared" si="10"/>
        <v>45666</v>
      </c>
    </row>
    <row r="66" spans="1:8" s="50" customFormat="1">
      <c r="A66" s="56" t="s">
        <v>47</v>
      </c>
      <c r="B66" s="56" t="s">
        <v>48</v>
      </c>
      <c r="C66" s="56"/>
      <c r="D66" s="57">
        <v>2</v>
      </c>
      <c r="E66" s="58">
        <v>109686.21</v>
      </c>
      <c r="F66" s="58">
        <v>219372.42</v>
      </c>
      <c r="G66" s="58">
        <v>0</v>
      </c>
      <c r="H66" s="50">
        <f t="shared" si="10"/>
        <v>101561</v>
      </c>
    </row>
    <row r="67" spans="1:8" s="50" customFormat="1">
      <c r="A67" s="55">
        <v>45881</v>
      </c>
      <c r="B67" s="56" t="s">
        <v>369</v>
      </c>
      <c r="C67" s="56" t="s">
        <v>370</v>
      </c>
      <c r="D67" s="56" t="s">
        <v>8</v>
      </c>
      <c r="E67" s="56" t="s">
        <v>371</v>
      </c>
      <c r="F67" s="56" t="s">
        <v>372</v>
      </c>
      <c r="G67" s="56" t="s">
        <v>373</v>
      </c>
    </row>
    <row r="68" spans="1:8" s="50" customFormat="1">
      <c r="A68" s="56" t="s">
        <v>76</v>
      </c>
      <c r="B68" s="56" t="s">
        <v>77</v>
      </c>
      <c r="C68" s="56"/>
      <c r="D68" s="57">
        <v>1</v>
      </c>
      <c r="E68" s="58">
        <v>105361.14</v>
      </c>
      <c r="F68" s="58">
        <v>105361.14</v>
      </c>
      <c r="G68" s="58">
        <v>0</v>
      </c>
      <c r="H68" s="50">
        <f t="shared" ref="H68:H72" si="11">+VLOOKUP(B68,$B$230:$D$245,3,0)</f>
        <v>97557</v>
      </c>
    </row>
    <row r="69" spans="1:8" s="50" customFormat="1">
      <c r="A69" s="56" t="s">
        <v>53</v>
      </c>
      <c r="B69" s="56" t="s">
        <v>54</v>
      </c>
      <c r="C69" s="56"/>
      <c r="D69" s="57">
        <v>2</v>
      </c>
      <c r="E69" s="58">
        <v>45208.85</v>
      </c>
      <c r="F69" s="58">
        <v>90417.7</v>
      </c>
      <c r="G69" s="58">
        <v>0</v>
      </c>
      <c r="H69" s="50">
        <f t="shared" si="11"/>
        <v>41860</v>
      </c>
    </row>
    <row r="70" spans="1:8" s="50" customFormat="1">
      <c r="A70" s="56" t="s">
        <v>33</v>
      </c>
      <c r="B70" s="56" t="s">
        <v>34</v>
      </c>
      <c r="C70" s="56"/>
      <c r="D70" s="57">
        <v>1</v>
      </c>
      <c r="E70" s="58">
        <v>69729.5</v>
      </c>
      <c r="F70" s="58">
        <v>69729.5</v>
      </c>
      <c r="G70" s="58">
        <v>0</v>
      </c>
      <c r="H70" s="50">
        <f t="shared" si="11"/>
        <v>64565</v>
      </c>
    </row>
    <row r="71" spans="1:8" s="50" customFormat="1">
      <c r="A71" s="56" t="s">
        <v>45</v>
      </c>
      <c r="B71" s="56" t="s">
        <v>46</v>
      </c>
      <c r="C71" s="56"/>
      <c r="D71" s="57">
        <v>1</v>
      </c>
      <c r="E71" s="58">
        <v>62346.3125</v>
      </c>
      <c r="F71" s="58">
        <v>62346.3125</v>
      </c>
      <c r="G71" s="58">
        <v>0</v>
      </c>
      <c r="H71" s="50">
        <f t="shared" si="11"/>
        <v>54145</v>
      </c>
    </row>
    <row r="72" spans="1:8" s="50" customFormat="1">
      <c r="A72" s="56" t="s">
        <v>47</v>
      </c>
      <c r="B72" s="56" t="s">
        <v>48</v>
      </c>
      <c r="C72" s="56"/>
      <c r="D72" s="57">
        <v>2</v>
      </c>
      <c r="E72" s="58">
        <v>109686.21</v>
      </c>
      <c r="F72" s="58">
        <v>219372.42</v>
      </c>
      <c r="G72" s="58">
        <v>0</v>
      </c>
      <c r="H72" s="50">
        <f t="shared" si="11"/>
        <v>101561</v>
      </c>
    </row>
    <row r="73" spans="1:8" s="50" customFormat="1">
      <c r="A73" s="55">
        <v>45881</v>
      </c>
      <c r="B73" s="56" t="s">
        <v>374</v>
      </c>
      <c r="C73" s="56" t="s">
        <v>375</v>
      </c>
      <c r="D73" s="56" t="s">
        <v>8</v>
      </c>
      <c r="E73" s="56" t="s">
        <v>250</v>
      </c>
      <c r="F73" s="56" t="s">
        <v>251</v>
      </c>
      <c r="G73" s="56" t="s">
        <v>376</v>
      </c>
    </row>
    <row r="74" spans="1:8" s="50" customFormat="1">
      <c r="A74" s="56" t="s">
        <v>27</v>
      </c>
      <c r="B74" s="56" t="s">
        <v>28</v>
      </c>
      <c r="C74" s="56"/>
      <c r="D74" s="57">
        <v>3</v>
      </c>
      <c r="E74" s="58">
        <v>72972.799849098301</v>
      </c>
      <c r="F74" s="58">
        <v>218918.399547295</v>
      </c>
      <c r="G74" s="58">
        <v>0</v>
      </c>
      <c r="H74" s="50">
        <f t="shared" ref="H74:H77" si="12">+VLOOKUP(B74,$B$230:$D$245,3,0)</f>
        <v>67568</v>
      </c>
    </row>
    <row r="75" spans="1:8" s="50" customFormat="1">
      <c r="A75" s="56" t="s">
        <v>47</v>
      </c>
      <c r="B75" s="56" t="s">
        <v>48</v>
      </c>
      <c r="C75" s="56"/>
      <c r="D75" s="57">
        <v>1</v>
      </c>
      <c r="E75" s="58">
        <v>109686.21</v>
      </c>
      <c r="F75" s="58">
        <v>109686.21</v>
      </c>
      <c r="G75" s="58">
        <v>0</v>
      </c>
      <c r="H75" s="50">
        <f t="shared" si="12"/>
        <v>101561</v>
      </c>
    </row>
    <row r="76" spans="1:8" s="50" customFormat="1">
      <c r="A76" s="56" t="s">
        <v>97</v>
      </c>
      <c r="B76" s="56" t="s">
        <v>98</v>
      </c>
      <c r="C76" s="56"/>
      <c r="D76" s="57">
        <v>1</v>
      </c>
      <c r="E76" s="58">
        <v>24054.3645</v>
      </c>
      <c r="F76" s="58">
        <v>24054.3645</v>
      </c>
      <c r="G76" s="58">
        <v>0</v>
      </c>
      <c r="H76" s="50">
        <f t="shared" si="12"/>
        <v>22340</v>
      </c>
    </row>
    <row r="77" spans="1:8" s="50" customFormat="1">
      <c r="A77" s="56" t="s">
        <v>33</v>
      </c>
      <c r="B77" s="56" t="s">
        <v>34</v>
      </c>
      <c r="C77" s="56"/>
      <c r="D77" s="57">
        <v>1</v>
      </c>
      <c r="E77" s="58">
        <v>69729.5</v>
      </c>
      <c r="F77" s="58">
        <v>69729.5</v>
      </c>
      <c r="G77" s="58">
        <v>0</v>
      </c>
      <c r="H77" s="50">
        <f t="shared" si="12"/>
        <v>64565</v>
      </c>
    </row>
    <row r="78" spans="1:8" s="50" customFormat="1">
      <c r="A78" s="55">
        <v>45881</v>
      </c>
      <c r="B78" s="56" t="s">
        <v>377</v>
      </c>
      <c r="C78" s="56" t="s">
        <v>370</v>
      </c>
      <c r="D78" s="56" t="s">
        <v>8</v>
      </c>
      <c r="E78" s="56" t="s">
        <v>371</v>
      </c>
      <c r="F78" s="56" t="s">
        <v>372</v>
      </c>
      <c r="G78" s="56" t="s">
        <v>378</v>
      </c>
    </row>
    <row r="79" spans="1:8" s="50" customFormat="1">
      <c r="A79" s="56" t="s">
        <v>379</v>
      </c>
      <c r="B79" s="56" t="s">
        <v>380</v>
      </c>
      <c r="C79" s="56"/>
      <c r="D79" s="57">
        <v>2</v>
      </c>
      <c r="E79" s="58">
        <v>23400</v>
      </c>
      <c r="F79" s="58">
        <v>46800</v>
      </c>
      <c r="G79" s="58">
        <v>0</v>
      </c>
      <c r="H79" s="50">
        <f>+VLOOKUP(B79,$B$230:$D$245,3,0)</f>
        <v>19717</v>
      </c>
    </row>
    <row r="80" spans="1:8" s="50" customFormat="1">
      <c r="A80" s="55">
        <v>45882</v>
      </c>
      <c r="B80" s="56" t="s">
        <v>381</v>
      </c>
      <c r="C80" s="56" t="s">
        <v>300</v>
      </c>
      <c r="D80" s="56" t="s">
        <v>8</v>
      </c>
      <c r="E80" s="56" t="s">
        <v>138</v>
      </c>
      <c r="F80" s="56" t="s">
        <v>139</v>
      </c>
      <c r="G80" s="56" t="s">
        <v>382</v>
      </c>
    </row>
    <row r="81" spans="1:8" s="50" customFormat="1">
      <c r="A81" s="56" t="s">
        <v>15</v>
      </c>
      <c r="B81" s="56" t="s">
        <v>16</v>
      </c>
      <c r="C81" s="56"/>
      <c r="D81" s="57">
        <v>1</v>
      </c>
      <c r="E81" s="58">
        <v>109147.93</v>
      </c>
      <c r="F81" s="58">
        <v>109147.93</v>
      </c>
      <c r="G81" s="58">
        <v>0</v>
      </c>
      <c r="H81" s="50">
        <f t="shared" ref="H81:H83" si="13">+VLOOKUP(B81,$B$230:$D$245,3,0)</f>
        <v>80850</v>
      </c>
    </row>
    <row r="82" spans="1:8" s="50" customFormat="1">
      <c r="A82" s="56" t="s">
        <v>47</v>
      </c>
      <c r="B82" s="56" t="s">
        <v>48</v>
      </c>
      <c r="C82" s="56"/>
      <c r="D82" s="57">
        <v>1</v>
      </c>
      <c r="E82" s="58">
        <v>98717.914000000004</v>
      </c>
      <c r="F82" s="58">
        <v>98717.914000000004</v>
      </c>
      <c r="G82" s="58">
        <v>0</v>
      </c>
      <c r="H82" s="50">
        <f t="shared" si="13"/>
        <v>101561</v>
      </c>
    </row>
    <row r="83" spans="1:8" s="50" customFormat="1">
      <c r="A83" s="56" t="s">
        <v>23</v>
      </c>
      <c r="B83" s="56" t="s">
        <v>24</v>
      </c>
      <c r="C83" s="56"/>
      <c r="D83" s="57">
        <v>2</v>
      </c>
      <c r="E83" s="58">
        <v>72167.92</v>
      </c>
      <c r="F83" s="58">
        <v>144335.84</v>
      </c>
      <c r="G83" s="58">
        <v>0</v>
      </c>
      <c r="H83" s="50">
        <f t="shared" si="13"/>
        <v>66822</v>
      </c>
    </row>
    <row r="84" spans="1:8" s="50" customFormat="1">
      <c r="A84" s="55">
        <v>45882</v>
      </c>
      <c r="B84" s="56" t="s">
        <v>226</v>
      </c>
      <c r="C84" s="56" t="s">
        <v>7</v>
      </c>
      <c r="D84" s="56" t="s">
        <v>8</v>
      </c>
      <c r="E84" s="56" t="s">
        <v>231</v>
      </c>
      <c r="F84" s="56" t="s">
        <v>232</v>
      </c>
      <c r="G84" s="56" t="s">
        <v>383</v>
      </c>
    </row>
    <row r="85" spans="1:8" s="50" customFormat="1">
      <c r="A85" s="56" t="s">
        <v>65</v>
      </c>
      <c r="B85" s="56" t="s">
        <v>66</v>
      </c>
      <c r="C85" s="56"/>
      <c r="D85" s="57">
        <v>2</v>
      </c>
      <c r="E85" s="58">
        <v>117018.070339286</v>
      </c>
      <c r="F85" s="58">
        <v>234036.14067857101</v>
      </c>
      <c r="G85" s="58">
        <v>0</v>
      </c>
      <c r="H85" s="50">
        <f t="shared" ref="H85:H86" si="14">+VLOOKUP(B85,$B$230:$D$245,3,0)</f>
        <v>108350</v>
      </c>
    </row>
    <row r="86" spans="1:8" s="50" customFormat="1">
      <c r="A86" s="56" t="s">
        <v>47</v>
      </c>
      <c r="B86" s="56" t="s">
        <v>48</v>
      </c>
      <c r="C86" s="56"/>
      <c r="D86" s="57">
        <v>1</v>
      </c>
      <c r="E86" s="58">
        <v>98717.914000000004</v>
      </c>
      <c r="F86" s="58">
        <v>98717.914000000004</v>
      </c>
      <c r="G86" s="58">
        <v>0</v>
      </c>
      <c r="H86" s="50">
        <f t="shared" si="14"/>
        <v>101561</v>
      </c>
    </row>
    <row r="87" spans="1:8" s="50" customFormat="1">
      <c r="A87" s="55">
        <v>45882</v>
      </c>
      <c r="B87" s="56" t="s">
        <v>384</v>
      </c>
      <c r="C87" s="56" t="s">
        <v>7</v>
      </c>
      <c r="D87" s="56" t="s">
        <v>8</v>
      </c>
      <c r="E87" s="56" t="s">
        <v>155</v>
      </c>
      <c r="F87" s="56" t="s">
        <v>156</v>
      </c>
      <c r="G87" s="56" t="s">
        <v>385</v>
      </c>
    </row>
    <row r="88" spans="1:8" s="50" customFormat="1">
      <c r="A88" s="56" t="s">
        <v>65</v>
      </c>
      <c r="B88" s="56" t="s">
        <v>66</v>
      </c>
      <c r="C88" s="56"/>
      <c r="D88" s="57">
        <v>1</v>
      </c>
      <c r="E88" s="58">
        <v>117018.070339286</v>
      </c>
      <c r="F88" s="58">
        <v>117018.070339286</v>
      </c>
      <c r="G88" s="58">
        <v>0</v>
      </c>
      <c r="H88" s="50">
        <f t="shared" ref="H88:H89" si="15">+VLOOKUP(B88,$B$230:$D$245,3,0)</f>
        <v>108350</v>
      </c>
    </row>
    <row r="89" spans="1:8" s="50" customFormat="1">
      <c r="A89" s="56" t="s">
        <v>53</v>
      </c>
      <c r="B89" s="56" t="s">
        <v>54</v>
      </c>
      <c r="C89" s="56"/>
      <c r="D89" s="57">
        <v>1</v>
      </c>
      <c r="E89" s="58">
        <v>45208.800000000003</v>
      </c>
      <c r="F89" s="58">
        <v>45208.800000000003</v>
      </c>
      <c r="G89" s="58">
        <v>0</v>
      </c>
      <c r="H89" s="50">
        <f t="shared" si="15"/>
        <v>41860</v>
      </c>
    </row>
    <row r="90" spans="1:8" s="50" customFormat="1">
      <c r="A90" s="55">
        <v>45882</v>
      </c>
      <c r="B90" s="56" t="s">
        <v>386</v>
      </c>
      <c r="C90" s="56" t="s">
        <v>7</v>
      </c>
      <c r="D90" s="56" t="s">
        <v>8</v>
      </c>
      <c r="E90" s="56" t="s">
        <v>63</v>
      </c>
      <c r="F90" s="56" t="s">
        <v>64</v>
      </c>
      <c r="G90" s="56" t="s">
        <v>387</v>
      </c>
    </row>
    <row r="91" spans="1:8" s="50" customFormat="1">
      <c r="A91" s="56" t="s">
        <v>65</v>
      </c>
      <c r="B91" s="56" t="s">
        <v>66</v>
      </c>
      <c r="C91" s="56"/>
      <c r="D91" s="57">
        <v>1</v>
      </c>
      <c r="E91" s="58">
        <v>117018.070339286</v>
      </c>
      <c r="F91" s="58">
        <v>117018.070339286</v>
      </c>
      <c r="G91" s="58">
        <v>0</v>
      </c>
      <c r="H91" s="50">
        <f t="shared" ref="H91:H94" si="16">+VLOOKUP(B91,$B$230:$D$245,3,0)</f>
        <v>108350</v>
      </c>
    </row>
    <row r="92" spans="1:8" s="50" customFormat="1">
      <c r="A92" s="56" t="s">
        <v>53</v>
      </c>
      <c r="B92" s="56" t="s">
        <v>54</v>
      </c>
      <c r="C92" s="56"/>
      <c r="D92" s="57">
        <v>1</v>
      </c>
      <c r="E92" s="58">
        <v>45208.800000000003</v>
      </c>
      <c r="F92" s="58">
        <v>45208.800000000003</v>
      </c>
      <c r="G92" s="58">
        <v>0</v>
      </c>
      <c r="H92" s="50">
        <f t="shared" si="16"/>
        <v>41860</v>
      </c>
    </row>
    <row r="93" spans="1:8" s="50" customFormat="1">
      <c r="A93" s="56" t="s">
        <v>33</v>
      </c>
      <c r="B93" s="56" t="s">
        <v>34</v>
      </c>
      <c r="C93" s="56"/>
      <c r="D93" s="57">
        <v>2</v>
      </c>
      <c r="E93" s="58">
        <v>69729.5745360195</v>
      </c>
      <c r="F93" s="58">
        <v>139459.149072039</v>
      </c>
      <c r="G93" s="58">
        <v>0</v>
      </c>
      <c r="H93" s="50">
        <f t="shared" si="16"/>
        <v>64565</v>
      </c>
    </row>
    <row r="94" spans="1:8" s="50" customFormat="1">
      <c r="A94" s="56" t="s">
        <v>47</v>
      </c>
      <c r="B94" s="56" t="s">
        <v>48</v>
      </c>
      <c r="C94" s="56"/>
      <c r="D94" s="57">
        <v>2</v>
      </c>
      <c r="E94" s="58">
        <v>98717.914000000004</v>
      </c>
      <c r="F94" s="58">
        <v>197435.82800000001</v>
      </c>
      <c r="G94" s="58">
        <v>0</v>
      </c>
      <c r="H94" s="50">
        <f t="shared" si="16"/>
        <v>101561</v>
      </c>
    </row>
    <row r="95" spans="1:8" s="50" customFormat="1">
      <c r="A95" s="55">
        <v>45882</v>
      </c>
      <c r="B95" s="56" t="s">
        <v>388</v>
      </c>
      <c r="C95" s="56" t="s">
        <v>7</v>
      </c>
      <c r="D95" s="56" t="s">
        <v>8</v>
      </c>
      <c r="E95" s="56" t="s">
        <v>302</v>
      </c>
      <c r="F95" s="56" t="s">
        <v>303</v>
      </c>
      <c r="G95" s="56" t="s">
        <v>389</v>
      </c>
    </row>
    <row r="96" spans="1:8" s="50" customFormat="1">
      <c r="A96" s="56" t="s">
        <v>379</v>
      </c>
      <c r="B96" s="56" t="s">
        <v>380</v>
      </c>
      <c r="C96" s="56"/>
      <c r="D96" s="57">
        <v>7</v>
      </c>
      <c r="E96" s="58">
        <v>23400</v>
      </c>
      <c r="F96" s="58">
        <v>163800</v>
      </c>
      <c r="G96" s="58">
        <v>0</v>
      </c>
      <c r="H96" s="50">
        <f>+VLOOKUP(B96,$B$230:$D$245,3,0)</f>
        <v>19717</v>
      </c>
    </row>
    <row r="97" spans="1:8" s="50" customFormat="1">
      <c r="A97" s="55">
        <v>45883</v>
      </c>
      <c r="B97" s="56" t="s">
        <v>390</v>
      </c>
      <c r="C97" s="56" t="s">
        <v>7</v>
      </c>
      <c r="D97" s="56" t="s">
        <v>8</v>
      </c>
      <c r="E97" s="56" t="s">
        <v>43</v>
      </c>
      <c r="F97" s="56" t="s">
        <v>44</v>
      </c>
      <c r="G97" s="56" t="s">
        <v>391</v>
      </c>
    </row>
    <row r="98" spans="1:8" s="50" customFormat="1">
      <c r="A98" s="56" t="s">
        <v>25</v>
      </c>
      <c r="B98" s="56" t="s">
        <v>26</v>
      </c>
      <c r="C98" s="56"/>
      <c r="D98" s="57">
        <v>2</v>
      </c>
      <c r="E98" s="58">
        <v>54638.6</v>
      </c>
      <c r="F98" s="58">
        <v>109277.2</v>
      </c>
      <c r="G98" s="58">
        <v>0</v>
      </c>
      <c r="H98" s="50">
        <f t="shared" ref="H98:H101" si="17">+VLOOKUP(B98,$B$230:$D$245,3,0)</f>
        <v>50591</v>
      </c>
    </row>
    <row r="99" spans="1:8" s="50" customFormat="1">
      <c r="A99" s="56" t="s">
        <v>15</v>
      </c>
      <c r="B99" s="56" t="s">
        <v>16</v>
      </c>
      <c r="C99" s="56"/>
      <c r="D99" s="57">
        <v>2</v>
      </c>
      <c r="E99" s="58">
        <v>109147.93</v>
      </c>
      <c r="F99" s="58">
        <v>218295.86</v>
      </c>
      <c r="G99" s="58">
        <v>0</v>
      </c>
      <c r="H99" s="50">
        <f t="shared" si="17"/>
        <v>80850</v>
      </c>
    </row>
    <row r="100" spans="1:8" s="50" customFormat="1">
      <c r="A100" s="56" t="s">
        <v>13</v>
      </c>
      <c r="B100" s="56" t="s">
        <v>14</v>
      </c>
      <c r="C100" s="56"/>
      <c r="D100" s="57">
        <v>1</v>
      </c>
      <c r="E100" s="58">
        <v>52540.49</v>
      </c>
      <c r="F100" s="58">
        <v>52540.49</v>
      </c>
      <c r="G100" s="58">
        <v>0</v>
      </c>
      <c r="H100" s="50">
        <f t="shared" si="17"/>
        <v>54054</v>
      </c>
    </row>
    <row r="101" spans="1:8" s="50" customFormat="1">
      <c r="A101" s="56" t="s">
        <v>47</v>
      </c>
      <c r="B101" s="56" t="s">
        <v>48</v>
      </c>
      <c r="C101" s="56"/>
      <c r="D101" s="57">
        <v>1</v>
      </c>
      <c r="E101" s="58">
        <v>98717.914000000004</v>
      </c>
      <c r="F101" s="58">
        <v>98717.914000000004</v>
      </c>
      <c r="G101" s="58">
        <v>0</v>
      </c>
      <c r="H101" s="50">
        <f t="shared" si="17"/>
        <v>101561</v>
      </c>
    </row>
    <row r="102" spans="1:8" s="50" customFormat="1">
      <c r="A102" s="55">
        <v>45883</v>
      </c>
      <c r="B102" s="56" t="s">
        <v>392</v>
      </c>
      <c r="C102" s="56" t="s">
        <v>166</v>
      </c>
      <c r="D102" s="56" t="s">
        <v>8</v>
      </c>
      <c r="E102" s="56" t="s">
        <v>167</v>
      </c>
      <c r="F102" s="56" t="s">
        <v>168</v>
      </c>
      <c r="G102" s="56" t="s">
        <v>393</v>
      </c>
    </row>
    <row r="103" spans="1:8" s="50" customFormat="1">
      <c r="A103" s="56" t="s">
        <v>45</v>
      </c>
      <c r="B103" s="56" t="s">
        <v>46</v>
      </c>
      <c r="C103" s="56"/>
      <c r="D103" s="57">
        <v>1</v>
      </c>
      <c r="E103" s="58">
        <v>68796.13</v>
      </c>
      <c r="F103" s="58">
        <v>68796.13</v>
      </c>
      <c r="G103" s="58">
        <v>0</v>
      </c>
      <c r="H103" s="50">
        <f>+VLOOKUP(B103,$B$230:$D$245,3,0)</f>
        <v>54145</v>
      </c>
    </row>
    <row r="104" spans="1:8" s="50" customFormat="1">
      <c r="A104" s="55">
        <v>45883</v>
      </c>
      <c r="B104" s="56" t="s">
        <v>394</v>
      </c>
      <c r="C104" s="56" t="s">
        <v>7</v>
      </c>
      <c r="D104" s="56" t="s">
        <v>8</v>
      </c>
      <c r="E104" s="56" t="s">
        <v>43</v>
      </c>
      <c r="F104" s="56" t="s">
        <v>44</v>
      </c>
      <c r="G104" s="56" t="s">
        <v>395</v>
      </c>
    </row>
    <row r="105" spans="1:8" s="50" customFormat="1">
      <c r="A105" s="56" t="s">
        <v>65</v>
      </c>
      <c r="B105" s="56" t="s">
        <v>66</v>
      </c>
      <c r="C105" s="56"/>
      <c r="D105" s="57">
        <v>1</v>
      </c>
      <c r="E105" s="58">
        <v>117018.070339286</v>
      </c>
      <c r="F105" s="58">
        <v>117018.070339286</v>
      </c>
      <c r="G105" s="58">
        <v>0</v>
      </c>
      <c r="H105" s="50">
        <f t="shared" ref="H105:H108" si="18">+VLOOKUP(B105,$B$230:$D$245,3,0)</f>
        <v>108350</v>
      </c>
    </row>
    <row r="106" spans="1:8" s="50" customFormat="1">
      <c r="A106" s="56" t="s">
        <v>53</v>
      </c>
      <c r="B106" s="56" t="s">
        <v>54</v>
      </c>
      <c r="C106" s="56"/>
      <c r="D106" s="57">
        <v>1</v>
      </c>
      <c r="E106" s="58">
        <v>45208.800000000003</v>
      </c>
      <c r="F106" s="58">
        <v>45208.800000000003</v>
      </c>
      <c r="G106" s="58">
        <v>0</v>
      </c>
      <c r="H106" s="50">
        <f t="shared" si="18"/>
        <v>41860</v>
      </c>
    </row>
    <row r="107" spans="1:8" s="50" customFormat="1">
      <c r="A107" s="56" t="s">
        <v>97</v>
      </c>
      <c r="B107" s="56" t="s">
        <v>98</v>
      </c>
      <c r="C107" s="56"/>
      <c r="D107" s="57">
        <v>2</v>
      </c>
      <c r="E107" s="58">
        <v>24029.138601398601</v>
      </c>
      <c r="F107" s="58">
        <v>48058.277202797202</v>
      </c>
      <c r="G107" s="58">
        <v>0</v>
      </c>
      <c r="H107" s="50">
        <f t="shared" si="18"/>
        <v>22340</v>
      </c>
    </row>
    <row r="108" spans="1:8" s="50" customFormat="1">
      <c r="A108" s="56" t="s">
        <v>45</v>
      </c>
      <c r="B108" s="56" t="s">
        <v>46</v>
      </c>
      <c r="C108" s="56"/>
      <c r="D108" s="57">
        <v>2</v>
      </c>
      <c r="E108" s="58">
        <v>68796.13</v>
      </c>
      <c r="F108" s="58">
        <v>137592.26</v>
      </c>
      <c r="G108" s="58">
        <v>0</v>
      </c>
      <c r="H108" s="50">
        <f t="shared" si="18"/>
        <v>54145</v>
      </c>
    </row>
    <row r="109" spans="1:8" s="50" customFormat="1">
      <c r="A109" s="55">
        <v>45883</v>
      </c>
      <c r="B109" s="56" t="s">
        <v>396</v>
      </c>
      <c r="C109" s="56" t="s">
        <v>7</v>
      </c>
      <c r="D109" s="56" t="s">
        <v>8</v>
      </c>
      <c r="E109" s="56" t="s">
        <v>302</v>
      </c>
      <c r="F109" s="56" t="s">
        <v>303</v>
      </c>
      <c r="G109" s="56" t="s">
        <v>397</v>
      </c>
    </row>
    <row r="110" spans="1:8" s="50" customFormat="1">
      <c r="A110" s="56" t="s">
        <v>25</v>
      </c>
      <c r="B110" s="56" t="s">
        <v>26</v>
      </c>
      <c r="C110" s="56"/>
      <c r="D110" s="57">
        <v>1</v>
      </c>
      <c r="E110" s="58">
        <v>54638.6</v>
      </c>
      <c r="F110" s="58">
        <v>54638.6</v>
      </c>
      <c r="G110" s="58">
        <v>0</v>
      </c>
      <c r="H110" s="50">
        <f t="shared" ref="H110:H113" si="19">+VLOOKUP(B110,$B$230:$D$245,3,0)</f>
        <v>50591</v>
      </c>
    </row>
    <row r="111" spans="1:8" s="50" customFormat="1">
      <c r="A111" s="56" t="s">
        <v>15</v>
      </c>
      <c r="B111" s="56" t="s">
        <v>16</v>
      </c>
      <c r="C111" s="56"/>
      <c r="D111" s="57">
        <v>2</v>
      </c>
      <c r="E111" s="58">
        <v>109147.93</v>
      </c>
      <c r="F111" s="58">
        <v>218295.86</v>
      </c>
      <c r="G111" s="58">
        <v>0</v>
      </c>
      <c r="H111" s="50">
        <f t="shared" si="19"/>
        <v>80850</v>
      </c>
    </row>
    <row r="112" spans="1:8" s="50" customFormat="1">
      <c r="A112" s="56" t="s">
        <v>17</v>
      </c>
      <c r="B112" s="56" t="s">
        <v>18</v>
      </c>
      <c r="C112" s="56"/>
      <c r="D112" s="57">
        <v>1</v>
      </c>
      <c r="E112" s="58">
        <v>49318.81</v>
      </c>
      <c r="F112" s="58">
        <v>49318.81</v>
      </c>
      <c r="G112" s="58">
        <v>0</v>
      </c>
      <c r="H112" s="50">
        <f t="shared" si="19"/>
        <v>45666</v>
      </c>
    </row>
    <row r="113" spans="1:8" s="50" customFormat="1">
      <c r="A113" s="56" t="s">
        <v>33</v>
      </c>
      <c r="B113" s="56" t="s">
        <v>34</v>
      </c>
      <c r="C113" s="56"/>
      <c r="D113" s="57">
        <v>3</v>
      </c>
      <c r="E113" s="58">
        <v>69729.5745360195</v>
      </c>
      <c r="F113" s="58">
        <v>209188.72360805899</v>
      </c>
      <c r="G113" s="58">
        <v>0</v>
      </c>
      <c r="H113" s="50">
        <f t="shared" si="19"/>
        <v>64565</v>
      </c>
    </row>
    <row r="114" spans="1:8" s="50" customFormat="1">
      <c r="A114" s="55">
        <v>45884</v>
      </c>
      <c r="B114" s="56" t="s">
        <v>398</v>
      </c>
      <c r="C114" s="56" t="s">
        <v>7</v>
      </c>
      <c r="D114" s="56" t="s">
        <v>8</v>
      </c>
      <c r="E114" s="56" t="s">
        <v>399</v>
      </c>
      <c r="F114" s="56" t="s">
        <v>400</v>
      </c>
      <c r="G114" s="56" t="s">
        <v>401</v>
      </c>
    </row>
    <row r="115" spans="1:8" s="50" customFormat="1">
      <c r="A115" s="56" t="s">
        <v>17</v>
      </c>
      <c r="B115" s="56" t="s">
        <v>18</v>
      </c>
      <c r="C115" s="56"/>
      <c r="D115" s="57">
        <v>1</v>
      </c>
      <c r="E115" s="58">
        <v>49318.77</v>
      </c>
      <c r="F115" s="58">
        <v>49318.77</v>
      </c>
      <c r="G115" s="58">
        <v>0</v>
      </c>
      <c r="H115" s="50">
        <f t="shared" ref="H115:H118" si="20">+VLOOKUP(B115,$B$230:$D$245,3,0)</f>
        <v>45666</v>
      </c>
    </row>
    <row r="116" spans="1:8" s="50" customFormat="1">
      <c r="A116" s="56" t="s">
        <v>33</v>
      </c>
      <c r="B116" s="56" t="s">
        <v>34</v>
      </c>
      <c r="C116" s="56"/>
      <c r="D116" s="57">
        <v>1</v>
      </c>
      <c r="E116" s="58">
        <v>69729.5745360195</v>
      </c>
      <c r="F116" s="58">
        <v>69729.5745360195</v>
      </c>
      <c r="G116" s="58">
        <v>0</v>
      </c>
      <c r="H116" s="50">
        <f t="shared" si="20"/>
        <v>64565</v>
      </c>
    </row>
    <row r="117" spans="1:8" s="50" customFormat="1">
      <c r="A117" s="56" t="s">
        <v>27</v>
      </c>
      <c r="B117" s="56" t="s">
        <v>28</v>
      </c>
      <c r="C117" s="56"/>
      <c r="D117" s="57">
        <v>1</v>
      </c>
      <c r="E117" s="58">
        <v>72972.740000000005</v>
      </c>
      <c r="F117" s="58">
        <v>72972.740000000005</v>
      </c>
      <c r="G117" s="58">
        <v>0</v>
      </c>
      <c r="H117" s="50">
        <f t="shared" si="20"/>
        <v>67568</v>
      </c>
    </row>
    <row r="118" spans="1:8" s="50" customFormat="1">
      <c r="A118" s="56" t="s">
        <v>47</v>
      </c>
      <c r="B118" s="56" t="s">
        <v>48</v>
      </c>
      <c r="C118" s="56"/>
      <c r="D118" s="57">
        <v>3</v>
      </c>
      <c r="E118" s="58">
        <v>104421.41280000001</v>
      </c>
      <c r="F118" s="58">
        <v>313264.23839999997</v>
      </c>
      <c r="G118" s="58">
        <v>0</v>
      </c>
      <c r="H118" s="50">
        <f t="shared" si="20"/>
        <v>101561</v>
      </c>
    </row>
    <row r="119" spans="1:8" s="50" customFormat="1">
      <c r="A119" s="55">
        <v>45884</v>
      </c>
      <c r="B119" s="56" t="s">
        <v>402</v>
      </c>
      <c r="C119" s="56" t="s">
        <v>7</v>
      </c>
      <c r="D119" s="56" t="s">
        <v>8</v>
      </c>
      <c r="E119" s="56" t="s">
        <v>216</v>
      </c>
      <c r="F119" s="56" t="s">
        <v>217</v>
      </c>
      <c r="G119" s="56" t="s">
        <v>403</v>
      </c>
    </row>
    <row r="120" spans="1:8" s="50" customFormat="1">
      <c r="A120" s="56" t="s">
        <v>97</v>
      </c>
      <c r="B120" s="56" t="s">
        <v>98</v>
      </c>
      <c r="C120" s="56"/>
      <c r="D120" s="57">
        <v>1</v>
      </c>
      <c r="E120" s="58">
        <v>24126.812403628101</v>
      </c>
      <c r="F120" s="58">
        <v>24126.812403628101</v>
      </c>
      <c r="G120" s="58">
        <v>0</v>
      </c>
      <c r="H120" s="50">
        <f t="shared" ref="H120:H121" si="21">+VLOOKUP(B120,$B$230:$D$245,3,0)</f>
        <v>22340</v>
      </c>
    </row>
    <row r="121" spans="1:8" s="50" customFormat="1">
      <c r="A121" s="56" t="s">
        <v>45</v>
      </c>
      <c r="B121" s="56" t="s">
        <v>46</v>
      </c>
      <c r="C121" s="56"/>
      <c r="D121" s="57">
        <v>1</v>
      </c>
      <c r="E121" s="58">
        <v>68796</v>
      </c>
      <c r="F121" s="58">
        <v>68796</v>
      </c>
      <c r="G121" s="58">
        <v>0</v>
      </c>
      <c r="H121" s="50">
        <f t="shared" si="21"/>
        <v>54145</v>
      </c>
    </row>
    <row r="122" spans="1:8" s="50" customFormat="1">
      <c r="A122" s="55">
        <v>45884</v>
      </c>
      <c r="B122" s="56" t="s">
        <v>186</v>
      </c>
      <c r="C122" s="56" t="s">
        <v>7</v>
      </c>
      <c r="D122" s="56" t="s">
        <v>8</v>
      </c>
      <c r="E122" s="56" t="s">
        <v>56</v>
      </c>
      <c r="F122" s="56" t="s">
        <v>57</v>
      </c>
      <c r="G122" s="56" t="s">
        <v>404</v>
      </c>
    </row>
    <row r="123" spans="1:8" s="50" customFormat="1">
      <c r="A123" s="56" t="s">
        <v>15</v>
      </c>
      <c r="B123" s="56" t="s">
        <v>16</v>
      </c>
      <c r="C123" s="56"/>
      <c r="D123" s="57">
        <v>3</v>
      </c>
      <c r="E123" s="58">
        <v>109147.713885665</v>
      </c>
      <c r="F123" s="58">
        <v>327443.141656994</v>
      </c>
      <c r="G123" s="58">
        <v>0</v>
      </c>
      <c r="H123" s="50">
        <f>+VLOOKUP(B123,$B$230:$D$245,3,0)</f>
        <v>80850</v>
      </c>
    </row>
    <row r="124" spans="1:8" s="50" customFormat="1">
      <c r="A124" s="55">
        <v>45884</v>
      </c>
      <c r="B124" s="56" t="s">
        <v>405</v>
      </c>
      <c r="C124" s="56" t="s">
        <v>254</v>
      </c>
      <c r="D124" s="56" t="s">
        <v>8</v>
      </c>
      <c r="E124" s="56" t="s">
        <v>255</v>
      </c>
      <c r="F124" s="56" t="s">
        <v>256</v>
      </c>
      <c r="G124" s="56" t="s">
        <v>406</v>
      </c>
    </row>
    <row r="125" spans="1:8" s="50" customFormat="1">
      <c r="A125" s="56" t="s">
        <v>15</v>
      </c>
      <c r="B125" s="56" t="s">
        <v>16</v>
      </c>
      <c r="C125" s="56"/>
      <c r="D125" s="57">
        <v>1</v>
      </c>
      <c r="E125" s="58">
        <v>109147.713885665</v>
      </c>
      <c r="F125" s="58">
        <v>109147.713885665</v>
      </c>
      <c r="G125" s="58">
        <v>0</v>
      </c>
      <c r="H125" s="50">
        <f t="shared" ref="H125:H126" si="22">+VLOOKUP(B125,$B$230:$D$245,3,0)</f>
        <v>80850</v>
      </c>
    </row>
    <row r="126" spans="1:8" s="50" customFormat="1">
      <c r="A126" s="56" t="s">
        <v>27</v>
      </c>
      <c r="B126" s="56" t="s">
        <v>28</v>
      </c>
      <c r="C126" s="56"/>
      <c r="D126" s="57">
        <v>2</v>
      </c>
      <c r="E126" s="58">
        <v>72972.740000000005</v>
      </c>
      <c r="F126" s="58">
        <v>145945.48000000001</v>
      </c>
      <c r="G126" s="58">
        <v>0</v>
      </c>
      <c r="H126" s="50">
        <f t="shared" si="22"/>
        <v>67568</v>
      </c>
    </row>
    <row r="127" spans="1:8" s="50" customFormat="1">
      <c r="A127" s="55">
        <v>45884</v>
      </c>
      <c r="B127" s="56" t="s">
        <v>398</v>
      </c>
      <c r="C127" s="56" t="s">
        <v>7</v>
      </c>
      <c r="D127" s="56" t="s">
        <v>8</v>
      </c>
      <c r="E127" s="56" t="s">
        <v>399</v>
      </c>
      <c r="F127" s="56" t="s">
        <v>400</v>
      </c>
      <c r="G127" s="56" t="s">
        <v>407</v>
      </c>
    </row>
    <row r="128" spans="1:8" s="50" customFormat="1">
      <c r="A128" s="56" t="s">
        <v>65</v>
      </c>
      <c r="B128" s="56" t="s">
        <v>66</v>
      </c>
      <c r="C128" s="56"/>
      <c r="D128" s="57">
        <v>1</v>
      </c>
      <c r="E128" s="58">
        <v>117017.980428571</v>
      </c>
      <c r="F128" s="58">
        <v>117017.980428571</v>
      </c>
      <c r="G128" s="58">
        <v>0</v>
      </c>
      <c r="H128" s="50">
        <f t="shared" ref="H128:H131" si="23">+VLOOKUP(B128,$B$230:$D$245,3,0)</f>
        <v>108350</v>
      </c>
    </row>
    <row r="129" spans="1:8" s="50" customFormat="1">
      <c r="A129" s="56" t="s">
        <v>25</v>
      </c>
      <c r="B129" s="56" t="s">
        <v>26</v>
      </c>
      <c r="C129" s="56"/>
      <c r="D129" s="57">
        <v>2</v>
      </c>
      <c r="E129" s="58">
        <v>54638.621249999997</v>
      </c>
      <c r="F129" s="58">
        <v>109277.24249999999</v>
      </c>
      <c r="G129" s="58">
        <v>0</v>
      </c>
      <c r="H129" s="50">
        <f t="shared" si="23"/>
        <v>50591</v>
      </c>
    </row>
    <row r="130" spans="1:8" s="50" customFormat="1">
      <c r="A130" s="56" t="s">
        <v>76</v>
      </c>
      <c r="B130" s="56" t="s">
        <v>77</v>
      </c>
      <c r="C130" s="56"/>
      <c r="D130" s="57">
        <v>2</v>
      </c>
      <c r="E130" s="58">
        <v>105361.14</v>
      </c>
      <c r="F130" s="58">
        <v>210722.28</v>
      </c>
      <c r="G130" s="58">
        <v>0</v>
      </c>
      <c r="H130" s="50">
        <f t="shared" si="23"/>
        <v>97557</v>
      </c>
    </row>
    <row r="131" spans="1:8" s="50" customFormat="1">
      <c r="A131" s="56" t="s">
        <v>45</v>
      </c>
      <c r="B131" s="56" t="s">
        <v>46</v>
      </c>
      <c r="C131" s="56"/>
      <c r="D131" s="57">
        <v>1</v>
      </c>
      <c r="E131" s="58">
        <v>68796</v>
      </c>
      <c r="F131" s="58">
        <v>68796</v>
      </c>
      <c r="G131" s="58">
        <v>0</v>
      </c>
      <c r="H131" s="50">
        <f t="shared" si="23"/>
        <v>54145</v>
      </c>
    </row>
    <row r="132" spans="1:8" s="50" customFormat="1">
      <c r="A132" s="55">
        <v>45885</v>
      </c>
      <c r="B132" s="56" t="s">
        <v>161</v>
      </c>
      <c r="C132" s="56" t="s">
        <v>7</v>
      </c>
      <c r="D132" s="56" t="s">
        <v>8</v>
      </c>
      <c r="E132" s="56" t="s">
        <v>408</v>
      </c>
      <c r="F132" s="56" t="s">
        <v>409</v>
      </c>
      <c r="G132" s="56" t="s">
        <v>410</v>
      </c>
    </row>
    <row r="133" spans="1:8" s="50" customFormat="1">
      <c r="A133" s="56" t="s">
        <v>17</v>
      </c>
      <c r="B133" s="56" t="s">
        <v>18</v>
      </c>
      <c r="C133" s="56"/>
      <c r="D133" s="57">
        <v>3</v>
      </c>
      <c r="E133" s="58">
        <v>48948.953000000001</v>
      </c>
      <c r="F133" s="58">
        <v>146846.859</v>
      </c>
      <c r="G133" s="58">
        <v>0</v>
      </c>
      <c r="H133" s="50">
        <f t="shared" ref="H133:H136" si="24">+VLOOKUP(B133,$B$230:$D$245,3,0)</f>
        <v>45666</v>
      </c>
    </row>
    <row r="134" spans="1:8" s="50" customFormat="1">
      <c r="A134" s="56" t="s">
        <v>11</v>
      </c>
      <c r="B134" s="56" t="s">
        <v>12</v>
      </c>
      <c r="C134" s="56"/>
      <c r="D134" s="57">
        <v>2</v>
      </c>
      <c r="E134" s="58">
        <v>59999.886666666702</v>
      </c>
      <c r="F134" s="58">
        <v>119999.773333333</v>
      </c>
      <c r="G134" s="58">
        <v>0</v>
      </c>
      <c r="H134" s="50">
        <f t="shared" si="24"/>
        <v>55556</v>
      </c>
    </row>
    <row r="135" spans="1:8" s="50" customFormat="1">
      <c r="A135" s="56" t="s">
        <v>45</v>
      </c>
      <c r="B135" s="56" t="s">
        <v>46</v>
      </c>
      <c r="C135" s="56"/>
      <c r="D135" s="57">
        <v>4</v>
      </c>
      <c r="E135" s="58">
        <v>67979.149875000003</v>
      </c>
      <c r="F135" s="58">
        <v>271916.59950000001</v>
      </c>
      <c r="G135" s="58">
        <v>0</v>
      </c>
      <c r="H135" s="50">
        <f t="shared" si="24"/>
        <v>54145</v>
      </c>
    </row>
    <row r="136" spans="1:8" s="50" customFormat="1">
      <c r="A136" s="56" t="s">
        <v>47</v>
      </c>
      <c r="B136" s="56" t="s">
        <v>48</v>
      </c>
      <c r="C136" s="56"/>
      <c r="D136" s="57">
        <v>2</v>
      </c>
      <c r="E136" s="58">
        <v>96524.176000000007</v>
      </c>
      <c r="F136" s="58">
        <v>193048.35200000001</v>
      </c>
      <c r="G136" s="58">
        <v>0</v>
      </c>
      <c r="H136" s="50">
        <f t="shared" si="24"/>
        <v>101561</v>
      </c>
    </row>
    <row r="137" spans="1:8" s="50" customFormat="1">
      <c r="A137" s="55">
        <v>45886</v>
      </c>
      <c r="B137" s="56" t="s">
        <v>29</v>
      </c>
      <c r="C137" s="56" t="s">
        <v>7</v>
      </c>
      <c r="D137" s="56" t="s">
        <v>8</v>
      </c>
      <c r="E137" s="56" t="s">
        <v>358</v>
      </c>
      <c r="F137" s="56" t="s">
        <v>359</v>
      </c>
      <c r="G137" s="56" t="s">
        <v>411</v>
      </c>
    </row>
    <row r="138" spans="1:8" s="50" customFormat="1">
      <c r="A138" s="56" t="s">
        <v>45</v>
      </c>
      <c r="B138" s="56" t="s">
        <v>46</v>
      </c>
      <c r="C138" s="56"/>
      <c r="D138" s="57">
        <v>3</v>
      </c>
      <c r="E138" s="58">
        <v>67979.149875000003</v>
      </c>
      <c r="F138" s="58">
        <v>203937.44962500001</v>
      </c>
      <c r="G138" s="58">
        <v>0</v>
      </c>
      <c r="H138" s="50">
        <f>+VLOOKUP(B138,$B$230:$D$245,3,0)</f>
        <v>54145</v>
      </c>
    </row>
    <row r="139" spans="1:8" s="50" customFormat="1">
      <c r="A139" s="55">
        <v>45887</v>
      </c>
      <c r="B139" s="56" t="s">
        <v>412</v>
      </c>
      <c r="C139" s="56" t="s">
        <v>7</v>
      </c>
      <c r="D139" s="56" t="s">
        <v>8</v>
      </c>
      <c r="E139" s="56" t="s">
        <v>39</v>
      </c>
      <c r="F139" s="56" t="s">
        <v>40</v>
      </c>
      <c r="G139" s="56" t="s">
        <v>413</v>
      </c>
    </row>
    <row r="140" spans="1:8" s="50" customFormat="1">
      <c r="A140" s="56" t="s">
        <v>25</v>
      </c>
      <c r="B140" s="56" t="s">
        <v>26</v>
      </c>
      <c r="C140" s="56"/>
      <c r="D140" s="57">
        <v>1</v>
      </c>
      <c r="E140" s="58">
        <v>53764.447200000002</v>
      </c>
      <c r="F140" s="58">
        <v>53764.447200000002</v>
      </c>
      <c r="G140" s="58">
        <v>0</v>
      </c>
      <c r="H140" s="50">
        <f t="shared" ref="H140:H142" si="25">+VLOOKUP(B140,$B$230:$D$245,3,0)</f>
        <v>50591</v>
      </c>
    </row>
    <row r="141" spans="1:8" s="50" customFormat="1">
      <c r="A141" s="56" t="s">
        <v>53</v>
      </c>
      <c r="B141" s="56" t="s">
        <v>54</v>
      </c>
      <c r="C141" s="56"/>
      <c r="D141" s="57">
        <v>1</v>
      </c>
      <c r="E141" s="58">
        <v>45208.8272727273</v>
      </c>
      <c r="F141" s="58">
        <v>45208.8272727273</v>
      </c>
      <c r="G141" s="58">
        <v>0</v>
      </c>
      <c r="H141" s="50">
        <f t="shared" si="25"/>
        <v>41860</v>
      </c>
    </row>
    <row r="142" spans="1:8" s="50" customFormat="1">
      <c r="A142" s="56" t="s">
        <v>379</v>
      </c>
      <c r="B142" s="56" t="s">
        <v>380</v>
      </c>
      <c r="C142" s="56"/>
      <c r="D142" s="57">
        <v>3</v>
      </c>
      <c r="E142" s="58">
        <v>23400</v>
      </c>
      <c r="F142" s="58">
        <v>70200</v>
      </c>
      <c r="G142" s="58">
        <v>0</v>
      </c>
      <c r="H142" s="50">
        <f t="shared" si="25"/>
        <v>19717</v>
      </c>
    </row>
    <row r="143" spans="1:8" s="50" customFormat="1">
      <c r="A143" s="55">
        <v>45887</v>
      </c>
      <c r="B143" s="56" t="s">
        <v>414</v>
      </c>
      <c r="C143" s="56" t="s">
        <v>93</v>
      </c>
      <c r="D143" s="56" t="s">
        <v>8</v>
      </c>
      <c r="E143" s="56" t="s">
        <v>94</v>
      </c>
      <c r="F143" s="56" t="s">
        <v>95</v>
      </c>
      <c r="G143" s="56" t="s">
        <v>415</v>
      </c>
    </row>
    <row r="144" spans="1:8" s="50" customFormat="1">
      <c r="A144" s="56" t="s">
        <v>379</v>
      </c>
      <c r="B144" s="56" t="s">
        <v>380</v>
      </c>
      <c r="C144" s="56"/>
      <c r="D144" s="57">
        <v>2</v>
      </c>
      <c r="E144" s="58">
        <v>23400</v>
      </c>
      <c r="F144" s="58">
        <v>46800</v>
      </c>
      <c r="G144" s="58">
        <v>0</v>
      </c>
      <c r="H144" s="50">
        <f>+VLOOKUP(B144,$B$230:$D$245,3,0)</f>
        <v>19717</v>
      </c>
    </row>
    <row r="145" spans="1:9" s="50" customFormat="1">
      <c r="A145" s="55">
        <v>45888</v>
      </c>
      <c r="B145" s="56" t="s">
        <v>416</v>
      </c>
      <c r="C145" s="56" t="s">
        <v>417</v>
      </c>
      <c r="D145" s="56" t="s">
        <v>8</v>
      </c>
      <c r="E145" s="56" t="s">
        <v>418</v>
      </c>
      <c r="F145" s="56" t="s">
        <v>419</v>
      </c>
      <c r="G145" s="56" t="s">
        <v>338</v>
      </c>
    </row>
    <row r="146" spans="1:9" s="50" customFormat="1">
      <c r="A146" s="56" t="s">
        <v>97</v>
      </c>
      <c r="B146" s="56" t="s">
        <v>98</v>
      </c>
      <c r="C146" s="56"/>
      <c r="D146" s="57">
        <v>5</v>
      </c>
      <c r="E146" s="58">
        <v>24126.736000000001</v>
      </c>
      <c r="F146" s="58">
        <v>120633.68</v>
      </c>
      <c r="G146" s="58">
        <v>0</v>
      </c>
      <c r="H146" s="50">
        <f>+VLOOKUP(B146,$B$230:$D$245,3,0)</f>
        <v>22340</v>
      </c>
    </row>
    <row r="147" spans="1:9" s="50" customFormat="1">
      <c r="A147" s="55">
        <v>45889</v>
      </c>
      <c r="B147" s="56" t="s">
        <v>420</v>
      </c>
      <c r="C147" s="56" t="s">
        <v>7</v>
      </c>
      <c r="D147" s="56" t="s">
        <v>8</v>
      </c>
      <c r="E147" s="56" t="s">
        <v>155</v>
      </c>
      <c r="F147" s="56" t="s">
        <v>156</v>
      </c>
      <c r="G147" s="56" t="s">
        <v>421</v>
      </c>
    </row>
    <row r="148" spans="1:9" s="50" customFormat="1">
      <c r="A148" s="56" t="s">
        <v>25</v>
      </c>
      <c r="B148" s="56" t="s">
        <v>26</v>
      </c>
      <c r="C148" s="56"/>
      <c r="D148" s="57">
        <v>1</v>
      </c>
      <c r="E148" s="58">
        <v>53764.447200000002</v>
      </c>
      <c r="F148" s="58">
        <v>53764.447200000002</v>
      </c>
      <c r="G148" s="58">
        <v>0</v>
      </c>
      <c r="H148" s="50">
        <f>+VLOOKUP(B148,$B$230:$D$245,3,0)</f>
        <v>50591</v>
      </c>
    </row>
    <row r="149" spans="1:9" s="50" customFormat="1">
      <c r="A149" s="55">
        <v>45889</v>
      </c>
      <c r="B149" s="56" t="s">
        <v>422</v>
      </c>
      <c r="C149" s="56" t="s">
        <v>7</v>
      </c>
      <c r="D149" s="56" t="s">
        <v>8</v>
      </c>
      <c r="E149" s="56" t="s">
        <v>183</v>
      </c>
      <c r="F149" s="56" t="s">
        <v>184</v>
      </c>
      <c r="G149" s="56" t="s">
        <v>423</v>
      </c>
    </row>
    <row r="150" spans="1:9" s="50" customFormat="1">
      <c r="A150" s="56" t="s">
        <v>17</v>
      </c>
      <c r="B150" s="56" t="s">
        <v>18</v>
      </c>
      <c r="C150" s="56"/>
      <c r="D150" s="57">
        <v>1</v>
      </c>
      <c r="E150" s="58">
        <v>48948.953000000001</v>
      </c>
      <c r="F150" s="58">
        <v>48948.953000000001</v>
      </c>
      <c r="G150" s="58">
        <v>0</v>
      </c>
      <c r="H150" s="50">
        <f t="shared" ref="H150:H152" si="26">+VLOOKUP(B150,$B$230:$D$245,3,0)</f>
        <v>45666</v>
      </c>
    </row>
    <row r="151" spans="1:9" s="50" customFormat="1">
      <c r="A151" s="56" t="s">
        <v>45</v>
      </c>
      <c r="B151" s="56" t="s">
        <v>46</v>
      </c>
      <c r="C151" s="56"/>
      <c r="D151" s="57">
        <v>1</v>
      </c>
      <c r="E151" s="58">
        <v>67979.149875000003</v>
      </c>
      <c r="F151" s="58">
        <v>67979.149875000003</v>
      </c>
      <c r="G151" s="58">
        <v>0</v>
      </c>
      <c r="H151" s="50">
        <f t="shared" si="26"/>
        <v>54145</v>
      </c>
    </row>
    <row r="152" spans="1:9" s="50" customFormat="1">
      <c r="A152" s="56" t="s">
        <v>47</v>
      </c>
      <c r="B152" s="56" t="s">
        <v>48</v>
      </c>
      <c r="C152" s="56"/>
      <c r="D152" s="57">
        <v>1</v>
      </c>
      <c r="E152" s="58">
        <v>96524.176000000007</v>
      </c>
      <c r="F152" s="58">
        <v>96524.176000000007</v>
      </c>
      <c r="G152" s="58">
        <v>0</v>
      </c>
      <c r="H152" s="50">
        <f t="shared" si="26"/>
        <v>101561</v>
      </c>
    </row>
    <row r="153" spans="1:9" s="50" customFormat="1">
      <c r="A153" s="55">
        <v>45889</v>
      </c>
      <c r="B153" s="56" t="s">
        <v>424</v>
      </c>
      <c r="C153" s="56" t="s">
        <v>7</v>
      </c>
      <c r="D153" s="56" t="s">
        <v>8</v>
      </c>
      <c r="E153" s="56" t="s">
        <v>118</v>
      </c>
      <c r="F153" s="56" t="s">
        <v>119</v>
      </c>
      <c r="G153" s="56" t="s">
        <v>425</v>
      </c>
    </row>
    <row r="154" spans="1:9" s="50" customFormat="1">
      <c r="A154" s="56" t="s">
        <v>15</v>
      </c>
      <c r="B154" s="56" t="s">
        <v>16</v>
      </c>
      <c r="C154" s="56"/>
      <c r="D154" s="57">
        <v>1</v>
      </c>
      <c r="E154" s="58">
        <v>108961.752613636</v>
      </c>
      <c r="F154" s="58">
        <v>108961.752613636</v>
      </c>
      <c r="G154" s="58">
        <v>0</v>
      </c>
      <c r="H154" s="50">
        <f>+VLOOKUP(B154,$B$230:$D$245,3,0)</f>
        <v>80850</v>
      </c>
    </row>
    <row r="155" spans="1:9" s="50" customFormat="1">
      <c r="A155" s="55">
        <v>45889</v>
      </c>
      <c r="B155" s="56" t="s">
        <v>426</v>
      </c>
      <c r="C155" s="56" t="s">
        <v>201</v>
      </c>
      <c r="D155" s="56" t="s">
        <v>8</v>
      </c>
      <c r="E155" s="56" t="s">
        <v>202</v>
      </c>
      <c r="F155" s="56" t="s">
        <v>203</v>
      </c>
      <c r="G155" s="56" t="s">
        <v>427</v>
      </c>
    </row>
    <row r="156" spans="1:9" s="50" customFormat="1">
      <c r="A156" s="56" t="s">
        <v>379</v>
      </c>
      <c r="B156" s="56" t="s">
        <v>380</v>
      </c>
      <c r="C156" s="56"/>
      <c r="D156" s="57">
        <v>3</v>
      </c>
      <c r="E156" s="58">
        <v>23400</v>
      </c>
      <c r="F156" s="58">
        <v>70200</v>
      </c>
      <c r="G156" s="58">
        <v>0</v>
      </c>
      <c r="H156" s="50">
        <f>+VLOOKUP(B156,$B$230:$D$245,3,0)</f>
        <v>19717</v>
      </c>
    </row>
    <row r="157" spans="1:9" s="50" customFormat="1">
      <c r="A157" s="55">
        <v>45890</v>
      </c>
      <c r="B157" s="56" t="s">
        <v>257</v>
      </c>
      <c r="C157" s="56" t="s">
        <v>178</v>
      </c>
      <c r="D157" s="56" t="s">
        <v>8</v>
      </c>
      <c r="E157" s="56" t="s">
        <v>179</v>
      </c>
      <c r="F157" s="56" t="s">
        <v>180</v>
      </c>
      <c r="G157" s="56" t="s">
        <v>428</v>
      </c>
    </row>
    <row r="158" spans="1:9" s="50" customFormat="1">
      <c r="A158" s="56" t="s">
        <v>47</v>
      </c>
      <c r="B158" s="56" t="s">
        <v>48</v>
      </c>
      <c r="C158" s="56"/>
      <c r="D158" s="57">
        <v>1</v>
      </c>
      <c r="E158" s="58">
        <v>96524.176000000007</v>
      </c>
      <c r="F158" s="58">
        <v>96524.176000000007</v>
      </c>
      <c r="G158" s="58">
        <v>0</v>
      </c>
      <c r="H158" s="50">
        <f t="shared" ref="H158:H161" si="27">+VLOOKUP(B158,$B$230:$D$245,3,0)</f>
        <v>101561</v>
      </c>
      <c r="I158" s="50">
        <f>+D158*H158</f>
        <v>101561</v>
      </c>
    </row>
    <row r="159" spans="1:9" s="50" customFormat="1">
      <c r="A159" s="56" t="s">
        <v>33</v>
      </c>
      <c r="B159" s="56" t="s">
        <v>34</v>
      </c>
      <c r="C159" s="56"/>
      <c r="D159" s="57">
        <v>1</v>
      </c>
      <c r="E159" s="58">
        <v>69729.638749999998</v>
      </c>
      <c r="F159" s="58">
        <v>69729.638749999998</v>
      </c>
      <c r="G159" s="58">
        <v>0</v>
      </c>
      <c r="H159" s="50">
        <f t="shared" si="27"/>
        <v>64565</v>
      </c>
      <c r="I159" s="50">
        <f t="shared" ref="I159:I221" si="28">+D159*H159</f>
        <v>64565</v>
      </c>
    </row>
    <row r="160" spans="1:9" s="50" customFormat="1">
      <c r="A160" s="56" t="s">
        <v>379</v>
      </c>
      <c r="B160" s="56" t="s">
        <v>380</v>
      </c>
      <c r="C160" s="56"/>
      <c r="D160" s="57">
        <v>3</v>
      </c>
      <c r="E160" s="58">
        <v>23400</v>
      </c>
      <c r="F160" s="58">
        <v>70200</v>
      </c>
      <c r="G160" s="58">
        <v>0</v>
      </c>
      <c r="H160" s="50">
        <f t="shared" si="27"/>
        <v>19717</v>
      </c>
      <c r="I160" s="50">
        <f t="shared" si="28"/>
        <v>59151</v>
      </c>
    </row>
    <row r="161" spans="1:9" s="50" customFormat="1">
      <c r="A161" s="56" t="s">
        <v>45</v>
      </c>
      <c r="B161" s="56" t="s">
        <v>46</v>
      </c>
      <c r="C161" s="56"/>
      <c r="D161" s="57">
        <v>1</v>
      </c>
      <c r="E161" s="58">
        <v>62346.375</v>
      </c>
      <c r="F161" s="58">
        <v>62346.375</v>
      </c>
      <c r="G161" s="58">
        <v>0</v>
      </c>
      <c r="H161" s="50">
        <f t="shared" si="27"/>
        <v>54145</v>
      </c>
      <c r="I161" s="50">
        <f t="shared" si="28"/>
        <v>54145</v>
      </c>
    </row>
    <row r="162" spans="1:9" s="50" customFormat="1">
      <c r="A162" s="55">
        <v>45891</v>
      </c>
      <c r="B162" s="56" t="s">
        <v>429</v>
      </c>
      <c r="C162" s="56" t="s">
        <v>7</v>
      </c>
      <c r="D162" s="56" t="s">
        <v>8</v>
      </c>
      <c r="E162" s="56" t="s">
        <v>362</v>
      </c>
      <c r="F162" s="56" t="s">
        <v>363</v>
      </c>
      <c r="G162" s="56" t="s">
        <v>389</v>
      </c>
    </row>
    <row r="163" spans="1:9" s="50" customFormat="1">
      <c r="A163" s="56" t="s">
        <v>15</v>
      </c>
      <c r="B163" s="56" t="s">
        <v>16</v>
      </c>
      <c r="C163" s="56"/>
      <c r="D163" s="57">
        <v>2</v>
      </c>
      <c r="E163" s="58">
        <v>109147.78</v>
      </c>
      <c r="F163" s="58">
        <v>218295.56</v>
      </c>
      <c r="G163" s="58">
        <v>0</v>
      </c>
      <c r="H163" s="50">
        <f t="shared" ref="H163:H166" si="29">+VLOOKUP(B163,$B$230:$D$245,3,0)</f>
        <v>80850</v>
      </c>
      <c r="I163" s="50">
        <f t="shared" si="28"/>
        <v>161700</v>
      </c>
    </row>
    <row r="164" spans="1:9" s="50" customFormat="1">
      <c r="A164" s="56" t="s">
        <v>45</v>
      </c>
      <c r="B164" s="56" t="s">
        <v>46</v>
      </c>
      <c r="C164" s="56"/>
      <c r="D164" s="57">
        <v>3</v>
      </c>
      <c r="E164" s="58">
        <v>62346.375</v>
      </c>
      <c r="F164" s="58">
        <v>187039.125</v>
      </c>
      <c r="G164" s="58">
        <v>0</v>
      </c>
      <c r="H164" s="50">
        <f t="shared" si="29"/>
        <v>54145</v>
      </c>
      <c r="I164" s="50">
        <f t="shared" si="28"/>
        <v>162435</v>
      </c>
    </row>
    <row r="165" spans="1:9" s="50" customFormat="1">
      <c r="A165" s="56" t="s">
        <v>430</v>
      </c>
      <c r="B165" s="56" t="s">
        <v>431</v>
      </c>
      <c r="C165" s="56"/>
      <c r="D165" s="57">
        <v>2</v>
      </c>
      <c r="E165" s="58">
        <v>24750</v>
      </c>
      <c r="F165" s="58">
        <v>49500</v>
      </c>
      <c r="G165" s="58">
        <v>0</v>
      </c>
      <c r="H165" s="50">
        <f t="shared" si="29"/>
        <v>20475</v>
      </c>
      <c r="I165" s="50">
        <f t="shared" si="28"/>
        <v>40950</v>
      </c>
    </row>
    <row r="166" spans="1:9" s="50" customFormat="1">
      <c r="A166" s="56" t="s">
        <v>379</v>
      </c>
      <c r="B166" s="56" t="s">
        <v>380</v>
      </c>
      <c r="C166" s="56"/>
      <c r="D166" s="57">
        <v>5</v>
      </c>
      <c r="E166" s="58">
        <v>23400</v>
      </c>
      <c r="F166" s="58">
        <v>117000</v>
      </c>
      <c r="G166" s="58">
        <v>0</v>
      </c>
      <c r="H166" s="50">
        <f t="shared" si="29"/>
        <v>19717</v>
      </c>
      <c r="I166" s="50">
        <f t="shared" si="28"/>
        <v>98585</v>
      </c>
    </row>
    <row r="167" spans="1:9" s="50" customFormat="1">
      <c r="A167" s="55">
        <v>45891</v>
      </c>
      <c r="B167" s="56" t="s">
        <v>432</v>
      </c>
      <c r="C167" s="56" t="s">
        <v>7</v>
      </c>
      <c r="D167" s="56" t="s">
        <v>8</v>
      </c>
      <c r="E167" s="56" t="s">
        <v>79</v>
      </c>
      <c r="F167" s="56" t="s">
        <v>80</v>
      </c>
      <c r="G167" s="56" t="s">
        <v>433</v>
      </c>
    </row>
    <row r="168" spans="1:9" s="50" customFormat="1">
      <c r="A168" s="56" t="s">
        <v>379</v>
      </c>
      <c r="B168" s="56" t="s">
        <v>380</v>
      </c>
      <c r="C168" s="56"/>
      <c r="D168" s="57">
        <v>2</v>
      </c>
      <c r="E168" s="58">
        <v>23400</v>
      </c>
      <c r="F168" s="58">
        <v>46800</v>
      </c>
      <c r="G168" s="58">
        <v>0</v>
      </c>
      <c r="H168" s="50">
        <f>+VLOOKUP(B168,$B$230:$D$245,3,0)</f>
        <v>19717</v>
      </c>
      <c r="I168" s="50">
        <f t="shared" si="28"/>
        <v>39434</v>
      </c>
    </row>
    <row r="169" spans="1:9" s="50" customFormat="1">
      <c r="A169" s="55">
        <v>45891</v>
      </c>
      <c r="B169" s="56" t="s">
        <v>434</v>
      </c>
      <c r="C169" s="56" t="s">
        <v>7</v>
      </c>
      <c r="D169" s="56" t="s">
        <v>8</v>
      </c>
      <c r="E169" s="56" t="s">
        <v>435</v>
      </c>
      <c r="F169" s="56" t="s">
        <v>436</v>
      </c>
      <c r="G169" s="56" t="s">
        <v>437</v>
      </c>
    </row>
    <row r="170" spans="1:9" s="50" customFormat="1">
      <c r="A170" s="56" t="s">
        <v>430</v>
      </c>
      <c r="B170" s="56" t="s">
        <v>431</v>
      </c>
      <c r="C170" s="56"/>
      <c r="D170" s="57">
        <v>1</v>
      </c>
      <c r="E170" s="58">
        <v>24750</v>
      </c>
      <c r="F170" s="58">
        <v>24750</v>
      </c>
      <c r="G170" s="58">
        <v>0</v>
      </c>
      <c r="H170" s="50">
        <f t="shared" ref="H170:H171" si="30">+VLOOKUP(B170,$B$230:$D$245,3,0)</f>
        <v>20475</v>
      </c>
      <c r="I170" s="50">
        <f t="shared" si="28"/>
        <v>20475</v>
      </c>
    </row>
    <row r="171" spans="1:9" s="50" customFormat="1">
      <c r="A171" s="56" t="s">
        <v>379</v>
      </c>
      <c r="B171" s="56" t="s">
        <v>380</v>
      </c>
      <c r="C171" s="56"/>
      <c r="D171" s="57">
        <v>2</v>
      </c>
      <c r="E171" s="58">
        <v>23400</v>
      </c>
      <c r="F171" s="58">
        <v>46800</v>
      </c>
      <c r="G171" s="58">
        <v>0</v>
      </c>
      <c r="H171" s="50">
        <f t="shared" si="30"/>
        <v>19717</v>
      </c>
      <c r="I171" s="50">
        <f t="shared" si="28"/>
        <v>39434</v>
      </c>
    </row>
    <row r="172" spans="1:9" s="50" customFormat="1">
      <c r="A172" s="55">
        <v>45891</v>
      </c>
      <c r="B172" s="56" t="s">
        <v>438</v>
      </c>
      <c r="C172" s="56" t="s">
        <v>439</v>
      </c>
      <c r="D172" s="56" t="s">
        <v>8</v>
      </c>
      <c r="E172" s="56" t="s">
        <v>205</v>
      </c>
      <c r="F172" s="56" t="s">
        <v>206</v>
      </c>
      <c r="G172" s="56" t="s">
        <v>440</v>
      </c>
    </row>
    <row r="173" spans="1:9" s="50" customFormat="1">
      <c r="A173" s="56" t="s">
        <v>47</v>
      </c>
      <c r="B173" s="56" t="s">
        <v>48</v>
      </c>
      <c r="C173" s="56"/>
      <c r="D173" s="57">
        <v>1</v>
      </c>
      <c r="E173" s="58">
        <v>96524.176000000007</v>
      </c>
      <c r="F173" s="58">
        <v>96524.176000000007</v>
      </c>
      <c r="G173" s="58">
        <v>0</v>
      </c>
      <c r="H173" s="50">
        <f t="shared" ref="H173:H176" si="31">+VLOOKUP(B173,$B$230:$D$245,3,0)</f>
        <v>101561</v>
      </c>
      <c r="I173" s="50">
        <f t="shared" si="28"/>
        <v>101561</v>
      </c>
    </row>
    <row r="174" spans="1:9" s="50" customFormat="1">
      <c r="A174" s="56" t="s">
        <v>65</v>
      </c>
      <c r="B174" s="56" t="s">
        <v>66</v>
      </c>
      <c r="C174" s="56"/>
      <c r="D174" s="57">
        <v>2</v>
      </c>
      <c r="E174" s="58">
        <v>117017.98</v>
      </c>
      <c r="F174" s="58">
        <v>234035.96</v>
      </c>
      <c r="G174" s="58">
        <v>0</v>
      </c>
      <c r="H174" s="50">
        <f t="shared" si="31"/>
        <v>108350</v>
      </c>
      <c r="I174" s="50">
        <f t="shared" si="28"/>
        <v>216700</v>
      </c>
    </row>
    <row r="175" spans="1:9" s="50" customFormat="1">
      <c r="A175" s="56" t="s">
        <v>45</v>
      </c>
      <c r="B175" s="56" t="s">
        <v>46</v>
      </c>
      <c r="C175" s="56"/>
      <c r="D175" s="57">
        <v>1</v>
      </c>
      <c r="E175" s="58">
        <v>62346.375</v>
      </c>
      <c r="F175" s="58">
        <v>62346.375</v>
      </c>
      <c r="G175" s="58">
        <v>0</v>
      </c>
      <c r="H175" s="50">
        <f t="shared" si="31"/>
        <v>54145</v>
      </c>
      <c r="I175" s="50">
        <f t="shared" si="28"/>
        <v>54145</v>
      </c>
    </row>
    <row r="176" spans="1:9" s="50" customFormat="1">
      <c r="A176" s="56" t="s">
        <v>53</v>
      </c>
      <c r="B176" s="56" t="s">
        <v>54</v>
      </c>
      <c r="C176" s="56"/>
      <c r="D176" s="57">
        <v>2</v>
      </c>
      <c r="E176" s="58">
        <v>45208.800000000003</v>
      </c>
      <c r="F176" s="58">
        <v>90417.600000000006</v>
      </c>
      <c r="G176" s="58">
        <v>0</v>
      </c>
      <c r="H176" s="50">
        <f t="shared" si="31"/>
        <v>41860</v>
      </c>
      <c r="I176" s="50">
        <f t="shared" si="28"/>
        <v>83720</v>
      </c>
    </row>
    <row r="177" spans="1:9" s="50" customFormat="1">
      <c r="A177" s="55">
        <v>45891</v>
      </c>
      <c r="B177" s="56" t="s">
        <v>441</v>
      </c>
      <c r="C177" s="56" t="s">
        <v>189</v>
      </c>
      <c r="D177" s="56" t="s">
        <v>8</v>
      </c>
      <c r="E177" s="56" t="s">
        <v>190</v>
      </c>
      <c r="F177" s="56" t="s">
        <v>191</v>
      </c>
      <c r="G177" s="56" t="s">
        <v>442</v>
      </c>
    </row>
    <row r="178" spans="1:9" s="50" customFormat="1">
      <c r="A178" s="56" t="s">
        <v>47</v>
      </c>
      <c r="B178" s="56" t="s">
        <v>48</v>
      </c>
      <c r="C178" s="56"/>
      <c r="D178" s="57">
        <v>1</v>
      </c>
      <c r="E178" s="58">
        <v>96524.176000000007</v>
      </c>
      <c r="F178" s="58">
        <v>96524.176000000007</v>
      </c>
      <c r="G178" s="58">
        <v>0</v>
      </c>
      <c r="H178" s="50">
        <f>+VLOOKUP(B178,$B$230:$D$245,3,0)</f>
        <v>101561</v>
      </c>
      <c r="I178" s="50">
        <f t="shared" si="28"/>
        <v>101561</v>
      </c>
    </row>
    <row r="179" spans="1:9" s="50" customFormat="1">
      <c r="A179" s="55">
        <v>45891</v>
      </c>
      <c r="B179" s="56" t="s">
        <v>367</v>
      </c>
      <c r="C179" s="56" t="s">
        <v>7</v>
      </c>
      <c r="D179" s="56" t="s">
        <v>8</v>
      </c>
      <c r="E179" s="56" t="s">
        <v>435</v>
      </c>
      <c r="F179" s="56" t="s">
        <v>436</v>
      </c>
      <c r="G179" s="56" t="s">
        <v>443</v>
      </c>
    </row>
    <row r="180" spans="1:9" s="50" customFormat="1">
      <c r="A180" s="56" t="s">
        <v>15</v>
      </c>
      <c r="B180" s="56" t="s">
        <v>16</v>
      </c>
      <c r="C180" s="56"/>
      <c r="D180" s="57">
        <v>2</v>
      </c>
      <c r="E180" s="58">
        <v>109147.78</v>
      </c>
      <c r="F180" s="58">
        <v>218295.56</v>
      </c>
      <c r="G180" s="58">
        <v>0</v>
      </c>
      <c r="H180" s="50">
        <f t="shared" ref="H180:H181" si="32">+VLOOKUP(B180,$B$230:$D$245,3,0)</f>
        <v>80850</v>
      </c>
      <c r="I180" s="50">
        <f t="shared" si="28"/>
        <v>161700</v>
      </c>
    </row>
    <row r="181" spans="1:9" s="50" customFormat="1">
      <c r="A181" s="56" t="s">
        <v>33</v>
      </c>
      <c r="B181" s="56" t="s">
        <v>34</v>
      </c>
      <c r="C181" s="56"/>
      <c r="D181" s="57">
        <v>1</v>
      </c>
      <c r="E181" s="58">
        <v>69729.638749999998</v>
      </c>
      <c r="F181" s="58">
        <v>69729.638749999998</v>
      </c>
      <c r="G181" s="58">
        <v>0</v>
      </c>
      <c r="H181" s="50">
        <f t="shared" si="32"/>
        <v>64565</v>
      </c>
      <c r="I181" s="50">
        <f t="shared" si="28"/>
        <v>64565</v>
      </c>
    </row>
    <row r="182" spans="1:9" s="50" customFormat="1">
      <c r="A182" s="55">
        <v>45891</v>
      </c>
      <c r="B182" s="56" t="s">
        <v>141</v>
      </c>
      <c r="C182" s="56" t="s">
        <v>7</v>
      </c>
      <c r="D182" s="56" t="s">
        <v>8</v>
      </c>
      <c r="E182" s="56" t="s">
        <v>162</v>
      </c>
      <c r="F182" s="56" t="s">
        <v>163</v>
      </c>
      <c r="G182" s="56" t="s">
        <v>444</v>
      </c>
    </row>
    <row r="183" spans="1:9" s="50" customFormat="1">
      <c r="A183" s="56" t="s">
        <v>25</v>
      </c>
      <c r="B183" s="56" t="s">
        <v>26</v>
      </c>
      <c r="C183" s="56"/>
      <c r="D183" s="57">
        <v>2</v>
      </c>
      <c r="E183" s="58">
        <v>52453.218000000001</v>
      </c>
      <c r="F183" s="58">
        <v>104906.436</v>
      </c>
      <c r="G183" s="58">
        <v>0</v>
      </c>
      <c r="H183" s="50">
        <f t="shared" ref="H183:H185" si="33">+VLOOKUP(B183,$B$230:$D$245,3,0)</f>
        <v>50591</v>
      </c>
      <c r="I183" s="50">
        <f t="shared" si="28"/>
        <v>101182</v>
      </c>
    </row>
    <row r="184" spans="1:9" s="50" customFormat="1">
      <c r="A184" s="56" t="s">
        <v>17</v>
      </c>
      <c r="B184" s="56" t="s">
        <v>18</v>
      </c>
      <c r="C184" s="56"/>
      <c r="D184" s="57">
        <v>2</v>
      </c>
      <c r="E184" s="58">
        <v>49318.71</v>
      </c>
      <c r="F184" s="58">
        <v>98637.42</v>
      </c>
      <c r="G184" s="58">
        <v>0</v>
      </c>
      <c r="H184" s="50">
        <f t="shared" si="33"/>
        <v>45666</v>
      </c>
      <c r="I184" s="50">
        <f t="shared" si="28"/>
        <v>91332</v>
      </c>
    </row>
    <row r="185" spans="1:9" s="50" customFormat="1">
      <c r="A185" s="59" t="s">
        <v>53</v>
      </c>
      <c r="B185" s="59" t="s">
        <v>54</v>
      </c>
      <c r="C185" s="59"/>
      <c r="D185" s="60">
        <v>1</v>
      </c>
      <c r="E185" s="61">
        <v>45208.800000000003</v>
      </c>
      <c r="F185" s="61">
        <v>45208.800000000003</v>
      </c>
      <c r="G185" s="58">
        <v>0</v>
      </c>
      <c r="H185" s="50">
        <f t="shared" si="33"/>
        <v>41860</v>
      </c>
      <c r="I185" s="50">
        <f t="shared" si="28"/>
        <v>41860</v>
      </c>
    </row>
    <row r="186" spans="1:9" s="50" customFormat="1">
      <c r="A186" s="55">
        <v>45891</v>
      </c>
      <c r="B186" s="56" t="s">
        <v>246</v>
      </c>
      <c r="C186" s="56" t="s">
        <v>7</v>
      </c>
      <c r="D186" s="56" t="s">
        <v>8</v>
      </c>
      <c r="E186" s="56" t="s">
        <v>162</v>
      </c>
      <c r="F186" s="56" t="s">
        <v>163</v>
      </c>
      <c r="G186" s="56" t="s">
        <v>397</v>
      </c>
    </row>
    <row r="187" spans="1:9" s="50" customFormat="1">
      <c r="A187" s="56" t="s">
        <v>379</v>
      </c>
      <c r="B187" s="56" t="s">
        <v>380</v>
      </c>
      <c r="C187" s="56"/>
      <c r="D187" s="57">
        <v>5</v>
      </c>
      <c r="E187" s="58">
        <v>23400</v>
      </c>
      <c r="F187" s="58">
        <v>117000</v>
      </c>
      <c r="G187" s="58">
        <v>0</v>
      </c>
      <c r="H187" s="50">
        <f>+VLOOKUP(B187,$B$230:$D$245,3,0)</f>
        <v>19717</v>
      </c>
      <c r="I187" s="50">
        <f t="shared" si="28"/>
        <v>98585</v>
      </c>
    </row>
    <row r="188" spans="1:9" s="50" customFormat="1">
      <c r="A188" s="55">
        <v>45892</v>
      </c>
      <c r="B188" s="56" t="s">
        <v>445</v>
      </c>
      <c r="C188" s="56" t="s">
        <v>7</v>
      </c>
      <c r="D188" s="56" t="s">
        <v>8</v>
      </c>
      <c r="E188" s="56" t="s">
        <v>446</v>
      </c>
      <c r="F188" s="56" t="s">
        <v>447</v>
      </c>
      <c r="G188" s="56" t="s">
        <v>448</v>
      </c>
    </row>
    <row r="189" spans="1:9" s="50" customFormat="1">
      <c r="A189" s="56" t="s">
        <v>53</v>
      </c>
      <c r="B189" s="56" t="s">
        <v>54</v>
      </c>
      <c r="C189" s="56"/>
      <c r="D189" s="57">
        <v>1</v>
      </c>
      <c r="E189" s="58">
        <v>45208.800000000003</v>
      </c>
      <c r="F189" s="58">
        <v>45208.800000000003</v>
      </c>
      <c r="G189" s="58">
        <v>0</v>
      </c>
      <c r="H189" s="50">
        <f t="shared" ref="H189:H192" si="34">+VLOOKUP(B189,$B$230:$D$245,3,0)</f>
        <v>41860</v>
      </c>
      <c r="I189" s="50">
        <f t="shared" si="28"/>
        <v>41860</v>
      </c>
    </row>
    <row r="190" spans="1:9" s="50" customFormat="1">
      <c r="A190" s="56" t="s">
        <v>33</v>
      </c>
      <c r="B190" s="56" t="s">
        <v>34</v>
      </c>
      <c r="C190" s="56"/>
      <c r="D190" s="57">
        <v>1</v>
      </c>
      <c r="E190" s="58">
        <v>69729.638749999998</v>
      </c>
      <c r="F190" s="58">
        <v>69729.638749999998</v>
      </c>
      <c r="G190" s="58">
        <v>0</v>
      </c>
      <c r="H190" s="50">
        <f t="shared" si="34"/>
        <v>64565</v>
      </c>
      <c r="I190" s="50">
        <f t="shared" si="28"/>
        <v>64565</v>
      </c>
    </row>
    <row r="191" spans="1:9" s="50" customFormat="1">
      <c r="A191" s="56" t="s">
        <v>27</v>
      </c>
      <c r="B191" s="56" t="s">
        <v>28</v>
      </c>
      <c r="C191" s="56"/>
      <c r="D191" s="57">
        <v>1</v>
      </c>
      <c r="E191" s="58">
        <v>72972.820000000007</v>
      </c>
      <c r="F191" s="58">
        <v>72972.820000000007</v>
      </c>
      <c r="G191" s="58">
        <v>0</v>
      </c>
      <c r="H191" s="50">
        <f t="shared" si="34"/>
        <v>67568</v>
      </c>
      <c r="I191" s="50">
        <f t="shared" si="28"/>
        <v>67568</v>
      </c>
    </row>
    <row r="192" spans="1:9" s="50" customFormat="1">
      <c r="A192" s="56" t="s">
        <v>45</v>
      </c>
      <c r="B192" s="56" t="s">
        <v>46</v>
      </c>
      <c r="C192" s="56"/>
      <c r="D192" s="57">
        <v>3</v>
      </c>
      <c r="E192" s="58">
        <v>62346.375</v>
      </c>
      <c r="F192" s="58">
        <v>187039.125</v>
      </c>
      <c r="G192" s="58">
        <v>0</v>
      </c>
      <c r="H192" s="50">
        <f t="shared" si="34"/>
        <v>54145</v>
      </c>
      <c r="I192" s="50">
        <f t="shared" si="28"/>
        <v>162435</v>
      </c>
    </row>
    <row r="193" spans="1:9" s="50" customFormat="1">
      <c r="A193" s="55">
        <v>45892</v>
      </c>
      <c r="B193" s="56" t="s">
        <v>449</v>
      </c>
      <c r="C193" s="56" t="s">
        <v>450</v>
      </c>
      <c r="D193" s="56" t="s">
        <v>8</v>
      </c>
      <c r="E193" s="56" t="s">
        <v>451</v>
      </c>
      <c r="F193" s="56" t="s">
        <v>452</v>
      </c>
      <c r="G193" s="56" t="s">
        <v>453</v>
      </c>
    </row>
    <row r="194" spans="1:9" s="50" customFormat="1">
      <c r="A194" s="56" t="s">
        <v>430</v>
      </c>
      <c r="B194" s="56" t="s">
        <v>431</v>
      </c>
      <c r="C194" s="56"/>
      <c r="D194" s="57">
        <v>1</v>
      </c>
      <c r="E194" s="58">
        <v>24750</v>
      </c>
      <c r="F194" s="58">
        <v>24750</v>
      </c>
      <c r="G194" s="58">
        <v>0</v>
      </c>
      <c r="H194" s="50">
        <f t="shared" ref="H194:H195" si="35">+VLOOKUP(B194,$B$230:$D$245,3,0)</f>
        <v>20475</v>
      </c>
      <c r="I194" s="50">
        <f t="shared" si="28"/>
        <v>20475</v>
      </c>
    </row>
    <row r="195" spans="1:9" s="50" customFormat="1">
      <c r="A195" s="56" t="s">
        <v>379</v>
      </c>
      <c r="B195" s="56" t="s">
        <v>380</v>
      </c>
      <c r="C195" s="56"/>
      <c r="D195" s="57">
        <v>2</v>
      </c>
      <c r="E195" s="58">
        <v>23400</v>
      </c>
      <c r="F195" s="58">
        <v>46800</v>
      </c>
      <c r="G195" s="58">
        <v>0</v>
      </c>
      <c r="H195" s="50">
        <f t="shared" si="35"/>
        <v>19717</v>
      </c>
      <c r="I195" s="50">
        <f t="shared" si="28"/>
        <v>39434</v>
      </c>
    </row>
    <row r="196" spans="1:9" s="50" customFormat="1">
      <c r="A196" s="55">
        <v>45892</v>
      </c>
      <c r="B196" s="56" t="s">
        <v>454</v>
      </c>
      <c r="C196" s="56" t="s">
        <v>320</v>
      </c>
      <c r="D196" s="56" t="s">
        <v>8</v>
      </c>
      <c r="E196" s="56" t="s">
        <v>147</v>
      </c>
      <c r="F196" s="56" t="s">
        <v>148</v>
      </c>
      <c r="G196" s="56" t="s">
        <v>455</v>
      </c>
    </row>
    <row r="197" spans="1:9" s="50" customFormat="1">
      <c r="A197" s="56" t="s">
        <v>379</v>
      </c>
      <c r="B197" s="56" t="s">
        <v>380</v>
      </c>
      <c r="C197" s="56"/>
      <c r="D197" s="57">
        <v>2</v>
      </c>
      <c r="E197" s="58">
        <v>23400</v>
      </c>
      <c r="F197" s="58">
        <v>46800</v>
      </c>
      <c r="G197" s="58">
        <v>0</v>
      </c>
      <c r="H197" s="50">
        <f>+VLOOKUP(B197,$B$230:$D$245,3,0)</f>
        <v>19717</v>
      </c>
      <c r="I197" s="50">
        <f t="shared" si="28"/>
        <v>39434</v>
      </c>
    </row>
    <row r="198" spans="1:9" s="50" customFormat="1">
      <c r="A198" s="55">
        <v>45892</v>
      </c>
      <c r="B198" s="56" t="s">
        <v>456</v>
      </c>
      <c r="C198" s="56" t="s">
        <v>7</v>
      </c>
      <c r="D198" s="56" t="s">
        <v>8</v>
      </c>
      <c r="E198" s="56" t="s">
        <v>135</v>
      </c>
      <c r="F198" s="56" t="s">
        <v>136</v>
      </c>
      <c r="G198" s="56" t="s">
        <v>389</v>
      </c>
    </row>
    <row r="199" spans="1:9" s="50" customFormat="1">
      <c r="A199" s="56" t="s">
        <v>430</v>
      </c>
      <c r="B199" s="56" t="s">
        <v>431</v>
      </c>
      <c r="C199" s="56"/>
      <c r="D199" s="57">
        <v>2</v>
      </c>
      <c r="E199" s="58">
        <v>24750</v>
      </c>
      <c r="F199" s="58">
        <v>49500</v>
      </c>
      <c r="G199" s="58">
        <v>0</v>
      </c>
      <c r="H199" s="50">
        <f t="shared" ref="H199:H200" si="36">+VLOOKUP(B199,$B$230:$D$245,3,0)</f>
        <v>20475</v>
      </c>
      <c r="I199" s="50">
        <f t="shared" si="28"/>
        <v>40950</v>
      </c>
    </row>
    <row r="200" spans="1:9" s="50" customFormat="1">
      <c r="A200" s="56" t="s">
        <v>379</v>
      </c>
      <c r="B200" s="56" t="s">
        <v>380</v>
      </c>
      <c r="C200" s="56"/>
      <c r="D200" s="57">
        <v>5</v>
      </c>
      <c r="E200" s="58">
        <v>23400</v>
      </c>
      <c r="F200" s="58">
        <v>117000</v>
      </c>
      <c r="G200" s="58">
        <v>0</v>
      </c>
      <c r="H200" s="50">
        <f t="shared" si="36"/>
        <v>19717</v>
      </c>
      <c r="I200" s="50">
        <f t="shared" si="28"/>
        <v>98585</v>
      </c>
    </row>
    <row r="201" spans="1:9" s="50" customFormat="1">
      <c r="A201" s="55">
        <v>45894</v>
      </c>
      <c r="B201" s="56" t="s">
        <v>353</v>
      </c>
      <c r="C201" s="56" t="s">
        <v>457</v>
      </c>
      <c r="D201" s="56" t="s">
        <v>8</v>
      </c>
      <c r="E201" s="56" t="s">
        <v>39</v>
      </c>
      <c r="F201" s="56" t="s">
        <v>40</v>
      </c>
      <c r="G201" s="56" t="s">
        <v>458</v>
      </c>
    </row>
    <row r="202" spans="1:9" s="50" customFormat="1">
      <c r="A202" s="56" t="s">
        <v>15</v>
      </c>
      <c r="B202" s="56" t="s">
        <v>16</v>
      </c>
      <c r="C202" s="56"/>
      <c r="D202" s="57">
        <v>1</v>
      </c>
      <c r="E202" s="58">
        <v>109147.8775</v>
      </c>
      <c r="F202" s="58">
        <v>109147.8775</v>
      </c>
      <c r="G202" s="58">
        <v>0</v>
      </c>
      <c r="H202" s="50">
        <f>+VLOOKUP(B202,$B$230:$D$245,3,0)</f>
        <v>80850</v>
      </c>
      <c r="I202" s="50">
        <f t="shared" si="28"/>
        <v>80850</v>
      </c>
    </row>
    <row r="203" spans="1:9" s="50" customFormat="1">
      <c r="A203" s="55">
        <v>45894</v>
      </c>
      <c r="B203" s="56" t="s">
        <v>346</v>
      </c>
      <c r="C203" s="56" t="s">
        <v>459</v>
      </c>
      <c r="D203" s="56" t="s">
        <v>8</v>
      </c>
      <c r="E203" s="56" t="s">
        <v>118</v>
      </c>
      <c r="F203" s="56" t="s">
        <v>119</v>
      </c>
      <c r="G203" s="56" t="s">
        <v>460</v>
      </c>
    </row>
    <row r="204" spans="1:9" s="50" customFormat="1">
      <c r="A204" s="56" t="s">
        <v>17</v>
      </c>
      <c r="B204" s="56" t="s">
        <v>18</v>
      </c>
      <c r="C204" s="56"/>
      <c r="D204" s="57">
        <v>3</v>
      </c>
      <c r="E204" s="58">
        <v>48654.044368080598</v>
      </c>
      <c r="F204" s="58">
        <v>145962.13310424201</v>
      </c>
      <c r="G204" s="58">
        <v>0</v>
      </c>
      <c r="H204" s="50">
        <f>+VLOOKUP(B204,$B$230:$D$245,3,0)</f>
        <v>45666</v>
      </c>
      <c r="I204" s="50">
        <f t="shared" si="28"/>
        <v>136998</v>
      </c>
    </row>
    <row r="205" spans="1:9" s="50" customFormat="1">
      <c r="A205" s="55">
        <v>45895</v>
      </c>
      <c r="B205" s="56" t="s">
        <v>432</v>
      </c>
      <c r="C205" s="56" t="s">
        <v>7</v>
      </c>
      <c r="D205" s="56" t="s">
        <v>8</v>
      </c>
      <c r="E205" s="56" t="s">
        <v>21</v>
      </c>
      <c r="F205" s="56" t="s">
        <v>22</v>
      </c>
      <c r="G205" s="56" t="s">
        <v>461</v>
      </c>
    </row>
    <row r="206" spans="1:9" s="50" customFormat="1">
      <c r="A206" s="56" t="s">
        <v>65</v>
      </c>
      <c r="B206" s="56" t="s">
        <v>66</v>
      </c>
      <c r="C206" s="56"/>
      <c r="D206" s="57">
        <v>1</v>
      </c>
      <c r="E206" s="58">
        <v>117018.0243</v>
      </c>
      <c r="F206" s="58">
        <v>117018.0243</v>
      </c>
      <c r="G206" s="58">
        <v>0</v>
      </c>
      <c r="H206" s="50">
        <f t="shared" ref="H206:H207" si="37">+VLOOKUP(B206,$B$230:$D$245,3,0)</f>
        <v>108350</v>
      </c>
      <c r="I206" s="50">
        <f t="shared" si="28"/>
        <v>108350</v>
      </c>
    </row>
    <row r="207" spans="1:9" s="50" customFormat="1">
      <c r="A207" s="56" t="s">
        <v>45</v>
      </c>
      <c r="B207" s="56" t="s">
        <v>46</v>
      </c>
      <c r="C207" s="56"/>
      <c r="D207" s="57">
        <v>1</v>
      </c>
      <c r="E207" s="58">
        <v>62346.375</v>
      </c>
      <c r="F207" s="58">
        <v>62346.375</v>
      </c>
      <c r="G207" s="58">
        <v>0</v>
      </c>
      <c r="H207" s="50">
        <f t="shared" si="37"/>
        <v>54145</v>
      </c>
      <c r="I207" s="50">
        <f t="shared" si="28"/>
        <v>54145</v>
      </c>
    </row>
    <row r="208" spans="1:9" s="50" customFormat="1">
      <c r="A208" s="55">
        <v>45896</v>
      </c>
      <c r="B208" s="56" t="s">
        <v>262</v>
      </c>
      <c r="C208" s="56" t="s">
        <v>7</v>
      </c>
      <c r="D208" s="56" t="s">
        <v>8</v>
      </c>
      <c r="E208" s="56" t="s">
        <v>132</v>
      </c>
      <c r="F208" s="56" t="s">
        <v>133</v>
      </c>
      <c r="G208" s="56" t="s">
        <v>444</v>
      </c>
    </row>
    <row r="209" spans="1:9" s="50" customFormat="1">
      <c r="A209" s="56" t="s">
        <v>23</v>
      </c>
      <c r="B209" s="56" t="s">
        <v>24</v>
      </c>
      <c r="C209" s="56"/>
      <c r="D209" s="57">
        <v>2</v>
      </c>
      <c r="E209" s="58">
        <v>72168.012857142894</v>
      </c>
      <c r="F209" s="58">
        <v>144336.02571428599</v>
      </c>
      <c r="G209" s="58">
        <v>0</v>
      </c>
      <c r="H209" s="50">
        <f t="shared" ref="H209:H214" si="38">+VLOOKUP(B209,$B$230:$D$245,3,0)</f>
        <v>66822</v>
      </c>
      <c r="I209" s="50">
        <f t="shared" si="28"/>
        <v>133644</v>
      </c>
    </row>
    <row r="210" spans="1:9" s="50" customFormat="1">
      <c r="A210" s="56" t="s">
        <v>65</v>
      </c>
      <c r="B210" s="56" t="s">
        <v>66</v>
      </c>
      <c r="C210" s="56"/>
      <c r="D210" s="57">
        <v>1</v>
      </c>
      <c r="E210" s="58">
        <v>117018.0243</v>
      </c>
      <c r="F210" s="58">
        <v>117018.0243</v>
      </c>
      <c r="G210" s="58">
        <v>0</v>
      </c>
      <c r="H210" s="50">
        <f t="shared" si="38"/>
        <v>108350</v>
      </c>
      <c r="I210" s="50">
        <f t="shared" si="28"/>
        <v>108350</v>
      </c>
    </row>
    <row r="211" spans="1:9" s="50" customFormat="1">
      <c r="A211" s="56" t="s">
        <v>17</v>
      </c>
      <c r="B211" s="56" t="s">
        <v>18</v>
      </c>
      <c r="C211" s="56"/>
      <c r="D211" s="57">
        <v>1</v>
      </c>
      <c r="E211" s="58">
        <v>48654.044368080598</v>
      </c>
      <c r="F211" s="58">
        <v>48654.044368080598</v>
      </c>
      <c r="G211" s="58">
        <v>0</v>
      </c>
      <c r="H211" s="50">
        <f t="shared" si="38"/>
        <v>45666</v>
      </c>
      <c r="I211" s="50">
        <f t="shared" si="28"/>
        <v>45666</v>
      </c>
    </row>
    <row r="212" spans="1:9" s="50" customFormat="1">
      <c r="A212" s="56" t="s">
        <v>53</v>
      </c>
      <c r="B212" s="56" t="s">
        <v>54</v>
      </c>
      <c r="C212" s="56"/>
      <c r="D212" s="57">
        <v>1</v>
      </c>
      <c r="E212" s="58">
        <v>45208.819047619101</v>
      </c>
      <c r="F212" s="58">
        <v>45208.819047619101</v>
      </c>
      <c r="G212" s="58">
        <v>0</v>
      </c>
      <c r="H212" s="50">
        <f t="shared" si="38"/>
        <v>41860</v>
      </c>
      <c r="I212" s="50">
        <f t="shared" si="28"/>
        <v>41860</v>
      </c>
    </row>
    <row r="213" spans="1:9" s="50" customFormat="1">
      <c r="A213" s="56" t="s">
        <v>45</v>
      </c>
      <c r="B213" s="56" t="s">
        <v>46</v>
      </c>
      <c r="C213" s="56"/>
      <c r="D213" s="57">
        <v>2</v>
      </c>
      <c r="E213" s="58">
        <v>62346.375</v>
      </c>
      <c r="F213" s="58">
        <v>124692.75</v>
      </c>
      <c r="G213" s="58">
        <v>0</v>
      </c>
      <c r="H213" s="50">
        <f t="shared" si="38"/>
        <v>54145</v>
      </c>
      <c r="I213" s="50">
        <f t="shared" si="28"/>
        <v>108290</v>
      </c>
    </row>
    <row r="214" spans="1:9" s="50" customFormat="1">
      <c r="A214" s="56" t="s">
        <v>379</v>
      </c>
      <c r="B214" s="56" t="s">
        <v>380</v>
      </c>
      <c r="C214" s="56"/>
      <c r="D214" s="57">
        <v>1</v>
      </c>
      <c r="E214" s="58">
        <v>19164.599999999999</v>
      </c>
      <c r="F214" s="58">
        <v>19164.599999999999</v>
      </c>
      <c r="G214" s="58">
        <v>0</v>
      </c>
      <c r="H214" s="50">
        <f t="shared" si="38"/>
        <v>19717</v>
      </c>
      <c r="I214" s="50">
        <f t="shared" si="28"/>
        <v>19717</v>
      </c>
    </row>
    <row r="215" spans="1:9" s="50" customFormat="1">
      <c r="A215" s="55">
        <v>45896</v>
      </c>
      <c r="B215" s="56" t="s">
        <v>462</v>
      </c>
      <c r="C215" s="56" t="s">
        <v>7</v>
      </c>
      <c r="D215" s="56" t="s">
        <v>8</v>
      </c>
      <c r="E215" s="56" t="s">
        <v>132</v>
      </c>
      <c r="F215" s="56" t="s">
        <v>133</v>
      </c>
      <c r="G215" s="56" t="s">
        <v>389</v>
      </c>
    </row>
    <row r="216" spans="1:9" s="50" customFormat="1">
      <c r="A216" s="56" t="s">
        <v>53</v>
      </c>
      <c r="B216" s="56" t="s">
        <v>54</v>
      </c>
      <c r="C216" s="56"/>
      <c r="D216" s="57">
        <v>1</v>
      </c>
      <c r="E216" s="58">
        <v>45208.819047619101</v>
      </c>
      <c r="F216" s="58">
        <v>45208.819047619101</v>
      </c>
      <c r="G216" s="58">
        <v>0</v>
      </c>
      <c r="H216" s="50">
        <f t="shared" ref="H216:H219" si="39">+VLOOKUP(B216,$B$230:$D$245,3,0)</f>
        <v>41860</v>
      </c>
      <c r="I216" s="50">
        <f t="shared" si="28"/>
        <v>41860</v>
      </c>
    </row>
    <row r="217" spans="1:9" s="50" customFormat="1">
      <c r="A217" s="56" t="s">
        <v>33</v>
      </c>
      <c r="B217" s="56" t="s">
        <v>34</v>
      </c>
      <c r="C217" s="56"/>
      <c r="D217" s="57">
        <v>1</v>
      </c>
      <c r="E217" s="58">
        <v>69729.5</v>
      </c>
      <c r="F217" s="58">
        <v>69729.5</v>
      </c>
      <c r="G217" s="58">
        <v>0</v>
      </c>
      <c r="H217" s="50">
        <f t="shared" si="39"/>
        <v>64565</v>
      </c>
      <c r="I217" s="50">
        <f t="shared" si="28"/>
        <v>64565</v>
      </c>
    </row>
    <row r="218" spans="1:9" s="50" customFormat="1">
      <c r="A218" s="56" t="s">
        <v>27</v>
      </c>
      <c r="B218" s="56" t="s">
        <v>28</v>
      </c>
      <c r="C218" s="56"/>
      <c r="D218" s="57">
        <v>2</v>
      </c>
      <c r="E218" s="58">
        <v>72972.78</v>
      </c>
      <c r="F218" s="58">
        <v>145945.56</v>
      </c>
      <c r="G218" s="58">
        <v>0</v>
      </c>
      <c r="H218" s="50">
        <f t="shared" si="39"/>
        <v>67568</v>
      </c>
      <c r="I218" s="50">
        <f t="shared" si="28"/>
        <v>135136</v>
      </c>
    </row>
    <row r="219" spans="1:9" s="50" customFormat="1">
      <c r="A219" s="56" t="s">
        <v>45</v>
      </c>
      <c r="B219" s="56" t="s">
        <v>46</v>
      </c>
      <c r="C219" s="56"/>
      <c r="D219" s="57">
        <v>1</v>
      </c>
      <c r="E219" s="58">
        <v>62346.375</v>
      </c>
      <c r="F219" s="58">
        <v>62346.375</v>
      </c>
      <c r="G219" s="58">
        <v>0</v>
      </c>
      <c r="H219" s="50">
        <f t="shared" si="39"/>
        <v>54145</v>
      </c>
      <c r="I219" s="50">
        <f t="shared" si="28"/>
        <v>54145</v>
      </c>
    </row>
    <row r="220" spans="1:9" s="50" customFormat="1">
      <c r="A220" s="55">
        <v>45897</v>
      </c>
      <c r="B220" s="56" t="s">
        <v>361</v>
      </c>
      <c r="C220" s="56" t="s">
        <v>7</v>
      </c>
      <c r="D220" s="56" t="s">
        <v>8</v>
      </c>
      <c r="E220" s="56" t="s">
        <v>302</v>
      </c>
      <c r="F220" s="56" t="s">
        <v>303</v>
      </c>
      <c r="G220" s="56" t="s">
        <v>463</v>
      </c>
    </row>
    <row r="221" spans="1:9" s="50" customFormat="1">
      <c r="A221" s="56" t="s">
        <v>45</v>
      </c>
      <c r="B221" s="56" t="s">
        <v>46</v>
      </c>
      <c r="C221" s="56"/>
      <c r="D221" s="57">
        <v>2</v>
      </c>
      <c r="E221" s="58">
        <v>62346.375</v>
      </c>
      <c r="F221" s="58">
        <v>124692.75</v>
      </c>
      <c r="G221" s="58">
        <v>0</v>
      </c>
      <c r="H221" s="50">
        <f>+VLOOKUP(B221,$B$230:$D$245,3,0)</f>
        <v>54145</v>
      </c>
      <c r="I221" s="50">
        <f t="shared" si="28"/>
        <v>108290</v>
      </c>
    </row>
    <row r="222" spans="1:9" s="50" customFormat="1">
      <c r="A222" s="55">
        <v>45897</v>
      </c>
      <c r="B222" s="56" t="s">
        <v>464</v>
      </c>
      <c r="C222" s="56" t="s">
        <v>7</v>
      </c>
      <c r="D222" s="56" t="s">
        <v>8</v>
      </c>
      <c r="E222" s="56" t="s">
        <v>21</v>
      </c>
      <c r="F222" s="56" t="s">
        <v>22</v>
      </c>
      <c r="G222" s="56" t="s">
        <v>465</v>
      </c>
    </row>
    <row r="223" spans="1:9" s="50" customFormat="1">
      <c r="A223" s="56" t="s">
        <v>379</v>
      </c>
      <c r="B223" s="56" t="s">
        <v>380</v>
      </c>
      <c r="C223" s="56"/>
      <c r="D223" s="57">
        <v>3</v>
      </c>
      <c r="E223" s="58">
        <v>19164.599999999999</v>
      </c>
      <c r="F223" s="58">
        <v>57493.8</v>
      </c>
      <c r="G223" s="58">
        <v>0</v>
      </c>
      <c r="H223" s="50">
        <f>+VLOOKUP(B223,$B$230:$D$245,3,0)</f>
        <v>19717</v>
      </c>
      <c r="I223" s="50">
        <f t="shared" ref="I223:I225" si="40">+D223*H223</f>
        <v>59151</v>
      </c>
    </row>
    <row r="224" spans="1:9" s="50" customFormat="1">
      <c r="A224" s="55">
        <v>45900</v>
      </c>
      <c r="B224" s="56" t="s">
        <v>466</v>
      </c>
      <c r="C224" s="56" t="s">
        <v>7</v>
      </c>
      <c r="D224" s="56" t="s">
        <v>8</v>
      </c>
      <c r="E224" s="56" t="s">
        <v>56</v>
      </c>
      <c r="F224" s="56" t="s">
        <v>57</v>
      </c>
      <c r="G224" s="56" t="s">
        <v>437</v>
      </c>
    </row>
    <row r="225" spans="1:9" s="50" customFormat="1">
      <c r="A225" s="56" t="s">
        <v>17</v>
      </c>
      <c r="B225" s="56" t="s">
        <v>18</v>
      </c>
      <c r="C225" s="56"/>
      <c r="D225" s="57">
        <v>3</v>
      </c>
      <c r="E225" s="58">
        <v>49318.927499999998</v>
      </c>
      <c r="F225" s="58">
        <v>147956.7825</v>
      </c>
      <c r="G225" s="58">
        <v>0</v>
      </c>
      <c r="H225" s="50">
        <f>+VLOOKUP(B225,$B$230:$D$245,3,0)</f>
        <v>45666</v>
      </c>
      <c r="I225" s="50">
        <f t="shared" si="40"/>
        <v>136998</v>
      </c>
    </row>
    <row r="229" spans="1:9">
      <c r="A229" s="18" t="s">
        <v>99</v>
      </c>
      <c r="B229" s="18" t="s">
        <v>100</v>
      </c>
      <c r="C229" s="18" t="s">
        <v>101</v>
      </c>
      <c r="D229" s="18" t="s">
        <v>102</v>
      </c>
      <c r="E229" s="18" t="s">
        <v>103</v>
      </c>
      <c r="F229" s="18" t="s">
        <v>104</v>
      </c>
      <c r="G229" s="19" t="s">
        <v>105</v>
      </c>
    </row>
    <row r="230" spans="1:9">
      <c r="A230" s="13" t="s">
        <v>23</v>
      </c>
      <c r="B230" s="13" t="s">
        <v>24</v>
      </c>
      <c r="C230" s="20">
        <f t="shared" ref="C230:C245" si="41">+SUMIF($A$1:$A$225,A230,$D$1:$D$225)</f>
        <v>8</v>
      </c>
      <c r="D230" s="21">
        <v>66822</v>
      </c>
      <c r="E230" s="21">
        <f t="shared" ref="E230:E245" si="42">+D230*C230</f>
        <v>534576</v>
      </c>
      <c r="F230" s="21">
        <f t="shared" ref="F230:F245" si="43">+E230*8%</f>
        <v>42766.080000000002</v>
      </c>
      <c r="G230" s="22">
        <f t="shared" ref="G230:G245" si="44">+E230+F230</f>
        <v>577342.07999999996</v>
      </c>
    </row>
    <row r="231" spans="1:9">
      <c r="A231" s="13" t="s">
        <v>65</v>
      </c>
      <c r="B231" s="13" t="s">
        <v>66</v>
      </c>
      <c r="C231" s="20">
        <f t="shared" si="41"/>
        <v>17</v>
      </c>
      <c r="D231" s="21">
        <v>108350</v>
      </c>
      <c r="E231" s="21">
        <f t="shared" si="42"/>
        <v>1841950</v>
      </c>
      <c r="F231" s="21">
        <f t="shared" si="43"/>
        <v>147356</v>
      </c>
      <c r="G231" s="22">
        <f t="shared" si="44"/>
        <v>1989306</v>
      </c>
    </row>
    <row r="232" spans="1:9">
      <c r="A232" s="13" t="s">
        <v>25</v>
      </c>
      <c r="B232" s="13" t="s">
        <v>26</v>
      </c>
      <c r="C232" s="20">
        <f t="shared" si="41"/>
        <v>13</v>
      </c>
      <c r="D232" s="21">
        <v>50591</v>
      </c>
      <c r="E232" s="21">
        <f t="shared" si="42"/>
        <v>657683</v>
      </c>
      <c r="F232" s="21">
        <f t="shared" si="43"/>
        <v>52614.64</v>
      </c>
      <c r="G232" s="22">
        <f t="shared" si="44"/>
        <v>710297.64</v>
      </c>
    </row>
    <row r="233" spans="1:9">
      <c r="A233" s="13" t="s">
        <v>76</v>
      </c>
      <c r="B233" s="13" t="s">
        <v>77</v>
      </c>
      <c r="C233" s="20">
        <f t="shared" si="41"/>
        <v>4</v>
      </c>
      <c r="D233" s="21">
        <v>97557</v>
      </c>
      <c r="E233" s="21">
        <f t="shared" si="42"/>
        <v>390228</v>
      </c>
      <c r="F233" s="21">
        <f t="shared" si="43"/>
        <v>31218.240000000002</v>
      </c>
      <c r="G233" s="22">
        <f t="shared" si="44"/>
        <v>421446.24</v>
      </c>
    </row>
    <row r="234" spans="1:9">
      <c r="A234" s="13" t="s">
        <v>15</v>
      </c>
      <c r="B234" s="13" t="s">
        <v>16</v>
      </c>
      <c r="C234" s="20">
        <f t="shared" si="41"/>
        <v>18</v>
      </c>
      <c r="D234" s="21">
        <v>80850</v>
      </c>
      <c r="E234" s="21">
        <f t="shared" si="42"/>
        <v>1455300</v>
      </c>
      <c r="F234" s="21">
        <f t="shared" si="43"/>
        <v>116424</v>
      </c>
      <c r="G234" s="22">
        <f t="shared" si="44"/>
        <v>1571724</v>
      </c>
    </row>
    <row r="235" spans="1:9">
      <c r="A235" s="13" t="s">
        <v>17</v>
      </c>
      <c r="B235" s="13" t="s">
        <v>18</v>
      </c>
      <c r="C235" s="20">
        <f t="shared" si="41"/>
        <v>26</v>
      </c>
      <c r="D235" s="21">
        <v>45666</v>
      </c>
      <c r="E235" s="21">
        <f t="shared" si="42"/>
        <v>1187316</v>
      </c>
      <c r="F235" s="21">
        <f t="shared" si="43"/>
        <v>94985.279999999999</v>
      </c>
      <c r="G235" s="22">
        <f t="shared" si="44"/>
        <v>1282301.28</v>
      </c>
    </row>
    <row r="236" spans="1:9">
      <c r="A236" s="13" t="s">
        <v>53</v>
      </c>
      <c r="B236" s="13" t="s">
        <v>54</v>
      </c>
      <c r="C236" s="20">
        <f t="shared" si="41"/>
        <v>22</v>
      </c>
      <c r="D236" s="21">
        <v>41860</v>
      </c>
      <c r="E236" s="21">
        <f t="shared" si="42"/>
        <v>920920</v>
      </c>
      <c r="F236" s="21">
        <f t="shared" si="43"/>
        <v>73673.600000000006</v>
      </c>
      <c r="G236" s="22">
        <f t="shared" si="44"/>
        <v>994593.6</v>
      </c>
    </row>
    <row r="237" spans="1:9">
      <c r="A237" s="13" t="s">
        <v>13</v>
      </c>
      <c r="B237" s="13" t="s">
        <v>14</v>
      </c>
      <c r="C237" s="20">
        <f t="shared" si="41"/>
        <v>2</v>
      </c>
      <c r="D237" s="21">
        <v>54054</v>
      </c>
      <c r="E237" s="21">
        <f t="shared" si="42"/>
        <v>108108</v>
      </c>
      <c r="F237" s="21">
        <f t="shared" si="43"/>
        <v>8648.64</v>
      </c>
      <c r="G237" s="22">
        <f t="shared" si="44"/>
        <v>116756.64</v>
      </c>
    </row>
    <row r="238" spans="1:9">
      <c r="A238" s="13" t="s">
        <v>11</v>
      </c>
      <c r="B238" s="13" t="s">
        <v>12</v>
      </c>
      <c r="C238" s="20">
        <f t="shared" si="41"/>
        <v>2</v>
      </c>
      <c r="D238" s="21">
        <v>55556</v>
      </c>
      <c r="E238" s="21">
        <f t="shared" si="42"/>
        <v>111112</v>
      </c>
      <c r="F238" s="21">
        <f t="shared" si="43"/>
        <v>8888.9600000000009</v>
      </c>
      <c r="G238" s="22">
        <f t="shared" si="44"/>
        <v>120000.96000000001</v>
      </c>
    </row>
    <row r="239" spans="1:9">
      <c r="A239" s="13" t="s">
        <v>33</v>
      </c>
      <c r="B239" s="13" t="s">
        <v>34</v>
      </c>
      <c r="C239" s="20">
        <f t="shared" si="41"/>
        <v>14</v>
      </c>
      <c r="D239" s="21">
        <v>64565</v>
      </c>
      <c r="E239" s="21">
        <f t="shared" si="42"/>
        <v>903910</v>
      </c>
      <c r="F239" s="21">
        <f t="shared" si="43"/>
        <v>72312.800000000003</v>
      </c>
      <c r="G239" s="22">
        <f t="shared" si="44"/>
        <v>976222.8</v>
      </c>
    </row>
    <row r="240" spans="1:9">
      <c r="A240" s="13" t="s">
        <v>27</v>
      </c>
      <c r="B240" s="13" t="s">
        <v>28</v>
      </c>
      <c r="C240" s="20">
        <f t="shared" si="41"/>
        <v>12</v>
      </c>
      <c r="D240" s="21">
        <v>67568</v>
      </c>
      <c r="E240" s="21">
        <f t="shared" si="42"/>
        <v>810816</v>
      </c>
      <c r="F240" s="21">
        <f t="shared" si="43"/>
        <v>64865.279999999999</v>
      </c>
      <c r="G240" s="22">
        <f t="shared" si="44"/>
        <v>875681.28000000003</v>
      </c>
    </row>
    <row r="241" spans="1:7">
      <c r="A241" s="13" t="s">
        <v>97</v>
      </c>
      <c r="B241" s="13" t="s">
        <v>98</v>
      </c>
      <c r="C241" s="20">
        <f t="shared" si="41"/>
        <v>19</v>
      </c>
      <c r="D241" s="21">
        <v>22340</v>
      </c>
      <c r="E241" s="21">
        <f t="shared" si="42"/>
        <v>424460</v>
      </c>
      <c r="F241" s="21">
        <f t="shared" si="43"/>
        <v>33956.800000000003</v>
      </c>
      <c r="G241" s="22">
        <f t="shared" si="44"/>
        <v>458416.8</v>
      </c>
    </row>
    <row r="242" spans="1:7">
      <c r="A242" s="13" t="s">
        <v>45</v>
      </c>
      <c r="B242" s="13" t="s">
        <v>46</v>
      </c>
      <c r="C242" s="20">
        <f t="shared" si="41"/>
        <v>33</v>
      </c>
      <c r="D242" s="21">
        <v>54145</v>
      </c>
      <c r="E242" s="21">
        <f t="shared" si="42"/>
        <v>1786785</v>
      </c>
      <c r="F242" s="21">
        <f t="shared" si="43"/>
        <v>142942.80000000002</v>
      </c>
      <c r="G242" s="22">
        <f t="shared" si="44"/>
        <v>1929727.8</v>
      </c>
    </row>
    <row r="243" spans="1:7">
      <c r="A243" s="13" t="s">
        <v>47</v>
      </c>
      <c r="B243" s="13" t="s">
        <v>48</v>
      </c>
      <c r="C243" s="20">
        <f t="shared" si="41"/>
        <v>21</v>
      </c>
      <c r="D243" s="21">
        <v>101561</v>
      </c>
      <c r="E243" s="21">
        <f t="shared" si="42"/>
        <v>2132781</v>
      </c>
      <c r="F243" s="21">
        <f t="shared" si="43"/>
        <v>170622.48</v>
      </c>
      <c r="G243" s="22">
        <f t="shared" si="44"/>
        <v>2303403.48</v>
      </c>
    </row>
    <row r="244" spans="1:7">
      <c r="A244" s="13" t="s">
        <v>430</v>
      </c>
      <c r="B244" s="13" t="s">
        <v>431</v>
      </c>
      <c r="C244" s="20">
        <f t="shared" si="41"/>
        <v>6</v>
      </c>
      <c r="D244" s="21">
        <v>20475</v>
      </c>
      <c r="E244" s="21">
        <f t="shared" si="42"/>
        <v>122850</v>
      </c>
      <c r="F244" s="21">
        <f t="shared" si="43"/>
        <v>9828</v>
      </c>
      <c r="G244" s="22">
        <f t="shared" si="44"/>
        <v>132678</v>
      </c>
    </row>
    <row r="245" spans="1:7">
      <c r="A245" s="13" t="s">
        <v>379</v>
      </c>
      <c r="B245" s="13" t="s">
        <v>380</v>
      </c>
      <c r="C245" s="20">
        <f t="shared" si="41"/>
        <v>47</v>
      </c>
      <c r="D245" s="21">
        <v>19717</v>
      </c>
      <c r="E245" s="21">
        <f t="shared" si="42"/>
        <v>926699</v>
      </c>
      <c r="F245" s="21">
        <f t="shared" si="43"/>
        <v>74135.92</v>
      </c>
      <c r="G245" s="22">
        <f t="shared" si="44"/>
        <v>1000834.92</v>
      </c>
    </row>
    <row r="246" spans="1:7">
      <c r="A246" s="72" t="s">
        <v>467</v>
      </c>
      <c r="B246" s="72"/>
      <c r="C246" s="23">
        <f t="shared" ref="C246:G246" si="45">SUM(C230:C245)</f>
        <v>264</v>
      </c>
      <c r="D246" s="23"/>
      <c r="E246" s="23">
        <f t="shared" si="45"/>
        <v>14315494</v>
      </c>
      <c r="F246" s="23">
        <f t="shared" si="45"/>
        <v>1145239.52</v>
      </c>
      <c r="G246" s="24">
        <f t="shared" si="45"/>
        <v>15460733.520000001</v>
      </c>
    </row>
  </sheetData>
  <mergeCells count="1">
    <mergeCell ref="A246:B246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O534"/>
  <sheetViews>
    <sheetView topLeftCell="B308" workbookViewId="0">
      <selection activeCell="D302" sqref="D302"/>
    </sheetView>
  </sheetViews>
  <sheetFormatPr defaultColWidth="8" defaultRowHeight="12.75" customHeight="1"/>
  <cols>
    <col min="1" max="1" width="23.25" style="7" customWidth="1"/>
    <col min="2" max="2" width="35.375" style="7" customWidth="1"/>
    <col min="3" max="3" width="18.125" style="7" customWidth="1"/>
    <col min="4" max="4" width="12.125" style="7" customWidth="1"/>
    <col min="5" max="5" width="11.375" style="7" customWidth="1"/>
    <col min="6" max="6" width="13" style="7" customWidth="1"/>
    <col min="7" max="7" width="11.25" style="7" customWidth="1"/>
    <col min="8" max="249" width="20.875" style="7" customWidth="1"/>
    <col min="250" max="256" width="20.875" style="8" customWidth="1"/>
    <col min="257" max="16384" width="8" style="8"/>
  </cols>
  <sheetData>
    <row r="1" spans="1:9" s="7" customFormat="1" ht="12.75" customHeight="1">
      <c r="A1" s="7" t="s">
        <v>107</v>
      </c>
      <c r="B1" s="7" t="s">
        <v>108</v>
      </c>
      <c r="C1" s="9">
        <v>46022</v>
      </c>
      <c r="D1" s="7" t="s">
        <v>468</v>
      </c>
      <c r="H1" s="7" t="s">
        <v>751</v>
      </c>
    </row>
    <row r="2" spans="1:9" s="7" customFormat="1" ht="12.7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325</v>
      </c>
      <c r="H2" s="62" t="s">
        <v>754</v>
      </c>
    </row>
    <row r="3" spans="1:9" s="56" customFormat="1" ht="12.75" customHeight="1">
      <c r="A3" s="55">
        <v>45902</v>
      </c>
      <c r="B3" s="56" t="s">
        <v>234</v>
      </c>
      <c r="C3" s="56" t="s">
        <v>7</v>
      </c>
      <c r="D3" s="56" t="s">
        <v>8</v>
      </c>
      <c r="E3" s="56" t="s">
        <v>236</v>
      </c>
      <c r="F3" s="56" t="s">
        <v>237</v>
      </c>
      <c r="G3" s="56" t="s">
        <v>469</v>
      </c>
    </row>
    <row r="4" spans="1:9" s="56" customFormat="1" ht="12.75" customHeight="1">
      <c r="A4" s="56" t="s">
        <v>53</v>
      </c>
      <c r="B4" s="56" t="s">
        <v>54</v>
      </c>
      <c r="D4" s="57">
        <v>1</v>
      </c>
      <c r="E4" s="58">
        <v>40688</v>
      </c>
      <c r="F4" s="58">
        <v>40688</v>
      </c>
      <c r="G4" s="58">
        <v>0</v>
      </c>
      <c r="H4" s="56">
        <f>+VLOOKUP(B4,$B$307:$D$322,3,0)</f>
        <v>41860</v>
      </c>
      <c r="I4" s="56">
        <f>+D4*H4</f>
        <v>41860</v>
      </c>
    </row>
    <row r="5" spans="1:9" s="56" customFormat="1" ht="12.75" customHeight="1">
      <c r="A5" s="56" t="s">
        <v>33</v>
      </c>
      <c r="B5" s="56" t="s">
        <v>34</v>
      </c>
      <c r="D5" s="57">
        <v>2</v>
      </c>
      <c r="E5" s="58">
        <v>69729.599000000002</v>
      </c>
      <c r="F5" s="58">
        <v>139459.198</v>
      </c>
      <c r="G5" s="58">
        <v>0</v>
      </c>
      <c r="H5" s="56">
        <f t="shared" ref="H5:H7" si="0">+VLOOKUP(B5,$B$307:$D$322,3,0)</f>
        <v>64565</v>
      </c>
      <c r="I5" s="56">
        <f t="shared" ref="I5:I7" si="1">+D5*H5</f>
        <v>129130</v>
      </c>
    </row>
    <row r="6" spans="1:9" s="56" customFormat="1" ht="12.75" customHeight="1">
      <c r="A6" s="56" t="s">
        <v>27</v>
      </c>
      <c r="B6" s="56" t="s">
        <v>28</v>
      </c>
      <c r="D6" s="57">
        <v>1</v>
      </c>
      <c r="E6" s="58">
        <v>72972.740000000005</v>
      </c>
      <c r="F6" s="58">
        <v>72972.740000000005</v>
      </c>
      <c r="G6" s="58">
        <v>0</v>
      </c>
      <c r="H6" s="56">
        <f t="shared" si="0"/>
        <v>67568</v>
      </c>
      <c r="I6" s="56">
        <f t="shared" si="1"/>
        <v>67568</v>
      </c>
    </row>
    <row r="7" spans="1:9" s="56" customFormat="1" ht="12.75" customHeight="1">
      <c r="A7" s="56" t="s">
        <v>65</v>
      </c>
      <c r="B7" s="56" t="s">
        <v>66</v>
      </c>
      <c r="D7" s="57">
        <v>1</v>
      </c>
      <c r="E7" s="58">
        <v>117017.57</v>
      </c>
      <c r="F7" s="58">
        <v>117017.57</v>
      </c>
      <c r="G7" s="58">
        <v>0</v>
      </c>
      <c r="H7" s="56">
        <f t="shared" si="0"/>
        <v>108350</v>
      </c>
      <c r="I7" s="56">
        <f t="shared" si="1"/>
        <v>108350</v>
      </c>
    </row>
    <row r="8" spans="1:9" s="56" customFormat="1" ht="12.75" customHeight="1">
      <c r="A8" s="55">
        <v>45903</v>
      </c>
      <c r="B8" s="56" t="s">
        <v>470</v>
      </c>
      <c r="C8" s="56" t="s">
        <v>7</v>
      </c>
      <c r="D8" s="56" t="s">
        <v>8</v>
      </c>
      <c r="E8" s="56" t="s">
        <v>326</v>
      </c>
      <c r="F8" s="56" t="s">
        <v>327</v>
      </c>
      <c r="G8" s="56" t="s">
        <v>471</v>
      </c>
    </row>
    <row r="9" spans="1:9" s="56" customFormat="1" ht="12.75" customHeight="1">
      <c r="A9" s="56" t="s">
        <v>33</v>
      </c>
      <c r="B9" s="56" t="s">
        <v>34</v>
      </c>
      <c r="D9" s="57">
        <v>1</v>
      </c>
      <c r="E9" s="58">
        <v>69729.599000000002</v>
      </c>
      <c r="F9" s="58">
        <v>69729.599000000002</v>
      </c>
      <c r="G9" s="58">
        <v>0</v>
      </c>
      <c r="H9" s="56">
        <f>+VLOOKUP(B9,$B$307:$D$322,3,0)</f>
        <v>64565</v>
      </c>
      <c r="I9" s="56">
        <f>+D9*H9</f>
        <v>64565</v>
      </c>
    </row>
    <row r="10" spans="1:9" s="56" customFormat="1" ht="12.75" customHeight="1">
      <c r="A10" s="55">
        <v>45903</v>
      </c>
      <c r="B10" s="56" t="s">
        <v>472</v>
      </c>
      <c r="C10" s="56" t="s">
        <v>7</v>
      </c>
      <c r="D10" s="56" t="s">
        <v>8</v>
      </c>
      <c r="E10" s="56" t="s">
        <v>90</v>
      </c>
      <c r="F10" s="56" t="s">
        <v>91</v>
      </c>
      <c r="G10" s="56" t="s">
        <v>473</v>
      </c>
    </row>
    <row r="11" spans="1:9" s="56" customFormat="1" ht="12.75" customHeight="1">
      <c r="A11" s="56" t="s">
        <v>23</v>
      </c>
      <c r="B11" s="56" t="s">
        <v>24</v>
      </c>
      <c r="D11" s="57">
        <v>1</v>
      </c>
      <c r="E11" s="58">
        <v>72160.126292356799</v>
      </c>
      <c r="F11" s="58">
        <v>72160.126292356799</v>
      </c>
      <c r="G11" s="58">
        <v>0</v>
      </c>
      <c r="H11" s="56">
        <f t="shared" ref="H11:H12" si="2">+VLOOKUP(B11,$B$307:$D$322,3,0)</f>
        <v>66822</v>
      </c>
      <c r="I11" s="56">
        <f t="shared" ref="I11:I12" si="3">+D11*H11</f>
        <v>66822</v>
      </c>
    </row>
    <row r="12" spans="1:9" s="56" customFormat="1" ht="12.75" customHeight="1">
      <c r="A12" s="56" t="s">
        <v>97</v>
      </c>
      <c r="B12" s="56" t="s">
        <v>98</v>
      </c>
      <c r="D12" s="57">
        <v>3</v>
      </c>
      <c r="E12" s="58">
        <v>24126.6855</v>
      </c>
      <c r="F12" s="58">
        <v>72380.056500000006</v>
      </c>
      <c r="G12" s="58">
        <v>0</v>
      </c>
      <c r="H12" s="56">
        <f t="shared" si="2"/>
        <v>22340</v>
      </c>
      <c r="I12" s="56">
        <f t="shared" si="3"/>
        <v>67020</v>
      </c>
    </row>
    <row r="13" spans="1:9" s="56" customFormat="1" ht="12.75" customHeight="1">
      <c r="A13" s="55">
        <v>45903</v>
      </c>
      <c r="B13" s="56" t="s">
        <v>474</v>
      </c>
      <c r="C13" s="56" t="s">
        <v>7</v>
      </c>
      <c r="D13" s="56" t="s">
        <v>8</v>
      </c>
      <c r="E13" s="56" t="s">
        <v>87</v>
      </c>
      <c r="F13" s="56" t="s">
        <v>88</v>
      </c>
      <c r="G13" s="56" t="s">
        <v>475</v>
      </c>
    </row>
    <row r="14" spans="1:9" s="56" customFormat="1" ht="12.75" customHeight="1">
      <c r="A14" s="56" t="s">
        <v>17</v>
      </c>
      <c r="B14" s="56" t="s">
        <v>18</v>
      </c>
      <c r="D14" s="57">
        <v>2</v>
      </c>
      <c r="E14" s="58">
        <v>49318.71</v>
      </c>
      <c r="F14" s="58">
        <v>98637.42</v>
      </c>
      <c r="G14" s="58">
        <v>0</v>
      </c>
      <c r="H14" s="56">
        <f t="shared" ref="H14:H18" si="4">+VLOOKUP(B14,$B$307:$D$322,3,0)</f>
        <v>45666</v>
      </c>
      <c r="I14" s="56">
        <f t="shared" ref="I14:I18" si="5">+D14*H14</f>
        <v>91332</v>
      </c>
    </row>
    <row r="15" spans="1:9" s="56" customFormat="1" ht="12.75" customHeight="1">
      <c r="A15" s="56" t="s">
        <v>33</v>
      </c>
      <c r="B15" s="56" t="s">
        <v>34</v>
      </c>
      <c r="D15" s="57">
        <v>1</v>
      </c>
      <c r="E15" s="58">
        <v>69729.5</v>
      </c>
      <c r="F15" s="58">
        <v>69729.5</v>
      </c>
      <c r="G15" s="58">
        <v>0</v>
      </c>
      <c r="H15" s="56">
        <f t="shared" si="4"/>
        <v>64565</v>
      </c>
      <c r="I15" s="56">
        <f t="shared" si="5"/>
        <v>64565</v>
      </c>
    </row>
    <row r="16" spans="1:9" s="56" customFormat="1" ht="12.75" customHeight="1">
      <c r="A16" s="56" t="s">
        <v>97</v>
      </c>
      <c r="B16" s="56" t="s">
        <v>98</v>
      </c>
      <c r="D16" s="57">
        <v>1</v>
      </c>
      <c r="E16" s="58">
        <v>24126.6855</v>
      </c>
      <c r="F16" s="58">
        <v>24126.6855</v>
      </c>
      <c r="G16" s="58">
        <v>0</v>
      </c>
      <c r="H16" s="56">
        <f t="shared" si="4"/>
        <v>22340</v>
      </c>
      <c r="I16" s="56">
        <f t="shared" si="5"/>
        <v>22340</v>
      </c>
    </row>
    <row r="17" spans="1:9" s="56" customFormat="1" ht="12.75" customHeight="1">
      <c r="A17" s="56" t="s">
        <v>25</v>
      </c>
      <c r="B17" s="56" t="s">
        <v>26</v>
      </c>
      <c r="D17" s="57">
        <v>1</v>
      </c>
      <c r="E17" s="58">
        <v>54638.798222222198</v>
      </c>
      <c r="F17" s="58">
        <v>54638.798222222198</v>
      </c>
      <c r="G17" s="58">
        <v>0</v>
      </c>
      <c r="H17" s="56">
        <f t="shared" si="4"/>
        <v>50591</v>
      </c>
      <c r="I17" s="56">
        <f t="shared" si="5"/>
        <v>50591</v>
      </c>
    </row>
    <row r="18" spans="1:9" s="56" customFormat="1" ht="12.75" customHeight="1">
      <c r="A18" s="56" t="s">
        <v>45</v>
      </c>
      <c r="B18" s="56" t="s">
        <v>46</v>
      </c>
      <c r="D18" s="57">
        <v>3</v>
      </c>
      <c r="E18" s="58">
        <v>67828.556249999994</v>
      </c>
      <c r="F18" s="58">
        <v>203485.66875000001</v>
      </c>
      <c r="G18" s="58">
        <v>0</v>
      </c>
      <c r="H18" s="56">
        <f t="shared" si="4"/>
        <v>54145</v>
      </c>
      <c r="I18" s="56">
        <f t="shared" si="5"/>
        <v>162435</v>
      </c>
    </row>
    <row r="19" spans="1:9" s="56" customFormat="1" ht="12.75" customHeight="1">
      <c r="A19" s="55">
        <v>45903</v>
      </c>
      <c r="B19" s="56" t="s">
        <v>476</v>
      </c>
      <c r="C19" s="56" t="s">
        <v>7</v>
      </c>
      <c r="D19" s="56" t="s">
        <v>8</v>
      </c>
      <c r="E19" s="56" t="s">
        <v>228</v>
      </c>
      <c r="F19" s="56" t="s">
        <v>229</v>
      </c>
      <c r="G19" s="56" t="s">
        <v>477</v>
      </c>
    </row>
    <row r="20" spans="1:9" s="56" customFormat="1" ht="12.75" customHeight="1">
      <c r="A20" s="56" t="s">
        <v>27</v>
      </c>
      <c r="B20" s="56" t="s">
        <v>28</v>
      </c>
      <c r="D20" s="57">
        <v>2</v>
      </c>
      <c r="E20" s="58">
        <v>72972.740000000005</v>
      </c>
      <c r="F20" s="58">
        <v>145945.48000000001</v>
      </c>
      <c r="G20" s="58">
        <v>0</v>
      </c>
      <c r="H20" s="56">
        <f t="shared" ref="H20:H23" si="6">+VLOOKUP(B20,$B$307:$D$322,3,0)</f>
        <v>67568</v>
      </c>
      <c r="I20" s="56">
        <f t="shared" ref="I20:I23" si="7">+D20*H20</f>
        <v>135136</v>
      </c>
    </row>
    <row r="21" spans="1:9" s="56" customFormat="1" ht="12.75" customHeight="1">
      <c r="A21" s="56" t="s">
        <v>45</v>
      </c>
      <c r="B21" s="56" t="s">
        <v>46</v>
      </c>
      <c r="D21" s="57">
        <v>2</v>
      </c>
      <c r="E21" s="58">
        <v>68795.94</v>
      </c>
      <c r="F21" s="58">
        <v>137591.88</v>
      </c>
      <c r="G21" s="58">
        <v>0</v>
      </c>
      <c r="H21" s="56">
        <f t="shared" si="6"/>
        <v>54145</v>
      </c>
      <c r="I21" s="56">
        <f t="shared" si="7"/>
        <v>108290</v>
      </c>
    </row>
    <row r="22" spans="1:9" s="56" customFormat="1" ht="12.75" customHeight="1">
      <c r="A22" s="56" t="s">
        <v>47</v>
      </c>
      <c r="B22" s="56" t="s">
        <v>48</v>
      </c>
      <c r="D22" s="57">
        <v>1</v>
      </c>
      <c r="E22" s="58">
        <v>97499.104444444398</v>
      </c>
      <c r="F22" s="58">
        <v>97499.104444444398</v>
      </c>
      <c r="G22" s="58">
        <v>0</v>
      </c>
      <c r="H22" s="56">
        <f t="shared" si="6"/>
        <v>101561</v>
      </c>
      <c r="I22" s="56">
        <f t="shared" si="7"/>
        <v>101561</v>
      </c>
    </row>
    <row r="23" spans="1:9" s="56" customFormat="1" ht="12.75" customHeight="1">
      <c r="A23" s="56" t="s">
        <v>15</v>
      </c>
      <c r="B23" s="56" t="s">
        <v>16</v>
      </c>
      <c r="D23" s="57">
        <v>2</v>
      </c>
      <c r="E23" s="58">
        <v>109147.771428571</v>
      </c>
      <c r="F23" s="58">
        <v>218295.54285714301</v>
      </c>
      <c r="G23" s="58">
        <v>0</v>
      </c>
      <c r="H23" s="56">
        <f t="shared" si="6"/>
        <v>80850</v>
      </c>
      <c r="I23" s="56">
        <f t="shared" si="7"/>
        <v>161700</v>
      </c>
    </row>
    <row r="24" spans="1:9" s="56" customFormat="1" ht="12.75" customHeight="1">
      <c r="A24" s="55">
        <v>45903</v>
      </c>
      <c r="B24" s="56" t="s">
        <v>478</v>
      </c>
      <c r="C24" s="56" t="s">
        <v>7</v>
      </c>
      <c r="D24" s="56" t="s">
        <v>8</v>
      </c>
      <c r="E24" s="56" t="s">
        <v>56</v>
      </c>
      <c r="F24" s="56" t="s">
        <v>57</v>
      </c>
      <c r="G24" s="56" t="s">
        <v>479</v>
      </c>
    </row>
    <row r="25" spans="1:9" s="56" customFormat="1" ht="12.75" customHeight="1">
      <c r="A25" s="56" t="s">
        <v>27</v>
      </c>
      <c r="B25" s="56" t="s">
        <v>28</v>
      </c>
      <c r="D25" s="57">
        <v>1</v>
      </c>
      <c r="E25" s="58">
        <v>72972.747714285695</v>
      </c>
      <c r="F25" s="58">
        <v>72972.747714285695</v>
      </c>
      <c r="G25" s="58">
        <v>0</v>
      </c>
      <c r="H25" s="56">
        <f>+VLOOKUP(B25,$B$307:$D$322,3,0)</f>
        <v>67568</v>
      </c>
      <c r="I25" s="56">
        <f>+D25*H25</f>
        <v>67568</v>
      </c>
    </row>
    <row r="26" spans="1:9" s="56" customFormat="1" ht="12.75" customHeight="1">
      <c r="A26" s="55">
        <v>45903</v>
      </c>
      <c r="B26" s="56" t="s">
        <v>186</v>
      </c>
      <c r="C26" s="56" t="s">
        <v>331</v>
      </c>
      <c r="D26" s="56" t="s">
        <v>8</v>
      </c>
      <c r="E26" s="56" t="s">
        <v>332</v>
      </c>
      <c r="F26" s="56" t="s">
        <v>333</v>
      </c>
      <c r="G26" s="56" t="s">
        <v>338</v>
      </c>
    </row>
    <row r="27" spans="1:9" s="56" customFormat="1" ht="12.75" customHeight="1">
      <c r="A27" s="56" t="s">
        <v>47</v>
      </c>
      <c r="B27" s="56" t="s">
        <v>48</v>
      </c>
      <c r="D27" s="57">
        <v>2</v>
      </c>
      <c r="E27" s="58">
        <v>97499.104444444398</v>
      </c>
      <c r="F27" s="58">
        <v>194998.208888889</v>
      </c>
      <c r="G27" s="58">
        <v>0</v>
      </c>
      <c r="H27" s="56">
        <f t="shared" ref="H27:H30" si="8">+VLOOKUP(B27,$B$307:$D$322,3,0)</f>
        <v>101561</v>
      </c>
      <c r="I27" s="56">
        <f t="shared" ref="I27:I30" si="9">+D27*H27</f>
        <v>203122</v>
      </c>
    </row>
    <row r="28" spans="1:9" s="56" customFormat="1" ht="12.75" customHeight="1">
      <c r="A28" s="56" t="s">
        <v>15</v>
      </c>
      <c r="B28" s="56" t="s">
        <v>16</v>
      </c>
      <c r="D28" s="57">
        <v>1</v>
      </c>
      <c r="E28" s="58">
        <v>109147.771428571</v>
      </c>
      <c r="F28" s="58">
        <v>109147.771428571</v>
      </c>
      <c r="G28" s="58">
        <v>0</v>
      </c>
      <c r="H28" s="56">
        <f t="shared" si="8"/>
        <v>80850</v>
      </c>
      <c r="I28" s="56">
        <f t="shared" si="9"/>
        <v>80850</v>
      </c>
    </row>
    <row r="29" spans="1:9" s="56" customFormat="1" ht="12.75" customHeight="1">
      <c r="A29" s="56" t="s">
        <v>45</v>
      </c>
      <c r="B29" s="56" t="s">
        <v>46</v>
      </c>
      <c r="D29" s="57">
        <v>1</v>
      </c>
      <c r="E29" s="58">
        <v>68795.94</v>
      </c>
      <c r="F29" s="58">
        <v>68795.94</v>
      </c>
      <c r="G29" s="58">
        <v>0</v>
      </c>
      <c r="H29" s="56">
        <f t="shared" si="8"/>
        <v>54145</v>
      </c>
      <c r="I29" s="56">
        <f t="shared" si="9"/>
        <v>54145</v>
      </c>
    </row>
    <row r="30" spans="1:9" s="56" customFormat="1" ht="12.75" customHeight="1">
      <c r="A30" s="56" t="s">
        <v>379</v>
      </c>
      <c r="B30" s="56" t="s">
        <v>380</v>
      </c>
      <c r="D30" s="57">
        <v>5</v>
      </c>
      <c r="E30" s="58">
        <v>17248</v>
      </c>
      <c r="F30" s="58">
        <v>86240</v>
      </c>
      <c r="G30" s="58">
        <v>0</v>
      </c>
      <c r="H30" s="56">
        <f t="shared" si="8"/>
        <v>19717</v>
      </c>
      <c r="I30" s="56">
        <f t="shared" si="9"/>
        <v>98585</v>
      </c>
    </row>
    <row r="31" spans="1:9" s="56" customFormat="1" ht="12.75" customHeight="1">
      <c r="A31" s="55">
        <v>45903</v>
      </c>
      <c r="B31" s="56" t="s">
        <v>480</v>
      </c>
      <c r="C31" s="56" t="s">
        <v>481</v>
      </c>
      <c r="D31" s="56" t="s">
        <v>8</v>
      </c>
      <c r="E31" s="56" t="s">
        <v>435</v>
      </c>
      <c r="F31" s="56" t="s">
        <v>436</v>
      </c>
      <c r="G31" s="56" t="s">
        <v>482</v>
      </c>
    </row>
    <row r="32" spans="1:9" s="56" customFormat="1" ht="12.75" customHeight="1">
      <c r="A32" s="56" t="s">
        <v>97</v>
      </c>
      <c r="B32" s="56" t="s">
        <v>98</v>
      </c>
      <c r="D32" s="57">
        <v>1</v>
      </c>
      <c r="E32" s="58">
        <v>24126.6855</v>
      </c>
      <c r="F32" s="58">
        <v>24126.6855</v>
      </c>
      <c r="G32" s="58">
        <v>0</v>
      </c>
      <c r="H32" s="56">
        <f t="shared" ref="H32:H35" si="10">+VLOOKUP(B32,$B$307:$D$322,3,0)</f>
        <v>22340</v>
      </c>
      <c r="I32" s="56">
        <f t="shared" ref="I32:I35" si="11">+D32*H32</f>
        <v>22340</v>
      </c>
    </row>
    <row r="33" spans="1:9" s="56" customFormat="1" ht="12.75" customHeight="1">
      <c r="A33" s="56" t="s">
        <v>45</v>
      </c>
      <c r="B33" s="56" t="s">
        <v>46</v>
      </c>
      <c r="D33" s="57">
        <v>2</v>
      </c>
      <c r="E33" s="58">
        <v>68795.94</v>
      </c>
      <c r="F33" s="58">
        <v>137591.88</v>
      </c>
      <c r="G33" s="58">
        <v>0</v>
      </c>
      <c r="H33" s="56">
        <f t="shared" si="10"/>
        <v>54145</v>
      </c>
      <c r="I33" s="56">
        <f t="shared" si="11"/>
        <v>108290</v>
      </c>
    </row>
    <row r="34" spans="1:9" s="56" customFormat="1" ht="12.75" customHeight="1">
      <c r="A34" s="56" t="s">
        <v>53</v>
      </c>
      <c r="B34" s="56" t="s">
        <v>54</v>
      </c>
      <c r="D34" s="57">
        <v>2</v>
      </c>
      <c r="E34" s="58">
        <v>40688</v>
      </c>
      <c r="F34" s="58">
        <v>81376</v>
      </c>
      <c r="G34" s="58">
        <v>0</v>
      </c>
      <c r="H34" s="56">
        <f t="shared" si="10"/>
        <v>41860</v>
      </c>
      <c r="I34" s="56">
        <f t="shared" si="11"/>
        <v>83720</v>
      </c>
    </row>
    <row r="35" spans="1:9" s="56" customFormat="1" ht="12.75" customHeight="1">
      <c r="A35" s="56" t="s">
        <v>25</v>
      </c>
      <c r="B35" s="56" t="s">
        <v>26</v>
      </c>
      <c r="D35" s="57">
        <v>2</v>
      </c>
      <c r="E35" s="58">
        <v>54638.6</v>
      </c>
      <c r="F35" s="58">
        <v>109277.2</v>
      </c>
      <c r="G35" s="58">
        <v>0</v>
      </c>
      <c r="H35" s="56">
        <f t="shared" si="10"/>
        <v>50591</v>
      </c>
      <c r="I35" s="56">
        <f t="shared" si="11"/>
        <v>101182</v>
      </c>
    </row>
    <row r="36" spans="1:9" s="56" customFormat="1" ht="12.75" customHeight="1">
      <c r="A36" s="55">
        <v>45903</v>
      </c>
      <c r="B36" s="56" t="s">
        <v>483</v>
      </c>
      <c r="C36" s="56" t="s">
        <v>201</v>
      </c>
      <c r="D36" s="56" t="s">
        <v>8</v>
      </c>
      <c r="E36" s="56" t="s">
        <v>202</v>
      </c>
      <c r="F36" s="56" t="s">
        <v>203</v>
      </c>
      <c r="G36" s="56" t="s">
        <v>484</v>
      </c>
    </row>
    <row r="37" spans="1:9" s="56" customFormat="1" ht="12.75" customHeight="1">
      <c r="A37" s="56" t="s">
        <v>45</v>
      </c>
      <c r="B37" s="56" t="s">
        <v>46</v>
      </c>
      <c r="D37" s="57">
        <v>1</v>
      </c>
      <c r="E37" s="58">
        <v>68795.94</v>
      </c>
      <c r="F37" s="58">
        <v>68795.94</v>
      </c>
      <c r="G37" s="58">
        <v>0</v>
      </c>
      <c r="H37" s="56">
        <f t="shared" ref="H37:H38" si="12">+VLOOKUP(B37,$B$307:$D$322,3,0)</f>
        <v>54145</v>
      </c>
      <c r="I37" s="56">
        <f t="shared" ref="I37:I38" si="13">+D37*H37</f>
        <v>54145</v>
      </c>
    </row>
    <row r="38" spans="1:9" s="56" customFormat="1" ht="12.75" customHeight="1">
      <c r="A38" s="56" t="s">
        <v>47</v>
      </c>
      <c r="B38" s="56" t="s">
        <v>48</v>
      </c>
      <c r="D38" s="57">
        <v>2</v>
      </c>
      <c r="E38" s="58">
        <v>97499.104444444398</v>
      </c>
      <c r="F38" s="58">
        <v>194998.208888889</v>
      </c>
      <c r="G38" s="58">
        <v>0</v>
      </c>
      <c r="H38" s="56">
        <f t="shared" si="12"/>
        <v>101561</v>
      </c>
      <c r="I38" s="56">
        <f t="shared" si="13"/>
        <v>203122</v>
      </c>
    </row>
    <row r="39" spans="1:9" s="56" customFormat="1" ht="12.75" customHeight="1">
      <c r="A39" s="55">
        <v>45903</v>
      </c>
      <c r="B39" s="56" t="s">
        <v>246</v>
      </c>
      <c r="C39" s="56" t="s">
        <v>7</v>
      </c>
      <c r="D39" s="56" t="s">
        <v>8</v>
      </c>
      <c r="E39" s="56" t="s">
        <v>228</v>
      </c>
      <c r="F39" s="56" t="s">
        <v>229</v>
      </c>
      <c r="G39" s="56" t="s">
        <v>485</v>
      </c>
    </row>
    <row r="40" spans="1:9" s="56" customFormat="1" ht="12.75" customHeight="1">
      <c r="A40" s="56" t="s">
        <v>53</v>
      </c>
      <c r="B40" s="56" t="s">
        <v>54</v>
      </c>
      <c r="D40" s="57">
        <v>2</v>
      </c>
      <c r="E40" s="58">
        <v>40688</v>
      </c>
      <c r="F40" s="58">
        <v>81376</v>
      </c>
      <c r="G40" s="58">
        <v>0</v>
      </c>
      <c r="H40" s="56">
        <f t="shared" ref="H40:H43" si="14">+VLOOKUP(B40,$B$307:$D$322,3,0)</f>
        <v>41860</v>
      </c>
      <c r="I40" s="56">
        <f t="shared" ref="I40:I43" si="15">+D40*H40</f>
        <v>83720</v>
      </c>
    </row>
    <row r="41" spans="1:9" s="56" customFormat="1" ht="12.75" customHeight="1">
      <c r="A41" s="56" t="s">
        <v>27</v>
      </c>
      <c r="B41" s="56" t="s">
        <v>28</v>
      </c>
      <c r="D41" s="57">
        <v>2</v>
      </c>
      <c r="E41" s="58">
        <v>72972.740000000005</v>
      </c>
      <c r="F41" s="58">
        <v>145945.48000000001</v>
      </c>
      <c r="G41" s="58">
        <v>0</v>
      </c>
      <c r="H41" s="56">
        <f t="shared" si="14"/>
        <v>67568</v>
      </c>
      <c r="I41" s="56">
        <f t="shared" si="15"/>
        <v>135136</v>
      </c>
    </row>
    <row r="42" spans="1:9" s="56" customFormat="1" ht="12.75" customHeight="1">
      <c r="A42" s="56" t="s">
        <v>45</v>
      </c>
      <c r="B42" s="56" t="s">
        <v>46</v>
      </c>
      <c r="D42" s="57">
        <v>1</v>
      </c>
      <c r="E42" s="58">
        <v>68795.94</v>
      </c>
      <c r="F42" s="58">
        <v>68795.94</v>
      </c>
      <c r="G42" s="58">
        <v>0</v>
      </c>
      <c r="H42" s="56">
        <f t="shared" si="14"/>
        <v>54145</v>
      </c>
      <c r="I42" s="56">
        <f t="shared" si="15"/>
        <v>54145</v>
      </c>
    </row>
    <row r="43" spans="1:9" s="56" customFormat="1" ht="12.75" customHeight="1">
      <c r="A43" s="56" t="s">
        <v>47</v>
      </c>
      <c r="B43" s="56" t="s">
        <v>48</v>
      </c>
      <c r="D43" s="57">
        <v>1</v>
      </c>
      <c r="E43" s="58">
        <v>97499.104444444398</v>
      </c>
      <c r="F43" s="58">
        <v>97499.104444444398</v>
      </c>
      <c r="G43" s="58">
        <v>0</v>
      </c>
      <c r="H43" s="56">
        <f t="shared" si="14"/>
        <v>101561</v>
      </c>
      <c r="I43" s="56">
        <f t="shared" si="15"/>
        <v>101561</v>
      </c>
    </row>
    <row r="44" spans="1:9" s="56" customFormat="1" ht="12.75" customHeight="1">
      <c r="A44" s="55">
        <v>45903</v>
      </c>
      <c r="B44" s="56" t="s">
        <v>486</v>
      </c>
      <c r="C44" s="56" t="s">
        <v>7</v>
      </c>
      <c r="D44" s="56" t="s">
        <v>8</v>
      </c>
      <c r="E44" s="56" t="s">
        <v>362</v>
      </c>
      <c r="F44" s="56" t="s">
        <v>363</v>
      </c>
      <c r="G44" s="56" t="s">
        <v>487</v>
      </c>
    </row>
    <row r="45" spans="1:9" s="56" customFormat="1" ht="12.75" customHeight="1">
      <c r="A45" s="56" t="s">
        <v>15</v>
      </c>
      <c r="B45" s="56" t="s">
        <v>16</v>
      </c>
      <c r="D45" s="57">
        <v>3</v>
      </c>
      <c r="E45" s="58">
        <v>109147.771428571</v>
      </c>
      <c r="F45" s="58">
        <v>327443.314285714</v>
      </c>
      <c r="G45" s="58">
        <v>0</v>
      </c>
      <c r="H45" s="56">
        <f t="shared" ref="H45:H46" si="16">+VLOOKUP(B45,$B$307:$D$322,3,0)</f>
        <v>80850</v>
      </c>
      <c r="I45" s="56">
        <f t="shared" ref="I45:I46" si="17">+D45*H45</f>
        <v>242550</v>
      </c>
    </row>
    <row r="46" spans="1:9" s="56" customFormat="1" ht="12.75" customHeight="1">
      <c r="A46" s="56" t="s">
        <v>45</v>
      </c>
      <c r="B46" s="56" t="s">
        <v>46</v>
      </c>
      <c r="D46" s="57">
        <v>1</v>
      </c>
      <c r="E46" s="58">
        <v>68795.94</v>
      </c>
      <c r="F46" s="58">
        <v>68795.94</v>
      </c>
      <c r="G46" s="58">
        <v>0</v>
      </c>
      <c r="H46" s="56">
        <f t="shared" si="16"/>
        <v>54145</v>
      </c>
      <c r="I46" s="56">
        <f t="shared" si="17"/>
        <v>54145</v>
      </c>
    </row>
    <row r="47" spans="1:9" s="56" customFormat="1" ht="12.75" customHeight="1">
      <c r="A47" s="55">
        <v>45904</v>
      </c>
      <c r="B47" s="56" t="s">
        <v>488</v>
      </c>
      <c r="C47" s="56" t="s">
        <v>59</v>
      </c>
      <c r="D47" s="56" t="s">
        <v>8</v>
      </c>
      <c r="E47" s="56" t="s">
        <v>60</v>
      </c>
      <c r="F47" s="56" t="s">
        <v>61</v>
      </c>
      <c r="G47" s="56" t="s">
        <v>489</v>
      </c>
    </row>
    <row r="48" spans="1:9" s="56" customFormat="1" ht="12.75" customHeight="1">
      <c r="A48" s="56" t="s">
        <v>53</v>
      </c>
      <c r="B48" s="56" t="s">
        <v>54</v>
      </c>
      <c r="D48" s="57">
        <v>3</v>
      </c>
      <c r="E48" s="58">
        <v>45208.7552818681</v>
      </c>
      <c r="F48" s="58">
        <v>135626.26584560401</v>
      </c>
      <c r="G48" s="58">
        <v>0</v>
      </c>
      <c r="H48" s="56">
        <f>+VLOOKUP(B48,$B$307:$D$322,3,0)</f>
        <v>41860</v>
      </c>
      <c r="I48" s="56">
        <f>+D48*H48</f>
        <v>125580</v>
      </c>
    </row>
    <row r="49" spans="1:9" s="56" customFormat="1" ht="12.75" customHeight="1">
      <c r="A49" s="55">
        <v>45905</v>
      </c>
      <c r="B49" s="56" t="s">
        <v>490</v>
      </c>
      <c r="C49" s="56" t="s">
        <v>7</v>
      </c>
      <c r="D49" s="56" t="s">
        <v>8</v>
      </c>
      <c r="E49" s="56" t="s">
        <v>118</v>
      </c>
      <c r="F49" s="56" t="s">
        <v>119</v>
      </c>
      <c r="G49" s="56" t="s">
        <v>491</v>
      </c>
    </row>
    <row r="50" spans="1:9" s="56" customFormat="1" ht="12.75" customHeight="1">
      <c r="A50" s="56" t="s">
        <v>53</v>
      </c>
      <c r="B50" s="56" t="s">
        <v>54</v>
      </c>
      <c r="D50" s="57">
        <v>1</v>
      </c>
      <c r="E50" s="58">
        <v>45208.800000000003</v>
      </c>
      <c r="F50" s="58">
        <v>45208.800000000003</v>
      </c>
      <c r="G50" s="58">
        <v>0</v>
      </c>
      <c r="H50" s="56">
        <f t="shared" ref="H50:H51" si="18">+VLOOKUP(B50,$B$307:$D$322,3,0)</f>
        <v>41860</v>
      </c>
      <c r="I50" s="56">
        <f t="shared" ref="I50:I51" si="19">+D50*H50</f>
        <v>41860</v>
      </c>
    </row>
    <row r="51" spans="1:9" s="56" customFormat="1" ht="12.75" customHeight="1">
      <c r="A51" s="56" t="s">
        <v>45</v>
      </c>
      <c r="B51" s="56" t="s">
        <v>46</v>
      </c>
      <c r="D51" s="57">
        <v>2</v>
      </c>
      <c r="E51" s="58">
        <v>66814.675199999998</v>
      </c>
      <c r="F51" s="58">
        <v>133629.3504</v>
      </c>
      <c r="G51" s="58">
        <v>0</v>
      </c>
      <c r="H51" s="56">
        <f t="shared" si="18"/>
        <v>54145</v>
      </c>
      <c r="I51" s="56">
        <f t="shared" si="19"/>
        <v>108290</v>
      </c>
    </row>
    <row r="52" spans="1:9" s="56" customFormat="1" ht="12.75" customHeight="1">
      <c r="A52" s="55">
        <v>45905</v>
      </c>
      <c r="B52" s="56" t="s">
        <v>492</v>
      </c>
      <c r="C52" s="56" t="s">
        <v>7</v>
      </c>
      <c r="D52" s="56" t="s">
        <v>8</v>
      </c>
      <c r="E52" s="56" t="s">
        <v>124</v>
      </c>
      <c r="F52" s="56" t="s">
        <v>125</v>
      </c>
      <c r="G52" s="56" t="s">
        <v>493</v>
      </c>
    </row>
    <row r="53" spans="1:9" s="56" customFormat="1" ht="12.75" customHeight="1">
      <c r="A53" s="56" t="s">
        <v>27</v>
      </c>
      <c r="B53" s="56" t="s">
        <v>28</v>
      </c>
      <c r="D53" s="57">
        <v>3</v>
      </c>
      <c r="E53" s="58">
        <v>72972.685024999999</v>
      </c>
      <c r="F53" s="58">
        <v>218918.05507500001</v>
      </c>
      <c r="G53" s="58">
        <v>0</v>
      </c>
      <c r="H53" s="56">
        <f>+VLOOKUP(B53,$B$307:$D$322,3,0)</f>
        <v>67568</v>
      </c>
      <c r="I53" s="56">
        <f>+D53*H53</f>
        <v>202704</v>
      </c>
    </row>
    <row r="54" spans="1:9" s="56" customFormat="1" ht="12.75" customHeight="1">
      <c r="A54" s="55">
        <v>45905</v>
      </c>
      <c r="B54" s="56" t="s">
        <v>86</v>
      </c>
      <c r="C54" s="56" t="s">
        <v>7</v>
      </c>
      <c r="D54" s="56" t="s">
        <v>8</v>
      </c>
      <c r="E54" s="56" t="s">
        <v>231</v>
      </c>
      <c r="F54" s="56" t="s">
        <v>232</v>
      </c>
      <c r="G54" s="56" t="s">
        <v>494</v>
      </c>
    </row>
    <row r="55" spans="1:9" s="56" customFormat="1" ht="12.75" customHeight="1">
      <c r="A55" s="56" t="s">
        <v>33</v>
      </c>
      <c r="B55" s="56" t="s">
        <v>34</v>
      </c>
      <c r="D55" s="57">
        <v>1</v>
      </c>
      <c r="E55" s="58">
        <v>69729.5</v>
      </c>
      <c r="F55" s="58">
        <v>69729.5</v>
      </c>
      <c r="G55" s="58">
        <v>0</v>
      </c>
      <c r="H55" s="56">
        <f>+VLOOKUP(B55,$B$307:$D$322,3,0)</f>
        <v>64565</v>
      </c>
      <c r="I55" s="56">
        <f>+D55*H55</f>
        <v>64565</v>
      </c>
    </row>
    <row r="56" spans="1:9" s="56" customFormat="1" ht="12.75" customHeight="1">
      <c r="A56" s="55">
        <v>45906</v>
      </c>
      <c r="B56" s="56" t="s">
        <v>495</v>
      </c>
      <c r="C56" s="56" t="s">
        <v>235</v>
      </c>
      <c r="D56" s="56" t="s">
        <v>8</v>
      </c>
      <c r="E56" s="56" t="s">
        <v>236</v>
      </c>
      <c r="F56" s="56" t="s">
        <v>237</v>
      </c>
      <c r="G56" s="56" t="s">
        <v>496</v>
      </c>
    </row>
    <row r="57" spans="1:9" s="56" customFormat="1" ht="12.75" customHeight="1">
      <c r="A57" s="56" t="s">
        <v>379</v>
      </c>
      <c r="B57" s="56" t="s">
        <v>380</v>
      </c>
      <c r="D57" s="57">
        <v>1</v>
      </c>
      <c r="E57" s="58">
        <v>19164.599999999999</v>
      </c>
      <c r="F57" s="58">
        <v>19164.599999999999</v>
      </c>
      <c r="G57" s="58">
        <v>0</v>
      </c>
      <c r="H57" s="56">
        <f>+VLOOKUP(B57,$B$307:$D$322,3,0)</f>
        <v>19717</v>
      </c>
      <c r="I57" s="56">
        <f>+D57*H57</f>
        <v>19717</v>
      </c>
    </row>
    <row r="58" spans="1:9" s="56" customFormat="1" ht="12.75" customHeight="1">
      <c r="A58" s="55">
        <v>45906</v>
      </c>
      <c r="B58" s="56" t="s">
        <v>396</v>
      </c>
      <c r="C58" s="56" t="s">
        <v>7</v>
      </c>
      <c r="D58" s="56" t="s">
        <v>8</v>
      </c>
      <c r="E58" s="56" t="s">
        <v>39</v>
      </c>
      <c r="F58" s="56" t="s">
        <v>40</v>
      </c>
      <c r="G58" s="56" t="s">
        <v>497</v>
      </c>
    </row>
    <row r="59" spans="1:9" s="56" customFormat="1" ht="12.75" customHeight="1">
      <c r="A59" s="56" t="s">
        <v>47</v>
      </c>
      <c r="B59" s="56" t="s">
        <v>48</v>
      </c>
      <c r="D59" s="57">
        <v>1</v>
      </c>
      <c r="E59" s="58">
        <v>109686.36</v>
      </c>
      <c r="F59" s="58">
        <v>109686.36</v>
      </c>
      <c r="G59" s="58">
        <v>0</v>
      </c>
      <c r="H59" s="56">
        <f t="shared" ref="H59:H60" si="20">+VLOOKUP(B59,$B$307:$D$322,3,0)</f>
        <v>101561</v>
      </c>
      <c r="I59" s="56">
        <f t="shared" ref="I59:I60" si="21">+D59*H59</f>
        <v>101561</v>
      </c>
    </row>
    <row r="60" spans="1:9" s="56" customFormat="1" ht="12.75" customHeight="1">
      <c r="A60" s="56" t="s">
        <v>430</v>
      </c>
      <c r="B60" s="56" t="s">
        <v>431</v>
      </c>
      <c r="D60" s="57">
        <v>1</v>
      </c>
      <c r="E60" s="58">
        <v>24750</v>
      </c>
      <c r="F60" s="58">
        <v>24750</v>
      </c>
      <c r="G60" s="58">
        <v>0</v>
      </c>
      <c r="H60" s="56">
        <f t="shared" si="20"/>
        <v>20475</v>
      </c>
      <c r="I60" s="56">
        <f t="shared" si="21"/>
        <v>20475</v>
      </c>
    </row>
    <row r="61" spans="1:9" s="56" customFormat="1" ht="12.75" customHeight="1">
      <c r="A61" s="55">
        <v>45906</v>
      </c>
      <c r="B61" s="56" t="s">
        <v>278</v>
      </c>
      <c r="C61" s="56" t="s">
        <v>7</v>
      </c>
      <c r="D61" s="56" t="s">
        <v>8</v>
      </c>
      <c r="E61" s="56" t="s">
        <v>358</v>
      </c>
      <c r="F61" s="56" t="s">
        <v>359</v>
      </c>
      <c r="G61" s="56" t="s">
        <v>498</v>
      </c>
    </row>
    <row r="62" spans="1:9" s="56" customFormat="1" ht="12.75" customHeight="1">
      <c r="A62" s="56" t="s">
        <v>17</v>
      </c>
      <c r="B62" s="56" t="s">
        <v>18</v>
      </c>
      <c r="D62" s="57">
        <v>1</v>
      </c>
      <c r="E62" s="58">
        <v>48763.934999999998</v>
      </c>
      <c r="F62" s="58">
        <v>48763.934999999998</v>
      </c>
      <c r="G62" s="58">
        <v>0</v>
      </c>
      <c r="H62" s="56">
        <f t="shared" ref="H62:H63" si="22">+VLOOKUP(B62,$B$307:$D$322,3,0)</f>
        <v>45666</v>
      </c>
      <c r="I62" s="56">
        <f t="shared" ref="I62:I63" si="23">+D62*H62</f>
        <v>45666</v>
      </c>
    </row>
    <row r="63" spans="1:9" s="56" customFormat="1" ht="12.75" customHeight="1">
      <c r="A63" s="56" t="s">
        <v>53</v>
      </c>
      <c r="B63" s="56" t="s">
        <v>54</v>
      </c>
      <c r="D63" s="57">
        <v>2</v>
      </c>
      <c r="E63" s="58">
        <v>45208.82</v>
      </c>
      <c r="F63" s="58">
        <v>90417.64</v>
      </c>
      <c r="G63" s="58">
        <v>0</v>
      </c>
      <c r="H63" s="56">
        <f t="shared" si="22"/>
        <v>41860</v>
      </c>
      <c r="I63" s="56">
        <f t="shared" si="23"/>
        <v>83720</v>
      </c>
    </row>
    <row r="64" spans="1:9" s="56" customFormat="1" ht="12.75" customHeight="1">
      <c r="A64" s="55">
        <v>45907</v>
      </c>
      <c r="B64" s="56" t="s">
        <v>111</v>
      </c>
      <c r="C64" s="56" t="s">
        <v>499</v>
      </c>
      <c r="D64" s="56" t="s">
        <v>8</v>
      </c>
      <c r="E64" s="56" t="s">
        <v>51</v>
      </c>
      <c r="F64" s="56" t="s">
        <v>52</v>
      </c>
      <c r="G64" s="56" t="s">
        <v>500</v>
      </c>
    </row>
    <row r="65" spans="1:9" s="56" customFormat="1" ht="12.75" customHeight="1">
      <c r="A65" s="56" t="s">
        <v>65</v>
      </c>
      <c r="B65" s="56" t="s">
        <v>66</v>
      </c>
      <c r="D65" s="57">
        <v>1</v>
      </c>
      <c r="E65" s="58">
        <v>117017.97954195</v>
      </c>
      <c r="F65" s="58">
        <v>117017.97954195</v>
      </c>
      <c r="G65" s="58">
        <v>0</v>
      </c>
      <c r="H65" s="56">
        <f t="shared" ref="H65:H70" si="24">+VLOOKUP(B65,$B$307:$D$322,3,0)</f>
        <v>108350</v>
      </c>
      <c r="I65" s="56">
        <f t="shared" ref="I65:I70" si="25">+D65*H65</f>
        <v>108350</v>
      </c>
    </row>
    <row r="66" spans="1:9" s="56" customFormat="1" ht="12.75" customHeight="1">
      <c r="A66" s="56" t="s">
        <v>17</v>
      </c>
      <c r="B66" s="56" t="s">
        <v>18</v>
      </c>
      <c r="D66" s="57">
        <v>2</v>
      </c>
      <c r="E66" s="58">
        <v>49318.903333333299</v>
      </c>
      <c r="F66" s="58">
        <v>98637.8066666667</v>
      </c>
      <c r="G66" s="58">
        <v>0</v>
      </c>
      <c r="H66" s="56">
        <f t="shared" si="24"/>
        <v>45666</v>
      </c>
      <c r="I66" s="56">
        <f t="shared" si="25"/>
        <v>91332</v>
      </c>
    </row>
    <row r="67" spans="1:9" s="56" customFormat="1" ht="12.75" customHeight="1">
      <c r="A67" s="56" t="s">
        <v>53</v>
      </c>
      <c r="B67" s="56" t="s">
        <v>54</v>
      </c>
      <c r="D67" s="57">
        <v>2</v>
      </c>
      <c r="E67" s="58">
        <v>45208.773914423102</v>
      </c>
      <c r="F67" s="58">
        <v>90417.547828846102</v>
      </c>
      <c r="G67" s="58">
        <v>0</v>
      </c>
      <c r="H67" s="56">
        <f t="shared" si="24"/>
        <v>41860</v>
      </c>
      <c r="I67" s="56">
        <f t="shared" si="25"/>
        <v>83720</v>
      </c>
    </row>
    <row r="68" spans="1:9" s="56" customFormat="1" ht="12.75" customHeight="1">
      <c r="A68" s="56" t="s">
        <v>15</v>
      </c>
      <c r="B68" s="56" t="s">
        <v>16</v>
      </c>
      <c r="D68" s="57">
        <v>2</v>
      </c>
      <c r="E68" s="58">
        <v>109147.80291021299</v>
      </c>
      <c r="F68" s="58">
        <v>218295.60582042599</v>
      </c>
      <c r="G68" s="58">
        <v>0</v>
      </c>
      <c r="H68" s="56">
        <f t="shared" si="24"/>
        <v>80850</v>
      </c>
      <c r="I68" s="56">
        <f t="shared" si="25"/>
        <v>161700</v>
      </c>
    </row>
    <row r="69" spans="1:9" s="56" customFormat="1" ht="12.75" customHeight="1">
      <c r="A69" s="56" t="s">
        <v>45</v>
      </c>
      <c r="B69" s="56" t="s">
        <v>46</v>
      </c>
      <c r="D69" s="57">
        <v>3</v>
      </c>
      <c r="E69" s="58">
        <v>68796</v>
      </c>
      <c r="F69" s="58">
        <v>206388</v>
      </c>
      <c r="G69" s="58">
        <v>0</v>
      </c>
      <c r="H69" s="56">
        <f t="shared" si="24"/>
        <v>54145</v>
      </c>
      <c r="I69" s="56">
        <f t="shared" si="25"/>
        <v>162435</v>
      </c>
    </row>
    <row r="70" spans="1:9" s="56" customFormat="1" ht="12.75" customHeight="1">
      <c r="A70" s="56" t="s">
        <v>97</v>
      </c>
      <c r="B70" s="56" t="s">
        <v>98</v>
      </c>
      <c r="D70" s="57">
        <v>2</v>
      </c>
      <c r="E70" s="58">
        <v>24126.764999999999</v>
      </c>
      <c r="F70" s="58">
        <v>48253.53</v>
      </c>
      <c r="G70" s="58">
        <v>0</v>
      </c>
      <c r="H70" s="56">
        <f t="shared" si="24"/>
        <v>22340</v>
      </c>
      <c r="I70" s="56">
        <f t="shared" si="25"/>
        <v>44680</v>
      </c>
    </row>
    <row r="71" spans="1:9" s="56" customFormat="1" ht="12.75" customHeight="1">
      <c r="A71" s="55">
        <v>45908</v>
      </c>
      <c r="B71" s="56" t="s">
        <v>501</v>
      </c>
      <c r="C71" s="56" t="s">
        <v>170</v>
      </c>
      <c r="D71" s="56" t="s">
        <v>8</v>
      </c>
      <c r="E71" s="56" t="s">
        <v>171</v>
      </c>
      <c r="F71" s="56" t="s">
        <v>172</v>
      </c>
      <c r="G71" s="56" t="s">
        <v>502</v>
      </c>
    </row>
    <row r="72" spans="1:9" s="56" customFormat="1" ht="12.75" customHeight="1">
      <c r="A72" s="56" t="s">
        <v>23</v>
      </c>
      <c r="B72" s="56" t="s">
        <v>24</v>
      </c>
      <c r="D72" s="57">
        <v>1</v>
      </c>
      <c r="E72" s="58">
        <v>72168.063082932698</v>
      </c>
      <c r="F72" s="58">
        <v>72168.063082932698</v>
      </c>
      <c r="G72" s="58">
        <v>0</v>
      </c>
      <c r="H72" s="56">
        <f t="shared" ref="H72:H76" si="26">+VLOOKUP(B72,$B$307:$D$322,3,0)</f>
        <v>66822</v>
      </c>
      <c r="I72" s="56">
        <f t="shared" ref="I72:I76" si="27">+D72*H72</f>
        <v>66822</v>
      </c>
    </row>
    <row r="73" spans="1:9" s="56" customFormat="1" ht="12.75" customHeight="1">
      <c r="A73" s="56" t="s">
        <v>13</v>
      </c>
      <c r="B73" s="56" t="s">
        <v>14</v>
      </c>
      <c r="D73" s="57">
        <v>1</v>
      </c>
      <c r="E73" s="58">
        <v>52540.49</v>
      </c>
      <c r="F73" s="58">
        <v>52540.49</v>
      </c>
      <c r="G73" s="58">
        <v>0</v>
      </c>
      <c r="H73" s="56">
        <f t="shared" si="26"/>
        <v>54054</v>
      </c>
      <c r="I73" s="56">
        <f t="shared" si="27"/>
        <v>54054</v>
      </c>
    </row>
    <row r="74" spans="1:9" s="56" customFormat="1" ht="12.75" customHeight="1">
      <c r="A74" s="56" t="s">
        <v>27</v>
      </c>
      <c r="B74" s="56" t="s">
        <v>28</v>
      </c>
      <c r="D74" s="57">
        <v>1</v>
      </c>
      <c r="E74" s="58">
        <v>72972.764285714293</v>
      </c>
      <c r="F74" s="58">
        <v>72972.764285714293</v>
      </c>
      <c r="G74" s="58">
        <v>0</v>
      </c>
      <c r="H74" s="56">
        <f t="shared" si="26"/>
        <v>67568</v>
      </c>
      <c r="I74" s="56">
        <f t="shared" si="27"/>
        <v>67568</v>
      </c>
    </row>
    <row r="75" spans="1:9" s="56" customFormat="1" ht="12.75" customHeight="1">
      <c r="A75" s="56" t="s">
        <v>47</v>
      </c>
      <c r="B75" s="56" t="s">
        <v>48</v>
      </c>
      <c r="D75" s="57">
        <v>2</v>
      </c>
      <c r="E75" s="58">
        <v>109686.21</v>
      </c>
      <c r="F75" s="58">
        <v>219372.42</v>
      </c>
      <c r="G75" s="58">
        <v>0</v>
      </c>
      <c r="H75" s="56">
        <f t="shared" si="26"/>
        <v>101561</v>
      </c>
      <c r="I75" s="56">
        <f t="shared" si="27"/>
        <v>203122</v>
      </c>
    </row>
    <row r="76" spans="1:9" s="56" customFormat="1" ht="12.75" customHeight="1">
      <c r="A76" s="56" t="s">
        <v>379</v>
      </c>
      <c r="B76" s="56" t="s">
        <v>380</v>
      </c>
      <c r="D76" s="57">
        <v>4</v>
      </c>
      <c r="E76" s="58">
        <v>19164.599999999999</v>
      </c>
      <c r="F76" s="58">
        <v>76658.399999999994</v>
      </c>
      <c r="G76" s="58">
        <v>0</v>
      </c>
      <c r="H76" s="56">
        <f t="shared" si="26"/>
        <v>19717</v>
      </c>
      <c r="I76" s="56">
        <f t="shared" si="27"/>
        <v>78868</v>
      </c>
    </row>
    <row r="77" spans="1:9" s="56" customFormat="1" ht="12.75" customHeight="1">
      <c r="A77" s="55">
        <v>45908</v>
      </c>
      <c r="B77" s="56" t="s">
        <v>503</v>
      </c>
      <c r="C77" s="56" t="s">
        <v>457</v>
      </c>
      <c r="D77" s="56" t="s">
        <v>8</v>
      </c>
      <c r="E77" s="56" t="s">
        <v>39</v>
      </c>
      <c r="F77" s="56" t="s">
        <v>40</v>
      </c>
      <c r="G77" s="56" t="s">
        <v>504</v>
      </c>
    </row>
    <row r="78" spans="1:9" s="56" customFormat="1" ht="12.75" customHeight="1">
      <c r="A78" s="56" t="s">
        <v>430</v>
      </c>
      <c r="B78" s="56" t="s">
        <v>431</v>
      </c>
      <c r="D78" s="57">
        <v>2</v>
      </c>
      <c r="E78" s="58">
        <v>19901.599999999999</v>
      </c>
      <c r="F78" s="58">
        <v>39803.199999999997</v>
      </c>
      <c r="G78" s="58">
        <v>0</v>
      </c>
      <c r="H78" s="56">
        <f>+VLOOKUP(B78,$B$307:$D$322,3,0)</f>
        <v>20475</v>
      </c>
      <c r="I78" s="56">
        <f>+D78*H78</f>
        <v>40950</v>
      </c>
    </row>
    <row r="79" spans="1:9" s="56" customFormat="1" ht="12.75" customHeight="1">
      <c r="A79" s="55">
        <v>45909</v>
      </c>
      <c r="B79" s="56" t="s">
        <v>505</v>
      </c>
      <c r="C79" s="56" t="s">
        <v>178</v>
      </c>
      <c r="D79" s="56" t="s">
        <v>8</v>
      </c>
      <c r="E79" s="56" t="s">
        <v>179</v>
      </c>
      <c r="F79" s="56" t="s">
        <v>180</v>
      </c>
      <c r="G79" s="56" t="s">
        <v>506</v>
      </c>
    </row>
    <row r="80" spans="1:9" s="56" customFormat="1" ht="12.75" customHeight="1">
      <c r="A80" s="56" t="s">
        <v>65</v>
      </c>
      <c r="B80" s="56" t="s">
        <v>66</v>
      </c>
      <c r="D80" s="57">
        <v>1</v>
      </c>
      <c r="E80" s="58">
        <v>117017.97270833301</v>
      </c>
      <c r="F80" s="58">
        <v>117017.97270833301</v>
      </c>
      <c r="G80" s="58">
        <v>0</v>
      </c>
      <c r="H80" s="56">
        <f t="shared" ref="H80:H82" si="28">+VLOOKUP(B80,$B$307:$D$322,3,0)</f>
        <v>108350</v>
      </c>
      <c r="I80" s="56">
        <f t="shared" ref="I80:I82" si="29">+D80*H80</f>
        <v>108350</v>
      </c>
    </row>
    <row r="81" spans="1:9" s="56" customFormat="1" ht="12.75" customHeight="1">
      <c r="A81" s="56" t="s">
        <v>47</v>
      </c>
      <c r="B81" s="56" t="s">
        <v>48</v>
      </c>
      <c r="D81" s="57">
        <v>1</v>
      </c>
      <c r="E81" s="58">
        <v>94017.06</v>
      </c>
      <c r="F81" s="58">
        <v>94017.06</v>
      </c>
      <c r="G81" s="58">
        <v>0</v>
      </c>
      <c r="H81" s="56">
        <f t="shared" si="28"/>
        <v>101561</v>
      </c>
      <c r="I81" s="56">
        <f t="shared" si="29"/>
        <v>101561</v>
      </c>
    </row>
    <row r="82" spans="1:9" s="56" customFormat="1" ht="12.75" customHeight="1">
      <c r="A82" s="56" t="s">
        <v>430</v>
      </c>
      <c r="B82" s="56" t="s">
        <v>431</v>
      </c>
      <c r="D82" s="57">
        <v>2</v>
      </c>
      <c r="E82" s="58">
        <v>19901.7</v>
      </c>
      <c r="F82" s="58">
        <v>39803.4</v>
      </c>
      <c r="G82" s="58">
        <v>0</v>
      </c>
      <c r="H82" s="56">
        <f t="shared" si="28"/>
        <v>20475</v>
      </c>
      <c r="I82" s="56">
        <f t="shared" si="29"/>
        <v>40950</v>
      </c>
    </row>
    <row r="83" spans="1:9" s="56" customFormat="1" ht="12.75" customHeight="1">
      <c r="A83" s="55">
        <v>45909</v>
      </c>
      <c r="B83" s="56" t="s">
        <v>507</v>
      </c>
      <c r="C83" s="56" t="s">
        <v>178</v>
      </c>
      <c r="D83" s="56" t="s">
        <v>8</v>
      </c>
      <c r="E83" s="56" t="s">
        <v>179</v>
      </c>
      <c r="F83" s="56" t="s">
        <v>180</v>
      </c>
      <c r="G83" s="56" t="s">
        <v>382</v>
      </c>
    </row>
    <row r="84" spans="1:9" s="56" customFormat="1" ht="12.75" customHeight="1">
      <c r="A84" s="56" t="s">
        <v>15</v>
      </c>
      <c r="B84" s="56" t="s">
        <v>16</v>
      </c>
      <c r="D84" s="57">
        <v>1</v>
      </c>
      <c r="E84" s="58">
        <v>109147.6725</v>
      </c>
      <c r="F84" s="58">
        <v>109147.6725</v>
      </c>
      <c r="G84" s="58">
        <v>0</v>
      </c>
      <c r="H84" s="56">
        <f t="shared" ref="H84:H87" si="30">+VLOOKUP(B84,$B$307:$D$322,3,0)</f>
        <v>80850</v>
      </c>
      <c r="I84" s="56">
        <f t="shared" ref="I84:I87" si="31">+D84*H84</f>
        <v>80850</v>
      </c>
    </row>
    <row r="85" spans="1:9" s="56" customFormat="1" ht="12.75" customHeight="1">
      <c r="A85" s="56" t="s">
        <v>33</v>
      </c>
      <c r="B85" s="56" t="s">
        <v>34</v>
      </c>
      <c r="D85" s="57">
        <v>1</v>
      </c>
      <c r="E85" s="58">
        <v>69729.504749999993</v>
      </c>
      <c r="F85" s="58">
        <v>69729.504749999993</v>
      </c>
      <c r="G85" s="58">
        <v>0</v>
      </c>
      <c r="H85" s="56">
        <f t="shared" si="30"/>
        <v>64565</v>
      </c>
      <c r="I85" s="56">
        <f t="shared" si="31"/>
        <v>64565</v>
      </c>
    </row>
    <row r="86" spans="1:9" s="56" customFormat="1" ht="12.75" customHeight="1">
      <c r="A86" s="56" t="s">
        <v>27</v>
      </c>
      <c r="B86" s="56" t="s">
        <v>28</v>
      </c>
      <c r="D86" s="57">
        <v>1</v>
      </c>
      <c r="E86" s="58">
        <v>72972.740000000005</v>
      </c>
      <c r="F86" s="58">
        <v>72972.740000000005</v>
      </c>
      <c r="G86" s="58">
        <v>0</v>
      </c>
      <c r="H86" s="56">
        <f t="shared" si="30"/>
        <v>67568</v>
      </c>
      <c r="I86" s="56">
        <f t="shared" si="31"/>
        <v>67568</v>
      </c>
    </row>
    <row r="87" spans="1:9" s="56" customFormat="1" ht="12.75" customHeight="1">
      <c r="A87" s="56" t="s">
        <v>45</v>
      </c>
      <c r="B87" s="56" t="s">
        <v>46</v>
      </c>
      <c r="D87" s="57">
        <v>1</v>
      </c>
      <c r="E87" s="58">
        <v>68796</v>
      </c>
      <c r="F87" s="58">
        <v>68796</v>
      </c>
      <c r="G87" s="58">
        <v>0</v>
      </c>
      <c r="H87" s="56">
        <f t="shared" si="30"/>
        <v>54145</v>
      </c>
      <c r="I87" s="56">
        <f t="shared" si="31"/>
        <v>54145</v>
      </c>
    </row>
    <row r="88" spans="1:9" s="56" customFormat="1" ht="12.75" customHeight="1">
      <c r="A88" s="55">
        <v>45909</v>
      </c>
      <c r="B88" s="56" t="s">
        <v>508</v>
      </c>
      <c r="C88" s="56" t="s">
        <v>7</v>
      </c>
      <c r="D88" s="56" t="s">
        <v>8</v>
      </c>
      <c r="E88" s="56" t="s">
        <v>147</v>
      </c>
      <c r="F88" s="56" t="s">
        <v>148</v>
      </c>
      <c r="G88" s="56" t="s">
        <v>509</v>
      </c>
    </row>
    <row r="89" spans="1:9" s="56" customFormat="1" ht="12.75" customHeight="1">
      <c r="A89" s="56" t="s">
        <v>53</v>
      </c>
      <c r="B89" s="56" t="s">
        <v>54</v>
      </c>
      <c r="D89" s="57">
        <v>1</v>
      </c>
      <c r="E89" s="58">
        <v>45208.695</v>
      </c>
      <c r="F89" s="58">
        <v>45208.695</v>
      </c>
      <c r="G89" s="58">
        <v>0</v>
      </c>
      <c r="H89" s="56">
        <f>+VLOOKUP(B89,$B$307:$D$322,3,0)</f>
        <v>41860</v>
      </c>
      <c r="I89" s="56">
        <f>+D89*H89</f>
        <v>41860</v>
      </c>
    </row>
    <row r="90" spans="1:9" s="56" customFormat="1" ht="12.75" customHeight="1">
      <c r="A90" s="55">
        <v>45910</v>
      </c>
      <c r="B90" s="56" t="s">
        <v>204</v>
      </c>
      <c r="C90" s="56" t="s">
        <v>7</v>
      </c>
      <c r="D90" s="56" t="s">
        <v>8</v>
      </c>
      <c r="E90" s="56" t="s">
        <v>212</v>
      </c>
      <c r="F90" s="56" t="s">
        <v>213</v>
      </c>
      <c r="G90" s="56" t="s">
        <v>510</v>
      </c>
    </row>
    <row r="91" spans="1:9" s="56" customFormat="1" ht="12.75" customHeight="1">
      <c r="A91" s="56" t="s">
        <v>25</v>
      </c>
      <c r="B91" s="56" t="s">
        <v>26</v>
      </c>
      <c r="D91" s="57">
        <v>1</v>
      </c>
      <c r="E91" s="58">
        <v>54638.727500000001</v>
      </c>
      <c r="F91" s="58">
        <v>54638.727500000001</v>
      </c>
      <c r="G91" s="58">
        <v>0</v>
      </c>
      <c r="H91" s="56">
        <f>+VLOOKUP(B91,$B$307:$D$322,3,0)</f>
        <v>50591</v>
      </c>
      <c r="I91" s="56">
        <f>+D91*H91</f>
        <v>50591</v>
      </c>
    </row>
    <row r="92" spans="1:9" s="56" customFormat="1" ht="12.75" customHeight="1">
      <c r="A92" s="55">
        <v>45910</v>
      </c>
      <c r="B92" s="56" t="s">
        <v>511</v>
      </c>
      <c r="C92" s="56" t="s">
        <v>7</v>
      </c>
      <c r="D92" s="56" t="s">
        <v>8</v>
      </c>
      <c r="E92" s="56" t="s">
        <v>69</v>
      </c>
      <c r="F92" s="56" t="s">
        <v>70</v>
      </c>
      <c r="G92" s="56" t="s">
        <v>512</v>
      </c>
    </row>
    <row r="93" spans="1:9" s="56" customFormat="1" ht="12.75" customHeight="1">
      <c r="A93" s="56" t="s">
        <v>47</v>
      </c>
      <c r="B93" s="56" t="s">
        <v>48</v>
      </c>
      <c r="D93" s="57">
        <v>1</v>
      </c>
      <c r="E93" s="58">
        <v>109338.075938095</v>
      </c>
      <c r="F93" s="58">
        <v>109338.075938095</v>
      </c>
      <c r="G93" s="58">
        <v>0</v>
      </c>
      <c r="H93" s="56">
        <f t="shared" ref="H93:H101" si="32">+VLOOKUP(B93,$B$307:$D$322,3,0)</f>
        <v>101561</v>
      </c>
      <c r="I93" s="56">
        <f t="shared" ref="I93:I101" si="33">+D93*H93</f>
        <v>101561</v>
      </c>
    </row>
    <row r="94" spans="1:9" s="56" customFormat="1" ht="12.75" customHeight="1">
      <c r="A94" s="56" t="s">
        <v>379</v>
      </c>
      <c r="B94" s="56" t="s">
        <v>380</v>
      </c>
      <c r="D94" s="57">
        <v>4</v>
      </c>
      <c r="E94" s="58">
        <v>19164.599999999999</v>
      </c>
      <c r="F94" s="58">
        <v>76658.399999999994</v>
      </c>
      <c r="G94" s="58">
        <v>0</v>
      </c>
      <c r="H94" s="56">
        <f t="shared" si="32"/>
        <v>19717</v>
      </c>
      <c r="I94" s="56">
        <f t="shared" si="33"/>
        <v>78868</v>
      </c>
    </row>
    <row r="95" spans="1:9" s="56" customFormat="1" ht="12.75" customHeight="1">
      <c r="A95" s="56" t="s">
        <v>53</v>
      </c>
      <c r="B95" s="56" t="s">
        <v>54</v>
      </c>
      <c r="D95" s="57">
        <v>1</v>
      </c>
      <c r="E95" s="58">
        <v>45208.724999999999</v>
      </c>
      <c r="F95" s="58">
        <v>45208.724999999999</v>
      </c>
      <c r="G95" s="58">
        <v>0</v>
      </c>
      <c r="H95" s="56">
        <f t="shared" si="32"/>
        <v>41860</v>
      </c>
      <c r="I95" s="56">
        <f t="shared" si="33"/>
        <v>41860</v>
      </c>
    </row>
    <row r="96" spans="1:9" s="56" customFormat="1" ht="12.75" customHeight="1">
      <c r="A96" s="56" t="s">
        <v>33</v>
      </c>
      <c r="B96" s="56" t="s">
        <v>34</v>
      </c>
      <c r="D96" s="57">
        <v>1</v>
      </c>
      <c r="E96" s="58">
        <v>69729.5</v>
      </c>
      <c r="F96" s="58">
        <v>69729.5</v>
      </c>
      <c r="G96" s="58">
        <v>0</v>
      </c>
      <c r="H96" s="56">
        <f t="shared" si="32"/>
        <v>64565</v>
      </c>
      <c r="I96" s="56">
        <f t="shared" si="33"/>
        <v>64565</v>
      </c>
    </row>
    <row r="97" spans="1:9" s="56" customFormat="1" ht="12.75" customHeight="1">
      <c r="A97" s="56" t="s">
        <v>97</v>
      </c>
      <c r="B97" s="56" t="s">
        <v>98</v>
      </c>
      <c r="D97" s="57">
        <v>4</v>
      </c>
      <c r="E97" s="58">
        <v>24126.776849816801</v>
      </c>
      <c r="F97" s="58">
        <v>96507.107399267406</v>
      </c>
      <c r="G97" s="58">
        <v>0</v>
      </c>
      <c r="H97" s="56">
        <f t="shared" si="32"/>
        <v>22340</v>
      </c>
      <c r="I97" s="56">
        <f t="shared" si="33"/>
        <v>89360</v>
      </c>
    </row>
    <row r="98" spans="1:9" s="56" customFormat="1" ht="12.75" customHeight="1">
      <c r="A98" s="56" t="s">
        <v>45</v>
      </c>
      <c r="B98" s="56" t="s">
        <v>46</v>
      </c>
      <c r="D98" s="57">
        <v>2</v>
      </c>
      <c r="E98" s="58">
        <v>58476.6</v>
      </c>
      <c r="F98" s="58">
        <v>116953.2</v>
      </c>
      <c r="G98" s="58">
        <v>0</v>
      </c>
      <c r="H98" s="56">
        <f t="shared" si="32"/>
        <v>54145</v>
      </c>
      <c r="I98" s="56">
        <f t="shared" si="33"/>
        <v>108290</v>
      </c>
    </row>
    <row r="99" spans="1:9" s="56" customFormat="1" ht="12.75" customHeight="1">
      <c r="A99" s="56" t="s">
        <v>17</v>
      </c>
      <c r="B99" s="56" t="s">
        <v>18</v>
      </c>
      <c r="D99" s="57">
        <v>1</v>
      </c>
      <c r="E99" s="58">
        <v>49126.100729166697</v>
      </c>
      <c r="F99" s="58">
        <v>49126.100729166697</v>
      </c>
      <c r="G99" s="58">
        <v>0</v>
      </c>
      <c r="H99" s="56">
        <f t="shared" si="32"/>
        <v>45666</v>
      </c>
      <c r="I99" s="56">
        <f t="shared" si="33"/>
        <v>45666</v>
      </c>
    </row>
    <row r="100" spans="1:9" s="56" customFormat="1" ht="12.75" customHeight="1">
      <c r="A100" s="56" t="s">
        <v>25</v>
      </c>
      <c r="B100" s="56" t="s">
        <v>26</v>
      </c>
      <c r="D100" s="57">
        <v>2</v>
      </c>
      <c r="E100" s="58">
        <v>54638.701999999997</v>
      </c>
      <c r="F100" s="58">
        <v>109277.40399999999</v>
      </c>
      <c r="G100" s="58">
        <v>0</v>
      </c>
      <c r="H100" s="56">
        <f t="shared" si="32"/>
        <v>50591</v>
      </c>
      <c r="I100" s="56">
        <f t="shared" si="33"/>
        <v>101182</v>
      </c>
    </row>
    <row r="101" spans="1:9" s="56" customFormat="1" ht="12.75" customHeight="1">
      <c r="A101" s="56" t="s">
        <v>15</v>
      </c>
      <c r="B101" s="56" t="s">
        <v>16</v>
      </c>
      <c r="D101" s="57">
        <v>2</v>
      </c>
      <c r="E101" s="58">
        <v>109147.83199999999</v>
      </c>
      <c r="F101" s="58">
        <v>218295.66399999999</v>
      </c>
      <c r="G101" s="58">
        <v>0</v>
      </c>
      <c r="H101" s="56">
        <f t="shared" si="32"/>
        <v>80850</v>
      </c>
      <c r="I101" s="56">
        <f t="shared" si="33"/>
        <v>161700</v>
      </c>
    </row>
    <row r="102" spans="1:9" s="56" customFormat="1" ht="12.75" customHeight="1">
      <c r="A102" s="55">
        <v>45910</v>
      </c>
      <c r="B102" s="56" t="s">
        <v>513</v>
      </c>
      <c r="C102" s="56" t="s">
        <v>7</v>
      </c>
      <c r="D102" s="56" t="s">
        <v>8</v>
      </c>
      <c r="E102" s="56" t="s">
        <v>212</v>
      </c>
      <c r="F102" s="56" t="s">
        <v>213</v>
      </c>
      <c r="G102" s="56" t="s">
        <v>349</v>
      </c>
    </row>
    <row r="103" spans="1:9" s="56" customFormat="1" ht="12.75" customHeight="1">
      <c r="A103" s="56" t="s">
        <v>27</v>
      </c>
      <c r="B103" s="56" t="s">
        <v>28</v>
      </c>
      <c r="D103" s="57">
        <v>2</v>
      </c>
      <c r="E103" s="58">
        <v>72972.810470515906</v>
      </c>
      <c r="F103" s="58">
        <v>145945.62094103199</v>
      </c>
      <c r="G103" s="58">
        <v>0</v>
      </c>
      <c r="H103" s="56">
        <f>+VLOOKUP(B103,$B$307:$D$322,3,0)</f>
        <v>67568</v>
      </c>
      <c r="I103" s="56">
        <f>+D103*H103</f>
        <v>135136</v>
      </c>
    </row>
    <row r="104" spans="1:9" s="56" customFormat="1" ht="12.75" customHeight="1">
      <c r="A104" s="55">
        <v>45911</v>
      </c>
      <c r="B104" s="56" t="s">
        <v>514</v>
      </c>
      <c r="C104" s="56" t="s">
        <v>194</v>
      </c>
      <c r="D104" s="56" t="s">
        <v>8</v>
      </c>
      <c r="E104" s="56" t="s">
        <v>195</v>
      </c>
      <c r="F104" s="56" t="s">
        <v>196</v>
      </c>
      <c r="G104" s="56" t="s">
        <v>515</v>
      </c>
    </row>
    <row r="105" spans="1:9" s="56" customFormat="1" ht="12.75" customHeight="1">
      <c r="A105" s="56" t="s">
        <v>15</v>
      </c>
      <c r="B105" s="56" t="s">
        <v>16</v>
      </c>
      <c r="D105" s="57">
        <v>3</v>
      </c>
      <c r="E105" s="58">
        <v>109147.83199999999</v>
      </c>
      <c r="F105" s="58">
        <v>327443.49599999998</v>
      </c>
      <c r="G105" s="58">
        <v>0</v>
      </c>
      <c r="H105" s="56">
        <f t="shared" ref="H105:H107" si="34">+VLOOKUP(B105,$B$307:$D$322,3,0)</f>
        <v>80850</v>
      </c>
      <c r="I105" s="56">
        <f t="shared" ref="I105:I107" si="35">+D105*H105</f>
        <v>242550</v>
      </c>
    </row>
    <row r="106" spans="1:9" s="56" customFormat="1" ht="12.75" customHeight="1">
      <c r="A106" s="56" t="s">
        <v>27</v>
      </c>
      <c r="B106" s="56" t="s">
        <v>28</v>
      </c>
      <c r="D106" s="57">
        <v>2</v>
      </c>
      <c r="E106" s="58">
        <v>72972.884000000005</v>
      </c>
      <c r="F106" s="58">
        <v>145945.76800000001</v>
      </c>
      <c r="G106" s="58">
        <v>0</v>
      </c>
      <c r="H106" s="56">
        <f t="shared" si="34"/>
        <v>67568</v>
      </c>
      <c r="I106" s="56">
        <f t="shared" si="35"/>
        <v>135136</v>
      </c>
    </row>
    <row r="107" spans="1:9" s="56" customFormat="1" ht="12.75" customHeight="1">
      <c r="A107" s="56" t="s">
        <v>47</v>
      </c>
      <c r="B107" s="56" t="s">
        <v>48</v>
      </c>
      <c r="D107" s="57">
        <v>1</v>
      </c>
      <c r="E107" s="58">
        <v>109338.075938095</v>
      </c>
      <c r="F107" s="58">
        <v>109338.075938095</v>
      </c>
      <c r="G107" s="58">
        <v>0</v>
      </c>
      <c r="H107" s="56">
        <f t="shared" si="34"/>
        <v>101561</v>
      </c>
      <c r="I107" s="56">
        <f t="shared" si="35"/>
        <v>101561</v>
      </c>
    </row>
    <row r="108" spans="1:9" s="56" customFormat="1" ht="12.75" customHeight="1">
      <c r="A108" s="55">
        <v>45911</v>
      </c>
      <c r="B108" s="56" t="s">
        <v>445</v>
      </c>
      <c r="C108" s="56" t="s">
        <v>7</v>
      </c>
      <c r="D108" s="56" t="s">
        <v>8</v>
      </c>
      <c r="E108" s="56" t="s">
        <v>198</v>
      </c>
      <c r="F108" s="56" t="s">
        <v>199</v>
      </c>
      <c r="G108" s="56" t="s">
        <v>516</v>
      </c>
    </row>
    <row r="109" spans="1:9" s="56" customFormat="1" ht="12.75" customHeight="1">
      <c r="A109" s="56" t="s">
        <v>27</v>
      </c>
      <c r="B109" s="56" t="s">
        <v>28</v>
      </c>
      <c r="D109" s="57">
        <v>3</v>
      </c>
      <c r="E109" s="58">
        <v>72972.884000000005</v>
      </c>
      <c r="F109" s="58">
        <v>218918.652</v>
      </c>
      <c r="G109" s="58">
        <v>0</v>
      </c>
      <c r="H109" s="56">
        <f>+VLOOKUP(B109,$B$307:$D$322,3,0)</f>
        <v>67568</v>
      </c>
      <c r="I109" s="56">
        <f>+D109*H109</f>
        <v>202704</v>
      </c>
    </row>
    <row r="110" spans="1:9" s="56" customFormat="1" ht="12.75" customHeight="1">
      <c r="A110" s="55">
        <v>45911</v>
      </c>
      <c r="B110" s="56" t="s">
        <v>517</v>
      </c>
      <c r="C110" s="56" t="s">
        <v>7</v>
      </c>
      <c r="D110" s="56" t="s">
        <v>8</v>
      </c>
      <c r="E110" s="56" t="s">
        <v>242</v>
      </c>
      <c r="F110" s="56" t="s">
        <v>243</v>
      </c>
      <c r="G110" s="56" t="s">
        <v>518</v>
      </c>
    </row>
    <row r="111" spans="1:9" s="56" customFormat="1" ht="12.75" customHeight="1">
      <c r="A111" s="56" t="s">
        <v>379</v>
      </c>
      <c r="B111" s="56" t="s">
        <v>380</v>
      </c>
      <c r="D111" s="57">
        <v>5</v>
      </c>
      <c r="E111" s="58">
        <v>19164.599999999999</v>
      </c>
      <c r="F111" s="58">
        <v>95823</v>
      </c>
      <c r="G111" s="58">
        <v>0</v>
      </c>
      <c r="H111" s="56">
        <f>+VLOOKUP(B111,$B$307:$D$322,3,0)</f>
        <v>19717</v>
      </c>
      <c r="I111" s="56">
        <f>+D111*H111</f>
        <v>98585</v>
      </c>
    </row>
    <row r="112" spans="1:9" s="56" customFormat="1" ht="12.75" customHeight="1">
      <c r="A112" s="55">
        <v>45911</v>
      </c>
      <c r="B112" s="56" t="s">
        <v>519</v>
      </c>
      <c r="C112" s="56" t="s">
        <v>194</v>
      </c>
      <c r="D112" s="56" t="s">
        <v>8</v>
      </c>
      <c r="E112" s="56" t="s">
        <v>195</v>
      </c>
      <c r="F112" s="56" t="s">
        <v>196</v>
      </c>
      <c r="G112" s="56" t="s">
        <v>496</v>
      </c>
    </row>
    <row r="113" spans="1:9" s="56" customFormat="1" ht="12.75" customHeight="1">
      <c r="A113" s="56" t="s">
        <v>25</v>
      </c>
      <c r="B113" s="56" t="s">
        <v>26</v>
      </c>
      <c r="D113" s="57">
        <v>2</v>
      </c>
      <c r="E113" s="58">
        <v>54638.701999999997</v>
      </c>
      <c r="F113" s="58">
        <v>109277.40399999999</v>
      </c>
      <c r="G113" s="58">
        <v>0</v>
      </c>
      <c r="H113" s="56">
        <f t="shared" ref="H113:H118" si="36">+VLOOKUP(B113,$B$307:$D$322,3,0)</f>
        <v>50591</v>
      </c>
      <c r="I113" s="56">
        <f t="shared" ref="I113:I118" si="37">+D113*H113</f>
        <v>101182</v>
      </c>
    </row>
    <row r="114" spans="1:9" s="56" customFormat="1" ht="12.75" customHeight="1">
      <c r="A114" s="56" t="s">
        <v>15</v>
      </c>
      <c r="B114" s="56" t="s">
        <v>16</v>
      </c>
      <c r="D114" s="57">
        <v>1</v>
      </c>
      <c r="E114" s="58">
        <v>109147.83199999999</v>
      </c>
      <c r="F114" s="58">
        <v>109147.83199999999</v>
      </c>
      <c r="G114" s="58">
        <v>0</v>
      </c>
      <c r="H114" s="56">
        <f t="shared" si="36"/>
        <v>80850</v>
      </c>
      <c r="I114" s="56">
        <f t="shared" si="37"/>
        <v>80850</v>
      </c>
    </row>
    <row r="115" spans="1:9" s="56" customFormat="1" ht="12.75" customHeight="1">
      <c r="A115" s="56" t="s">
        <v>33</v>
      </c>
      <c r="B115" s="56" t="s">
        <v>34</v>
      </c>
      <c r="D115" s="57">
        <v>1</v>
      </c>
      <c r="E115" s="58">
        <v>69729.5</v>
      </c>
      <c r="F115" s="58">
        <v>69729.5</v>
      </c>
      <c r="G115" s="58">
        <v>0</v>
      </c>
      <c r="H115" s="56">
        <f t="shared" si="36"/>
        <v>64565</v>
      </c>
      <c r="I115" s="56">
        <f t="shared" si="37"/>
        <v>64565</v>
      </c>
    </row>
    <row r="116" spans="1:9" s="56" customFormat="1" ht="12.75" customHeight="1">
      <c r="A116" s="56" t="s">
        <v>27</v>
      </c>
      <c r="B116" s="56" t="s">
        <v>28</v>
      </c>
      <c r="D116" s="57">
        <v>1</v>
      </c>
      <c r="E116" s="58">
        <v>72972.884000000005</v>
      </c>
      <c r="F116" s="58">
        <v>72972.884000000005</v>
      </c>
      <c r="G116" s="58">
        <v>0</v>
      </c>
      <c r="H116" s="56">
        <f t="shared" si="36"/>
        <v>67568</v>
      </c>
      <c r="I116" s="56">
        <f t="shared" si="37"/>
        <v>67568</v>
      </c>
    </row>
    <row r="117" spans="1:9" s="56" customFormat="1" ht="12.75" customHeight="1">
      <c r="A117" s="56" t="s">
        <v>97</v>
      </c>
      <c r="B117" s="56" t="s">
        <v>98</v>
      </c>
      <c r="D117" s="57">
        <v>1</v>
      </c>
      <c r="E117" s="58">
        <v>24126.776849816801</v>
      </c>
      <c r="F117" s="58">
        <v>24126.776849816801</v>
      </c>
      <c r="G117" s="58">
        <v>0</v>
      </c>
      <c r="H117" s="56">
        <f t="shared" si="36"/>
        <v>22340</v>
      </c>
      <c r="I117" s="56">
        <f t="shared" si="37"/>
        <v>22340</v>
      </c>
    </row>
    <row r="118" spans="1:9" s="56" customFormat="1" ht="12.75" customHeight="1">
      <c r="A118" s="56" t="s">
        <v>45</v>
      </c>
      <c r="B118" s="56" t="s">
        <v>46</v>
      </c>
      <c r="D118" s="57">
        <v>1</v>
      </c>
      <c r="E118" s="58">
        <v>58476.6</v>
      </c>
      <c r="F118" s="58">
        <v>58476.6</v>
      </c>
      <c r="G118" s="58">
        <v>0</v>
      </c>
      <c r="H118" s="56">
        <f t="shared" si="36"/>
        <v>54145</v>
      </c>
      <c r="I118" s="56">
        <f t="shared" si="37"/>
        <v>54145</v>
      </c>
    </row>
    <row r="119" spans="1:9" s="56" customFormat="1" ht="12.75" customHeight="1">
      <c r="A119" s="55">
        <v>45912</v>
      </c>
      <c r="B119" s="56" t="s">
        <v>520</v>
      </c>
      <c r="C119" s="56" t="s">
        <v>521</v>
      </c>
      <c r="D119" s="56" t="s">
        <v>8</v>
      </c>
      <c r="E119" s="56" t="s">
        <v>522</v>
      </c>
      <c r="F119" s="56" t="s">
        <v>523</v>
      </c>
      <c r="G119" s="56" t="s">
        <v>524</v>
      </c>
    </row>
    <row r="120" spans="1:9" s="56" customFormat="1" ht="12.75" customHeight="1">
      <c r="A120" s="56" t="s">
        <v>379</v>
      </c>
      <c r="B120" s="56" t="s">
        <v>380</v>
      </c>
      <c r="D120" s="57">
        <v>3</v>
      </c>
      <c r="E120" s="58">
        <v>19164.599999999999</v>
      </c>
      <c r="F120" s="58">
        <v>57493.8</v>
      </c>
      <c r="G120" s="58">
        <v>0</v>
      </c>
      <c r="H120" s="56">
        <f>+VLOOKUP(B120,$B$307:$D$322,3,0)</f>
        <v>19717</v>
      </c>
      <c r="I120" s="56">
        <f>+D120*H120</f>
        <v>59151</v>
      </c>
    </row>
    <row r="121" spans="1:9" s="56" customFormat="1" ht="12.75" customHeight="1">
      <c r="A121" s="55">
        <v>45912</v>
      </c>
      <c r="B121" s="56" t="s">
        <v>470</v>
      </c>
      <c r="C121" s="56" t="s">
        <v>7</v>
      </c>
      <c r="D121" s="56" t="s">
        <v>8</v>
      </c>
      <c r="E121" s="56" t="s">
        <v>51</v>
      </c>
      <c r="F121" s="56" t="s">
        <v>52</v>
      </c>
      <c r="G121" s="56" t="s">
        <v>525</v>
      </c>
    </row>
    <row r="122" spans="1:9" s="56" customFormat="1" ht="12.75" customHeight="1">
      <c r="A122" s="56" t="s">
        <v>13</v>
      </c>
      <c r="B122" s="56" t="s">
        <v>14</v>
      </c>
      <c r="D122" s="57">
        <v>2</v>
      </c>
      <c r="E122" s="58">
        <v>52540.49</v>
      </c>
      <c r="F122" s="58">
        <v>105080.98</v>
      </c>
      <c r="G122" s="58">
        <v>0</v>
      </c>
      <c r="H122" s="56">
        <f t="shared" ref="H122:H126" si="38">+VLOOKUP(B122,$B$307:$D$322,3,0)</f>
        <v>54054</v>
      </c>
      <c r="I122" s="56">
        <f t="shared" ref="I122:I126" si="39">+D122*H122</f>
        <v>108108</v>
      </c>
    </row>
    <row r="123" spans="1:9" s="56" customFormat="1" ht="12.75" customHeight="1">
      <c r="A123" s="56" t="s">
        <v>97</v>
      </c>
      <c r="B123" s="56" t="s">
        <v>98</v>
      </c>
      <c r="D123" s="57">
        <v>2</v>
      </c>
      <c r="E123" s="58">
        <v>23985.815259740299</v>
      </c>
      <c r="F123" s="58">
        <v>47971.630519480503</v>
      </c>
      <c r="G123" s="58">
        <v>0</v>
      </c>
      <c r="H123" s="56">
        <f t="shared" si="38"/>
        <v>22340</v>
      </c>
      <c r="I123" s="56">
        <f t="shared" si="39"/>
        <v>44680</v>
      </c>
    </row>
    <row r="124" spans="1:9" s="56" customFormat="1" ht="12.75" customHeight="1">
      <c r="A124" s="56" t="s">
        <v>45</v>
      </c>
      <c r="B124" s="56" t="s">
        <v>46</v>
      </c>
      <c r="D124" s="57">
        <v>2</v>
      </c>
      <c r="E124" s="58">
        <v>68796.13</v>
      </c>
      <c r="F124" s="58">
        <v>137592.26</v>
      </c>
      <c r="G124" s="58">
        <v>0</v>
      </c>
      <c r="H124" s="56">
        <f t="shared" si="38"/>
        <v>54145</v>
      </c>
      <c r="I124" s="56">
        <f t="shared" si="39"/>
        <v>108290</v>
      </c>
    </row>
    <row r="125" spans="1:9" s="56" customFormat="1" ht="12.75" customHeight="1">
      <c r="A125" s="56" t="s">
        <v>23</v>
      </c>
      <c r="B125" s="56" t="s">
        <v>24</v>
      </c>
      <c r="D125" s="57">
        <v>2</v>
      </c>
      <c r="E125" s="58">
        <v>61342.5</v>
      </c>
      <c r="F125" s="58">
        <v>122685</v>
      </c>
      <c r="G125" s="58">
        <v>0</v>
      </c>
      <c r="H125" s="56">
        <f t="shared" si="38"/>
        <v>66822</v>
      </c>
      <c r="I125" s="56">
        <f t="shared" si="39"/>
        <v>133644</v>
      </c>
    </row>
    <row r="126" spans="1:9" s="56" customFormat="1" ht="12.75" customHeight="1">
      <c r="A126" s="56" t="s">
        <v>15</v>
      </c>
      <c r="B126" s="56" t="s">
        <v>16</v>
      </c>
      <c r="D126" s="57">
        <v>2</v>
      </c>
      <c r="E126" s="58">
        <v>92775.333299999998</v>
      </c>
      <c r="F126" s="58">
        <v>185550.6666</v>
      </c>
      <c r="G126" s="58">
        <v>0</v>
      </c>
      <c r="H126" s="56">
        <f t="shared" si="38"/>
        <v>80850</v>
      </c>
      <c r="I126" s="56">
        <f t="shared" si="39"/>
        <v>161700</v>
      </c>
    </row>
    <row r="127" spans="1:9" s="56" customFormat="1" ht="12.75" customHeight="1">
      <c r="A127" s="55">
        <v>45913</v>
      </c>
      <c r="B127" s="56" t="s">
        <v>230</v>
      </c>
      <c r="C127" s="56" t="s">
        <v>7</v>
      </c>
      <c r="D127" s="56" t="s">
        <v>8</v>
      </c>
      <c r="E127" s="56" t="s">
        <v>399</v>
      </c>
      <c r="F127" s="56" t="s">
        <v>400</v>
      </c>
      <c r="G127" s="56" t="s">
        <v>383</v>
      </c>
    </row>
    <row r="128" spans="1:9" s="56" customFormat="1" ht="12.75" customHeight="1">
      <c r="A128" s="56" t="s">
        <v>15</v>
      </c>
      <c r="B128" s="56" t="s">
        <v>16</v>
      </c>
      <c r="D128" s="57">
        <v>1</v>
      </c>
      <c r="E128" s="58">
        <v>109147.68073928601</v>
      </c>
      <c r="F128" s="58">
        <v>109147.68073928601</v>
      </c>
      <c r="G128" s="58">
        <v>0</v>
      </c>
      <c r="H128" s="56">
        <f t="shared" ref="H128:H133" si="40">+VLOOKUP(B128,$B$307:$D$322,3,0)</f>
        <v>80850</v>
      </c>
      <c r="I128" s="56">
        <f t="shared" ref="I128:I133" si="41">+D128*H128</f>
        <v>80850</v>
      </c>
    </row>
    <row r="129" spans="1:9" s="56" customFormat="1" ht="12.75" customHeight="1">
      <c r="A129" s="56" t="s">
        <v>17</v>
      </c>
      <c r="B129" s="56" t="s">
        <v>18</v>
      </c>
      <c r="D129" s="57">
        <v>1</v>
      </c>
      <c r="E129" s="58">
        <v>46473.520769230803</v>
      </c>
      <c r="F129" s="58">
        <v>46473.520769230803</v>
      </c>
      <c r="G129" s="58">
        <v>0</v>
      </c>
      <c r="H129" s="56">
        <f t="shared" si="40"/>
        <v>45666</v>
      </c>
      <c r="I129" s="56">
        <f t="shared" si="41"/>
        <v>45666</v>
      </c>
    </row>
    <row r="130" spans="1:9" s="56" customFormat="1" ht="12.75" customHeight="1">
      <c r="A130" s="56" t="s">
        <v>53</v>
      </c>
      <c r="B130" s="56" t="s">
        <v>54</v>
      </c>
      <c r="D130" s="57">
        <v>1</v>
      </c>
      <c r="E130" s="58">
        <v>45208.761599999998</v>
      </c>
      <c r="F130" s="58">
        <v>45208.761599999998</v>
      </c>
      <c r="G130" s="58">
        <v>0</v>
      </c>
      <c r="H130" s="56">
        <f t="shared" si="40"/>
        <v>41860</v>
      </c>
      <c r="I130" s="56">
        <f t="shared" si="41"/>
        <v>41860</v>
      </c>
    </row>
    <row r="131" spans="1:9" s="56" customFormat="1" ht="12.75" customHeight="1">
      <c r="A131" s="56" t="s">
        <v>45</v>
      </c>
      <c r="B131" s="56" t="s">
        <v>46</v>
      </c>
      <c r="D131" s="57">
        <v>2</v>
      </c>
      <c r="E131" s="58">
        <v>61425</v>
      </c>
      <c r="F131" s="58">
        <v>122850</v>
      </c>
      <c r="G131" s="58">
        <v>0</v>
      </c>
      <c r="H131" s="56">
        <f t="shared" si="40"/>
        <v>54145</v>
      </c>
      <c r="I131" s="56">
        <f t="shared" si="41"/>
        <v>108290</v>
      </c>
    </row>
    <row r="132" spans="1:9" s="56" customFormat="1" ht="12.75" customHeight="1">
      <c r="A132" s="56" t="s">
        <v>47</v>
      </c>
      <c r="B132" s="56" t="s">
        <v>48</v>
      </c>
      <c r="D132" s="57">
        <v>1</v>
      </c>
      <c r="E132" s="58">
        <v>95061.604166666701</v>
      </c>
      <c r="F132" s="58">
        <v>95061.604166666701</v>
      </c>
      <c r="G132" s="58">
        <v>0</v>
      </c>
      <c r="H132" s="56">
        <f t="shared" si="40"/>
        <v>101561</v>
      </c>
      <c r="I132" s="56">
        <f t="shared" si="41"/>
        <v>101561</v>
      </c>
    </row>
    <row r="133" spans="1:9" s="56" customFormat="1" ht="12.75" customHeight="1">
      <c r="A133" s="56" t="s">
        <v>379</v>
      </c>
      <c r="B133" s="56" t="s">
        <v>380</v>
      </c>
      <c r="D133" s="57">
        <v>1</v>
      </c>
      <c r="E133" s="58">
        <v>19164.599999999999</v>
      </c>
      <c r="F133" s="58">
        <v>19164.599999999999</v>
      </c>
      <c r="G133" s="58">
        <v>0</v>
      </c>
      <c r="H133" s="56">
        <f t="shared" si="40"/>
        <v>19717</v>
      </c>
      <c r="I133" s="56">
        <f t="shared" si="41"/>
        <v>19717</v>
      </c>
    </row>
    <row r="134" spans="1:9" s="56" customFormat="1" ht="12.75" customHeight="1">
      <c r="A134" s="55">
        <v>45913</v>
      </c>
      <c r="B134" s="56" t="s">
        <v>526</v>
      </c>
      <c r="C134" s="56" t="s">
        <v>7</v>
      </c>
      <c r="D134" s="56" t="s">
        <v>8</v>
      </c>
      <c r="E134" s="56" t="s">
        <v>231</v>
      </c>
      <c r="F134" s="56" t="s">
        <v>232</v>
      </c>
      <c r="G134" s="56" t="s">
        <v>527</v>
      </c>
    </row>
    <row r="135" spans="1:9" s="56" customFormat="1" ht="12.75" customHeight="1">
      <c r="A135" s="56" t="s">
        <v>25</v>
      </c>
      <c r="B135" s="56" t="s">
        <v>26</v>
      </c>
      <c r="D135" s="57">
        <v>2</v>
      </c>
      <c r="E135" s="58">
        <v>54638.9</v>
      </c>
      <c r="F135" s="58">
        <v>109277.8</v>
      </c>
      <c r="G135" s="58">
        <v>0</v>
      </c>
      <c r="H135" s="56">
        <f t="shared" ref="H135:H136" si="42">+VLOOKUP(B135,$B$307:$D$322,3,0)</f>
        <v>50591</v>
      </c>
      <c r="I135" s="56">
        <f t="shared" ref="I135:I136" si="43">+D135*H135</f>
        <v>101182</v>
      </c>
    </row>
    <row r="136" spans="1:9" s="56" customFormat="1" ht="12.75" customHeight="1">
      <c r="A136" s="56" t="s">
        <v>15</v>
      </c>
      <c r="B136" s="56" t="s">
        <v>16</v>
      </c>
      <c r="D136" s="57">
        <v>1</v>
      </c>
      <c r="E136" s="58">
        <v>92775.333299999998</v>
      </c>
      <c r="F136" s="58">
        <v>92775.333299999998</v>
      </c>
      <c r="G136" s="58">
        <v>0</v>
      </c>
      <c r="H136" s="56">
        <f t="shared" si="42"/>
        <v>80850</v>
      </c>
      <c r="I136" s="56">
        <f t="shared" si="43"/>
        <v>80850</v>
      </c>
    </row>
    <row r="137" spans="1:9" s="56" customFormat="1" ht="12.75" customHeight="1">
      <c r="A137" s="55">
        <v>45915</v>
      </c>
      <c r="B137" s="56" t="s">
        <v>528</v>
      </c>
      <c r="C137" s="56" t="s">
        <v>7</v>
      </c>
      <c r="D137" s="56" t="s">
        <v>8</v>
      </c>
      <c r="E137" s="56" t="s">
        <v>209</v>
      </c>
      <c r="F137" s="56" t="s">
        <v>210</v>
      </c>
      <c r="G137" s="56" t="s">
        <v>389</v>
      </c>
    </row>
    <row r="138" spans="1:9" s="56" customFormat="1" ht="12.75" customHeight="1">
      <c r="A138" s="56" t="s">
        <v>15</v>
      </c>
      <c r="B138" s="56" t="s">
        <v>16</v>
      </c>
      <c r="D138" s="57">
        <v>1</v>
      </c>
      <c r="E138" s="58">
        <v>109147.89473251</v>
      </c>
      <c r="F138" s="58">
        <v>109147.89473251</v>
      </c>
      <c r="G138" s="58">
        <v>0</v>
      </c>
      <c r="H138" s="56">
        <f>+VLOOKUP(B138,$B$307:$D$322,3,0)</f>
        <v>80850</v>
      </c>
      <c r="I138" s="56">
        <f>+D138*H138</f>
        <v>80850</v>
      </c>
    </row>
    <row r="139" spans="1:9" s="56" customFormat="1" ht="12.75" customHeight="1">
      <c r="A139" s="55">
        <v>45915</v>
      </c>
      <c r="B139" s="56" t="s">
        <v>529</v>
      </c>
      <c r="C139" s="56" t="s">
        <v>83</v>
      </c>
      <c r="D139" s="56" t="s">
        <v>8</v>
      </c>
      <c r="E139" s="56" t="s">
        <v>84</v>
      </c>
      <c r="F139" s="56" t="s">
        <v>85</v>
      </c>
      <c r="G139" s="56" t="s">
        <v>530</v>
      </c>
    </row>
    <row r="140" spans="1:9" s="56" customFormat="1" ht="12.75" customHeight="1">
      <c r="A140" s="56" t="s">
        <v>27</v>
      </c>
      <c r="B140" s="56" t="s">
        <v>28</v>
      </c>
      <c r="D140" s="57">
        <v>1</v>
      </c>
      <c r="E140" s="58">
        <v>71148.416700000002</v>
      </c>
      <c r="F140" s="58">
        <v>71148.416700000002</v>
      </c>
      <c r="G140" s="58">
        <v>0</v>
      </c>
      <c r="H140" s="56">
        <f t="shared" ref="H140:H145" si="44">+VLOOKUP(B140,$B$307:$D$322,3,0)</f>
        <v>67568</v>
      </c>
      <c r="I140" s="56">
        <f t="shared" ref="I140:I145" si="45">+D140*H140</f>
        <v>67568</v>
      </c>
    </row>
    <row r="141" spans="1:9" s="56" customFormat="1" ht="12.75" customHeight="1">
      <c r="A141" s="56" t="s">
        <v>45</v>
      </c>
      <c r="B141" s="56" t="s">
        <v>46</v>
      </c>
      <c r="D141" s="57">
        <v>1</v>
      </c>
      <c r="E141" s="58">
        <v>68569.8443181818</v>
      </c>
      <c r="F141" s="58">
        <v>68569.8443181818</v>
      </c>
      <c r="G141" s="58">
        <v>0</v>
      </c>
      <c r="H141" s="56">
        <f t="shared" si="44"/>
        <v>54145</v>
      </c>
      <c r="I141" s="56">
        <f t="shared" si="45"/>
        <v>54145</v>
      </c>
    </row>
    <row r="142" spans="1:9" s="56" customFormat="1" ht="12.75" customHeight="1">
      <c r="A142" s="56" t="s">
        <v>47</v>
      </c>
      <c r="B142" s="56" t="s">
        <v>48</v>
      </c>
      <c r="D142" s="57">
        <v>2</v>
      </c>
      <c r="E142" s="58">
        <v>95061.604166666701</v>
      </c>
      <c r="F142" s="58">
        <v>190123.20833333299</v>
      </c>
      <c r="G142" s="58">
        <v>0</v>
      </c>
      <c r="H142" s="56">
        <f t="shared" si="44"/>
        <v>101561</v>
      </c>
      <c r="I142" s="56">
        <f t="shared" si="45"/>
        <v>203122</v>
      </c>
    </row>
    <row r="143" spans="1:9" s="56" customFormat="1" ht="12.75" customHeight="1">
      <c r="A143" s="56" t="s">
        <v>25</v>
      </c>
      <c r="B143" s="56" t="s">
        <v>26</v>
      </c>
      <c r="D143" s="57">
        <v>2</v>
      </c>
      <c r="E143" s="58">
        <v>54638.754952944299</v>
      </c>
      <c r="F143" s="58">
        <v>109277.509905889</v>
      </c>
      <c r="G143" s="58">
        <v>0</v>
      </c>
      <c r="H143" s="56">
        <f t="shared" si="44"/>
        <v>50591</v>
      </c>
      <c r="I143" s="56">
        <f t="shared" si="45"/>
        <v>101182</v>
      </c>
    </row>
    <row r="144" spans="1:9" s="56" customFormat="1" ht="12.75" customHeight="1">
      <c r="A144" s="56" t="s">
        <v>76</v>
      </c>
      <c r="B144" s="56" t="s">
        <v>77</v>
      </c>
      <c r="D144" s="57">
        <v>1</v>
      </c>
      <c r="E144" s="58">
        <v>105361.14</v>
      </c>
      <c r="F144" s="58">
        <v>105361.14</v>
      </c>
      <c r="G144" s="58">
        <v>0</v>
      </c>
      <c r="H144" s="56">
        <f t="shared" si="44"/>
        <v>97557</v>
      </c>
      <c r="I144" s="56">
        <f t="shared" si="45"/>
        <v>97557</v>
      </c>
    </row>
    <row r="145" spans="1:9" s="56" customFormat="1" ht="12.75" customHeight="1">
      <c r="A145" s="56" t="s">
        <v>53</v>
      </c>
      <c r="B145" s="56" t="s">
        <v>54</v>
      </c>
      <c r="D145" s="57">
        <v>2</v>
      </c>
      <c r="E145" s="58">
        <v>45208.773884693903</v>
      </c>
      <c r="F145" s="58">
        <v>90417.547769387806</v>
      </c>
      <c r="G145" s="58">
        <v>0</v>
      </c>
      <c r="H145" s="56">
        <f t="shared" si="44"/>
        <v>41860</v>
      </c>
      <c r="I145" s="56">
        <f t="shared" si="45"/>
        <v>83720</v>
      </c>
    </row>
    <row r="146" spans="1:9" s="56" customFormat="1" ht="12.75" customHeight="1">
      <c r="A146" s="55">
        <v>45915</v>
      </c>
      <c r="B146" s="56" t="s">
        <v>531</v>
      </c>
      <c r="C146" s="56" t="s">
        <v>170</v>
      </c>
      <c r="D146" s="56" t="s">
        <v>8</v>
      </c>
      <c r="E146" s="56" t="s">
        <v>171</v>
      </c>
      <c r="F146" s="56" t="s">
        <v>172</v>
      </c>
      <c r="G146" s="56" t="s">
        <v>515</v>
      </c>
    </row>
    <row r="147" spans="1:9" s="56" customFormat="1" ht="12.75" customHeight="1">
      <c r="A147" s="56" t="s">
        <v>45</v>
      </c>
      <c r="B147" s="56" t="s">
        <v>46</v>
      </c>
      <c r="D147" s="57">
        <v>1</v>
      </c>
      <c r="E147" s="58">
        <v>68796</v>
      </c>
      <c r="F147" s="58">
        <v>68796</v>
      </c>
      <c r="G147" s="58">
        <v>0</v>
      </c>
      <c r="H147" s="56">
        <f t="shared" ref="H147:H148" si="46">+VLOOKUP(B147,$B$307:$D$322,3,0)</f>
        <v>54145</v>
      </c>
      <c r="I147" s="56">
        <f t="shared" ref="I147:I148" si="47">+D147*H147</f>
        <v>54145</v>
      </c>
    </row>
    <row r="148" spans="1:9" s="56" customFormat="1" ht="12.75" customHeight="1">
      <c r="A148" s="56" t="s">
        <v>430</v>
      </c>
      <c r="B148" s="56" t="s">
        <v>431</v>
      </c>
      <c r="D148" s="57">
        <v>2</v>
      </c>
      <c r="E148" s="58">
        <v>17911.333299999998</v>
      </c>
      <c r="F148" s="58">
        <v>35822.666599999997</v>
      </c>
      <c r="G148" s="58">
        <v>0</v>
      </c>
      <c r="H148" s="56">
        <f t="shared" si="46"/>
        <v>20475</v>
      </c>
      <c r="I148" s="56">
        <f t="shared" si="47"/>
        <v>40950</v>
      </c>
    </row>
    <row r="149" spans="1:9" s="56" customFormat="1" ht="12.75" customHeight="1">
      <c r="A149" s="55">
        <v>45916</v>
      </c>
      <c r="B149" s="56" t="s">
        <v>532</v>
      </c>
      <c r="C149" s="56" t="s">
        <v>7</v>
      </c>
      <c r="D149" s="56" t="s">
        <v>8</v>
      </c>
      <c r="E149" s="56" t="s">
        <v>220</v>
      </c>
      <c r="F149" s="56" t="s">
        <v>221</v>
      </c>
      <c r="G149" s="56" t="s">
        <v>533</v>
      </c>
    </row>
    <row r="150" spans="1:9" s="56" customFormat="1" ht="12.75" customHeight="1">
      <c r="A150" s="56" t="s">
        <v>47</v>
      </c>
      <c r="B150" s="56" t="s">
        <v>48</v>
      </c>
      <c r="D150" s="57">
        <v>2</v>
      </c>
      <c r="E150" s="58">
        <v>95061.604166666701</v>
      </c>
      <c r="F150" s="58">
        <v>190123.20833333299</v>
      </c>
      <c r="G150" s="58">
        <v>0</v>
      </c>
      <c r="H150" s="56">
        <f t="shared" ref="H150:H154" si="48">+VLOOKUP(B150,$B$307:$D$322,3,0)</f>
        <v>101561</v>
      </c>
      <c r="I150" s="56">
        <f t="shared" ref="I150:I154" si="49">+D150*H150</f>
        <v>203122</v>
      </c>
    </row>
    <row r="151" spans="1:9" s="56" customFormat="1" ht="12.75" customHeight="1">
      <c r="A151" s="56" t="s">
        <v>65</v>
      </c>
      <c r="B151" s="56" t="s">
        <v>66</v>
      </c>
      <c r="D151" s="57">
        <v>1</v>
      </c>
      <c r="E151" s="58">
        <v>117018</v>
      </c>
      <c r="F151" s="58">
        <v>117018</v>
      </c>
      <c r="G151" s="58">
        <v>0</v>
      </c>
      <c r="H151" s="56">
        <f t="shared" si="48"/>
        <v>108350</v>
      </c>
      <c r="I151" s="56">
        <f t="shared" si="49"/>
        <v>108350</v>
      </c>
    </row>
    <row r="152" spans="1:9" s="56" customFormat="1" ht="12.75" customHeight="1">
      <c r="A152" s="56" t="s">
        <v>17</v>
      </c>
      <c r="B152" s="56" t="s">
        <v>18</v>
      </c>
      <c r="D152" s="57">
        <v>2</v>
      </c>
      <c r="E152" s="58">
        <v>48394.163500000002</v>
      </c>
      <c r="F152" s="58">
        <v>96788.327000000005</v>
      </c>
      <c r="G152" s="58">
        <v>0</v>
      </c>
      <c r="H152" s="56">
        <f t="shared" si="48"/>
        <v>45666</v>
      </c>
      <c r="I152" s="56">
        <f t="shared" si="49"/>
        <v>91332</v>
      </c>
    </row>
    <row r="153" spans="1:9" s="56" customFormat="1" ht="12.75" customHeight="1">
      <c r="A153" s="56" t="s">
        <v>97</v>
      </c>
      <c r="B153" s="56" t="s">
        <v>98</v>
      </c>
      <c r="D153" s="57">
        <v>2</v>
      </c>
      <c r="E153" s="58">
        <v>23852.584999999999</v>
      </c>
      <c r="F153" s="58">
        <v>47705.17</v>
      </c>
      <c r="G153" s="58">
        <v>0</v>
      </c>
      <c r="H153" s="56">
        <f t="shared" si="48"/>
        <v>22340</v>
      </c>
      <c r="I153" s="56">
        <f t="shared" si="49"/>
        <v>44680</v>
      </c>
    </row>
    <row r="154" spans="1:9" s="56" customFormat="1" ht="12.75" customHeight="1">
      <c r="A154" s="56" t="s">
        <v>45</v>
      </c>
      <c r="B154" s="56" t="s">
        <v>46</v>
      </c>
      <c r="D154" s="57">
        <v>2</v>
      </c>
      <c r="E154" s="58">
        <v>66216.202999999994</v>
      </c>
      <c r="F154" s="58">
        <v>132432.40599999999</v>
      </c>
      <c r="G154" s="58">
        <v>0</v>
      </c>
      <c r="H154" s="56">
        <f t="shared" si="48"/>
        <v>54145</v>
      </c>
      <c r="I154" s="56">
        <f t="shared" si="49"/>
        <v>108290</v>
      </c>
    </row>
    <row r="155" spans="1:9" s="56" customFormat="1" ht="12.75" customHeight="1">
      <c r="A155" s="55">
        <v>45916</v>
      </c>
      <c r="B155" s="56" t="s">
        <v>534</v>
      </c>
      <c r="C155" s="56" t="s">
        <v>7</v>
      </c>
      <c r="D155" s="56" t="s">
        <v>8</v>
      </c>
      <c r="E155" s="56" t="s">
        <v>358</v>
      </c>
      <c r="F155" s="56" t="s">
        <v>359</v>
      </c>
      <c r="G155" s="56" t="s">
        <v>535</v>
      </c>
    </row>
    <row r="156" spans="1:9" s="56" customFormat="1" ht="12.75" customHeight="1">
      <c r="A156" s="56" t="s">
        <v>430</v>
      </c>
      <c r="B156" s="56" t="s">
        <v>431</v>
      </c>
      <c r="D156" s="57">
        <v>3</v>
      </c>
      <c r="E156" s="58">
        <v>19901.75</v>
      </c>
      <c r="F156" s="58">
        <v>59705.25</v>
      </c>
      <c r="G156" s="58">
        <v>0</v>
      </c>
      <c r="H156" s="56">
        <f>+VLOOKUP(B156,$B$307:$D$322,3,0)</f>
        <v>20475</v>
      </c>
      <c r="I156" s="56">
        <f>+D156*H156</f>
        <v>61425</v>
      </c>
    </row>
    <row r="157" spans="1:9" s="56" customFormat="1" ht="12.75" customHeight="1">
      <c r="A157" s="55">
        <v>45916</v>
      </c>
      <c r="B157" s="56" t="s">
        <v>536</v>
      </c>
      <c r="C157" s="56" t="s">
        <v>83</v>
      </c>
      <c r="D157" s="56" t="s">
        <v>8</v>
      </c>
      <c r="E157" s="56" t="s">
        <v>84</v>
      </c>
      <c r="F157" s="56" t="s">
        <v>85</v>
      </c>
      <c r="G157" s="56" t="s">
        <v>453</v>
      </c>
    </row>
    <row r="158" spans="1:9" s="56" customFormat="1" ht="12.75" customHeight="1">
      <c r="A158" s="56" t="s">
        <v>27</v>
      </c>
      <c r="B158" s="56" t="s">
        <v>28</v>
      </c>
      <c r="D158" s="57">
        <v>2</v>
      </c>
      <c r="E158" s="58">
        <v>72972.800000000003</v>
      </c>
      <c r="F158" s="58">
        <v>145945.60000000001</v>
      </c>
      <c r="G158" s="58">
        <v>0</v>
      </c>
      <c r="H158" s="56">
        <f t="shared" ref="H158:H160" si="50">+VLOOKUP(B158,$B$307:$D$322,3,0)</f>
        <v>67568</v>
      </c>
      <c r="I158" s="56">
        <f t="shared" ref="I158:I160" si="51">+D158*H158</f>
        <v>135136</v>
      </c>
    </row>
    <row r="159" spans="1:9" s="56" customFormat="1" ht="12.75" customHeight="1">
      <c r="A159" s="56" t="s">
        <v>25</v>
      </c>
      <c r="B159" s="56" t="s">
        <v>26</v>
      </c>
      <c r="D159" s="57">
        <v>1</v>
      </c>
      <c r="E159" s="58">
        <v>54638.754952944299</v>
      </c>
      <c r="F159" s="58">
        <v>54638.754952944299</v>
      </c>
      <c r="G159" s="58">
        <v>0</v>
      </c>
      <c r="H159" s="56">
        <f t="shared" si="50"/>
        <v>50591</v>
      </c>
      <c r="I159" s="56">
        <f t="shared" si="51"/>
        <v>50591</v>
      </c>
    </row>
    <row r="160" spans="1:9" s="56" customFormat="1" ht="12.75" customHeight="1">
      <c r="A160" s="56" t="s">
        <v>17</v>
      </c>
      <c r="B160" s="56" t="s">
        <v>18</v>
      </c>
      <c r="D160" s="57">
        <v>3</v>
      </c>
      <c r="E160" s="58">
        <v>48521.7094949495</v>
      </c>
      <c r="F160" s="58">
        <v>145565.12848484801</v>
      </c>
      <c r="G160" s="58">
        <v>0</v>
      </c>
      <c r="H160" s="56">
        <f t="shared" si="50"/>
        <v>45666</v>
      </c>
      <c r="I160" s="56">
        <f t="shared" si="51"/>
        <v>136998</v>
      </c>
    </row>
    <row r="161" spans="1:9" s="56" customFormat="1" ht="12.75" customHeight="1">
      <c r="A161" s="55">
        <v>45916</v>
      </c>
      <c r="B161" s="56" t="s">
        <v>537</v>
      </c>
      <c r="C161" s="56" t="s">
        <v>258</v>
      </c>
      <c r="D161" s="56" t="s">
        <v>8</v>
      </c>
      <c r="E161" s="56" t="s">
        <v>259</v>
      </c>
      <c r="F161" s="56" t="s">
        <v>260</v>
      </c>
      <c r="G161" s="56" t="s">
        <v>538</v>
      </c>
    </row>
    <row r="162" spans="1:9" s="56" customFormat="1" ht="12.75" customHeight="1">
      <c r="A162" s="56" t="s">
        <v>47</v>
      </c>
      <c r="B162" s="56" t="s">
        <v>48</v>
      </c>
      <c r="D162" s="57">
        <v>1</v>
      </c>
      <c r="E162" s="58">
        <v>95061.604166666701</v>
      </c>
      <c r="F162" s="58">
        <v>95061.604166666701</v>
      </c>
      <c r="G162" s="58">
        <v>0</v>
      </c>
      <c r="H162" s="56">
        <f>+VLOOKUP(B162,$B$307:$D$322,3,0)</f>
        <v>101561</v>
      </c>
      <c r="I162" s="56">
        <f>+D162*H162</f>
        <v>101561</v>
      </c>
    </row>
    <row r="163" spans="1:9" s="56" customFormat="1" ht="12.75" customHeight="1">
      <c r="A163" s="55">
        <v>45916</v>
      </c>
      <c r="B163" s="56" t="s">
        <v>539</v>
      </c>
      <c r="C163" s="56" t="s">
        <v>258</v>
      </c>
      <c r="D163" s="56" t="s">
        <v>8</v>
      </c>
      <c r="E163" s="56" t="s">
        <v>259</v>
      </c>
      <c r="F163" s="56" t="s">
        <v>260</v>
      </c>
      <c r="G163" s="56" t="s">
        <v>540</v>
      </c>
    </row>
    <row r="164" spans="1:9" s="56" customFormat="1" ht="12.75" customHeight="1">
      <c r="A164" s="56" t="s">
        <v>45</v>
      </c>
      <c r="B164" s="56" t="s">
        <v>46</v>
      </c>
      <c r="D164" s="57">
        <v>2</v>
      </c>
      <c r="E164" s="58">
        <v>66319.453200000004</v>
      </c>
      <c r="F164" s="58">
        <v>132638.90640000001</v>
      </c>
      <c r="G164" s="58">
        <v>0</v>
      </c>
      <c r="H164" s="56">
        <f>+VLOOKUP(B164,$B$307:$D$322,3,0)</f>
        <v>54145</v>
      </c>
      <c r="I164" s="56">
        <f>+D164*H164</f>
        <v>108290</v>
      </c>
    </row>
    <row r="165" spans="1:9" s="56" customFormat="1" ht="12.75" customHeight="1">
      <c r="A165" s="55">
        <v>45916</v>
      </c>
      <c r="B165" s="56" t="s">
        <v>75</v>
      </c>
      <c r="C165" s="56" t="s">
        <v>7</v>
      </c>
      <c r="D165" s="56" t="s">
        <v>8</v>
      </c>
      <c r="E165" s="56" t="s">
        <v>541</v>
      </c>
      <c r="F165" s="56" t="s">
        <v>542</v>
      </c>
      <c r="G165" s="56" t="s">
        <v>543</v>
      </c>
    </row>
    <row r="166" spans="1:9" s="56" customFormat="1" ht="12.75" customHeight="1">
      <c r="A166" s="56" t="s">
        <v>25</v>
      </c>
      <c r="B166" s="56" t="s">
        <v>26</v>
      </c>
      <c r="D166" s="57">
        <v>1</v>
      </c>
      <c r="E166" s="58">
        <v>54638.6</v>
      </c>
      <c r="F166" s="58">
        <v>54638.6</v>
      </c>
      <c r="G166" s="58">
        <v>0</v>
      </c>
      <c r="H166" s="56">
        <f t="shared" ref="H166:H171" si="52">+VLOOKUP(B166,$B$307:$D$322,3,0)</f>
        <v>50591</v>
      </c>
      <c r="I166" s="56">
        <f t="shared" ref="I166:I171" si="53">+D166*H166</f>
        <v>50591</v>
      </c>
    </row>
    <row r="167" spans="1:9" s="56" customFormat="1" ht="12.75" customHeight="1">
      <c r="A167" s="56" t="s">
        <v>17</v>
      </c>
      <c r="B167" s="56" t="s">
        <v>18</v>
      </c>
      <c r="D167" s="57">
        <v>2</v>
      </c>
      <c r="E167" s="58">
        <v>48856.483749999999</v>
      </c>
      <c r="F167" s="58">
        <v>97712.967499999999</v>
      </c>
      <c r="G167" s="58">
        <v>0</v>
      </c>
      <c r="H167" s="56">
        <f t="shared" si="52"/>
        <v>45666</v>
      </c>
      <c r="I167" s="56">
        <f t="shared" si="53"/>
        <v>91332</v>
      </c>
    </row>
    <row r="168" spans="1:9" s="56" customFormat="1" ht="12.75" customHeight="1">
      <c r="A168" s="56" t="s">
        <v>33</v>
      </c>
      <c r="B168" s="56" t="s">
        <v>34</v>
      </c>
      <c r="D168" s="57">
        <v>1</v>
      </c>
      <c r="E168" s="58">
        <v>69729.638749999998</v>
      </c>
      <c r="F168" s="58">
        <v>69729.638749999998</v>
      </c>
      <c r="G168" s="58">
        <v>0</v>
      </c>
      <c r="H168" s="56">
        <f t="shared" si="52"/>
        <v>64565</v>
      </c>
      <c r="I168" s="56">
        <f t="shared" si="53"/>
        <v>64565</v>
      </c>
    </row>
    <row r="169" spans="1:9" s="56" customFormat="1" ht="12.75" customHeight="1">
      <c r="A169" s="56" t="s">
        <v>27</v>
      </c>
      <c r="B169" s="56" t="s">
        <v>28</v>
      </c>
      <c r="D169" s="57">
        <v>1</v>
      </c>
      <c r="E169" s="58">
        <v>72972.899999999994</v>
      </c>
      <c r="F169" s="58">
        <v>72972.899999999994</v>
      </c>
      <c r="G169" s="58">
        <v>0</v>
      </c>
      <c r="H169" s="56">
        <f t="shared" si="52"/>
        <v>67568</v>
      </c>
      <c r="I169" s="56">
        <f t="shared" si="53"/>
        <v>67568</v>
      </c>
    </row>
    <row r="170" spans="1:9" s="56" customFormat="1" ht="12.75" customHeight="1">
      <c r="A170" s="56" t="s">
        <v>97</v>
      </c>
      <c r="B170" s="56" t="s">
        <v>98</v>
      </c>
      <c r="D170" s="57">
        <v>3</v>
      </c>
      <c r="E170" s="58">
        <v>21542.004285714302</v>
      </c>
      <c r="F170" s="58">
        <v>64626.012857142901</v>
      </c>
      <c r="G170" s="58">
        <v>0</v>
      </c>
      <c r="H170" s="56">
        <f t="shared" si="52"/>
        <v>22340</v>
      </c>
      <c r="I170" s="56">
        <f t="shared" si="53"/>
        <v>67020</v>
      </c>
    </row>
    <row r="171" spans="1:9" s="56" customFormat="1" ht="12.75" customHeight="1">
      <c r="A171" s="56" t="s">
        <v>47</v>
      </c>
      <c r="B171" s="56" t="s">
        <v>48</v>
      </c>
      <c r="D171" s="57">
        <v>3</v>
      </c>
      <c r="E171" s="58">
        <v>95061.604166666701</v>
      </c>
      <c r="F171" s="58">
        <v>285184.8125</v>
      </c>
      <c r="G171" s="58">
        <v>0</v>
      </c>
      <c r="H171" s="56">
        <f t="shared" si="52"/>
        <v>101561</v>
      </c>
      <c r="I171" s="56">
        <f t="shared" si="53"/>
        <v>304683</v>
      </c>
    </row>
    <row r="172" spans="1:9" s="56" customFormat="1" ht="12.75" customHeight="1">
      <c r="A172" s="55">
        <v>45917</v>
      </c>
      <c r="B172" s="56" t="s">
        <v>356</v>
      </c>
      <c r="C172" s="56" t="s">
        <v>481</v>
      </c>
      <c r="D172" s="56" t="s">
        <v>8</v>
      </c>
      <c r="E172" s="56" t="s">
        <v>435</v>
      </c>
      <c r="F172" s="56" t="s">
        <v>436</v>
      </c>
      <c r="G172" s="56" t="s">
        <v>544</v>
      </c>
    </row>
    <row r="173" spans="1:9" s="56" customFormat="1" ht="12.75" customHeight="1">
      <c r="A173" s="56" t="s">
        <v>47</v>
      </c>
      <c r="B173" s="56" t="s">
        <v>48</v>
      </c>
      <c r="D173" s="57">
        <v>2</v>
      </c>
      <c r="E173" s="58">
        <v>95061.604166666701</v>
      </c>
      <c r="F173" s="58">
        <v>190123.20833333299</v>
      </c>
      <c r="G173" s="58">
        <v>0</v>
      </c>
      <c r="H173" s="56">
        <f>+VLOOKUP(B173,$B$307:$D$322,3,0)</f>
        <v>101561</v>
      </c>
      <c r="I173" s="56">
        <f>+D173*H173</f>
        <v>203122</v>
      </c>
    </row>
    <row r="174" spans="1:9" s="56" customFormat="1" ht="12.75" customHeight="1">
      <c r="A174" s="55">
        <v>45917</v>
      </c>
      <c r="B174" s="56" t="s">
        <v>545</v>
      </c>
      <c r="C174" s="56" t="s">
        <v>546</v>
      </c>
      <c r="D174" s="56" t="s">
        <v>8</v>
      </c>
      <c r="E174" s="56" t="s">
        <v>220</v>
      </c>
      <c r="F174" s="56" t="s">
        <v>221</v>
      </c>
      <c r="G174" s="56" t="s">
        <v>547</v>
      </c>
    </row>
    <row r="175" spans="1:9" s="56" customFormat="1" ht="12.75" customHeight="1">
      <c r="A175" s="56" t="s">
        <v>430</v>
      </c>
      <c r="B175" s="56" t="s">
        <v>431</v>
      </c>
      <c r="D175" s="57">
        <v>2</v>
      </c>
      <c r="E175" s="58">
        <v>21560.1875</v>
      </c>
      <c r="F175" s="58">
        <v>43120.375</v>
      </c>
      <c r="G175" s="58">
        <v>0</v>
      </c>
      <c r="H175" s="56">
        <f>+VLOOKUP(B175,$B$307:$D$322,3,0)</f>
        <v>20475</v>
      </c>
      <c r="I175" s="56">
        <f>+D175*H175</f>
        <v>40950</v>
      </c>
    </row>
    <row r="176" spans="1:9" s="56" customFormat="1" ht="12.75" customHeight="1">
      <c r="A176" s="55">
        <v>45917</v>
      </c>
      <c r="B176" s="56" t="s">
        <v>548</v>
      </c>
      <c r="C176" s="56" t="s">
        <v>7</v>
      </c>
      <c r="D176" s="56" t="s">
        <v>8</v>
      </c>
      <c r="E176" s="56" t="s">
        <v>549</v>
      </c>
      <c r="F176" s="56" t="s">
        <v>550</v>
      </c>
      <c r="G176" s="56" t="s">
        <v>551</v>
      </c>
    </row>
    <row r="177" spans="1:9" s="56" customFormat="1" ht="12.75" customHeight="1">
      <c r="A177" s="56" t="s">
        <v>25</v>
      </c>
      <c r="B177" s="56" t="s">
        <v>26</v>
      </c>
      <c r="D177" s="57">
        <v>3</v>
      </c>
      <c r="E177" s="58">
        <v>54638.66835</v>
      </c>
      <c r="F177" s="58">
        <v>163916.00505000001</v>
      </c>
      <c r="G177" s="58">
        <v>0</v>
      </c>
      <c r="H177" s="56">
        <f t="shared" ref="H177:H179" si="54">+VLOOKUP(B177,$B$307:$D$322,3,0)</f>
        <v>50591</v>
      </c>
      <c r="I177" s="56">
        <f t="shared" ref="I177:I179" si="55">+D177*H177</f>
        <v>151773</v>
      </c>
    </row>
    <row r="178" spans="1:9" s="56" customFormat="1" ht="12.75" customHeight="1">
      <c r="A178" s="56" t="s">
        <v>47</v>
      </c>
      <c r="B178" s="56" t="s">
        <v>48</v>
      </c>
      <c r="D178" s="57">
        <v>2</v>
      </c>
      <c r="E178" s="58">
        <v>95061.604166666701</v>
      </c>
      <c r="F178" s="58">
        <v>190123.20833333299</v>
      </c>
      <c r="G178" s="58">
        <v>0</v>
      </c>
      <c r="H178" s="56">
        <f t="shared" si="54"/>
        <v>101561</v>
      </c>
      <c r="I178" s="56">
        <f t="shared" si="55"/>
        <v>203122</v>
      </c>
    </row>
    <row r="179" spans="1:9" s="56" customFormat="1" ht="12.75" customHeight="1">
      <c r="A179" s="56" t="s">
        <v>27</v>
      </c>
      <c r="B179" s="56" t="s">
        <v>28</v>
      </c>
      <c r="D179" s="57">
        <v>1</v>
      </c>
      <c r="E179" s="58">
        <v>72972.666700000002</v>
      </c>
      <c r="F179" s="58">
        <v>72972.666700000002</v>
      </c>
      <c r="G179" s="58">
        <v>0</v>
      </c>
      <c r="H179" s="56">
        <f t="shared" si="54"/>
        <v>67568</v>
      </c>
      <c r="I179" s="56">
        <f t="shared" si="55"/>
        <v>67568</v>
      </c>
    </row>
    <row r="180" spans="1:9" s="56" customFormat="1" ht="12.75" customHeight="1">
      <c r="A180" s="55">
        <v>45917</v>
      </c>
      <c r="B180" s="56" t="s">
        <v>429</v>
      </c>
      <c r="C180" s="56" t="s">
        <v>552</v>
      </c>
      <c r="D180" s="56" t="s">
        <v>8</v>
      </c>
      <c r="E180" s="56" t="s">
        <v>553</v>
      </c>
      <c r="F180" s="56" t="s">
        <v>554</v>
      </c>
      <c r="G180" s="56" t="s">
        <v>555</v>
      </c>
    </row>
    <row r="181" spans="1:9" s="56" customFormat="1" ht="12.75" customHeight="1">
      <c r="A181" s="56" t="s">
        <v>76</v>
      </c>
      <c r="B181" s="56" t="s">
        <v>77</v>
      </c>
      <c r="D181" s="57">
        <v>2</v>
      </c>
      <c r="E181" s="58">
        <v>105361.14</v>
      </c>
      <c r="F181" s="58">
        <v>210722.28</v>
      </c>
      <c r="G181" s="58">
        <v>0</v>
      </c>
      <c r="H181" s="56">
        <f t="shared" ref="H181:H184" si="56">+VLOOKUP(B181,$B$307:$D$322,3,0)</f>
        <v>97557</v>
      </c>
      <c r="I181" s="56">
        <f t="shared" ref="I181:I184" si="57">+D181*H181</f>
        <v>195114</v>
      </c>
    </row>
    <row r="182" spans="1:9" s="56" customFormat="1" ht="12.75" customHeight="1">
      <c r="A182" s="56" t="s">
        <v>27</v>
      </c>
      <c r="B182" s="56" t="s">
        <v>28</v>
      </c>
      <c r="D182" s="57">
        <v>1</v>
      </c>
      <c r="E182" s="58">
        <v>72972.666700000002</v>
      </c>
      <c r="F182" s="58">
        <v>72972.666700000002</v>
      </c>
      <c r="G182" s="58">
        <v>0</v>
      </c>
      <c r="H182" s="56">
        <f t="shared" si="56"/>
        <v>67568</v>
      </c>
      <c r="I182" s="56">
        <f t="shared" si="57"/>
        <v>67568</v>
      </c>
    </row>
    <row r="183" spans="1:9" s="56" customFormat="1" ht="12.75" customHeight="1">
      <c r="A183" s="56" t="s">
        <v>45</v>
      </c>
      <c r="B183" s="56" t="s">
        <v>46</v>
      </c>
      <c r="D183" s="57">
        <v>3</v>
      </c>
      <c r="E183" s="58">
        <v>68796</v>
      </c>
      <c r="F183" s="58">
        <v>206388</v>
      </c>
      <c r="G183" s="58">
        <v>0</v>
      </c>
      <c r="H183" s="56">
        <f t="shared" si="56"/>
        <v>54145</v>
      </c>
      <c r="I183" s="56">
        <f t="shared" si="57"/>
        <v>162435</v>
      </c>
    </row>
    <row r="184" spans="1:9" s="56" customFormat="1" ht="12.75" customHeight="1">
      <c r="A184" s="56" t="s">
        <v>47</v>
      </c>
      <c r="B184" s="56" t="s">
        <v>48</v>
      </c>
      <c r="D184" s="57">
        <v>2</v>
      </c>
      <c r="E184" s="58">
        <v>95061.604166666701</v>
      </c>
      <c r="F184" s="58">
        <v>190123.20833333299</v>
      </c>
      <c r="G184" s="58">
        <v>0</v>
      </c>
      <c r="H184" s="56">
        <f t="shared" si="56"/>
        <v>101561</v>
      </c>
      <c r="I184" s="56">
        <f t="shared" si="57"/>
        <v>203122</v>
      </c>
    </row>
    <row r="185" spans="1:9" s="56" customFormat="1" ht="12.75" customHeight="1">
      <c r="A185" s="55">
        <v>45917</v>
      </c>
      <c r="B185" s="56" t="s">
        <v>556</v>
      </c>
      <c r="C185" s="56" t="s">
        <v>552</v>
      </c>
      <c r="D185" s="56" t="s">
        <v>8</v>
      </c>
      <c r="E185" s="56" t="s">
        <v>553</v>
      </c>
      <c r="F185" s="56" t="s">
        <v>554</v>
      </c>
      <c r="G185" s="56" t="s">
        <v>557</v>
      </c>
    </row>
    <row r="186" spans="1:9" s="56" customFormat="1" ht="12.75" customHeight="1">
      <c r="A186" s="56" t="s">
        <v>23</v>
      </c>
      <c r="B186" s="56" t="s">
        <v>24</v>
      </c>
      <c r="D186" s="57">
        <v>3</v>
      </c>
      <c r="E186" s="58">
        <v>64418.666054716297</v>
      </c>
      <c r="F186" s="58">
        <v>193255.998164149</v>
      </c>
      <c r="G186" s="58">
        <v>0</v>
      </c>
      <c r="H186" s="56">
        <f t="shared" ref="H186:H191" si="58">+VLOOKUP(B186,$B$307:$D$322,3,0)</f>
        <v>66822</v>
      </c>
      <c r="I186" s="56">
        <f t="shared" ref="I186:I191" si="59">+D186*H186</f>
        <v>200466</v>
      </c>
    </row>
    <row r="187" spans="1:9" s="56" customFormat="1" ht="12.75" customHeight="1">
      <c r="A187" s="56" t="s">
        <v>25</v>
      </c>
      <c r="B187" s="56" t="s">
        <v>26</v>
      </c>
      <c r="D187" s="57">
        <v>1</v>
      </c>
      <c r="E187" s="58">
        <v>54638.66835</v>
      </c>
      <c r="F187" s="58">
        <v>54638.66835</v>
      </c>
      <c r="G187" s="58">
        <v>0</v>
      </c>
      <c r="H187" s="56">
        <f t="shared" si="58"/>
        <v>50591</v>
      </c>
      <c r="I187" s="56">
        <f t="shared" si="59"/>
        <v>50591</v>
      </c>
    </row>
    <row r="188" spans="1:9" s="56" customFormat="1" ht="12.75" customHeight="1">
      <c r="A188" s="56" t="s">
        <v>17</v>
      </c>
      <c r="B188" s="56" t="s">
        <v>18</v>
      </c>
      <c r="D188" s="57">
        <v>1</v>
      </c>
      <c r="E188" s="58">
        <v>49318.8342857143</v>
      </c>
      <c r="F188" s="58">
        <v>49318.8342857143</v>
      </c>
      <c r="G188" s="58">
        <v>0</v>
      </c>
      <c r="H188" s="56">
        <f t="shared" si="58"/>
        <v>45666</v>
      </c>
      <c r="I188" s="56">
        <f t="shared" si="59"/>
        <v>45666</v>
      </c>
    </row>
    <row r="189" spans="1:9" s="56" customFormat="1" ht="12.75" customHeight="1">
      <c r="A189" s="56" t="s">
        <v>13</v>
      </c>
      <c r="B189" s="56" t="s">
        <v>14</v>
      </c>
      <c r="D189" s="57">
        <v>2</v>
      </c>
      <c r="E189" s="58">
        <v>52540.49</v>
      </c>
      <c r="F189" s="58">
        <v>105080.98</v>
      </c>
      <c r="G189" s="58">
        <v>0</v>
      </c>
      <c r="H189" s="56">
        <f t="shared" si="58"/>
        <v>54054</v>
      </c>
      <c r="I189" s="56">
        <f t="shared" si="59"/>
        <v>108108</v>
      </c>
    </row>
    <row r="190" spans="1:9" s="56" customFormat="1" ht="12.75" customHeight="1">
      <c r="A190" s="56" t="s">
        <v>45</v>
      </c>
      <c r="B190" s="56" t="s">
        <v>46</v>
      </c>
      <c r="D190" s="57">
        <v>3</v>
      </c>
      <c r="E190" s="58">
        <v>68796</v>
      </c>
      <c r="F190" s="58">
        <v>206388</v>
      </c>
      <c r="G190" s="58">
        <v>0</v>
      </c>
      <c r="H190" s="56">
        <f t="shared" si="58"/>
        <v>54145</v>
      </c>
      <c r="I190" s="56">
        <f t="shared" si="59"/>
        <v>162435</v>
      </c>
    </row>
    <row r="191" spans="1:9" s="56" customFormat="1" ht="12.75" customHeight="1">
      <c r="A191" s="56" t="s">
        <v>47</v>
      </c>
      <c r="B191" s="56" t="s">
        <v>48</v>
      </c>
      <c r="D191" s="57">
        <v>3</v>
      </c>
      <c r="E191" s="58">
        <v>95061.604166666701</v>
      </c>
      <c r="F191" s="58">
        <v>285184.8125</v>
      </c>
      <c r="G191" s="58">
        <v>0</v>
      </c>
      <c r="H191" s="56">
        <f t="shared" si="58"/>
        <v>101561</v>
      </c>
      <c r="I191" s="56">
        <f t="shared" si="59"/>
        <v>304683</v>
      </c>
    </row>
    <row r="192" spans="1:9" s="56" customFormat="1" ht="12.75" customHeight="1">
      <c r="A192" s="55">
        <v>45917</v>
      </c>
      <c r="B192" s="56" t="s">
        <v>432</v>
      </c>
      <c r="C192" s="56" t="s">
        <v>558</v>
      </c>
      <c r="D192" s="56" t="s">
        <v>8</v>
      </c>
      <c r="E192" s="56" t="s">
        <v>549</v>
      </c>
      <c r="F192" s="56" t="s">
        <v>550</v>
      </c>
      <c r="G192" s="56" t="s">
        <v>559</v>
      </c>
    </row>
    <row r="193" spans="1:9" s="56" customFormat="1" ht="12.75" customHeight="1">
      <c r="A193" s="56" t="s">
        <v>25</v>
      </c>
      <c r="B193" s="56" t="s">
        <v>26</v>
      </c>
      <c r="D193" s="57">
        <v>2</v>
      </c>
      <c r="E193" s="58">
        <v>54638.66835</v>
      </c>
      <c r="F193" s="58">
        <v>109277.3367</v>
      </c>
      <c r="G193" s="58">
        <v>0</v>
      </c>
      <c r="H193" s="56">
        <f t="shared" ref="H193:H196" si="60">+VLOOKUP(B193,$B$307:$D$322,3,0)</f>
        <v>50591</v>
      </c>
      <c r="I193" s="56">
        <f t="shared" ref="I193:I196" si="61">+D193*H193</f>
        <v>101182</v>
      </c>
    </row>
    <row r="194" spans="1:9" s="56" customFormat="1" ht="12.75" customHeight="1">
      <c r="A194" s="56" t="s">
        <v>17</v>
      </c>
      <c r="B194" s="56" t="s">
        <v>18</v>
      </c>
      <c r="D194" s="57">
        <v>1</v>
      </c>
      <c r="E194" s="58">
        <v>49318.8342857143</v>
      </c>
      <c r="F194" s="58">
        <v>49318.8342857143</v>
      </c>
      <c r="G194" s="58">
        <v>0</v>
      </c>
      <c r="H194" s="56">
        <f t="shared" si="60"/>
        <v>45666</v>
      </c>
      <c r="I194" s="56">
        <f t="shared" si="61"/>
        <v>45666</v>
      </c>
    </row>
    <row r="195" spans="1:9" s="56" customFormat="1" ht="12.75" customHeight="1">
      <c r="A195" s="56" t="s">
        <v>27</v>
      </c>
      <c r="B195" s="56" t="s">
        <v>28</v>
      </c>
      <c r="D195" s="57">
        <v>1</v>
      </c>
      <c r="E195" s="58">
        <v>72972.666700000002</v>
      </c>
      <c r="F195" s="58">
        <v>72972.666700000002</v>
      </c>
      <c r="G195" s="58">
        <v>0</v>
      </c>
      <c r="H195" s="56">
        <f t="shared" si="60"/>
        <v>67568</v>
      </c>
      <c r="I195" s="56">
        <f t="shared" si="61"/>
        <v>67568</v>
      </c>
    </row>
    <row r="196" spans="1:9" s="56" customFormat="1" ht="12.75" customHeight="1">
      <c r="A196" s="56" t="s">
        <v>47</v>
      </c>
      <c r="B196" s="56" t="s">
        <v>48</v>
      </c>
      <c r="D196" s="57">
        <v>3</v>
      </c>
      <c r="E196" s="58">
        <v>95061.604166666701</v>
      </c>
      <c r="F196" s="58">
        <v>285184.8125</v>
      </c>
      <c r="G196" s="58">
        <v>0</v>
      </c>
      <c r="H196" s="56">
        <f t="shared" si="60"/>
        <v>101561</v>
      </c>
      <c r="I196" s="56">
        <f t="shared" si="61"/>
        <v>304683</v>
      </c>
    </row>
    <row r="197" spans="1:9" s="56" customFormat="1" ht="12.75" customHeight="1">
      <c r="A197" s="55">
        <v>45918</v>
      </c>
      <c r="B197" s="56" t="s">
        <v>560</v>
      </c>
      <c r="C197" s="56" t="s">
        <v>561</v>
      </c>
      <c r="D197" s="56" t="s">
        <v>8</v>
      </c>
      <c r="E197" s="56" t="s">
        <v>9</v>
      </c>
      <c r="F197" s="56" t="s">
        <v>10</v>
      </c>
      <c r="G197" s="56" t="s">
        <v>562</v>
      </c>
    </row>
    <row r="198" spans="1:9" s="56" customFormat="1" ht="12.75" customHeight="1">
      <c r="A198" s="56" t="s">
        <v>17</v>
      </c>
      <c r="B198" s="56" t="s">
        <v>18</v>
      </c>
      <c r="D198" s="57">
        <v>2</v>
      </c>
      <c r="E198" s="58">
        <v>49318.8342857143</v>
      </c>
      <c r="F198" s="58">
        <v>98637.6685714286</v>
      </c>
      <c r="G198" s="58">
        <v>0</v>
      </c>
      <c r="H198" s="56">
        <f t="shared" ref="H198:H200" si="62">+VLOOKUP(B198,$B$307:$D$322,3,0)</f>
        <v>45666</v>
      </c>
      <c r="I198" s="56">
        <f t="shared" ref="I198:I200" si="63">+D198*H198</f>
        <v>91332</v>
      </c>
    </row>
    <row r="199" spans="1:9" s="56" customFormat="1" ht="12.75" customHeight="1">
      <c r="A199" s="56" t="s">
        <v>45</v>
      </c>
      <c r="B199" s="56" t="s">
        <v>46</v>
      </c>
      <c r="D199" s="57">
        <v>1</v>
      </c>
      <c r="E199" s="58">
        <v>62604.400020000001</v>
      </c>
      <c r="F199" s="58">
        <v>62604.400020000001</v>
      </c>
      <c r="G199" s="58">
        <v>0</v>
      </c>
      <c r="H199" s="56">
        <f t="shared" si="62"/>
        <v>54145</v>
      </c>
      <c r="I199" s="56">
        <f t="shared" si="63"/>
        <v>54145</v>
      </c>
    </row>
    <row r="200" spans="1:9" s="56" customFormat="1" ht="12.75" customHeight="1">
      <c r="A200" s="56" t="s">
        <v>379</v>
      </c>
      <c r="B200" s="56" t="s">
        <v>380</v>
      </c>
      <c r="D200" s="57">
        <v>3</v>
      </c>
      <c r="E200" s="58">
        <v>19164.5</v>
      </c>
      <c r="F200" s="58">
        <v>57493.5</v>
      </c>
      <c r="G200" s="58">
        <v>0</v>
      </c>
      <c r="H200" s="56">
        <f t="shared" si="62"/>
        <v>19717</v>
      </c>
      <c r="I200" s="56">
        <f t="shared" si="63"/>
        <v>59151</v>
      </c>
    </row>
    <row r="201" spans="1:9" s="56" customFormat="1" ht="12.75" customHeight="1">
      <c r="A201" s="55">
        <v>45918</v>
      </c>
      <c r="B201" s="56" t="s">
        <v>563</v>
      </c>
      <c r="C201" s="56" t="s">
        <v>564</v>
      </c>
      <c r="D201" s="56" t="s">
        <v>8</v>
      </c>
      <c r="E201" s="56" t="s">
        <v>128</v>
      </c>
      <c r="F201" s="56" t="s">
        <v>129</v>
      </c>
      <c r="G201" s="56" t="s">
        <v>565</v>
      </c>
    </row>
    <row r="202" spans="1:9" s="56" customFormat="1" ht="12.75" customHeight="1">
      <c r="A202" s="56" t="s">
        <v>379</v>
      </c>
      <c r="B202" s="56" t="s">
        <v>380</v>
      </c>
      <c r="D202" s="57">
        <v>1</v>
      </c>
      <c r="E202" s="58">
        <v>19164.5</v>
      </c>
      <c r="F202" s="58">
        <v>19164.5</v>
      </c>
      <c r="G202" s="58">
        <v>0</v>
      </c>
      <c r="H202" s="56">
        <f t="shared" ref="H202:H204" si="64">+VLOOKUP(B202,$B$307:$D$322,3,0)</f>
        <v>19717</v>
      </c>
      <c r="I202" s="56">
        <f t="shared" ref="I202:I204" si="65">+D202*H202</f>
        <v>19717</v>
      </c>
    </row>
    <row r="203" spans="1:9" s="56" customFormat="1" ht="12.75" customHeight="1">
      <c r="A203" s="56" t="s">
        <v>23</v>
      </c>
      <c r="B203" s="56" t="s">
        <v>24</v>
      </c>
      <c r="D203" s="57">
        <v>1</v>
      </c>
      <c r="E203" s="58">
        <v>68526.060996815606</v>
      </c>
      <c r="F203" s="58">
        <v>68526.060996815606</v>
      </c>
      <c r="G203" s="58">
        <v>0</v>
      </c>
      <c r="H203" s="56">
        <f t="shared" si="64"/>
        <v>66822</v>
      </c>
      <c r="I203" s="56">
        <f t="shared" si="65"/>
        <v>66822</v>
      </c>
    </row>
    <row r="204" spans="1:9" s="56" customFormat="1" ht="12.75" customHeight="1">
      <c r="A204" s="56" t="s">
        <v>15</v>
      </c>
      <c r="B204" s="56" t="s">
        <v>16</v>
      </c>
      <c r="D204" s="57">
        <v>2</v>
      </c>
      <c r="E204" s="58">
        <v>92775.333299999998</v>
      </c>
      <c r="F204" s="58">
        <v>185550.6666</v>
      </c>
      <c r="G204" s="58">
        <v>0</v>
      </c>
      <c r="H204" s="56">
        <f t="shared" si="64"/>
        <v>80850</v>
      </c>
      <c r="I204" s="56">
        <f t="shared" si="65"/>
        <v>161700</v>
      </c>
    </row>
    <row r="205" spans="1:9" s="56" customFormat="1" ht="12.75" customHeight="1">
      <c r="A205" s="55">
        <v>45918</v>
      </c>
      <c r="B205" s="56" t="s">
        <v>566</v>
      </c>
      <c r="C205" s="56" t="s">
        <v>567</v>
      </c>
      <c r="D205" s="56" t="s">
        <v>8</v>
      </c>
      <c r="E205" s="56" t="s">
        <v>326</v>
      </c>
      <c r="F205" s="56" t="s">
        <v>327</v>
      </c>
      <c r="G205" s="56" t="s">
        <v>568</v>
      </c>
    </row>
    <row r="206" spans="1:9" s="56" customFormat="1" ht="12.75" customHeight="1">
      <c r="A206" s="56" t="s">
        <v>15</v>
      </c>
      <c r="B206" s="56" t="s">
        <v>16</v>
      </c>
      <c r="D206" s="57">
        <v>1</v>
      </c>
      <c r="E206" s="58">
        <v>92775.333299999998</v>
      </c>
      <c r="F206" s="58">
        <v>92775.333299999998</v>
      </c>
      <c r="G206" s="58">
        <v>0</v>
      </c>
      <c r="H206" s="56">
        <f t="shared" ref="H206:H207" si="66">+VLOOKUP(B206,$B$307:$D$322,3,0)</f>
        <v>80850</v>
      </c>
      <c r="I206" s="56">
        <f t="shared" ref="I206:I207" si="67">+D206*H206</f>
        <v>80850</v>
      </c>
    </row>
    <row r="207" spans="1:9" s="56" customFormat="1" ht="12.75" customHeight="1">
      <c r="A207" s="56" t="s">
        <v>33</v>
      </c>
      <c r="B207" s="56" t="s">
        <v>34</v>
      </c>
      <c r="D207" s="57">
        <v>1</v>
      </c>
      <c r="E207" s="58">
        <v>69729.638749999998</v>
      </c>
      <c r="F207" s="58">
        <v>69729.638749999998</v>
      </c>
      <c r="G207" s="58">
        <v>0</v>
      </c>
      <c r="H207" s="56">
        <f t="shared" si="66"/>
        <v>64565</v>
      </c>
      <c r="I207" s="56">
        <f t="shared" si="67"/>
        <v>64565</v>
      </c>
    </row>
    <row r="208" spans="1:9" s="56" customFormat="1" ht="12.75" customHeight="1">
      <c r="A208" s="55">
        <v>45919</v>
      </c>
      <c r="B208" s="56" t="s">
        <v>569</v>
      </c>
      <c r="C208" s="56" t="s">
        <v>93</v>
      </c>
      <c r="D208" s="56" t="s">
        <v>8</v>
      </c>
      <c r="E208" s="56" t="s">
        <v>94</v>
      </c>
      <c r="F208" s="56" t="s">
        <v>95</v>
      </c>
      <c r="G208" s="56" t="s">
        <v>570</v>
      </c>
    </row>
    <row r="209" spans="1:9" s="56" customFormat="1" ht="12.75" customHeight="1">
      <c r="A209" s="56" t="s">
        <v>33</v>
      </c>
      <c r="B209" s="56" t="s">
        <v>34</v>
      </c>
      <c r="D209" s="57">
        <v>1</v>
      </c>
      <c r="E209" s="58">
        <v>69729.645000000004</v>
      </c>
      <c r="F209" s="58">
        <v>69729.645000000004</v>
      </c>
      <c r="G209" s="58">
        <v>0</v>
      </c>
      <c r="H209" s="56">
        <f>+VLOOKUP(B209,$B$307:$D$322,3,0)</f>
        <v>64565</v>
      </c>
      <c r="I209" s="56">
        <f>+D209*H209</f>
        <v>64565</v>
      </c>
    </row>
    <row r="210" spans="1:9" s="56" customFormat="1" ht="12.75" customHeight="1">
      <c r="A210" s="55">
        <v>45919</v>
      </c>
      <c r="B210" s="56" t="s">
        <v>571</v>
      </c>
      <c r="C210" s="56" t="s">
        <v>7</v>
      </c>
      <c r="D210" s="56" t="s">
        <v>8</v>
      </c>
      <c r="E210" s="56" t="s">
        <v>250</v>
      </c>
      <c r="F210" s="56" t="s">
        <v>251</v>
      </c>
      <c r="G210" s="56" t="s">
        <v>572</v>
      </c>
    </row>
    <row r="211" spans="1:9" s="56" customFormat="1" ht="12.75" customHeight="1">
      <c r="A211" s="56" t="s">
        <v>47</v>
      </c>
      <c r="B211" s="56" t="s">
        <v>48</v>
      </c>
      <c r="D211" s="57">
        <v>1</v>
      </c>
      <c r="E211" s="58">
        <v>107858.38083333299</v>
      </c>
      <c r="F211" s="58">
        <v>107858.38083333299</v>
      </c>
      <c r="G211" s="58">
        <v>0</v>
      </c>
      <c r="H211" s="56">
        <f t="shared" ref="H211:H219" si="68">+VLOOKUP(B211,$B$307:$D$322,3,0)</f>
        <v>101561</v>
      </c>
      <c r="I211" s="56">
        <f t="shared" ref="I211:I219" si="69">+D211*H211</f>
        <v>101561</v>
      </c>
    </row>
    <row r="212" spans="1:9" s="56" customFormat="1" ht="12.75" customHeight="1">
      <c r="A212" s="56" t="s">
        <v>23</v>
      </c>
      <c r="B212" s="56" t="s">
        <v>24</v>
      </c>
      <c r="D212" s="57">
        <v>2</v>
      </c>
      <c r="E212" s="58">
        <v>64419.104868967501</v>
      </c>
      <c r="F212" s="58">
        <v>128838.209737935</v>
      </c>
      <c r="G212" s="58">
        <v>0</v>
      </c>
      <c r="H212" s="56">
        <f t="shared" si="68"/>
        <v>66822</v>
      </c>
      <c r="I212" s="56">
        <f t="shared" si="69"/>
        <v>133644</v>
      </c>
    </row>
    <row r="213" spans="1:9" s="56" customFormat="1" ht="12.75" customHeight="1">
      <c r="A213" s="56" t="s">
        <v>25</v>
      </c>
      <c r="B213" s="56" t="s">
        <v>26</v>
      </c>
      <c r="D213" s="57">
        <v>1</v>
      </c>
      <c r="E213" s="58">
        <v>54638.66835</v>
      </c>
      <c r="F213" s="58">
        <v>54638.66835</v>
      </c>
      <c r="G213" s="58">
        <v>0</v>
      </c>
      <c r="H213" s="56">
        <f t="shared" si="68"/>
        <v>50591</v>
      </c>
      <c r="I213" s="56">
        <f t="shared" si="69"/>
        <v>50591</v>
      </c>
    </row>
    <row r="214" spans="1:9" s="56" customFormat="1" ht="12.75" customHeight="1">
      <c r="A214" s="56" t="s">
        <v>17</v>
      </c>
      <c r="B214" s="56" t="s">
        <v>18</v>
      </c>
      <c r="D214" s="57">
        <v>2</v>
      </c>
      <c r="E214" s="58">
        <v>49318.8342857143</v>
      </c>
      <c r="F214" s="58">
        <v>98637.6685714286</v>
      </c>
      <c r="G214" s="58">
        <v>0</v>
      </c>
      <c r="H214" s="56">
        <f t="shared" si="68"/>
        <v>45666</v>
      </c>
      <c r="I214" s="56">
        <f t="shared" si="69"/>
        <v>91332</v>
      </c>
    </row>
    <row r="215" spans="1:9" s="56" customFormat="1" ht="12.75" customHeight="1">
      <c r="A215" s="56" t="s">
        <v>53</v>
      </c>
      <c r="B215" s="56" t="s">
        <v>54</v>
      </c>
      <c r="D215" s="57">
        <v>1</v>
      </c>
      <c r="E215" s="58">
        <v>45208.800000000003</v>
      </c>
      <c r="F215" s="58">
        <v>45208.800000000003</v>
      </c>
      <c r="G215" s="58">
        <v>0</v>
      </c>
      <c r="H215" s="56">
        <f t="shared" si="68"/>
        <v>41860</v>
      </c>
      <c r="I215" s="56">
        <f t="shared" si="69"/>
        <v>41860</v>
      </c>
    </row>
    <row r="216" spans="1:9" s="56" customFormat="1" ht="12.75" customHeight="1">
      <c r="A216" s="56" t="s">
        <v>33</v>
      </c>
      <c r="B216" s="56" t="s">
        <v>34</v>
      </c>
      <c r="D216" s="57">
        <v>1</v>
      </c>
      <c r="E216" s="58">
        <v>69729.645000000004</v>
      </c>
      <c r="F216" s="58">
        <v>69729.645000000004</v>
      </c>
      <c r="G216" s="58">
        <v>0</v>
      </c>
      <c r="H216" s="56">
        <f t="shared" si="68"/>
        <v>64565</v>
      </c>
      <c r="I216" s="56">
        <f t="shared" si="69"/>
        <v>64565</v>
      </c>
    </row>
    <row r="217" spans="1:9" s="56" customFormat="1" ht="12.75" customHeight="1">
      <c r="A217" s="56" t="s">
        <v>27</v>
      </c>
      <c r="B217" s="56" t="s">
        <v>28</v>
      </c>
      <c r="D217" s="57">
        <v>1</v>
      </c>
      <c r="E217" s="58">
        <v>72972.755000000005</v>
      </c>
      <c r="F217" s="58">
        <v>72972.755000000005</v>
      </c>
      <c r="G217" s="58">
        <v>0</v>
      </c>
      <c r="H217" s="56">
        <f t="shared" si="68"/>
        <v>67568</v>
      </c>
      <c r="I217" s="56">
        <f t="shared" si="69"/>
        <v>67568</v>
      </c>
    </row>
    <row r="218" spans="1:9" s="56" customFormat="1" ht="12.75" customHeight="1">
      <c r="A218" s="56" t="s">
        <v>97</v>
      </c>
      <c r="B218" s="56" t="s">
        <v>98</v>
      </c>
      <c r="D218" s="57">
        <v>2</v>
      </c>
      <c r="E218" s="58">
        <v>24126.785205128199</v>
      </c>
      <c r="F218" s="58">
        <v>48253.570410256398</v>
      </c>
      <c r="G218" s="58">
        <v>0</v>
      </c>
      <c r="H218" s="56">
        <f t="shared" si="68"/>
        <v>22340</v>
      </c>
      <c r="I218" s="56">
        <f t="shared" si="69"/>
        <v>44680</v>
      </c>
    </row>
    <row r="219" spans="1:9" s="56" customFormat="1" ht="12.75" customHeight="1">
      <c r="A219" s="56" t="s">
        <v>45</v>
      </c>
      <c r="B219" s="56" t="s">
        <v>46</v>
      </c>
      <c r="D219" s="57">
        <v>2</v>
      </c>
      <c r="E219" s="58">
        <v>68538.002999999997</v>
      </c>
      <c r="F219" s="58">
        <v>137076.00599999999</v>
      </c>
      <c r="G219" s="58">
        <v>0</v>
      </c>
      <c r="H219" s="56">
        <f t="shared" si="68"/>
        <v>54145</v>
      </c>
      <c r="I219" s="56">
        <f t="shared" si="69"/>
        <v>108290</v>
      </c>
    </row>
    <row r="220" spans="1:9" s="56" customFormat="1" ht="12.75" customHeight="1">
      <c r="A220" s="55">
        <v>45922</v>
      </c>
      <c r="B220" s="56" t="s">
        <v>432</v>
      </c>
      <c r="C220" s="56" t="s">
        <v>301</v>
      </c>
      <c r="D220" s="56" t="s">
        <v>8</v>
      </c>
      <c r="E220" s="56" t="s">
        <v>302</v>
      </c>
      <c r="F220" s="56" t="s">
        <v>303</v>
      </c>
      <c r="G220" s="56" t="s">
        <v>573</v>
      </c>
    </row>
    <row r="221" spans="1:9" s="56" customFormat="1" ht="12.75" customHeight="1">
      <c r="A221" s="56" t="s">
        <v>15</v>
      </c>
      <c r="B221" s="56" t="s">
        <v>16</v>
      </c>
      <c r="D221" s="57">
        <v>1</v>
      </c>
      <c r="E221" s="58">
        <v>109147.88</v>
      </c>
      <c r="F221" s="58">
        <v>109147.88</v>
      </c>
      <c r="G221" s="58">
        <v>0</v>
      </c>
      <c r="H221" s="56">
        <f t="shared" ref="H221:H222" si="70">+VLOOKUP(B221,$B$307:$D$322,3,0)</f>
        <v>80850</v>
      </c>
      <c r="I221" s="56">
        <f t="shared" ref="I221:I222" si="71">+D221*H221</f>
        <v>80850</v>
      </c>
    </row>
    <row r="222" spans="1:9" s="56" customFormat="1" ht="12.75" customHeight="1">
      <c r="A222" s="56" t="s">
        <v>53</v>
      </c>
      <c r="B222" s="56" t="s">
        <v>54</v>
      </c>
      <c r="D222" s="57">
        <v>1</v>
      </c>
      <c r="E222" s="58">
        <v>45208.800000000003</v>
      </c>
      <c r="F222" s="58">
        <v>45208.800000000003</v>
      </c>
      <c r="G222" s="58">
        <v>0</v>
      </c>
      <c r="H222" s="56">
        <f t="shared" si="70"/>
        <v>41860</v>
      </c>
      <c r="I222" s="56">
        <f t="shared" si="71"/>
        <v>41860</v>
      </c>
    </row>
    <row r="223" spans="1:9" s="56" customFormat="1" ht="12.75" customHeight="1">
      <c r="A223" s="55">
        <v>45922</v>
      </c>
      <c r="B223" s="56" t="s">
        <v>574</v>
      </c>
      <c r="C223" s="56" t="s">
        <v>42</v>
      </c>
      <c r="D223" s="56" t="s">
        <v>8</v>
      </c>
      <c r="E223" s="56" t="s">
        <v>43</v>
      </c>
      <c r="F223" s="56" t="s">
        <v>44</v>
      </c>
      <c r="G223" s="56" t="s">
        <v>575</v>
      </c>
    </row>
    <row r="224" spans="1:9" s="56" customFormat="1" ht="12.75" customHeight="1">
      <c r="A224" s="56" t="s">
        <v>45</v>
      </c>
      <c r="B224" s="56" t="s">
        <v>46</v>
      </c>
      <c r="D224" s="57">
        <v>1</v>
      </c>
      <c r="E224" s="58">
        <v>65356.2</v>
      </c>
      <c r="F224" s="58">
        <v>65356.2</v>
      </c>
      <c r="G224" s="58">
        <v>0</v>
      </c>
      <c r="H224" s="56">
        <f t="shared" ref="H224:H226" si="72">+VLOOKUP(B224,$B$307:$D$322,3,0)</f>
        <v>54145</v>
      </c>
      <c r="I224" s="56">
        <f t="shared" ref="I224:I226" si="73">+D224*H224</f>
        <v>54145</v>
      </c>
    </row>
    <row r="225" spans="1:9" s="56" customFormat="1" ht="12.75" customHeight="1">
      <c r="A225" s="56" t="s">
        <v>17</v>
      </c>
      <c r="B225" s="56" t="s">
        <v>18</v>
      </c>
      <c r="D225" s="57">
        <v>3</v>
      </c>
      <c r="E225" s="58">
        <v>48865.821734693898</v>
      </c>
      <c r="F225" s="58">
        <v>146597.46520408199</v>
      </c>
      <c r="G225" s="58">
        <v>0</v>
      </c>
      <c r="H225" s="56">
        <f t="shared" si="72"/>
        <v>45666</v>
      </c>
      <c r="I225" s="56">
        <f t="shared" si="73"/>
        <v>136998</v>
      </c>
    </row>
    <row r="226" spans="1:9" s="56" customFormat="1" ht="12.75" customHeight="1">
      <c r="A226" s="56" t="s">
        <v>53</v>
      </c>
      <c r="B226" s="56" t="s">
        <v>54</v>
      </c>
      <c r="D226" s="57">
        <v>2</v>
      </c>
      <c r="E226" s="58">
        <v>44361.175000000003</v>
      </c>
      <c r="F226" s="58">
        <v>88722.35</v>
      </c>
      <c r="G226" s="58">
        <v>0</v>
      </c>
      <c r="H226" s="56">
        <f t="shared" si="72"/>
        <v>41860</v>
      </c>
      <c r="I226" s="56">
        <f t="shared" si="73"/>
        <v>83720</v>
      </c>
    </row>
    <row r="227" spans="1:9" s="56" customFormat="1" ht="12.75" customHeight="1">
      <c r="A227" s="55">
        <v>45922</v>
      </c>
      <c r="B227" s="56" t="s">
        <v>576</v>
      </c>
      <c r="C227" s="56" t="s">
        <v>577</v>
      </c>
      <c r="D227" s="56" t="s">
        <v>8</v>
      </c>
      <c r="E227" s="56" t="s">
        <v>408</v>
      </c>
      <c r="F227" s="56" t="s">
        <v>409</v>
      </c>
      <c r="G227" s="56" t="s">
        <v>578</v>
      </c>
    </row>
    <row r="228" spans="1:9" s="56" customFormat="1" ht="12.75" customHeight="1">
      <c r="A228" s="56" t="s">
        <v>15</v>
      </c>
      <c r="B228" s="56" t="s">
        <v>16</v>
      </c>
      <c r="D228" s="57">
        <v>1</v>
      </c>
      <c r="E228" s="58">
        <v>98233.09</v>
      </c>
      <c r="F228" s="58">
        <v>98233.09</v>
      </c>
      <c r="G228" s="58">
        <v>0</v>
      </c>
      <c r="H228" s="56">
        <f>+VLOOKUP(B228,$B$307:$D$322,3,0)</f>
        <v>80850</v>
      </c>
      <c r="I228" s="56">
        <f>+D228*H228</f>
        <v>80850</v>
      </c>
    </row>
    <row r="229" spans="1:9" s="56" customFormat="1" ht="12.75" customHeight="1">
      <c r="A229" s="55">
        <v>45922</v>
      </c>
      <c r="B229" s="56" t="s">
        <v>579</v>
      </c>
      <c r="C229" s="56" t="s">
        <v>59</v>
      </c>
      <c r="D229" s="56" t="s">
        <v>8</v>
      </c>
      <c r="E229" s="56" t="s">
        <v>60</v>
      </c>
      <c r="F229" s="56" t="s">
        <v>61</v>
      </c>
      <c r="G229" s="56" t="s">
        <v>580</v>
      </c>
    </row>
    <row r="230" spans="1:9" s="56" customFormat="1" ht="12.75" customHeight="1">
      <c r="A230" s="56" t="s">
        <v>430</v>
      </c>
      <c r="B230" s="56" t="s">
        <v>431</v>
      </c>
      <c r="D230" s="57">
        <v>3</v>
      </c>
      <c r="E230" s="58">
        <v>19901.7</v>
      </c>
      <c r="F230" s="58">
        <v>59705.1</v>
      </c>
      <c r="G230" s="58">
        <v>0</v>
      </c>
      <c r="H230" s="56">
        <f>+VLOOKUP(B230,$B$307:$D$322,3,0)</f>
        <v>20475</v>
      </c>
      <c r="I230" s="56">
        <f>+D230*H230</f>
        <v>61425</v>
      </c>
    </row>
    <row r="231" spans="1:9" s="56" customFormat="1" ht="12.75" customHeight="1">
      <c r="A231" s="55">
        <v>45924</v>
      </c>
      <c r="B231" s="56" t="s">
        <v>306</v>
      </c>
      <c r="C231" s="56" t="s">
        <v>275</v>
      </c>
      <c r="D231" s="56" t="s">
        <v>8</v>
      </c>
      <c r="E231" s="56" t="s">
        <v>276</v>
      </c>
      <c r="F231" s="56" t="s">
        <v>277</v>
      </c>
      <c r="G231" s="56" t="s">
        <v>581</v>
      </c>
    </row>
    <row r="232" spans="1:9" s="56" customFormat="1" ht="12.75" customHeight="1">
      <c r="A232" s="56" t="s">
        <v>430</v>
      </c>
      <c r="B232" s="56" t="s">
        <v>431</v>
      </c>
      <c r="D232" s="57">
        <v>1</v>
      </c>
      <c r="E232" s="58">
        <v>19901.7</v>
      </c>
      <c r="F232" s="58">
        <v>19901.7</v>
      </c>
      <c r="G232" s="58">
        <v>0</v>
      </c>
      <c r="H232" s="56">
        <f t="shared" ref="H232:H237" si="74">+VLOOKUP(B232,$B$307:$D$322,3,0)</f>
        <v>20475</v>
      </c>
      <c r="I232" s="56">
        <f t="shared" ref="I232:I237" si="75">+D232*H232</f>
        <v>20475</v>
      </c>
    </row>
    <row r="233" spans="1:9" s="56" customFormat="1" ht="12.75" customHeight="1">
      <c r="A233" s="56" t="s">
        <v>379</v>
      </c>
      <c r="B233" s="56" t="s">
        <v>380</v>
      </c>
      <c r="D233" s="57">
        <v>1</v>
      </c>
      <c r="E233" s="58">
        <v>19164.599999999999</v>
      </c>
      <c r="F233" s="58">
        <v>19164.599999999999</v>
      </c>
      <c r="G233" s="58">
        <v>0</v>
      </c>
      <c r="H233" s="56">
        <f t="shared" si="74"/>
        <v>19717</v>
      </c>
      <c r="I233" s="56">
        <f t="shared" si="75"/>
        <v>19717</v>
      </c>
    </row>
    <row r="234" spans="1:9" s="56" customFormat="1" ht="12.75" customHeight="1">
      <c r="A234" s="56" t="s">
        <v>53</v>
      </c>
      <c r="B234" s="56" t="s">
        <v>54</v>
      </c>
      <c r="D234" s="57">
        <v>1</v>
      </c>
      <c r="E234" s="58">
        <v>45208.7</v>
      </c>
      <c r="F234" s="58">
        <v>45208.7</v>
      </c>
      <c r="G234" s="58">
        <v>0</v>
      </c>
      <c r="H234" s="56">
        <f t="shared" si="74"/>
        <v>41860</v>
      </c>
      <c r="I234" s="56">
        <f t="shared" si="75"/>
        <v>41860</v>
      </c>
    </row>
    <row r="235" spans="1:9" s="56" customFormat="1" ht="12.75" customHeight="1">
      <c r="A235" s="56" t="s">
        <v>97</v>
      </c>
      <c r="B235" s="56" t="s">
        <v>98</v>
      </c>
      <c r="D235" s="57">
        <v>2</v>
      </c>
      <c r="E235" s="58">
        <v>23336.176806722699</v>
      </c>
      <c r="F235" s="58">
        <v>46672.353613445397</v>
      </c>
      <c r="G235" s="58">
        <v>0</v>
      </c>
      <c r="H235" s="56">
        <f t="shared" si="74"/>
        <v>22340</v>
      </c>
      <c r="I235" s="56">
        <f t="shared" si="75"/>
        <v>44680</v>
      </c>
    </row>
    <row r="236" spans="1:9" s="56" customFormat="1" ht="12.75" customHeight="1">
      <c r="A236" s="56" t="s">
        <v>65</v>
      </c>
      <c r="B236" s="56" t="s">
        <v>66</v>
      </c>
      <c r="D236" s="57">
        <v>1</v>
      </c>
      <c r="E236" s="58">
        <v>105316.26</v>
      </c>
      <c r="F236" s="58">
        <v>105316.26</v>
      </c>
      <c r="G236" s="58">
        <v>0</v>
      </c>
      <c r="H236" s="56">
        <f t="shared" si="74"/>
        <v>108350</v>
      </c>
      <c r="I236" s="56">
        <f t="shared" si="75"/>
        <v>108350</v>
      </c>
    </row>
    <row r="237" spans="1:9" s="56" customFormat="1" ht="12.75" customHeight="1">
      <c r="A237" s="56" t="s">
        <v>15</v>
      </c>
      <c r="B237" s="56" t="s">
        <v>16</v>
      </c>
      <c r="D237" s="57">
        <v>1</v>
      </c>
      <c r="E237" s="58">
        <v>109147.729107576</v>
      </c>
      <c r="F237" s="58">
        <v>109147.729107576</v>
      </c>
      <c r="G237" s="58">
        <v>0</v>
      </c>
      <c r="H237" s="56">
        <f t="shared" si="74"/>
        <v>80850</v>
      </c>
      <c r="I237" s="56">
        <f t="shared" si="75"/>
        <v>80850</v>
      </c>
    </row>
    <row r="238" spans="1:9" s="56" customFormat="1" ht="12.75" customHeight="1">
      <c r="A238" s="55">
        <v>45924</v>
      </c>
      <c r="B238" s="56" t="s">
        <v>582</v>
      </c>
      <c r="C238" s="56" t="s">
        <v>583</v>
      </c>
      <c r="D238" s="56" t="s">
        <v>8</v>
      </c>
      <c r="E238" s="56" t="s">
        <v>162</v>
      </c>
      <c r="F238" s="56" t="s">
        <v>163</v>
      </c>
      <c r="G238" s="56" t="s">
        <v>584</v>
      </c>
    </row>
    <row r="239" spans="1:9" s="56" customFormat="1" ht="12.75" customHeight="1">
      <c r="A239" s="56" t="s">
        <v>25</v>
      </c>
      <c r="B239" s="56" t="s">
        <v>26</v>
      </c>
      <c r="D239" s="57">
        <v>4</v>
      </c>
      <c r="E239" s="58">
        <v>54638.77</v>
      </c>
      <c r="F239" s="58">
        <v>218555.08</v>
      </c>
      <c r="G239" s="58">
        <v>0</v>
      </c>
      <c r="H239" s="56">
        <f t="shared" ref="H239:H241" si="76">+VLOOKUP(B239,$B$307:$D$322,3,0)</f>
        <v>50591</v>
      </c>
      <c r="I239" s="56">
        <f t="shared" ref="I239:I241" si="77">+D239*H239</f>
        <v>202364</v>
      </c>
    </row>
    <row r="240" spans="1:9" s="56" customFormat="1" ht="12.75" customHeight="1">
      <c r="A240" s="56" t="s">
        <v>17</v>
      </c>
      <c r="B240" s="56" t="s">
        <v>18</v>
      </c>
      <c r="D240" s="57">
        <v>2</v>
      </c>
      <c r="E240" s="58">
        <v>49133.990749999997</v>
      </c>
      <c r="F240" s="58">
        <v>98267.981499999994</v>
      </c>
      <c r="G240" s="58">
        <v>0</v>
      </c>
      <c r="H240" s="56">
        <f t="shared" si="76"/>
        <v>45666</v>
      </c>
      <c r="I240" s="56">
        <f t="shared" si="77"/>
        <v>91332</v>
      </c>
    </row>
    <row r="241" spans="1:9" s="56" customFormat="1" ht="12.75" customHeight="1">
      <c r="A241" s="56" t="s">
        <v>45</v>
      </c>
      <c r="B241" s="56" t="s">
        <v>46</v>
      </c>
      <c r="D241" s="57">
        <v>1</v>
      </c>
      <c r="E241" s="58">
        <v>64926.224999999999</v>
      </c>
      <c r="F241" s="58">
        <v>64926.224999999999</v>
      </c>
      <c r="G241" s="58">
        <v>0</v>
      </c>
      <c r="H241" s="56">
        <f t="shared" si="76"/>
        <v>54145</v>
      </c>
      <c r="I241" s="56">
        <f t="shared" si="77"/>
        <v>54145</v>
      </c>
    </row>
    <row r="242" spans="1:9" s="56" customFormat="1" ht="12.75" customHeight="1">
      <c r="A242" s="55">
        <v>45924</v>
      </c>
      <c r="B242" s="56" t="s">
        <v>585</v>
      </c>
      <c r="C242" s="56" t="s">
        <v>235</v>
      </c>
      <c r="D242" s="56" t="s">
        <v>8</v>
      </c>
      <c r="E242" s="56" t="s">
        <v>236</v>
      </c>
      <c r="F242" s="56" t="s">
        <v>237</v>
      </c>
      <c r="G242" s="56" t="s">
        <v>586</v>
      </c>
    </row>
    <row r="243" spans="1:9" s="56" customFormat="1" ht="12.75" customHeight="1">
      <c r="A243" s="56" t="s">
        <v>45</v>
      </c>
      <c r="B243" s="56" t="s">
        <v>46</v>
      </c>
      <c r="D243" s="57">
        <v>1</v>
      </c>
      <c r="E243" s="58">
        <v>64926.224999999999</v>
      </c>
      <c r="F243" s="58">
        <v>64926.224999999999</v>
      </c>
      <c r="G243" s="58">
        <v>0</v>
      </c>
      <c r="H243" s="56">
        <f>+VLOOKUP(B243,$B$307:$D$322,3,0)</f>
        <v>54145</v>
      </c>
      <c r="I243" s="56">
        <f>+D243*H243</f>
        <v>54145</v>
      </c>
    </row>
    <row r="244" spans="1:9" s="56" customFormat="1" ht="12.75" customHeight="1">
      <c r="A244" s="55">
        <v>45925</v>
      </c>
      <c r="B244" s="56" t="s">
        <v>587</v>
      </c>
      <c r="C244" s="56" t="s">
        <v>588</v>
      </c>
      <c r="D244" s="56" t="s">
        <v>8</v>
      </c>
      <c r="E244" s="56" t="s">
        <v>362</v>
      </c>
      <c r="F244" s="56" t="s">
        <v>363</v>
      </c>
      <c r="G244" s="56" t="s">
        <v>589</v>
      </c>
    </row>
    <row r="245" spans="1:9" s="56" customFormat="1" ht="12.75" customHeight="1">
      <c r="A245" s="56" t="s">
        <v>53</v>
      </c>
      <c r="B245" s="56" t="s">
        <v>54</v>
      </c>
      <c r="D245" s="57">
        <v>4</v>
      </c>
      <c r="E245" s="58">
        <v>45208.7</v>
      </c>
      <c r="F245" s="58">
        <v>180834.8</v>
      </c>
      <c r="G245" s="58">
        <v>0</v>
      </c>
      <c r="H245" s="56">
        <f>+VLOOKUP(B245,$B$307:$D$322,3,0)</f>
        <v>41860</v>
      </c>
      <c r="I245" s="56">
        <f>+D245*H245</f>
        <v>167440</v>
      </c>
    </row>
    <row r="246" spans="1:9" s="56" customFormat="1" ht="12.75" customHeight="1">
      <c r="A246" s="55">
        <v>45925</v>
      </c>
      <c r="B246" s="56" t="s">
        <v>571</v>
      </c>
      <c r="C246" s="56" t="s">
        <v>439</v>
      </c>
      <c r="D246" s="56" t="s">
        <v>8</v>
      </c>
      <c r="E246" s="56" t="s">
        <v>205</v>
      </c>
      <c r="F246" s="56" t="s">
        <v>206</v>
      </c>
      <c r="G246" s="56" t="s">
        <v>590</v>
      </c>
    </row>
    <row r="247" spans="1:9" s="56" customFormat="1" ht="12.75" customHeight="1">
      <c r="A247" s="56" t="s">
        <v>97</v>
      </c>
      <c r="B247" s="56" t="s">
        <v>98</v>
      </c>
      <c r="D247" s="57">
        <v>2</v>
      </c>
      <c r="E247" s="58">
        <v>23336.176806722699</v>
      </c>
      <c r="F247" s="58">
        <v>46672.353613445397</v>
      </c>
      <c r="G247" s="58">
        <v>0</v>
      </c>
      <c r="H247" s="56">
        <f t="shared" ref="H247:H250" si="78">+VLOOKUP(B247,$B$307:$D$322,3,0)</f>
        <v>22340</v>
      </c>
      <c r="I247" s="56">
        <f t="shared" ref="I247:I250" si="79">+D247*H247</f>
        <v>44680</v>
      </c>
    </row>
    <row r="248" spans="1:9" s="56" customFormat="1" ht="12.75" customHeight="1">
      <c r="A248" s="56" t="s">
        <v>47</v>
      </c>
      <c r="B248" s="56" t="s">
        <v>48</v>
      </c>
      <c r="D248" s="57">
        <v>1</v>
      </c>
      <c r="E248" s="58">
        <v>109686.21</v>
      </c>
      <c r="F248" s="58">
        <v>109686.21</v>
      </c>
      <c r="G248" s="58">
        <v>0</v>
      </c>
      <c r="H248" s="56">
        <f t="shared" si="78"/>
        <v>101561</v>
      </c>
      <c r="I248" s="56">
        <f t="shared" si="79"/>
        <v>101561</v>
      </c>
    </row>
    <row r="249" spans="1:9" s="56" customFormat="1" ht="12.75" customHeight="1">
      <c r="A249" s="56" t="s">
        <v>15</v>
      </c>
      <c r="B249" s="56" t="s">
        <v>16</v>
      </c>
      <c r="D249" s="57">
        <v>1</v>
      </c>
      <c r="E249" s="58">
        <v>109147.729107576</v>
      </c>
      <c r="F249" s="58">
        <v>109147.729107576</v>
      </c>
      <c r="G249" s="58">
        <v>0</v>
      </c>
      <c r="H249" s="56">
        <f t="shared" si="78"/>
        <v>80850</v>
      </c>
      <c r="I249" s="56">
        <f t="shared" si="79"/>
        <v>80850</v>
      </c>
    </row>
    <row r="250" spans="1:9" s="56" customFormat="1" ht="12.75" customHeight="1">
      <c r="A250" s="56" t="s">
        <v>17</v>
      </c>
      <c r="B250" s="56" t="s">
        <v>18</v>
      </c>
      <c r="D250" s="57">
        <v>1</v>
      </c>
      <c r="E250" s="58">
        <v>49133.990749999997</v>
      </c>
      <c r="F250" s="58">
        <v>49133.990749999997</v>
      </c>
      <c r="G250" s="58">
        <v>0</v>
      </c>
      <c r="H250" s="56">
        <f t="shared" si="78"/>
        <v>45666</v>
      </c>
      <c r="I250" s="56">
        <f t="shared" si="79"/>
        <v>45666</v>
      </c>
    </row>
    <row r="251" spans="1:9" s="56" customFormat="1" ht="12.75" customHeight="1">
      <c r="A251" s="55">
        <v>45925</v>
      </c>
      <c r="B251" s="56" t="s">
        <v>591</v>
      </c>
      <c r="C251" s="56" t="s">
        <v>289</v>
      </c>
      <c r="D251" s="56" t="s">
        <v>8</v>
      </c>
      <c r="E251" s="56" t="s">
        <v>79</v>
      </c>
      <c r="F251" s="56" t="s">
        <v>80</v>
      </c>
      <c r="G251" s="56" t="s">
        <v>592</v>
      </c>
    </row>
    <row r="252" spans="1:9" s="56" customFormat="1" ht="12.75" customHeight="1">
      <c r="A252" s="56" t="s">
        <v>27</v>
      </c>
      <c r="B252" s="56" t="s">
        <v>28</v>
      </c>
      <c r="D252" s="57">
        <v>1</v>
      </c>
      <c r="E252" s="58">
        <v>72972.740000000005</v>
      </c>
      <c r="F252" s="58">
        <v>72972.740000000005</v>
      </c>
      <c r="G252" s="58">
        <v>0</v>
      </c>
      <c r="H252" s="56">
        <f t="shared" ref="H252:H254" si="80">+VLOOKUP(B252,$B$307:$D$322,3,0)</f>
        <v>67568</v>
      </c>
      <c r="I252" s="56">
        <f t="shared" ref="I252:I254" si="81">+D252*H252</f>
        <v>67568</v>
      </c>
    </row>
    <row r="253" spans="1:9" s="56" customFormat="1" ht="12.75" customHeight="1">
      <c r="A253" s="56" t="s">
        <v>430</v>
      </c>
      <c r="B253" s="56" t="s">
        <v>431</v>
      </c>
      <c r="D253" s="57">
        <v>3</v>
      </c>
      <c r="E253" s="58">
        <v>19901.7</v>
      </c>
      <c r="F253" s="58">
        <v>59705.1</v>
      </c>
      <c r="G253" s="58">
        <v>0</v>
      </c>
      <c r="H253" s="56">
        <f t="shared" si="80"/>
        <v>20475</v>
      </c>
      <c r="I253" s="56">
        <f t="shared" si="81"/>
        <v>61425</v>
      </c>
    </row>
    <row r="254" spans="1:9" s="56" customFormat="1" ht="12.75" customHeight="1">
      <c r="A254" s="56" t="s">
        <v>45</v>
      </c>
      <c r="B254" s="56" t="s">
        <v>46</v>
      </c>
      <c r="D254" s="57">
        <v>3</v>
      </c>
      <c r="E254" s="58">
        <v>64926.224999999999</v>
      </c>
      <c r="F254" s="58">
        <v>194778.67499999999</v>
      </c>
      <c r="G254" s="58">
        <v>0</v>
      </c>
      <c r="H254" s="56">
        <f t="shared" si="80"/>
        <v>54145</v>
      </c>
      <c r="I254" s="56">
        <f t="shared" si="81"/>
        <v>162435</v>
      </c>
    </row>
    <row r="255" spans="1:9" s="56" customFormat="1" ht="12.75" customHeight="1">
      <c r="A255" s="55">
        <v>45926</v>
      </c>
      <c r="B255" s="56" t="s">
        <v>593</v>
      </c>
      <c r="C255" s="56" t="s">
        <v>521</v>
      </c>
      <c r="D255" s="56" t="s">
        <v>8</v>
      </c>
      <c r="E255" s="56" t="s">
        <v>522</v>
      </c>
      <c r="F255" s="56" t="s">
        <v>523</v>
      </c>
      <c r="G255" s="56" t="s">
        <v>594</v>
      </c>
    </row>
    <row r="256" spans="1:9" s="56" customFormat="1" ht="12.75" customHeight="1">
      <c r="A256" s="56" t="s">
        <v>17</v>
      </c>
      <c r="B256" s="56" t="s">
        <v>18</v>
      </c>
      <c r="D256" s="57">
        <v>2</v>
      </c>
      <c r="E256" s="58">
        <v>49133.990749999997</v>
      </c>
      <c r="F256" s="58">
        <v>98267.981499999994</v>
      </c>
      <c r="G256" s="58">
        <v>0</v>
      </c>
      <c r="H256" s="56">
        <f t="shared" ref="H256:H261" si="82">+VLOOKUP(B256,$B$307:$D$322,3,0)</f>
        <v>45666</v>
      </c>
      <c r="I256" s="56">
        <f t="shared" ref="I256:I261" si="83">+D256*H256</f>
        <v>91332</v>
      </c>
    </row>
    <row r="257" spans="1:9" s="56" customFormat="1" ht="12.75" customHeight="1">
      <c r="A257" s="56" t="s">
        <v>53</v>
      </c>
      <c r="B257" s="56" t="s">
        <v>54</v>
      </c>
      <c r="D257" s="57">
        <v>1</v>
      </c>
      <c r="E257" s="58">
        <v>45208.7</v>
      </c>
      <c r="F257" s="58">
        <v>45208.7</v>
      </c>
      <c r="G257" s="58">
        <v>0</v>
      </c>
      <c r="H257" s="56">
        <f t="shared" si="82"/>
        <v>41860</v>
      </c>
      <c r="I257" s="56">
        <f t="shared" si="83"/>
        <v>41860</v>
      </c>
    </row>
    <row r="258" spans="1:9" s="56" customFormat="1" ht="12.75" customHeight="1">
      <c r="A258" s="56" t="s">
        <v>27</v>
      </c>
      <c r="B258" s="56" t="s">
        <v>28</v>
      </c>
      <c r="D258" s="57">
        <v>2</v>
      </c>
      <c r="E258" s="58">
        <v>72972.740000000005</v>
      </c>
      <c r="F258" s="58">
        <v>145945.48000000001</v>
      </c>
      <c r="G258" s="58">
        <v>0</v>
      </c>
      <c r="H258" s="56">
        <f t="shared" si="82"/>
        <v>67568</v>
      </c>
      <c r="I258" s="56">
        <f t="shared" si="83"/>
        <v>135136</v>
      </c>
    </row>
    <row r="259" spans="1:9" s="56" customFormat="1" ht="12.75" customHeight="1">
      <c r="A259" s="56" t="s">
        <v>97</v>
      </c>
      <c r="B259" s="56" t="s">
        <v>98</v>
      </c>
      <c r="D259" s="57">
        <v>2</v>
      </c>
      <c r="E259" s="58">
        <v>23336.176806722699</v>
      </c>
      <c r="F259" s="58">
        <v>46672.353613445397</v>
      </c>
      <c r="G259" s="58">
        <v>0</v>
      </c>
      <c r="H259" s="56">
        <f t="shared" si="82"/>
        <v>22340</v>
      </c>
      <c r="I259" s="56">
        <f t="shared" si="83"/>
        <v>44680</v>
      </c>
    </row>
    <row r="260" spans="1:9" s="56" customFormat="1" ht="12.75" customHeight="1">
      <c r="A260" s="56" t="s">
        <v>45</v>
      </c>
      <c r="B260" s="56" t="s">
        <v>46</v>
      </c>
      <c r="D260" s="57">
        <v>4</v>
      </c>
      <c r="E260" s="58">
        <v>64926.224999999999</v>
      </c>
      <c r="F260" s="58">
        <v>259704.9</v>
      </c>
      <c r="G260" s="58">
        <v>0</v>
      </c>
      <c r="H260" s="56">
        <f t="shared" si="82"/>
        <v>54145</v>
      </c>
      <c r="I260" s="56">
        <f t="shared" si="83"/>
        <v>216580</v>
      </c>
    </row>
    <row r="261" spans="1:9" s="56" customFormat="1" ht="12.75" customHeight="1">
      <c r="A261" s="56" t="s">
        <v>47</v>
      </c>
      <c r="B261" s="56" t="s">
        <v>48</v>
      </c>
      <c r="D261" s="57">
        <v>1</v>
      </c>
      <c r="E261" s="58">
        <v>109686.21</v>
      </c>
      <c r="F261" s="58">
        <v>109686.21</v>
      </c>
      <c r="G261" s="58">
        <v>0</v>
      </c>
      <c r="H261" s="56">
        <f t="shared" si="82"/>
        <v>101561</v>
      </c>
      <c r="I261" s="56">
        <f t="shared" si="83"/>
        <v>101561</v>
      </c>
    </row>
    <row r="262" spans="1:9" s="56" customFormat="1" ht="12.75" customHeight="1">
      <c r="A262" s="55">
        <v>45926</v>
      </c>
      <c r="B262" s="56" t="s">
        <v>165</v>
      </c>
      <c r="C262" s="56" t="s">
        <v>450</v>
      </c>
      <c r="D262" s="56" t="s">
        <v>8</v>
      </c>
      <c r="E262" s="56" t="s">
        <v>451</v>
      </c>
      <c r="F262" s="56" t="s">
        <v>452</v>
      </c>
      <c r="G262" s="56" t="s">
        <v>595</v>
      </c>
    </row>
    <row r="263" spans="1:9" s="56" customFormat="1" ht="12.75" customHeight="1">
      <c r="A263" s="56" t="s">
        <v>17</v>
      </c>
      <c r="B263" s="56" t="s">
        <v>18</v>
      </c>
      <c r="D263" s="57">
        <v>1</v>
      </c>
      <c r="E263" s="58">
        <v>49133.990749999997</v>
      </c>
      <c r="F263" s="58">
        <v>49133.990749999997</v>
      </c>
      <c r="G263" s="58">
        <v>0</v>
      </c>
      <c r="H263" s="56">
        <f t="shared" ref="H263:H267" si="84">+VLOOKUP(B263,$B$307:$D$322,3,0)</f>
        <v>45666</v>
      </c>
      <c r="I263" s="56">
        <f t="shared" ref="I263:I267" si="85">+D263*H263</f>
        <v>45666</v>
      </c>
    </row>
    <row r="264" spans="1:9" s="56" customFormat="1" ht="12.75" customHeight="1">
      <c r="A264" s="56" t="s">
        <v>65</v>
      </c>
      <c r="B264" s="56" t="s">
        <v>66</v>
      </c>
      <c r="D264" s="57">
        <v>1</v>
      </c>
      <c r="E264" s="58">
        <v>105316.26</v>
      </c>
      <c r="F264" s="58">
        <v>105316.26</v>
      </c>
      <c r="G264" s="58">
        <v>0</v>
      </c>
      <c r="H264" s="56">
        <f t="shared" si="84"/>
        <v>108350</v>
      </c>
      <c r="I264" s="56">
        <f t="shared" si="85"/>
        <v>108350</v>
      </c>
    </row>
    <row r="265" spans="1:9" s="56" customFormat="1" ht="12.75" customHeight="1">
      <c r="A265" s="56" t="s">
        <v>15</v>
      </c>
      <c r="B265" s="56" t="s">
        <v>16</v>
      </c>
      <c r="D265" s="57">
        <v>1</v>
      </c>
      <c r="E265" s="58">
        <v>109147.729107576</v>
      </c>
      <c r="F265" s="58">
        <v>109147.729107576</v>
      </c>
      <c r="G265" s="58">
        <v>0</v>
      </c>
      <c r="H265" s="56">
        <f t="shared" si="84"/>
        <v>80850</v>
      </c>
      <c r="I265" s="56">
        <f t="shared" si="85"/>
        <v>80850</v>
      </c>
    </row>
    <row r="266" spans="1:9" s="56" customFormat="1" ht="12.75" customHeight="1">
      <c r="A266" s="56" t="s">
        <v>45</v>
      </c>
      <c r="B266" s="56" t="s">
        <v>46</v>
      </c>
      <c r="D266" s="57">
        <v>2</v>
      </c>
      <c r="E266" s="58">
        <v>64926.224999999999</v>
      </c>
      <c r="F266" s="58">
        <v>129852.45</v>
      </c>
      <c r="G266" s="58">
        <v>0</v>
      </c>
      <c r="H266" s="56">
        <f t="shared" si="84"/>
        <v>54145</v>
      </c>
      <c r="I266" s="56">
        <f t="shared" si="85"/>
        <v>108290</v>
      </c>
    </row>
    <row r="267" spans="1:9" s="56" customFormat="1" ht="12.75" customHeight="1">
      <c r="A267" s="56" t="s">
        <v>47</v>
      </c>
      <c r="B267" s="56" t="s">
        <v>48</v>
      </c>
      <c r="D267" s="57">
        <v>3</v>
      </c>
      <c r="E267" s="58">
        <v>109686.21</v>
      </c>
      <c r="F267" s="58">
        <v>329058.63</v>
      </c>
      <c r="G267" s="58">
        <v>0</v>
      </c>
      <c r="H267" s="56">
        <f t="shared" si="84"/>
        <v>101561</v>
      </c>
      <c r="I267" s="56">
        <f t="shared" si="85"/>
        <v>304683</v>
      </c>
    </row>
    <row r="268" spans="1:9" s="56" customFormat="1" ht="12.75" customHeight="1">
      <c r="A268" s="55">
        <v>45926</v>
      </c>
      <c r="B268" s="56" t="s">
        <v>312</v>
      </c>
      <c r="C268" s="56" t="s">
        <v>596</v>
      </c>
      <c r="D268" s="56" t="s">
        <v>8</v>
      </c>
      <c r="E268" s="56" t="s">
        <v>597</v>
      </c>
      <c r="F268" s="56" t="s">
        <v>598</v>
      </c>
      <c r="G268" s="56" t="s">
        <v>334</v>
      </c>
    </row>
    <row r="269" spans="1:9" s="56" customFormat="1" ht="12.75" customHeight="1">
      <c r="A269" s="56" t="s">
        <v>76</v>
      </c>
      <c r="B269" s="56" t="s">
        <v>77</v>
      </c>
      <c r="D269" s="57">
        <v>2</v>
      </c>
      <c r="E269" s="58">
        <v>105361.14</v>
      </c>
      <c r="F269" s="58">
        <v>210722.28</v>
      </c>
      <c r="G269" s="58">
        <v>0</v>
      </c>
      <c r="H269" s="56">
        <f t="shared" ref="H269:H273" si="86">+VLOOKUP(B269,$B$307:$D$322,3,0)</f>
        <v>97557</v>
      </c>
      <c r="I269" s="56">
        <f t="shared" ref="I269:I273" si="87">+D269*H269</f>
        <v>195114</v>
      </c>
    </row>
    <row r="270" spans="1:9" s="56" customFormat="1" ht="12.75" customHeight="1">
      <c r="A270" s="56" t="s">
        <v>13</v>
      </c>
      <c r="B270" s="56" t="s">
        <v>14</v>
      </c>
      <c r="D270" s="57">
        <v>3</v>
      </c>
      <c r="E270" s="58">
        <v>52540.49</v>
      </c>
      <c r="F270" s="58">
        <v>157621.47</v>
      </c>
      <c r="G270" s="58">
        <v>0</v>
      </c>
      <c r="H270" s="56">
        <f t="shared" si="86"/>
        <v>54054</v>
      </c>
      <c r="I270" s="56">
        <f t="shared" si="87"/>
        <v>162162</v>
      </c>
    </row>
    <row r="271" spans="1:9" s="56" customFormat="1" ht="12.75" customHeight="1">
      <c r="A271" s="56" t="s">
        <v>33</v>
      </c>
      <c r="B271" s="56" t="s">
        <v>34</v>
      </c>
      <c r="D271" s="57">
        <v>2</v>
      </c>
      <c r="E271" s="58">
        <v>69729.66</v>
      </c>
      <c r="F271" s="58">
        <v>139459.32</v>
      </c>
      <c r="G271" s="58">
        <v>0</v>
      </c>
      <c r="H271" s="56">
        <f t="shared" si="86"/>
        <v>64565</v>
      </c>
      <c r="I271" s="56">
        <f t="shared" si="87"/>
        <v>129130</v>
      </c>
    </row>
    <row r="272" spans="1:9" s="56" customFormat="1" ht="12.75" customHeight="1">
      <c r="A272" s="56" t="s">
        <v>47</v>
      </c>
      <c r="B272" s="56" t="s">
        <v>48</v>
      </c>
      <c r="D272" s="57">
        <v>2</v>
      </c>
      <c r="E272" s="58">
        <v>109686.21</v>
      </c>
      <c r="F272" s="58">
        <v>219372.42</v>
      </c>
      <c r="G272" s="58">
        <v>0</v>
      </c>
      <c r="H272" s="56">
        <f t="shared" si="86"/>
        <v>101561</v>
      </c>
      <c r="I272" s="56">
        <f t="shared" si="87"/>
        <v>203122</v>
      </c>
    </row>
    <row r="273" spans="1:9" s="56" customFormat="1" ht="12.75" customHeight="1">
      <c r="A273" s="56" t="s">
        <v>27</v>
      </c>
      <c r="B273" s="56" t="s">
        <v>28</v>
      </c>
      <c r="D273" s="57">
        <v>2</v>
      </c>
      <c r="E273" s="58">
        <v>72972.740000000005</v>
      </c>
      <c r="F273" s="58">
        <v>145945.48000000001</v>
      </c>
      <c r="G273" s="58">
        <v>0</v>
      </c>
      <c r="H273" s="56">
        <f t="shared" si="86"/>
        <v>67568</v>
      </c>
      <c r="I273" s="56">
        <f t="shared" si="87"/>
        <v>135136</v>
      </c>
    </row>
    <row r="274" spans="1:9" s="56" customFormat="1" ht="12.75" customHeight="1">
      <c r="A274" s="55">
        <v>45926</v>
      </c>
      <c r="B274" s="56" t="s">
        <v>599</v>
      </c>
      <c r="C274" s="56" t="s">
        <v>596</v>
      </c>
      <c r="D274" s="56" t="s">
        <v>8</v>
      </c>
      <c r="E274" s="56" t="s">
        <v>597</v>
      </c>
      <c r="F274" s="56" t="s">
        <v>598</v>
      </c>
      <c r="G274" s="56" t="s">
        <v>600</v>
      </c>
    </row>
    <row r="275" spans="1:9" s="56" customFormat="1" ht="12.75" customHeight="1">
      <c r="A275" s="56" t="s">
        <v>23</v>
      </c>
      <c r="B275" s="56" t="s">
        <v>24</v>
      </c>
      <c r="D275" s="57">
        <v>1</v>
      </c>
      <c r="E275" s="58">
        <v>72070.362262290102</v>
      </c>
      <c r="F275" s="58">
        <v>72070.362262290102</v>
      </c>
      <c r="G275" s="58">
        <v>0</v>
      </c>
      <c r="H275" s="56">
        <f t="shared" ref="H275:H281" si="88">+VLOOKUP(B275,$B$307:$D$322,3,0)</f>
        <v>66822</v>
      </c>
      <c r="I275" s="56">
        <f t="shared" ref="I275:I281" si="89">+D275*H275</f>
        <v>66822</v>
      </c>
    </row>
    <row r="276" spans="1:9" s="56" customFormat="1" ht="12.75" customHeight="1">
      <c r="A276" s="56" t="s">
        <v>25</v>
      </c>
      <c r="B276" s="56" t="s">
        <v>26</v>
      </c>
      <c r="D276" s="57">
        <v>1</v>
      </c>
      <c r="E276" s="58">
        <v>54638.77</v>
      </c>
      <c r="F276" s="58">
        <v>54638.77</v>
      </c>
      <c r="G276" s="58">
        <v>0</v>
      </c>
      <c r="H276" s="56">
        <f t="shared" si="88"/>
        <v>50591</v>
      </c>
      <c r="I276" s="56">
        <f t="shared" si="89"/>
        <v>50591</v>
      </c>
    </row>
    <row r="277" spans="1:9" s="56" customFormat="1" ht="12.75" customHeight="1">
      <c r="A277" s="56" t="s">
        <v>15</v>
      </c>
      <c r="B277" s="56" t="s">
        <v>16</v>
      </c>
      <c r="D277" s="57">
        <v>1</v>
      </c>
      <c r="E277" s="58">
        <v>109147.729107576</v>
      </c>
      <c r="F277" s="58">
        <v>109147.729107576</v>
      </c>
      <c r="G277" s="58">
        <v>0</v>
      </c>
      <c r="H277" s="56">
        <f t="shared" si="88"/>
        <v>80850</v>
      </c>
      <c r="I277" s="56">
        <f t="shared" si="89"/>
        <v>80850</v>
      </c>
    </row>
    <row r="278" spans="1:9" s="56" customFormat="1" ht="12.75" customHeight="1">
      <c r="A278" s="56" t="s">
        <v>17</v>
      </c>
      <c r="B278" s="56" t="s">
        <v>18</v>
      </c>
      <c r="D278" s="57">
        <v>1</v>
      </c>
      <c r="E278" s="58">
        <v>49133.990749999997</v>
      </c>
      <c r="F278" s="58">
        <v>49133.990749999997</v>
      </c>
      <c r="G278" s="58">
        <v>0</v>
      </c>
      <c r="H278" s="56">
        <f t="shared" si="88"/>
        <v>45666</v>
      </c>
      <c r="I278" s="56">
        <f t="shared" si="89"/>
        <v>45666</v>
      </c>
    </row>
    <row r="279" spans="1:9" s="56" customFormat="1" ht="12.75" customHeight="1">
      <c r="A279" s="56" t="s">
        <v>53</v>
      </c>
      <c r="B279" s="56" t="s">
        <v>54</v>
      </c>
      <c r="D279" s="57">
        <v>2</v>
      </c>
      <c r="E279" s="58">
        <v>45208.7</v>
      </c>
      <c r="F279" s="58">
        <v>90417.4</v>
      </c>
      <c r="G279" s="58">
        <v>0</v>
      </c>
      <c r="H279" s="56">
        <f t="shared" si="88"/>
        <v>41860</v>
      </c>
      <c r="I279" s="56">
        <f t="shared" si="89"/>
        <v>83720</v>
      </c>
    </row>
    <row r="280" spans="1:9" s="56" customFormat="1" ht="12.75" customHeight="1">
      <c r="A280" s="56" t="s">
        <v>33</v>
      </c>
      <c r="B280" s="56" t="s">
        <v>34</v>
      </c>
      <c r="D280" s="57">
        <v>2</v>
      </c>
      <c r="E280" s="58">
        <v>69729.66</v>
      </c>
      <c r="F280" s="58">
        <v>139459.32</v>
      </c>
      <c r="G280" s="58">
        <v>0</v>
      </c>
      <c r="H280" s="56">
        <f t="shared" si="88"/>
        <v>64565</v>
      </c>
      <c r="I280" s="56">
        <f t="shared" si="89"/>
        <v>129130</v>
      </c>
    </row>
    <row r="281" spans="1:9" s="56" customFormat="1" ht="12.75" customHeight="1">
      <c r="A281" s="56" t="s">
        <v>45</v>
      </c>
      <c r="B281" s="56" t="s">
        <v>46</v>
      </c>
      <c r="D281" s="57">
        <v>1</v>
      </c>
      <c r="E281" s="58">
        <v>64926.224999999999</v>
      </c>
      <c r="F281" s="58">
        <v>64926.224999999999</v>
      </c>
      <c r="G281" s="58">
        <v>0</v>
      </c>
      <c r="H281" s="56">
        <f t="shared" si="88"/>
        <v>54145</v>
      </c>
      <c r="I281" s="56">
        <f t="shared" si="89"/>
        <v>54145</v>
      </c>
    </row>
    <row r="282" spans="1:9" s="56" customFormat="1" ht="12.75" customHeight="1">
      <c r="A282" s="55">
        <v>45926</v>
      </c>
      <c r="B282" s="56" t="s">
        <v>601</v>
      </c>
      <c r="C282" s="56" t="s">
        <v>450</v>
      </c>
      <c r="D282" s="56" t="s">
        <v>8</v>
      </c>
      <c r="E282" s="56" t="s">
        <v>451</v>
      </c>
      <c r="F282" s="56" t="s">
        <v>452</v>
      </c>
      <c r="G282" s="56" t="s">
        <v>602</v>
      </c>
    </row>
    <row r="283" spans="1:9" s="56" customFormat="1" ht="12.75" customHeight="1">
      <c r="A283" s="56" t="s">
        <v>15</v>
      </c>
      <c r="B283" s="56" t="s">
        <v>16</v>
      </c>
      <c r="D283" s="57">
        <v>1</v>
      </c>
      <c r="E283" s="58">
        <v>109147.729107576</v>
      </c>
      <c r="F283" s="58">
        <v>109147.729107576</v>
      </c>
      <c r="G283" s="58">
        <v>0</v>
      </c>
      <c r="H283" s="56">
        <f t="shared" ref="H283:H288" si="90">+VLOOKUP(B283,$B$307:$D$322,3,0)</f>
        <v>80850</v>
      </c>
      <c r="I283" s="56">
        <f t="shared" ref="I283:I288" si="91">+D283*H283</f>
        <v>80850</v>
      </c>
    </row>
    <row r="284" spans="1:9" s="56" customFormat="1" ht="12.75" customHeight="1">
      <c r="A284" s="56" t="s">
        <v>17</v>
      </c>
      <c r="B284" s="56" t="s">
        <v>18</v>
      </c>
      <c r="D284" s="57">
        <v>2</v>
      </c>
      <c r="E284" s="58">
        <v>49133.990749999997</v>
      </c>
      <c r="F284" s="58">
        <v>98267.981499999994</v>
      </c>
      <c r="G284" s="58">
        <v>0</v>
      </c>
      <c r="H284" s="56">
        <f t="shared" si="90"/>
        <v>45666</v>
      </c>
      <c r="I284" s="56">
        <f t="shared" si="91"/>
        <v>91332</v>
      </c>
    </row>
    <row r="285" spans="1:9" s="56" customFormat="1" ht="12.75" customHeight="1">
      <c r="A285" s="56" t="s">
        <v>45</v>
      </c>
      <c r="B285" s="56" t="s">
        <v>46</v>
      </c>
      <c r="D285" s="57">
        <v>2</v>
      </c>
      <c r="E285" s="58">
        <v>64926.224999999999</v>
      </c>
      <c r="F285" s="58">
        <v>129852.45</v>
      </c>
      <c r="G285" s="58">
        <v>0</v>
      </c>
      <c r="H285" s="56">
        <f t="shared" si="90"/>
        <v>54145</v>
      </c>
      <c r="I285" s="56">
        <f t="shared" si="91"/>
        <v>108290</v>
      </c>
    </row>
    <row r="286" spans="1:9" s="56" customFormat="1" ht="12.75" customHeight="1">
      <c r="A286" s="56" t="s">
        <v>47</v>
      </c>
      <c r="B286" s="56" t="s">
        <v>48</v>
      </c>
      <c r="D286" s="57">
        <v>2</v>
      </c>
      <c r="E286" s="58">
        <v>109686.21</v>
      </c>
      <c r="F286" s="58">
        <v>219372.42</v>
      </c>
      <c r="G286" s="58">
        <v>0</v>
      </c>
      <c r="H286" s="56">
        <f t="shared" si="90"/>
        <v>101561</v>
      </c>
      <c r="I286" s="56">
        <f t="shared" si="91"/>
        <v>203122</v>
      </c>
    </row>
    <row r="287" spans="1:9" s="56" customFormat="1" ht="12.75" customHeight="1">
      <c r="A287" s="56" t="s">
        <v>27</v>
      </c>
      <c r="B287" s="56" t="s">
        <v>28</v>
      </c>
      <c r="D287" s="57">
        <v>1</v>
      </c>
      <c r="E287" s="58">
        <v>72972.740000000005</v>
      </c>
      <c r="F287" s="58">
        <v>72972.740000000005</v>
      </c>
      <c r="G287" s="58">
        <v>0</v>
      </c>
      <c r="H287" s="56">
        <f t="shared" si="90"/>
        <v>67568</v>
      </c>
      <c r="I287" s="56">
        <f t="shared" si="91"/>
        <v>67568</v>
      </c>
    </row>
    <row r="288" spans="1:9" s="56" customFormat="1" ht="12.75" customHeight="1">
      <c r="A288" s="56" t="s">
        <v>53</v>
      </c>
      <c r="B288" s="56" t="s">
        <v>54</v>
      </c>
      <c r="D288" s="57">
        <v>1</v>
      </c>
      <c r="E288" s="58">
        <v>45208.7</v>
      </c>
      <c r="F288" s="58">
        <v>45208.7</v>
      </c>
      <c r="G288" s="58">
        <v>0</v>
      </c>
      <c r="H288" s="56">
        <f t="shared" si="90"/>
        <v>41860</v>
      </c>
      <c r="I288" s="56">
        <f t="shared" si="91"/>
        <v>41860</v>
      </c>
    </row>
    <row r="289" spans="1:9" s="56" customFormat="1" ht="12.75" customHeight="1">
      <c r="A289" s="55">
        <v>45926</v>
      </c>
      <c r="B289" s="56" t="s">
        <v>230</v>
      </c>
      <c r="C289" s="56" t="s">
        <v>603</v>
      </c>
      <c r="D289" s="56" t="s">
        <v>8</v>
      </c>
      <c r="E289" s="56" t="s">
        <v>604</v>
      </c>
      <c r="F289" s="56" t="s">
        <v>605</v>
      </c>
      <c r="G289" s="56" t="s">
        <v>606</v>
      </c>
    </row>
    <row r="290" spans="1:9" s="56" customFormat="1" ht="12.75" customHeight="1">
      <c r="A290" s="56" t="s">
        <v>25</v>
      </c>
      <c r="B290" s="56" t="s">
        <v>26</v>
      </c>
      <c r="D290" s="57">
        <v>2</v>
      </c>
      <c r="E290" s="58">
        <v>54638.77</v>
      </c>
      <c r="F290" s="58">
        <v>109277.54</v>
      </c>
      <c r="G290" s="58">
        <v>0</v>
      </c>
      <c r="H290" s="56">
        <f t="shared" ref="H290:H292" si="92">+VLOOKUP(B290,$B$307:$D$322,3,0)</f>
        <v>50591</v>
      </c>
      <c r="I290" s="56">
        <f t="shared" ref="I290:I292" si="93">+D290*H290</f>
        <v>101182</v>
      </c>
    </row>
    <row r="291" spans="1:9" s="56" customFormat="1" ht="12.75" customHeight="1">
      <c r="A291" s="56" t="s">
        <v>15</v>
      </c>
      <c r="B291" s="56" t="s">
        <v>16</v>
      </c>
      <c r="D291" s="57">
        <v>1</v>
      </c>
      <c r="E291" s="58">
        <v>109147.729107576</v>
      </c>
      <c r="F291" s="58">
        <v>109147.729107576</v>
      </c>
      <c r="G291" s="58">
        <v>0</v>
      </c>
      <c r="H291" s="56">
        <f t="shared" si="92"/>
        <v>80850</v>
      </c>
      <c r="I291" s="56">
        <f t="shared" si="93"/>
        <v>80850</v>
      </c>
    </row>
    <row r="292" spans="1:9" s="56" customFormat="1" ht="12.75" customHeight="1">
      <c r="A292" s="56" t="s">
        <v>97</v>
      </c>
      <c r="B292" s="56" t="s">
        <v>98</v>
      </c>
      <c r="D292" s="57">
        <v>1</v>
      </c>
      <c r="E292" s="58">
        <v>23336.176806722699</v>
      </c>
      <c r="F292" s="58">
        <v>23336.176806722699</v>
      </c>
      <c r="G292" s="58">
        <v>0</v>
      </c>
      <c r="H292" s="56">
        <f t="shared" si="92"/>
        <v>22340</v>
      </c>
      <c r="I292" s="56">
        <f t="shared" si="93"/>
        <v>22340</v>
      </c>
    </row>
    <row r="293" spans="1:9" s="56" customFormat="1" ht="12.75" customHeight="1">
      <c r="A293" s="55">
        <v>45927</v>
      </c>
      <c r="B293" s="56" t="s">
        <v>607</v>
      </c>
      <c r="C293" s="56" t="s">
        <v>271</v>
      </c>
      <c r="D293" s="56" t="s">
        <v>8</v>
      </c>
      <c r="E293" s="56" t="s">
        <v>272</v>
      </c>
      <c r="F293" s="56" t="s">
        <v>273</v>
      </c>
      <c r="G293" s="56" t="s">
        <v>608</v>
      </c>
    </row>
    <row r="294" spans="1:9" s="56" customFormat="1" ht="12.75" customHeight="1">
      <c r="A294" s="56" t="s">
        <v>97</v>
      </c>
      <c r="B294" s="56" t="s">
        <v>98</v>
      </c>
      <c r="D294" s="57">
        <v>2</v>
      </c>
      <c r="E294" s="58">
        <v>23336.176806722699</v>
      </c>
      <c r="F294" s="58">
        <v>46672.353613445397</v>
      </c>
      <c r="G294" s="58">
        <v>0</v>
      </c>
      <c r="H294" s="56">
        <f t="shared" ref="H294:H297" si="94">+VLOOKUP(B294,$B$307:$D$322,3,0)</f>
        <v>22340</v>
      </c>
      <c r="I294" s="56">
        <f t="shared" ref="I294:I297" si="95">+D294*H294</f>
        <v>44680</v>
      </c>
    </row>
    <row r="295" spans="1:9" s="56" customFormat="1" ht="12.75" customHeight="1">
      <c r="A295" s="56" t="s">
        <v>25</v>
      </c>
      <c r="B295" s="56" t="s">
        <v>26</v>
      </c>
      <c r="D295" s="57">
        <v>2</v>
      </c>
      <c r="E295" s="58">
        <v>54638.77</v>
      </c>
      <c r="F295" s="58">
        <v>109277.54</v>
      </c>
      <c r="G295" s="58">
        <v>0</v>
      </c>
      <c r="H295" s="56">
        <f t="shared" si="94"/>
        <v>50591</v>
      </c>
      <c r="I295" s="56">
        <f t="shared" si="95"/>
        <v>101182</v>
      </c>
    </row>
    <row r="296" spans="1:9" s="56" customFormat="1" ht="12.75" customHeight="1">
      <c r="A296" s="56" t="s">
        <v>430</v>
      </c>
      <c r="B296" s="56" t="s">
        <v>431</v>
      </c>
      <c r="D296" s="57">
        <v>2</v>
      </c>
      <c r="E296" s="58">
        <v>19901.7</v>
      </c>
      <c r="F296" s="58">
        <v>39803.4</v>
      </c>
      <c r="G296" s="58">
        <v>0</v>
      </c>
      <c r="H296" s="56">
        <f t="shared" si="94"/>
        <v>20475</v>
      </c>
      <c r="I296" s="56">
        <f t="shared" si="95"/>
        <v>40950</v>
      </c>
    </row>
    <row r="297" spans="1:9" s="56" customFormat="1" ht="12.75" customHeight="1">
      <c r="A297" s="56" t="s">
        <v>379</v>
      </c>
      <c r="B297" s="56" t="s">
        <v>380</v>
      </c>
      <c r="D297" s="57">
        <v>3</v>
      </c>
      <c r="E297" s="58">
        <v>19164.599999999999</v>
      </c>
      <c r="F297" s="58">
        <v>57493.8</v>
      </c>
      <c r="G297" s="58">
        <v>0</v>
      </c>
      <c r="H297" s="56">
        <f t="shared" si="94"/>
        <v>19717</v>
      </c>
      <c r="I297" s="56">
        <f t="shared" si="95"/>
        <v>59151</v>
      </c>
    </row>
    <row r="298" spans="1:9" s="56" customFormat="1" ht="12.75" customHeight="1">
      <c r="A298" s="55">
        <v>45929</v>
      </c>
      <c r="B298" s="56" t="s">
        <v>609</v>
      </c>
      <c r="C298" s="56" t="s">
        <v>182</v>
      </c>
      <c r="D298" s="56" t="s">
        <v>8</v>
      </c>
      <c r="E298" s="56" t="s">
        <v>183</v>
      </c>
      <c r="F298" s="56" t="s">
        <v>184</v>
      </c>
      <c r="G298" s="56" t="s">
        <v>610</v>
      </c>
    </row>
    <row r="299" spans="1:9" s="56" customFormat="1" ht="12.75" customHeight="1">
      <c r="A299" s="56" t="s">
        <v>53</v>
      </c>
      <c r="B299" s="56" t="s">
        <v>54</v>
      </c>
      <c r="D299" s="57">
        <v>1</v>
      </c>
      <c r="E299" s="58">
        <v>45208.7</v>
      </c>
      <c r="F299" s="58">
        <v>45208.7</v>
      </c>
      <c r="G299" s="58">
        <v>0</v>
      </c>
      <c r="H299" s="56">
        <f>+VLOOKUP(B299,$B$307:$D$322,3,0)</f>
        <v>41860</v>
      </c>
      <c r="I299" s="56">
        <f>+D299*H299</f>
        <v>41860</v>
      </c>
    </row>
    <row r="300" spans="1:9" s="56" customFormat="1" ht="12.75" customHeight="1">
      <c r="A300" s="55">
        <v>45930</v>
      </c>
      <c r="B300" s="56" t="s">
        <v>611</v>
      </c>
      <c r="C300" s="56" t="s">
        <v>93</v>
      </c>
      <c r="D300" s="56" t="s">
        <v>8</v>
      </c>
      <c r="E300" s="56" t="s">
        <v>94</v>
      </c>
      <c r="F300" s="56" t="s">
        <v>95</v>
      </c>
      <c r="G300" s="56" t="s">
        <v>612</v>
      </c>
    </row>
    <row r="301" spans="1:9" s="56" customFormat="1" ht="12.75" customHeight="1">
      <c r="A301" s="56" t="s">
        <v>53</v>
      </c>
      <c r="B301" s="56" t="s">
        <v>54</v>
      </c>
      <c r="D301" s="57">
        <v>1</v>
      </c>
      <c r="E301" s="58">
        <v>45208.7</v>
      </c>
      <c r="F301" s="58">
        <v>45208.7</v>
      </c>
      <c r="G301" s="58">
        <v>0</v>
      </c>
      <c r="H301" s="56">
        <f>+VLOOKUP(B301,$B$307:$D$322,3,0)</f>
        <v>41860</v>
      </c>
      <c r="I301" s="56">
        <f>+D301*H301</f>
        <v>41860</v>
      </c>
    </row>
    <row r="302" spans="1:9" s="56" customFormat="1" ht="12.75" customHeight="1">
      <c r="A302" s="56" t="s">
        <v>321</v>
      </c>
      <c r="B302" s="63">
        <v>423</v>
      </c>
      <c r="C302" s="58">
        <v>25139856.481394999</v>
      </c>
      <c r="D302" s="58">
        <v>0</v>
      </c>
      <c r="E302" s="58">
        <v>0</v>
      </c>
      <c r="F302" s="58">
        <v>36754100</v>
      </c>
    </row>
    <row r="303" spans="1:9" s="56" customFormat="1" ht="12.75" customHeight="1">
      <c r="A303" s="56" t="s">
        <v>322</v>
      </c>
      <c r="B303" s="58">
        <v>1</v>
      </c>
    </row>
    <row r="307" spans="1:7" ht="12.75" customHeight="1">
      <c r="A307" s="11" t="s">
        <v>99</v>
      </c>
      <c r="B307" s="11" t="s">
        <v>100</v>
      </c>
      <c r="C307" s="11" t="s">
        <v>101</v>
      </c>
      <c r="D307" s="11" t="s">
        <v>102</v>
      </c>
      <c r="E307" s="11" t="s">
        <v>103</v>
      </c>
      <c r="F307" s="11" t="s">
        <v>104</v>
      </c>
      <c r="G307" s="12" t="s">
        <v>105</v>
      </c>
    </row>
    <row r="308" spans="1:7" ht="12.75" customHeight="1">
      <c r="A308" s="13" t="s">
        <v>23</v>
      </c>
      <c r="B308" s="13" t="s">
        <v>24</v>
      </c>
      <c r="C308" s="13">
        <f t="shared" ref="C308:C322" si="96">+SUMIF($A$1:$A$303,A308,$D$1:$D$303)</f>
        <v>11</v>
      </c>
      <c r="D308" s="14">
        <v>66822</v>
      </c>
      <c r="E308" s="14">
        <f t="shared" ref="E308:E322" si="97">+D308*C308</f>
        <v>735042</v>
      </c>
      <c r="F308" s="14">
        <f t="shared" ref="F308:F322" si="98">+E308*8%</f>
        <v>58803.360000000001</v>
      </c>
      <c r="G308" s="15">
        <f t="shared" ref="G308:G322" si="99">+E308+F308</f>
        <v>793845.36</v>
      </c>
    </row>
    <row r="309" spans="1:7" ht="12.75" customHeight="1">
      <c r="A309" s="13" t="s">
        <v>65</v>
      </c>
      <c r="B309" s="13" t="s">
        <v>66</v>
      </c>
      <c r="C309" s="13">
        <f t="shared" si="96"/>
        <v>6</v>
      </c>
      <c r="D309" s="14">
        <v>108350</v>
      </c>
      <c r="E309" s="14">
        <f t="shared" si="97"/>
        <v>650100</v>
      </c>
      <c r="F309" s="14">
        <f t="shared" si="98"/>
        <v>52008</v>
      </c>
      <c r="G309" s="15">
        <f t="shared" si="99"/>
        <v>702108</v>
      </c>
    </row>
    <row r="310" spans="1:7" ht="12.75" customHeight="1">
      <c r="A310" s="13" t="s">
        <v>25</v>
      </c>
      <c r="B310" s="13" t="s">
        <v>26</v>
      </c>
      <c r="C310" s="13">
        <f t="shared" si="96"/>
        <v>30</v>
      </c>
      <c r="D310" s="14">
        <v>50591</v>
      </c>
      <c r="E310" s="14">
        <f t="shared" si="97"/>
        <v>1517730</v>
      </c>
      <c r="F310" s="14">
        <f t="shared" si="98"/>
        <v>121418.40000000001</v>
      </c>
      <c r="G310" s="15">
        <f t="shared" si="99"/>
        <v>1639148.4</v>
      </c>
    </row>
    <row r="311" spans="1:7" ht="12.75" customHeight="1">
      <c r="A311" s="13" t="s">
        <v>76</v>
      </c>
      <c r="B311" s="13" t="s">
        <v>77</v>
      </c>
      <c r="C311" s="13">
        <f t="shared" si="96"/>
        <v>5</v>
      </c>
      <c r="D311" s="14">
        <v>97557</v>
      </c>
      <c r="E311" s="14">
        <f t="shared" si="97"/>
        <v>487785</v>
      </c>
      <c r="F311" s="14">
        <f t="shared" si="98"/>
        <v>39022.800000000003</v>
      </c>
      <c r="G311" s="15">
        <f t="shared" si="99"/>
        <v>526807.80000000005</v>
      </c>
    </row>
    <row r="312" spans="1:7" ht="12.75" customHeight="1">
      <c r="A312" s="13" t="s">
        <v>15</v>
      </c>
      <c r="B312" s="13" t="s">
        <v>16</v>
      </c>
      <c r="C312" s="13">
        <f t="shared" si="96"/>
        <v>31</v>
      </c>
      <c r="D312" s="14">
        <v>80850</v>
      </c>
      <c r="E312" s="14">
        <f t="shared" si="97"/>
        <v>2506350</v>
      </c>
      <c r="F312" s="14">
        <f t="shared" si="98"/>
        <v>200508</v>
      </c>
      <c r="G312" s="15">
        <f t="shared" si="99"/>
        <v>2706858</v>
      </c>
    </row>
    <row r="313" spans="1:7" ht="12.75" customHeight="1">
      <c r="A313" s="13" t="s">
        <v>17</v>
      </c>
      <c r="B313" s="13" t="s">
        <v>18</v>
      </c>
      <c r="C313" s="13">
        <f t="shared" si="96"/>
        <v>32</v>
      </c>
      <c r="D313" s="14">
        <v>45666</v>
      </c>
      <c r="E313" s="14">
        <f t="shared" si="97"/>
        <v>1461312</v>
      </c>
      <c r="F313" s="14">
        <f t="shared" si="98"/>
        <v>116904.96000000001</v>
      </c>
      <c r="G313" s="15">
        <f t="shared" si="99"/>
        <v>1578216.96</v>
      </c>
    </row>
    <row r="314" spans="1:7" ht="12.75" customHeight="1">
      <c r="A314" s="13" t="s">
        <v>53</v>
      </c>
      <c r="B314" s="13" t="s">
        <v>54</v>
      </c>
      <c r="C314" s="13">
        <f t="shared" si="96"/>
        <v>33</v>
      </c>
      <c r="D314" s="14">
        <v>41860</v>
      </c>
      <c r="E314" s="14">
        <f t="shared" si="97"/>
        <v>1381380</v>
      </c>
      <c r="F314" s="14">
        <f t="shared" si="98"/>
        <v>110510.40000000001</v>
      </c>
      <c r="G314" s="15">
        <f t="shared" si="99"/>
        <v>1491890.4</v>
      </c>
    </row>
    <row r="315" spans="1:7" ht="12.75" customHeight="1">
      <c r="A315" s="13" t="s">
        <v>13</v>
      </c>
      <c r="B315" s="13" t="s">
        <v>14</v>
      </c>
      <c r="C315" s="13">
        <f t="shared" si="96"/>
        <v>8</v>
      </c>
      <c r="D315" s="14">
        <v>54054</v>
      </c>
      <c r="E315" s="14">
        <f t="shared" si="97"/>
        <v>432432</v>
      </c>
      <c r="F315" s="14">
        <f t="shared" si="98"/>
        <v>34594.559999999998</v>
      </c>
      <c r="G315" s="15">
        <f t="shared" si="99"/>
        <v>467026.56</v>
      </c>
    </row>
    <row r="316" spans="1:7" ht="12.75" customHeight="1">
      <c r="A316" s="13" t="s">
        <v>33</v>
      </c>
      <c r="B316" s="13" t="s">
        <v>34</v>
      </c>
      <c r="C316" s="13">
        <f t="shared" si="96"/>
        <v>16</v>
      </c>
      <c r="D316" s="14">
        <v>64565</v>
      </c>
      <c r="E316" s="14">
        <f t="shared" si="97"/>
        <v>1033040</v>
      </c>
      <c r="F316" s="14">
        <f t="shared" si="98"/>
        <v>82643.199999999997</v>
      </c>
      <c r="G316" s="15">
        <f t="shared" si="99"/>
        <v>1115683.2</v>
      </c>
    </row>
    <row r="317" spans="1:7" ht="12.75" customHeight="1">
      <c r="A317" s="13" t="s">
        <v>27</v>
      </c>
      <c r="B317" s="13" t="s">
        <v>28</v>
      </c>
      <c r="C317" s="13">
        <f t="shared" si="96"/>
        <v>33</v>
      </c>
      <c r="D317" s="14">
        <v>67568</v>
      </c>
      <c r="E317" s="14">
        <f t="shared" si="97"/>
        <v>2229744</v>
      </c>
      <c r="F317" s="14">
        <f t="shared" si="98"/>
        <v>178379.51999999999</v>
      </c>
      <c r="G317" s="15">
        <f t="shared" si="99"/>
        <v>2408123.52</v>
      </c>
    </row>
    <row r="318" spans="1:7" ht="12.75" customHeight="1">
      <c r="A318" s="13" t="s">
        <v>97</v>
      </c>
      <c r="B318" s="13" t="s">
        <v>98</v>
      </c>
      <c r="C318" s="13">
        <f t="shared" si="96"/>
        <v>30</v>
      </c>
      <c r="D318" s="14">
        <v>22340</v>
      </c>
      <c r="E318" s="14">
        <f t="shared" si="97"/>
        <v>670200</v>
      </c>
      <c r="F318" s="14">
        <f t="shared" si="98"/>
        <v>53616</v>
      </c>
      <c r="G318" s="15">
        <f t="shared" si="99"/>
        <v>723816</v>
      </c>
    </row>
    <row r="319" spans="1:7" ht="12.75" customHeight="1">
      <c r="A319" s="13" t="s">
        <v>45</v>
      </c>
      <c r="B319" s="13" t="s">
        <v>46</v>
      </c>
      <c r="C319" s="13">
        <f t="shared" si="96"/>
        <v>54</v>
      </c>
      <c r="D319" s="14">
        <v>54145</v>
      </c>
      <c r="E319" s="14">
        <f t="shared" si="97"/>
        <v>2923830</v>
      </c>
      <c r="F319" s="14">
        <f t="shared" si="98"/>
        <v>233906.4</v>
      </c>
      <c r="G319" s="15">
        <f t="shared" si="99"/>
        <v>3157736.4</v>
      </c>
    </row>
    <row r="320" spans="1:7" ht="12.75" customHeight="1">
      <c r="A320" s="13" t="s">
        <v>47</v>
      </c>
      <c r="B320" s="13" t="s">
        <v>48</v>
      </c>
      <c r="C320" s="13">
        <f t="shared" si="96"/>
        <v>43</v>
      </c>
      <c r="D320" s="14">
        <v>101561</v>
      </c>
      <c r="E320" s="14">
        <f t="shared" si="97"/>
        <v>4367123</v>
      </c>
      <c r="F320" s="14">
        <f t="shared" si="98"/>
        <v>349369.84</v>
      </c>
      <c r="G320" s="15">
        <f t="shared" si="99"/>
        <v>4716492.84</v>
      </c>
    </row>
    <row r="321" spans="1:7" ht="12.75" customHeight="1">
      <c r="A321" s="13" t="s">
        <v>430</v>
      </c>
      <c r="B321" s="13" t="s">
        <v>431</v>
      </c>
      <c r="C321" s="13">
        <f t="shared" si="96"/>
        <v>21</v>
      </c>
      <c r="D321" s="14">
        <v>20475</v>
      </c>
      <c r="E321" s="14">
        <f t="shared" si="97"/>
        <v>429975</v>
      </c>
      <c r="F321" s="14">
        <f t="shared" si="98"/>
        <v>34398</v>
      </c>
      <c r="G321" s="15">
        <f t="shared" si="99"/>
        <v>464373</v>
      </c>
    </row>
    <row r="322" spans="1:7" ht="12.75" customHeight="1">
      <c r="A322" s="13" t="s">
        <v>379</v>
      </c>
      <c r="B322" s="13" t="s">
        <v>380</v>
      </c>
      <c r="C322" s="13">
        <f t="shared" si="96"/>
        <v>31</v>
      </c>
      <c r="D322" s="14">
        <v>19717</v>
      </c>
      <c r="E322" s="14">
        <f t="shared" si="97"/>
        <v>611227</v>
      </c>
      <c r="F322" s="14">
        <f t="shared" si="98"/>
        <v>48898.16</v>
      </c>
      <c r="G322" s="15">
        <f t="shared" si="99"/>
        <v>660125.16</v>
      </c>
    </row>
    <row r="323" spans="1:7" ht="12.75" customHeight="1">
      <c r="A323" s="71" t="s">
        <v>613</v>
      </c>
      <c r="B323" s="71"/>
      <c r="C323" s="16">
        <f t="shared" ref="C323:G323" si="100">SUM(C307:C322)</f>
        <v>384</v>
      </c>
      <c r="D323" s="16"/>
      <c r="E323" s="16">
        <f t="shared" si="100"/>
        <v>21437270</v>
      </c>
      <c r="F323" s="16">
        <f t="shared" si="100"/>
        <v>1714981.5999999999</v>
      </c>
      <c r="G323" s="17">
        <f t="shared" si="100"/>
        <v>23152251.599999998</v>
      </c>
    </row>
    <row r="324" spans="1:7" ht="12.75" customHeight="1">
      <c r="A324" s="7" t="s">
        <v>322</v>
      </c>
      <c r="B324" s="10">
        <v>1</v>
      </c>
      <c r="C324" s="7">
        <f>+SUMIF($A$1:$A$303,A324,$D$1:$D$303)</f>
        <v>0</v>
      </c>
    </row>
    <row r="325" spans="1:7" ht="12.75" customHeight="1">
      <c r="A325" s="8"/>
      <c r="B325" s="8"/>
    </row>
    <row r="326" spans="1:7" ht="12.75" customHeight="1">
      <c r="A326" s="8"/>
      <c r="B326" s="8"/>
    </row>
    <row r="327" spans="1:7" ht="12.75" customHeight="1">
      <c r="A327" s="8"/>
      <c r="B327" s="8"/>
    </row>
    <row r="328" spans="1:7" ht="12.75" customHeight="1">
      <c r="A328" s="8"/>
      <c r="B328" s="8"/>
    </row>
    <row r="329" spans="1:7" ht="12.75" customHeight="1">
      <c r="A329" s="8"/>
      <c r="B329" s="8"/>
    </row>
    <row r="330" spans="1:7" ht="12.75" customHeight="1">
      <c r="A330" s="8"/>
      <c r="B330" s="8"/>
    </row>
    <row r="331" spans="1:7" ht="12.75" customHeight="1">
      <c r="A331" s="8"/>
      <c r="B331" s="8"/>
    </row>
    <row r="332" spans="1:7" ht="12.75" customHeight="1">
      <c r="A332" s="8"/>
      <c r="B332" s="8"/>
    </row>
    <row r="333" spans="1:7" ht="12.75" customHeight="1">
      <c r="A333" s="8"/>
      <c r="B333" s="8"/>
    </row>
    <row r="334" spans="1:7" ht="12.75" customHeight="1">
      <c r="A334" s="8"/>
      <c r="B334" s="8"/>
    </row>
    <row r="335" spans="1:7" ht="12.75" customHeight="1">
      <c r="A335" s="8"/>
      <c r="B335" s="8"/>
    </row>
    <row r="336" spans="1:7" ht="12.75" customHeight="1">
      <c r="A336" s="8"/>
      <c r="B336" s="8"/>
    </row>
    <row r="337" spans="3:249" s="8" customFormat="1" ht="12.75" customHeight="1"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  <c r="EX337" s="7"/>
      <c r="EY337" s="7"/>
      <c r="EZ337" s="7"/>
      <c r="FA337" s="7"/>
      <c r="FB337" s="7"/>
      <c r="FC337" s="7"/>
      <c r="FD337" s="7"/>
      <c r="FE337" s="7"/>
      <c r="FF337" s="7"/>
      <c r="FG337" s="7"/>
      <c r="FH337" s="7"/>
      <c r="FI337" s="7"/>
      <c r="FJ337" s="7"/>
      <c r="FK337" s="7"/>
      <c r="FL337" s="7"/>
      <c r="FM337" s="7"/>
      <c r="FN337" s="7"/>
      <c r="FO337" s="7"/>
      <c r="FP337" s="7"/>
      <c r="FQ337" s="7"/>
      <c r="FR337" s="7"/>
      <c r="FS337" s="7"/>
      <c r="FT337" s="7"/>
      <c r="FU337" s="7"/>
      <c r="FV337" s="7"/>
      <c r="FW337" s="7"/>
      <c r="FX337" s="7"/>
      <c r="FY337" s="7"/>
      <c r="FZ337" s="7"/>
      <c r="GA337" s="7"/>
      <c r="GB337" s="7"/>
      <c r="GC337" s="7"/>
      <c r="GD337" s="7"/>
      <c r="GE337" s="7"/>
      <c r="GF337" s="7"/>
      <c r="GG337" s="7"/>
      <c r="GH337" s="7"/>
      <c r="GI337" s="7"/>
      <c r="GJ337" s="7"/>
      <c r="GK337" s="7"/>
      <c r="GL337" s="7"/>
      <c r="GM337" s="7"/>
      <c r="GN337" s="7"/>
      <c r="GO337" s="7"/>
      <c r="GP337" s="7"/>
      <c r="GQ337" s="7"/>
      <c r="GR337" s="7"/>
      <c r="GS337" s="7"/>
      <c r="GT337" s="7"/>
      <c r="GU337" s="7"/>
      <c r="GV337" s="7"/>
      <c r="GW337" s="7"/>
      <c r="GX337" s="7"/>
      <c r="GY337" s="7"/>
      <c r="GZ337" s="7"/>
      <c r="HA337" s="7"/>
      <c r="HB337" s="7"/>
      <c r="HC337" s="7"/>
      <c r="HD337" s="7"/>
      <c r="HE337" s="7"/>
      <c r="HF337" s="7"/>
      <c r="HG337" s="7"/>
      <c r="HH337" s="7"/>
      <c r="HI337" s="7"/>
      <c r="HJ337" s="7"/>
      <c r="HK337" s="7"/>
      <c r="HL337" s="7"/>
      <c r="HM337" s="7"/>
      <c r="HN337" s="7"/>
      <c r="HO337" s="7"/>
      <c r="HP337" s="7"/>
      <c r="HQ337" s="7"/>
      <c r="HR337" s="7"/>
      <c r="HS337" s="7"/>
      <c r="HT337" s="7"/>
      <c r="HU337" s="7"/>
      <c r="HV337" s="7"/>
      <c r="HW337" s="7"/>
      <c r="HX337" s="7"/>
      <c r="HY337" s="7"/>
      <c r="HZ337" s="7"/>
      <c r="IA337" s="7"/>
      <c r="IB337" s="7"/>
      <c r="IC337" s="7"/>
      <c r="ID337" s="7"/>
      <c r="IE337" s="7"/>
      <c r="IF337" s="7"/>
      <c r="IG337" s="7"/>
      <c r="IH337" s="7"/>
      <c r="II337" s="7"/>
      <c r="IJ337" s="7"/>
      <c r="IK337" s="7"/>
      <c r="IL337" s="7"/>
      <c r="IM337" s="7"/>
      <c r="IN337" s="7"/>
      <c r="IO337" s="7"/>
    </row>
    <row r="338" spans="3:249" s="8" customFormat="1" ht="12.75" customHeight="1"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  <c r="EX338" s="7"/>
      <c r="EY338" s="7"/>
      <c r="EZ338" s="7"/>
      <c r="FA338" s="7"/>
      <c r="FB338" s="7"/>
      <c r="FC338" s="7"/>
      <c r="FD338" s="7"/>
      <c r="FE338" s="7"/>
      <c r="FF338" s="7"/>
      <c r="FG338" s="7"/>
      <c r="FH338" s="7"/>
      <c r="FI338" s="7"/>
      <c r="FJ338" s="7"/>
      <c r="FK338" s="7"/>
      <c r="FL338" s="7"/>
      <c r="FM338" s="7"/>
      <c r="FN338" s="7"/>
      <c r="FO338" s="7"/>
      <c r="FP338" s="7"/>
      <c r="FQ338" s="7"/>
      <c r="FR338" s="7"/>
      <c r="FS338" s="7"/>
      <c r="FT338" s="7"/>
      <c r="FU338" s="7"/>
      <c r="FV338" s="7"/>
      <c r="FW338" s="7"/>
      <c r="FX338" s="7"/>
      <c r="FY338" s="7"/>
      <c r="FZ338" s="7"/>
      <c r="GA338" s="7"/>
      <c r="GB338" s="7"/>
      <c r="GC338" s="7"/>
      <c r="GD338" s="7"/>
      <c r="GE338" s="7"/>
      <c r="GF338" s="7"/>
      <c r="GG338" s="7"/>
      <c r="GH338" s="7"/>
      <c r="GI338" s="7"/>
      <c r="GJ338" s="7"/>
      <c r="GK338" s="7"/>
      <c r="GL338" s="7"/>
      <c r="GM338" s="7"/>
      <c r="GN338" s="7"/>
      <c r="GO338" s="7"/>
      <c r="GP338" s="7"/>
      <c r="GQ338" s="7"/>
      <c r="GR338" s="7"/>
      <c r="GS338" s="7"/>
      <c r="GT338" s="7"/>
      <c r="GU338" s="7"/>
      <c r="GV338" s="7"/>
      <c r="GW338" s="7"/>
      <c r="GX338" s="7"/>
      <c r="GY338" s="7"/>
      <c r="GZ338" s="7"/>
      <c r="HA338" s="7"/>
      <c r="HB338" s="7"/>
      <c r="HC338" s="7"/>
      <c r="HD338" s="7"/>
      <c r="HE338" s="7"/>
      <c r="HF338" s="7"/>
      <c r="HG338" s="7"/>
      <c r="HH338" s="7"/>
      <c r="HI338" s="7"/>
      <c r="HJ338" s="7"/>
      <c r="HK338" s="7"/>
      <c r="HL338" s="7"/>
      <c r="HM338" s="7"/>
      <c r="HN338" s="7"/>
      <c r="HO338" s="7"/>
      <c r="HP338" s="7"/>
      <c r="HQ338" s="7"/>
      <c r="HR338" s="7"/>
      <c r="HS338" s="7"/>
      <c r="HT338" s="7"/>
      <c r="HU338" s="7"/>
      <c r="HV338" s="7"/>
      <c r="HW338" s="7"/>
      <c r="HX338" s="7"/>
      <c r="HY338" s="7"/>
      <c r="HZ338" s="7"/>
      <c r="IA338" s="7"/>
      <c r="IB338" s="7"/>
      <c r="IC338" s="7"/>
      <c r="ID338" s="7"/>
      <c r="IE338" s="7"/>
      <c r="IF338" s="7"/>
      <c r="IG338" s="7"/>
      <c r="IH338" s="7"/>
      <c r="II338" s="7"/>
      <c r="IJ338" s="7"/>
      <c r="IK338" s="7"/>
      <c r="IL338" s="7"/>
      <c r="IM338" s="7"/>
      <c r="IN338" s="7"/>
      <c r="IO338" s="7"/>
    </row>
    <row r="339" spans="3:249" s="8" customFormat="1" ht="12.75" customHeight="1"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  <c r="EX339" s="7"/>
      <c r="EY339" s="7"/>
      <c r="EZ339" s="7"/>
      <c r="FA339" s="7"/>
      <c r="FB339" s="7"/>
      <c r="FC339" s="7"/>
      <c r="FD339" s="7"/>
      <c r="FE339" s="7"/>
      <c r="FF339" s="7"/>
      <c r="FG339" s="7"/>
      <c r="FH339" s="7"/>
      <c r="FI339" s="7"/>
      <c r="FJ339" s="7"/>
      <c r="FK339" s="7"/>
      <c r="FL339" s="7"/>
      <c r="FM339" s="7"/>
      <c r="FN339" s="7"/>
      <c r="FO339" s="7"/>
      <c r="FP339" s="7"/>
      <c r="FQ339" s="7"/>
      <c r="FR339" s="7"/>
      <c r="FS339" s="7"/>
      <c r="FT339" s="7"/>
      <c r="FU339" s="7"/>
      <c r="FV339" s="7"/>
      <c r="FW339" s="7"/>
      <c r="FX339" s="7"/>
      <c r="FY339" s="7"/>
      <c r="FZ339" s="7"/>
      <c r="GA339" s="7"/>
      <c r="GB339" s="7"/>
      <c r="GC339" s="7"/>
      <c r="GD339" s="7"/>
      <c r="GE339" s="7"/>
      <c r="GF339" s="7"/>
      <c r="GG339" s="7"/>
      <c r="GH339" s="7"/>
      <c r="GI339" s="7"/>
      <c r="GJ339" s="7"/>
      <c r="GK339" s="7"/>
      <c r="GL339" s="7"/>
      <c r="GM339" s="7"/>
      <c r="GN339" s="7"/>
      <c r="GO339" s="7"/>
      <c r="GP339" s="7"/>
      <c r="GQ339" s="7"/>
      <c r="GR339" s="7"/>
      <c r="GS339" s="7"/>
      <c r="GT339" s="7"/>
      <c r="GU339" s="7"/>
      <c r="GV339" s="7"/>
      <c r="GW339" s="7"/>
      <c r="GX339" s="7"/>
      <c r="GY339" s="7"/>
      <c r="GZ339" s="7"/>
      <c r="HA339" s="7"/>
      <c r="HB339" s="7"/>
      <c r="HC339" s="7"/>
      <c r="HD339" s="7"/>
      <c r="HE339" s="7"/>
      <c r="HF339" s="7"/>
      <c r="HG339" s="7"/>
      <c r="HH339" s="7"/>
      <c r="HI339" s="7"/>
      <c r="HJ339" s="7"/>
      <c r="HK339" s="7"/>
      <c r="HL339" s="7"/>
      <c r="HM339" s="7"/>
      <c r="HN339" s="7"/>
      <c r="HO339" s="7"/>
      <c r="HP339" s="7"/>
      <c r="HQ339" s="7"/>
      <c r="HR339" s="7"/>
      <c r="HS339" s="7"/>
      <c r="HT339" s="7"/>
      <c r="HU339" s="7"/>
      <c r="HV339" s="7"/>
      <c r="HW339" s="7"/>
      <c r="HX339" s="7"/>
      <c r="HY339" s="7"/>
      <c r="HZ339" s="7"/>
      <c r="IA339" s="7"/>
      <c r="IB339" s="7"/>
      <c r="IC339" s="7"/>
      <c r="ID339" s="7"/>
      <c r="IE339" s="7"/>
      <c r="IF339" s="7"/>
      <c r="IG339" s="7"/>
      <c r="IH339" s="7"/>
      <c r="II339" s="7"/>
      <c r="IJ339" s="7"/>
      <c r="IK339" s="7"/>
      <c r="IL339" s="7"/>
      <c r="IM339" s="7"/>
      <c r="IN339" s="7"/>
      <c r="IO339" s="7"/>
    </row>
    <row r="340" spans="3:249" s="8" customFormat="1" ht="12.75" customHeight="1"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  <c r="EX340" s="7"/>
      <c r="EY340" s="7"/>
      <c r="EZ340" s="7"/>
      <c r="FA340" s="7"/>
      <c r="FB340" s="7"/>
      <c r="FC340" s="7"/>
      <c r="FD340" s="7"/>
      <c r="FE340" s="7"/>
      <c r="FF340" s="7"/>
      <c r="FG340" s="7"/>
      <c r="FH340" s="7"/>
      <c r="FI340" s="7"/>
      <c r="FJ340" s="7"/>
      <c r="FK340" s="7"/>
      <c r="FL340" s="7"/>
      <c r="FM340" s="7"/>
      <c r="FN340" s="7"/>
      <c r="FO340" s="7"/>
      <c r="FP340" s="7"/>
      <c r="FQ340" s="7"/>
      <c r="FR340" s="7"/>
      <c r="FS340" s="7"/>
      <c r="FT340" s="7"/>
      <c r="FU340" s="7"/>
      <c r="FV340" s="7"/>
      <c r="FW340" s="7"/>
      <c r="FX340" s="7"/>
      <c r="FY340" s="7"/>
      <c r="FZ340" s="7"/>
      <c r="GA340" s="7"/>
      <c r="GB340" s="7"/>
      <c r="GC340" s="7"/>
      <c r="GD340" s="7"/>
      <c r="GE340" s="7"/>
      <c r="GF340" s="7"/>
      <c r="GG340" s="7"/>
      <c r="GH340" s="7"/>
      <c r="GI340" s="7"/>
      <c r="GJ340" s="7"/>
      <c r="GK340" s="7"/>
      <c r="GL340" s="7"/>
      <c r="GM340" s="7"/>
      <c r="GN340" s="7"/>
      <c r="GO340" s="7"/>
      <c r="GP340" s="7"/>
      <c r="GQ340" s="7"/>
      <c r="GR340" s="7"/>
      <c r="GS340" s="7"/>
      <c r="GT340" s="7"/>
      <c r="GU340" s="7"/>
      <c r="GV340" s="7"/>
      <c r="GW340" s="7"/>
      <c r="GX340" s="7"/>
      <c r="GY340" s="7"/>
      <c r="GZ340" s="7"/>
      <c r="HA340" s="7"/>
      <c r="HB340" s="7"/>
      <c r="HC340" s="7"/>
      <c r="HD340" s="7"/>
      <c r="HE340" s="7"/>
      <c r="HF340" s="7"/>
      <c r="HG340" s="7"/>
      <c r="HH340" s="7"/>
      <c r="HI340" s="7"/>
      <c r="HJ340" s="7"/>
      <c r="HK340" s="7"/>
      <c r="HL340" s="7"/>
      <c r="HM340" s="7"/>
      <c r="HN340" s="7"/>
      <c r="HO340" s="7"/>
      <c r="HP340" s="7"/>
      <c r="HQ340" s="7"/>
      <c r="HR340" s="7"/>
      <c r="HS340" s="7"/>
      <c r="HT340" s="7"/>
      <c r="HU340" s="7"/>
      <c r="HV340" s="7"/>
      <c r="HW340" s="7"/>
      <c r="HX340" s="7"/>
      <c r="HY340" s="7"/>
      <c r="HZ340" s="7"/>
      <c r="IA340" s="7"/>
      <c r="IB340" s="7"/>
      <c r="IC340" s="7"/>
      <c r="ID340" s="7"/>
      <c r="IE340" s="7"/>
      <c r="IF340" s="7"/>
      <c r="IG340" s="7"/>
      <c r="IH340" s="7"/>
      <c r="II340" s="7"/>
      <c r="IJ340" s="7"/>
      <c r="IK340" s="7"/>
      <c r="IL340" s="7"/>
      <c r="IM340" s="7"/>
      <c r="IN340" s="7"/>
      <c r="IO340" s="7"/>
    </row>
    <row r="341" spans="3:249" s="8" customFormat="1" ht="12.75" customHeight="1"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  <c r="GH341" s="7"/>
      <c r="GI341" s="7"/>
      <c r="GJ341" s="7"/>
      <c r="GK341" s="7"/>
      <c r="GL341" s="7"/>
      <c r="GM341" s="7"/>
      <c r="GN341" s="7"/>
      <c r="GO341" s="7"/>
      <c r="GP341" s="7"/>
      <c r="GQ341" s="7"/>
      <c r="GR341" s="7"/>
      <c r="GS341" s="7"/>
      <c r="GT341" s="7"/>
      <c r="GU341" s="7"/>
      <c r="GV341" s="7"/>
      <c r="GW341" s="7"/>
      <c r="GX341" s="7"/>
      <c r="GY341" s="7"/>
      <c r="GZ341" s="7"/>
      <c r="HA341" s="7"/>
      <c r="HB341" s="7"/>
      <c r="HC341" s="7"/>
      <c r="HD341" s="7"/>
      <c r="HE341" s="7"/>
      <c r="HF341" s="7"/>
      <c r="HG341" s="7"/>
      <c r="HH341" s="7"/>
      <c r="HI341" s="7"/>
      <c r="HJ341" s="7"/>
      <c r="HK341" s="7"/>
      <c r="HL341" s="7"/>
      <c r="HM341" s="7"/>
      <c r="HN341" s="7"/>
      <c r="HO341" s="7"/>
      <c r="HP341" s="7"/>
      <c r="HQ341" s="7"/>
      <c r="HR341" s="7"/>
      <c r="HS341" s="7"/>
      <c r="HT341" s="7"/>
      <c r="HU341" s="7"/>
      <c r="HV341" s="7"/>
      <c r="HW341" s="7"/>
      <c r="HX341" s="7"/>
      <c r="HY341" s="7"/>
      <c r="HZ341" s="7"/>
      <c r="IA341" s="7"/>
      <c r="IB341" s="7"/>
      <c r="IC341" s="7"/>
      <c r="ID341" s="7"/>
      <c r="IE341" s="7"/>
      <c r="IF341" s="7"/>
      <c r="IG341" s="7"/>
      <c r="IH341" s="7"/>
      <c r="II341" s="7"/>
      <c r="IJ341" s="7"/>
      <c r="IK341" s="7"/>
      <c r="IL341" s="7"/>
      <c r="IM341" s="7"/>
      <c r="IN341" s="7"/>
      <c r="IO341" s="7"/>
    </row>
    <row r="342" spans="3:249" s="8" customFormat="1" ht="12.75" customHeight="1"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/>
      <c r="GS342" s="7"/>
      <c r="GT342" s="7"/>
      <c r="GU342" s="7"/>
      <c r="GV342" s="7"/>
      <c r="GW342" s="7"/>
      <c r="GX342" s="7"/>
      <c r="GY342" s="7"/>
      <c r="GZ342" s="7"/>
      <c r="HA342" s="7"/>
      <c r="HB342" s="7"/>
      <c r="HC342" s="7"/>
      <c r="HD342" s="7"/>
      <c r="HE342" s="7"/>
      <c r="HF342" s="7"/>
      <c r="HG342" s="7"/>
      <c r="HH342" s="7"/>
      <c r="HI342" s="7"/>
      <c r="HJ342" s="7"/>
      <c r="HK342" s="7"/>
      <c r="HL342" s="7"/>
      <c r="HM342" s="7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  <c r="IC342" s="7"/>
      <c r="ID342" s="7"/>
      <c r="IE342" s="7"/>
      <c r="IF342" s="7"/>
      <c r="IG342" s="7"/>
      <c r="IH342" s="7"/>
      <c r="II342" s="7"/>
      <c r="IJ342" s="7"/>
      <c r="IK342" s="7"/>
      <c r="IL342" s="7"/>
      <c r="IM342" s="7"/>
      <c r="IN342" s="7"/>
      <c r="IO342" s="7"/>
    </row>
    <row r="343" spans="3:249" s="8" customFormat="1" ht="12.75" customHeight="1"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  <c r="GI343" s="7"/>
      <c r="GJ343" s="7"/>
      <c r="GK343" s="7"/>
      <c r="GL343" s="7"/>
      <c r="GM343" s="7"/>
      <c r="GN343" s="7"/>
      <c r="GO343" s="7"/>
      <c r="GP343" s="7"/>
      <c r="GQ343" s="7"/>
      <c r="GR343" s="7"/>
      <c r="GS343" s="7"/>
      <c r="GT343" s="7"/>
      <c r="GU343" s="7"/>
      <c r="GV343" s="7"/>
      <c r="GW343" s="7"/>
      <c r="GX343" s="7"/>
      <c r="GY343" s="7"/>
      <c r="GZ343" s="7"/>
      <c r="HA343" s="7"/>
      <c r="HB343" s="7"/>
      <c r="HC343" s="7"/>
      <c r="HD343" s="7"/>
      <c r="HE343" s="7"/>
      <c r="HF343" s="7"/>
      <c r="HG343" s="7"/>
      <c r="HH343" s="7"/>
      <c r="HI343" s="7"/>
      <c r="HJ343" s="7"/>
      <c r="HK343" s="7"/>
      <c r="HL343" s="7"/>
      <c r="HM343" s="7"/>
      <c r="HN343" s="7"/>
      <c r="HO343" s="7"/>
      <c r="HP343" s="7"/>
      <c r="HQ343" s="7"/>
      <c r="HR343" s="7"/>
      <c r="HS343" s="7"/>
      <c r="HT343" s="7"/>
      <c r="HU343" s="7"/>
      <c r="HV343" s="7"/>
      <c r="HW343" s="7"/>
      <c r="HX343" s="7"/>
      <c r="HY343" s="7"/>
      <c r="HZ343" s="7"/>
      <c r="IA343" s="7"/>
      <c r="IB343" s="7"/>
      <c r="IC343" s="7"/>
      <c r="ID343" s="7"/>
      <c r="IE343" s="7"/>
      <c r="IF343" s="7"/>
      <c r="IG343" s="7"/>
      <c r="IH343" s="7"/>
      <c r="II343" s="7"/>
      <c r="IJ343" s="7"/>
      <c r="IK343" s="7"/>
      <c r="IL343" s="7"/>
      <c r="IM343" s="7"/>
      <c r="IN343" s="7"/>
      <c r="IO343" s="7"/>
    </row>
    <row r="344" spans="3:249" s="8" customFormat="1" ht="12.75" customHeight="1"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/>
      <c r="FZ344" s="7"/>
      <c r="GA344" s="7"/>
      <c r="GB344" s="7"/>
      <c r="GC344" s="7"/>
      <c r="GD344" s="7"/>
      <c r="GE344" s="7"/>
      <c r="GF344" s="7"/>
      <c r="GG344" s="7"/>
      <c r="GH344" s="7"/>
      <c r="GI344" s="7"/>
      <c r="GJ344" s="7"/>
      <c r="GK344" s="7"/>
      <c r="GL344" s="7"/>
      <c r="GM344" s="7"/>
      <c r="GN344" s="7"/>
      <c r="GO344" s="7"/>
      <c r="GP344" s="7"/>
      <c r="GQ344" s="7"/>
      <c r="GR344" s="7"/>
      <c r="GS344" s="7"/>
      <c r="GT344" s="7"/>
      <c r="GU344" s="7"/>
      <c r="GV344" s="7"/>
      <c r="GW344" s="7"/>
      <c r="GX344" s="7"/>
      <c r="GY344" s="7"/>
      <c r="GZ344" s="7"/>
      <c r="HA344" s="7"/>
      <c r="HB344" s="7"/>
      <c r="HC344" s="7"/>
      <c r="HD344" s="7"/>
      <c r="HE344" s="7"/>
      <c r="HF344" s="7"/>
      <c r="HG344" s="7"/>
      <c r="HH344" s="7"/>
      <c r="HI344" s="7"/>
      <c r="HJ344" s="7"/>
      <c r="HK344" s="7"/>
      <c r="HL344" s="7"/>
      <c r="HM344" s="7"/>
      <c r="HN344" s="7"/>
      <c r="HO344" s="7"/>
      <c r="HP344" s="7"/>
      <c r="HQ344" s="7"/>
      <c r="HR344" s="7"/>
      <c r="HS344" s="7"/>
      <c r="HT344" s="7"/>
      <c r="HU344" s="7"/>
      <c r="HV344" s="7"/>
      <c r="HW344" s="7"/>
      <c r="HX344" s="7"/>
      <c r="HY344" s="7"/>
      <c r="HZ344" s="7"/>
      <c r="IA344" s="7"/>
      <c r="IB344" s="7"/>
      <c r="IC344" s="7"/>
      <c r="ID344" s="7"/>
      <c r="IE344" s="7"/>
      <c r="IF344" s="7"/>
      <c r="IG344" s="7"/>
      <c r="IH344" s="7"/>
      <c r="II344" s="7"/>
      <c r="IJ344" s="7"/>
      <c r="IK344" s="7"/>
      <c r="IL344" s="7"/>
      <c r="IM344" s="7"/>
      <c r="IN344" s="7"/>
      <c r="IO344" s="7"/>
    </row>
    <row r="345" spans="3:249" s="8" customFormat="1" ht="12.75" customHeight="1"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  <c r="EX345" s="7"/>
      <c r="EY345" s="7"/>
      <c r="EZ345" s="7"/>
      <c r="FA345" s="7"/>
      <c r="FB345" s="7"/>
      <c r="FC345" s="7"/>
      <c r="FD345" s="7"/>
      <c r="FE345" s="7"/>
      <c r="FF345" s="7"/>
      <c r="FG345" s="7"/>
      <c r="FH345" s="7"/>
      <c r="FI345" s="7"/>
      <c r="FJ345" s="7"/>
      <c r="FK345" s="7"/>
      <c r="FL345" s="7"/>
      <c r="FM345" s="7"/>
      <c r="FN345" s="7"/>
      <c r="FO345" s="7"/>
      <c r="FP345" s="7"/>
      <c r="FQ345" s="7"/>
      <c r="FR345" s="7"/>
      <c r="FS345" s="7"/>
      <c r="FT345" s="7"/>
      <c r="FU345" s="7"/>
      <c r="FV345" s="7"/>
      <c r="FW345" s="7"/>
      <c r="FX345" s="7"/>
      <c r="FY345" s="7"/>
      <c r="FZ345" s="7"/>
      <c r="GA345" s="7"/>
      <c r="GB345" s="7"/>
      <c r="GC345" s="7"/>
      <c r="GD345" s="7"/>
      <c r="GE345" s="7"/>
      <c r="GF345" s="7"/>
      <c r="GG345" s="7"/>
      <c r="GH345" s="7"/>
      <c r="GI345" s="7"/>
      <c r="GJ345" s="7"/>
      <c r="GK345" s="7"/>
      <c r="GL345" s="7"/>
      <c r="GM345" s="7"/>
      <c r="GN345" s="7"/>
      <c r="GO345" s="7"/>
      <c r="GP345" s="7"/>
      <c r="GQ345" s="7"/>
      <c r="GR345" s="7"/>
      <c r="GS345" s="7"/>
      <c r="GT345" s="7"/>
      <c r="GU345" s="7"/>
      <c r="GV345" s="7"/>
      <c r="GW345" s="7"/>
      <c r="GX345" s="7"/>
      <c r="GY345" s="7"/>
      <c r="GZ345" s="7"/>
      <c r="HA345" s="7"/>
      <c r="HB345" s="7"/>
      <c r="HC345" s="7"/>
      <c r="HD345" s="7"/>
      <c r="HE345" s="7"/>
      <c r="HF345" s="7"/>
      <c r="HG345" s="7"/>
      <c r="HH345" s="7"/>
      <c r="HI345" s="7"/>
      <c r="HJ345" s="7"/>
      <c r="HK345" s="7"/>
      <c r="HL345" s="7"/>
      <c r="HM345" s="7"/>
      <c r="HN345" s="7"/>
      <c r="HO345" s="7"/>
      <c r="HP345" s="7"/>
      <c r="HQ345" s="7"/>
      <c r="HR345" s="7"/>
      <c r="HS345" s="7"/>
      <c r="HT345" s="7"/>
      <c r="HU345" s="7"/>
      <c r="HV345" s="7"/>
      <c r="HW345" s="7"/>
      <c r="HX345" s="7"/>
      <c r="HY345" s="7"/>
      <c r="HZ345" s="7"/>
      <c r="IA345" s="7"/>
      <c r="IB345" s="7"/>
      <c r="IC345" s="7"/>
      <c r="ID345" s="7"/>
      <c r="IE345" s="7"/>
      <c r="IF345" s="7"/>
      <c r="IG345" s="7"/>
      <c r="IH345" s="7"/>
      <c r="II345" s="7"/>
      <c r="IJ345" s="7"/>
      <c r="IK345" s="7"/>
      <c r="IL345" s="7"/>
      <c r="IM345" s="7"/>
      <c r="IN345" s="7"/>
      <c r="IO345" s="7"/>
    </row>
    <row r="346" spans="3:249" s="8" customFormat="1" ht="12.75" customHeight="1"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  <c r="HZ346" s="7"/>
      <c r="IA346" s="7"/>
      <c r="IB346" s="7"/>
      <c r="IC346" s="7"/>
      <c r="ID346" s="7"/>
      <c r="IE346" s="7"/>
      <c r="IF346" s="7"/>
      <c r="IG346" s="7"/>
      <c r="IH346" s="7"/>
      <c r="II346" s="7"/>
      <c r="IJ346" s="7"/>
      <c r="IK346" s="7"/>
      <c r="IL346" s="7"/>
      <c r="IM346" s="7"/>
      <c r="IN346" s="7"/>
      <c r="IO346" s="7"/>
    </row>
    <row r="347" spans="3:249" s="8" customFormat="1" ht="12.75" customHeight="1"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  <c r="HZ347" s="7"/>
      <c r="IA347" s="7"/>
      <c r="IB347" s="7"/>
      <c r="IC347" s="7"/>
      <c r="ID347" s="7"/>
      <c r="IE347" s="7"/>
      <c r="IF347" s="7"/>
      <c r="IG347" s="7"/>
      <c r="IH347" s="7"/>
      <c r="II347" s="7"/>
      <c r="IJ347" s="7"/>
      <c r="IK347" s="7"/>
      <c r="IL347" s="7"/>
      <c r="IM347" s="7"/>
      <c r="IN347" s="7"/>
      <c r="IO347" s="7"/>
    </row>
    <row r="348" spans="3:249" s="8" customFormat="1" ht="12.75" customHeight="1"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  <c r="HZ348" s="7"/>
      <c r="IA348" s="7"/>
      <c r="IB348" s="7"/>
      <c r="IC348" s="7"/>
      <c r="ID348" s="7"/>
      <c r="IE348" s="7"/>
      <c r="IF348" s="7"/>
      <c r="IG348" s="7"/>
      <c r="IH348" s="7"/>
      <c r="II348" s="7"/>
      <c r="IJ348" s="7"/>
      <c r="IK348" s="7"/>
      <c r="IL348" s="7"/>
      <c r="IM348" s="7"/>
      <c r="IN348" s="7"/>
      <c r="IO348" s="7"/>
    </row>
    <row r="349" spans="3:249" s="8" customFormat="1" ht="12.75" customHeight="1"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  <c r="HZ349" s="7"/>
      <c r="IA349" s="7"/>
      <c r="IB349" s="7"/>
      <c r="IC349" s="7"/>
      <c r="ID349" s="7"/>
      <c r="IE349" s="7"/>
      <c r="IF349" s="7"/>
      <c r="IG349" s="7"/>
      <c r="IH349" s="7"/>
      <c r="II349" s="7"/>
      <c r="IJ349" s="7"/>
      <c r="IK349" s="7"/>
      <c r="IL349" s="7"/>
      <c r="IM349" s="7"/>
      <c r="IN349" s="7"/>
      <c r="IO349" s="7"/>
    </row>
    <row r="350" spans="3:249" s="8" customFormat="1" ht="12.75" customHeight="1"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  <c r="HZ350" s="7"/>
      <c r="IA350" s="7"/>
      <c r="IB350" s="7"/>
      <c r="IC350" s="7"/>
      <c r="ID350" s="7"/>
      <c r="IE350" s="7"/>
      <c r="IF350" s="7"/>
      <c r="IG350" s="7"/>
      <c r="IH350" s="7"/>
      <c r="II350" s="7"/>
      <c r="IJ350" s="7"/>
      <c r="IK350" s="7"/>
      <c r="IL350" s="7"/>
      <c r="IM350" s="7"/>
      <c r="IN350" s="7"/>
      <c r="IO350" s="7"/>
    </row>
    <row r="351" spans="3:249" s="8" customFormat="1" ht="12.75" customHeight="1"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  <c r="IC351" s="7"/>
      <c r="ID351" s="7"/>
      <c r="IE351" s="7"/>
      <c r="IF351" s="7"/>
      <c r="IG351" s="7"/>
      <c r="IH351" s="7"/>
      <c r="II351" s="7"/>
      <c r="IJ351" s="7"/>
      <c r="IK351" s="7"/>
      <c r="IL351" s="7"/>
      <c r="IM351" s="7"/>
      <c r="IN351" s="7"/>
      <c r="IO351" s="7"/>
    </row>
    <row r="352" spans="3:249" s="8" customFormat="1" ht="12.75" customHeight="1"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  <c r="HZ352" s="7"/>
      <c r="IA352" s="7"/>
      <c r="IB352" s="7"/>
      <c r="IC352" s="7"/>
      <c r="ID352" s="7"/>
      <c r="IE352" s="7"/>
      <c r="IF352" s="7"/>
      <c r="IG352" s="7"/>
      <c r="IH352" s="7"/>
      <c r="II352" s="7"/>
      <c r="IJ352" s="7"/>
      <c r="IK352" s="7"/>
      <c r="IL352" s="7"/>
      <c r="IM352" s="7"/>
      <c r="IN352" s="7"/>
      <c r="IO352" s="7"/>
    </row>
    <row r="353" spans="3:249" s="8" customFormat="1" ht="12.75" customHeight="1"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  <c r="HZ353" s="7"/>
      <c r="IA353" s="7"/>
      <c r="IB353" s="7"/>
      <c r="IC353" s="7"/>
      <c r="ID353" s="7"/>
      <c r="IE353" s="7"/>
      <c r="IF353" s="7"/>
      <c r="IG353" s="7"/>
      <c r="IH353" s="7"/>
      <c r="II353" s="7"/>
      <c r="IJ353" s="7"/>
      <c r="IK353" s="7"/>
      <c r="IL353" s="7"/>
      <c r="IM353" s="7"/>
      <c r="IN353" s="7"/>
      <c r="IO353" s="7"/>
    </row>
    <row r="354" spans="3:249" s="8" customFormat="1" ht="12.75" customHeight="1"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  <c r="HZ354" s="7"/>
      <c r="IA354" s="7"/>
      <c r="IB354" s="7"/>
      <c r="IC354" s="7"/>
      <c r="ID354" s="7"/>
      <c r="IE354" s="7"/>
      <c r="IF354" s="7"/>
      <c r="IG354" s="7"/>
      <c r="IH354" s="7"/>
      <c r="II354" s="7"/>
      <c r="IJ354" s="7"/>
      <c r="IK354" s="7"/>
      <c r="IL354" s="7"/>
      <c r="IM354" s="7"/>
      <c r="IN354" s="7"/>
      <c r="IO354" s="7"/>
    </row>
    <row r="355" spans="3:249" s="8" customFormat="1" ht="12.75" customHeight="1"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  <c r="IC355" s="7"/>
      <c r="ID355" s="7"/>
      <c r="IE355" s="7"/>
      <c r="IF355" s="7"/>
      <c r="IG355" s="7"/>
      <c r="IH355" s="7"/>
      <c r="II355" s="7"/>
      <c r="IJ355" s="7"/>
      <c r="IK355" s="7"/>
      <c r="IL355" s="7"/>
      <c r="IM355" s="7"/>
      <c r="IN355" s="7"/>
      <c r="IO355" s="7"/>
    </row>
    <row r="356" spans="3:249" s="8" customFormat="1" ht="12.75" customHeight="1"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  <c r="HZ356" s="7"/>
      <c r="IA356" s="7"/>
      <c r="IB356" s="7"/>
      <c r="IC356" s="7"/>
      <c r="ID356" s="7"/>
      <c r="IE356" s="7"/>
      <c r="IF356" s="7"/>
      <c r="IG356" s="7"/>
      <c r="IH356" s="7"/>
      <c r="II356" s="7"/>
      <c r="IJ356" s="7"/>
      <c r="IK356" s="7"/>
      <c r="IL356" s="7"/>
      <c r="IM356" s="7"/>
      <c r="IN356" s="7"/>
      <c r="IO356" s="7"/>
    </row>
    <row r="357" spans="3:249" s="8" customFormat="1" ht="12.75" customHeight="1"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  <c r="HZ357" s="7"/>
      <c r="IA357" s="7"/>
      <c r="IB357" s="7"/>
      <c r="IC357" s="7"/>
      <c r="ID357" s="7"/>
      <c r="IE357" s="7"/>
      <c r="IF357" s="7"/>
      <c r="IG357" s="7"/>
      <c r="IH357" s="7"/>
      <c r="II357" s="7"/>
      <c r="IJ357" s="7"/>
      <c r="IK357" s="7"/>
      <c r="IL357" s="7"/>
      <c r="IM357" s="7"/>
      <c r="IN357" s="7"/>
      <c r="IO357" s="7"/>
    </row>
    <row r="358" spans="3:249" s="8" customFormat="1" ht="12.75" customHeight="1"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  <c r="HZ358" s="7"/>
      <c r="IA358" s="7"/>
      <c r="IB358" s="7"/>
      <c r="IC358" s="7"/>
      <c r="ID358" s="7"/>
      <c r="IE358" s="7"/>
      <c r="IF358" s="7"/>
      <c r="IG358" s="7"/>
      <c r="IH358" s="7"/>
      <c r="II358" s="7"/>
      <c r="IJ358" s="7"/>
      <c r="IK358" s="7"/>
      <c r="IL358" s="7"/>
      <c r="IM358" s="7"/>
      <c r="IN358" s="7"/>
      <c r="IO358" s="7"/>
    </row>
    <row r="359" spans="3:249" s="8" customFormat="1" ht="12.75" customHeight="1"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  <c r="HZ359" s="7"/>
      <c r="IA359" s="7"/>
      <c r="IB359" s="7"/>
      <c r="IC359" s="7"/>
      <c r="ID359" s="7"/>
      <c r="IE359" s="7"/>
      <c r="IF359" s="7"/>
      <c r="IG359" s="7"/>
      <c r="IH359" s="7"/>
      <c r="II359" s="7"/>
      <c r="IJ359" s="7"/>
      <c r="IK359" s="7"/>
      <c r="IL359" s="7"/>
      <c r="IM359" s="7"/>
      <c r="IN359" s="7"/>
      <c r="IO359" s="7"/>
    </row>
    <row r="360" spans="3:249" s="8" customFormat="1" ht="12.75" customHeight="1"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  <c r="GJ360" s="7"/>
      <c r="GK360" s="7"/>
      <c r="GL360" s="7"/>
      <c r="GM360" s="7"/>
      <c r="GN360" s="7"/>
      <c r="GO360" s="7"/>
      <c r="GP360" s="7"/>
      <c r="GQ360" s="7"/>
      <c r="GR360" s="7"/>
      <c r="GS360" s="7"/>
      <c r="GT360" s="7"/>
      <c r="GU360" s="7"/>
      <c r="GV360" s="7"/>
      <c r="GW360" s="7"/>
      <c r="GX360" s="7"/>
      <c r="GY360" s="7"/>
      <c r="GZ360" s="7"/>
      <c r="HA360" s="7"/>
      <c r="HB360" s="7"/>
      <c r="HC360" s="7"/>
      <c r="HD360" s="7"/>
      <c r="HE360" s="7"/>
      <c r="HF360" s="7"/>
      <c r="HG360" s="7"/>
      <c r="HH360" s="7"/>
      <c r="HI360" s="7"/>
      <c r="HJ360" s="7"/>
      <c r="HK360" s="7"/>
      <c r="HL360" s="7"/>
      <c r="HM360" s="7"/>
      <c r="HN360" s="7"/>
      <c r="HO360" s="7"/>
      <c r="HP360" s="7"/>
      <c r="HQ360" s="7"/>
      <c r="HR360" s="7"/>
      <c r="HS360" s="7"/>
      <c r="HT360" s="7"/>
      <c r="HU360" s="7"/>
      <c r="HV360" s="7"/>
      <c r="HW360" s="7"/>
      <c r="HX360" s="7"/>
      <c r="HY360" s="7"/>
      <c r="HZ360" s="7"/>
      <c r="IA360" s="7"/>
      <c r="IB360" s="7"/>
      <c r="IC360" s="7"/>
      <c r="ID360" s="7"/>
      <c r="IE360" s="7"/>
      <c r="IF360" s="7"/>
      <c r="IG360" s="7"/>
      <c r="IH360" s="7"/>
      <c r="II360" s="7"/>
      <c r="IJ360" s="7"/>
      <c r="IK360" s="7"/>
      <c r="IL360" s="7"/>
      <c r="IM360" s="7"/>
      <c r="IN360" s="7"/>
      <c r="IO360" s="7"/>
    </row>
    <row r="361" spans="3:249" s="8" customFormat="1" ht="12.75" customHeight="1"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/>
      <c r="FZ361" s="7"/>
      <c r="GA361" s="7"/>
      <c r="GB361" s="7"/>
      <c r="GC361" s="7"/>
      <c r="GD361" s="7"/>
      <c r="GE361" s="7"/>
      <c r="GF361" s="7"/>
      <c r="GG361" s="7"/>
      <c r="GH361" s="7"/>
      <c r="GI361" s="7"/>
      <c r="GJ361" s="7"/>
      <c r="GK361" s="7"/>
      <c r="GL361" s="7"/>
      <c r="GM361" s="7"/>
      <c r="GN361" s="7"/>
      <c r="GO361" s="7"/>
      <c r="GP361" s="7"/>
      <c r="GQ361" s="7"/>
      <c r="GR361" s="7"/>
      <c r="GS361" s="7"/>
      <c r="GT361" s="7"/>
      <c r="GU361" s="7"/>
      <c r="GV361" s="7"/>
      <c r="GW361" s="7"/>
      <c r="GX361" s="7"/>
      <c r="GY361" s="7"/>
      <c r="GZ361" s="7"/>
      <c r="HA361" s="7"/>
      <c r="HB361" s="7"/>
      <c r="HC361" s="7"/>
      <c r="HD361" s="7"/>
      <c r="HE361" s="7"/>
      <c r="HF361" s="7"/>
      <c r="HG361" s="7"/>
      <c r="HH361" s="7"/>
      <c r="HI361" s="7"/>
      <c r="HJ361" s="7"/>
      <c r="HK361" s="7"/>
      <c r="HL361" s="7"/>
      <c r="HM361" s="7"/>
      <c r="HN361" s="7"/>
      <c r="HO361" s="7"/>
      <c r="HP361" s="7"/>
      <c r="HQ361" s="7"/>
      <c r="HR361" s="7"/>
      <c r="HS361" s="7"/>
      <c r="HT361" s="7"/>
      <c r="HU361" s="7"/>
      <c r="HV361" s="7"/>
      <c r="HW361" s="7"/>
      <c r="HX361" s="7"/>
      <c r="HY361" s="7"/>
      <c r="HZ361" s="7"/>
      <c r="IA361" s="7"/>
      <c r="IB361" s="7"/>
      <c r="IC361" s="7"/>
      <c r="ID361" s="7"/>
      <c r="IE361" s="7"/>
      <c r="IF361" s="7"/>
      <c r="IG361" s="7"/>
      <c r="IH361" s="7"/>
      <c r="II361" s="7"/>
      <c r="IJ361" s="7"/>
      <c r="IK361" s="7"/>
      <c r="IL361" s="7"/>
      <c r="IM361" s="7"/>
      <c r="IN361" s="7"/>
      <c r="IO361" s="7"/>
    </row>
    <row r="362" spans="3:249" s="8" customFormat="1" ht="12.75" customHeight="1"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  <c r="FA362" s="7"/>
      <c r="FB362" s="7"/>
      <c r="FC362" s="7"/>
      <c r="FD362" s="7"/>
      <c r="FE362" s="7"/>
      <c r="FF362" s="7"/>
      <c r="FG362" s="7"/>
      <c r="FH362" s="7"/>
      <c r="FI362" s="7"/>
      <c r="FJ362" s="7"/>
      <c r="FK362" s="7"/>
      <c r="FL362" s="7"/>
      <c r="FM362" s="7"/>
      <c r="FN362" s="7"/>
      <c r="FO362" s="7"/>
      <c r="FP362" s="7"/>
      <c r="FQ362" s="7"/>
      <c r="FR362" s="7"/>
      <c r="FS362" s="7"/>
      <c r="FT362" s="7"/>
      <c r="FU362" s="7"/>
      <c r="FV362" s="7"/>
      <c r="FW362" s="7"/>
      <c r="FX362" s="7"/>
      <c r="FY362" s="7"/>
      <c r="FZ362" s="7"/>
      <c r="GA362" s="7"/>
      <c r="GB362" s="7"/>
      <c r="GC362" s="7"/>
      <c r="GD362" s="7"/>
      <c r="GE362" s="7"/>
      <c r="GF362" s="7"/>
      <c r="GG362" s="7"/>
      <c r="GH362" s="7"/>
      <c r="GI362" s="7"/>
      <c r="GJ362" s="7"/>
      <c r="GK362" s="7"/>
      <c r="GL362" s="7"/>
      <c r="GM362" s="7"/>
      <c r="GN362" s="7"/>
      <c r="GO362" s="7"/>
      <c r="GP362" s="7"/>
      <c r="GQ362" s="7"/>
      <c r="GR362" s="7"/>
      <c r="GS362" s="7"/>
      <c r="GT362" s="7"/>
      <c r="GU362" s="7"/>
      <c r="GV362" s="7"/>
      <c r="GW362" s="7"/>
      <c r="GX362" s="7"/>
      <c r="GY362" s="7"/>
      <c r="GZ362" s="7"/>
      <c r="HA362" s="7"/>
      <c r="HB362" s="7"/>
      <c r="HC362" s="7"/>
      <c r="HD362" s="7"/>
      <c r="HE362" s="7"/>
      <c r="HF362" s="7"/>
      <c r="HG362" s="7"/>
      <c r="HH362" s="7"/>
      <c r="HI362" s="7"/>
      <c r="HJ362" s="7"/>
      <c r="HK362" s="7"/>
      <c r="HL362" s="7"/>
      <c r="HM362" s="7"/>
      <c r="HN362" s="7"/>
      <c r="HO362" s="7"/>
      <c r="HP362" s="7"/>
      <c r="HQ362" s="7"/>
      <c r="HR362" s="7"/>
      <c r="HS362" s="7"/>
      <c r="HT362" s="7"/>
      <c r="HU362" s="7"/>
      <c r="HV362" s="7"/>
      <c r="HW362" s="7"/>
      <c r="HX362" s="7"/>
      <c r="HY362" s="7"/>
      <c r="HZ362" s="7"/>
      <c r="IA362" s="7"/>
      <c r="IB362" s="7"/>
      <c r="IC362" s="7"/>
      <c r="ID362" s="7"/>
      <c r="IE362" s="7"/>
      <c r="IF362" s="7"/>
      <c r="IG362" s="7"/>
      <c r="IH362" s="7"/>
      <c r="II362" s="7"/>
      <c r="IJ362" s="7"/>
      <c r="IK362" s="7"/>
      <c r="IL362" s="7"/>
      <c r="IM362" s="7"/>
      <c r="IN362" s="7"/>
      <c r="IO362" s="7"/>
    </row>
    <row r="363" spans="3:249" s="8" customFormat="1" ht="12.75" customHeight="1"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  <c r="FA363" s="7"/>
      <c r="FB363" s="7"/>
      <c r="FC363" s="7"/>
      <c r="FD363" s="7"/>
      <c r="FE363" s="7"/>
      <c r="FF363" s="7"/>
      <c r="FG363" s="7"/>
      <c r="FH363" s="7"/>
      <c r="FI363" s="7"/>
      <c r="FJ363" s="7"/>
      <c r="FK363" s="7"/>
      <c r="FL363" s="7"/>
      <c r="FM363" s="7"/>
      <c r="FN363" s="7"/>
      <c r="FO363" s="7"/>
      <c r="FP363" s="7"/>
      <c r="FQ363" s="7"/>
      <c r="FR363" s="7"/>
      <c r="FS363" s="7"/>
      <c r="FT363" s="7"/>
      <c r="FU363" s="7"/>
      <c r="FV363" s="7"/>
      <c r="FW363" s="7"/>
      <c r="FX363" s="7"/>
      <c r="FY363" s="7"/>
      <c r="FZ363" s="7"/>
      <c r="GA363" s="7"/>
      <c r="GB363" s="7"/>
      <c r="GC363" s="7"/>
      <c r="GD363" s="7"/>
      <c r="GE363" s="7"/>
      <c r="GF363" s="7"/>
      <c r="GG363" s="7"/>
      <c r="GH363" s="7"/>
      <c r="GI363" s="7"/>
      <c r="GJ363" s="7"/>
      <c r="GK363" s="7"/>
      <c r="GL363" s="7"/>
      <c r="GM363" s="7"/>
      <c r="GN363" s="7"/>
      <c r="GO363" s="7"/>
      <c r="GP363" s="7"/>
      <c r="GQ363" s="7"/>
      <c r="GR363" s="7"/>
      <c r="GS363" s="7"/>
      <c r="GT363" s="7"/>
      <c r="GU363" s="7"/>
      <c r="GV363" s="7"/>
      <c r="GW363" s="7"/>
      <c r="GX363" s="7"/>
      <c r="GY363" s="7"/>
      <c r="GZ363" s="7"/>
      <c r="HA363" s="7"/>
      <c r="HB363" s="7"/>
      <c r="HC363" s="7"/>
      <c r="HD363" s="7"/>
      <c r="HE363" s="7"/>
      <c r="HF363" s="7"/>
      <c r="HG363" s="7"/>
      <c r="HH363" s="7"/>
      <c r="HI363" s="7"/>
      <c r="HJ363" s="7"/>
      <c r="HK363" s="7"/>
      <c r="HL363" s="7"/>
      <c r="HM363" s="7"/>
      <c r="HN363" s="7"/>
      <c r="HO363" s="7"/>
      <c r="HP363" s="7"/>
      <c r="HQ363" s="7"/>
      <c r="HR363" s="7"/>
      <c r="HS363" s="7"/>
      <c r="HT363" s="7"/>
      <c r="HU363" s="7"/>
      <c r="HV363" s="7"/>
      <c r="HW363" s="7"/>
      <c r="HX363" s="7"/>
      <c r="HY363" s="7"/>
      <c r="HZ363" s="7"/>
      <c r="IA363" s="7"/>
      <c r="IB363" s="7"/>
      <c r="IC363" s="7"/>
      <c r="ID363" s="7"/>
      <c r="IE363" s="7"/>
      <c r="IF363" s="7"/>
      <c r="IG363" s="7"/>
      <c r="IH363" s="7"/>
      <c r="II363" s="7"/>
      <c r="IJ363" s="7"/>
      <c r="IK363" s="7"/>
      <c r="IL363" s="7"/>
      <c r="IM363" s="7"/>
      <c r="IN363" s="7"/>
      <c r="IO363" s="7"/>
    </row>
    <row r="364" spans="3:249" s="8" customFormat="1" ht="12.75" customHeight="1"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  <c r="EX364" s="7"/>
      <c r="EY364" s="7"/>
      <c r="EZ364" s="7"/>
      <c r="FA364" s="7"/>
      <c r="FB364" s="7"/>
      <c r="FC364" s="7"/>
      <c r="FD364" s="7"/>
      <c r="FE364" s="7"/>
      <c r="FF364" s="7"/>
      <c r="FG364" s="7"/>
      <c r="FH364" s="7"/>
      <c r="FI364" s="7"/>
      <c r="FJ364" s="7"/>
      <c r="FK364" s="7"/>
      <c r="FL364" s="7"/>
      <c r="FM364" s="7"/>
      <c r="FN364" s="7"/>
      <c r="FO364" s="7"/>
      <c r="FP364" s="7"/>
      <c r="FQ364" s="7"/>
      <c r="FR364" s="7"/>
      <c r="FS364" s="7"/>
      <c r="FT364" s="7"/>
      <c r="FU364" s="7"/>
      <c r="FV364" s="7"/>
      <c r="FW364" s="7"/>
      <c r="FX364" s="7"/>
      <c r="FY364" s="7"/>
      <c r="FZ364" s="7"/>
      <c r="GA364" s="7"/>
      <c r="GB364" s="7"/>
      <c r="GC364" s="7"/>
      <c r="GD364" s="7"/>
      <c r="GE364" s="7"/>
      <c r="GF364" s="7"/>
      <c r="GG364" s="7"/>
      <c r="GH364" s="7"/>
      <c r="GI364" s="7"/>
      <c r="GJ364" s="7"/>
      <c r="GK364" s="7"/>
      <c r="GL364" s="7"/>
      <c r="GM364" s="7"/>
      <c r="GN364" s="7"/>
      <c r="GO364" s="7"/>
      <c r="GP364" s="7"/>
      <c r="GQ364" s="7"/>
      <c r="GR364" s="7"/>
      <c r="GS364" s="7"/>
      <c r="GT364" s="7"/>
      <c r="GU364" s="7"/>
      <c r="GV364" s="7"/>
      <c r="GW364" s="7"/>
      <c r="GX364" s="7"/>
      <c r="GY364" s="7"/>
      <c r="GZ364" s="7"/>
      <c r="HA364" s="7"/>
      <c r="HB364" s="7"/>
      <c r="HC364" s="7"/>
      <c r="HD364" s="7"/>
      <c r="HE364" s="7"/>
      <c r="HF364" s="7"/>
      <c r="HG364" s="7"/>
      <c r="HH364" s="7"/>
      <c r="HI364" s="7"/>
      <c r="HJ364" s="7"/>
      <c r="HK364" s="7"/>
      <c r="HL364" s="7"/>
      <c r="HM364" s="7"/>
      <c r="HN364" s="7"/>
      <c r="HO364" s="7"/>
      <c r="HP364" s="7"/>
      <c r="HQ364" s="7"/>
      <c r="HR364" s="7"/>
      <c r="HS364" s="7"/>
      <c r="HT364" s="7"/>
      <c r="HU364" s="7"/>
      <c r="HV364" s="7"/>
      <c r="HW364" s="7"/>
      <c r="HX364" s="7"/>
      <c r="HY364" s="7"/>
      <c r="HZ364" s="7"/>
      <c r="IA364" s="7"/>
      <c r="IB364" s="7"/>
      <c r="IC364" s="7"/>
      <c r="ID364" s="7"/>
      <c r="IE364" s="7"/>
      <c r="IF364" s="7"/>
      <c r="IG364" s="7"/>
      <c r="IH364" s="7"/>
      <c r="II364" s="7"/>
      <c r="IJ364" s="7"/>
      <c r="IK364" s="7"/>
      <c r="IL364" s="7"/>
      <c r="IM364" s="7"/>
      <c r="IN364" s="7"/>
      <c r="IO364" s="7"/>
    </row>
    <row r="365" spans="3:249" s="8" customFormat="1" ht="12.75" customHeight="1"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  <c r="FA365" s="7"/>
      <c r="FB365" s="7"/>
      <c r="FC365" s="7"/>
      <c r="FD365" s="7"/>
      <c r="FE365" s="7"/>
      <c r="FF365" s="7"/>
      <c r="FG365" s="7"/>
      <c r="FH365" s="7"/>
      <c r="FI365" s="7"/>
      <c r="FJ365" s="7"/>
      <c r="FK365" s="7"/>
      <c r="FL365" s="7"/>
      <c r="FM365" s="7"/>
      <c r="FN365" s="7"/>
      <c r="FO365" s="7"/>
      <c r="FP365" s="7"/>
      <c r="FQ365" s="7"/>
      <c r="FR365" s="7"/>
      <c r="FS365" s="7"/>
      <c r="FT365" s="7"/>
      <c r="FU365" s="7"/>
      <c r="FV365" s="7"/>
      <c r="FW365" s="7"/>
      <c r="FX365" s="7"/>
      <c r="FY365" s="7"/>
      <c r="FZ365" s="7"/>
      <c r="GA365" s="7"/>
      <c r="GB365" s="7"/>
      <c r="GC365" s="7"/>
      <c r="GD365" s="7"/>
      <c r="GE365" s="7"/>
      <c r="GF365" s="7"/>
      <c r="GG365" s="7"/>
      <c r="GH365" s="7"/>
      <c r="GI365" s="7"/>
      <c r="GJ365" s="7"/>
      <c r="GK365" s="7"/>
      <c r="GL365" s="7"/>
      <c r="GM365" s="7"/>
      <c r="GN365" s="7"/>
      <c r="GO365" s="7"/>
      <c r="GP365" s="7"/>
      <c r="GQ365" s="7"/>
      <c r="GR365" s="7"/>
      <c r="GS365" s="7"/>
      <c r="GT365" s="7"/>
      <c r="GU365" s="7"/>
      <c r="GV365" s="7"/>
      <c r="GW365" s="7"/>
      <c r="GX365" s="7"/>
      <c r="GY365" s="7"/>
      <c r="GZ365" s="7"/>
      <c r="HA365" s="7"/>
      <c r="HB365" s="7"/>
      <c r="HC365" s="7"/>
      <c r="HD365" s="7"/>
      <c r="HE365" s="7"/>
      <c r="HF365" s="7"/>
      <c r="HG365" s="7"/>
      <c r="HH365" s="7"/>
      <c r="HI365" s="7"/>
      <c r="HJ365" s="7"/>
      <c r="HK365" s="7"/>
      <c r="HL365" s="7"/>
      <c r="HM365" s="7"/>
      <c r="HN365" s="7"/>
      <c r="HO365" s="7"/>
      <c r="HP365" s="7"/>
      <c r="HQ365" s="7"/>
      <c r="HR365" s="7"/>
      <c r="HS365" s="7"/>
      <c r="HT365" s="7"/>
      <c r="HU365" s="7"/>
      <c r="HV365" s="7"/>
      <c r="HW365" s="7"/>
      <c r="HX365" s="7"/>
      <c r="HY365" s="7"/>
      <c r="HZ365" s="7"/>
      <c r="IA365" s="7"/>
      <c r="IB365" s="7"/>
      <c r="IC365" s="7"/>
      <c r="ID365" s="7"/>
      <c r="IE365" s="7"/>
      <c r="IF365" s="7"/>
      <c r="IG365" s="7"/>
      <c r="IH365" s="7"/>
      <c r="II365" s="7"/>
      <c r="IJ365" s="7"/>
      <c r="IK365" s="7"/>
      <c r="IL365" s="7"/>
      <c r="IM365" s="7"/>
      <c r="IN365" s="7"/>
      <c r="IO365" s="7"/>
    </row>
    <row r="366" spans="3:249" s="8" customFormat="1" ht="12.75" customHeight="1"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  <c r="EX366" s="7"/>
      <c r="EY366" s="7"/>
      <c r="EZ366" s="7"/>
      <c r="FA366" s="7"/>
      <c r="FB366" s="7"/>
      <c r="FC366" s="7"/>
      <c r="FD366" s="7"/>
      <c r="FE366" s="7"/>
      <c r="FF366" s="7"/>
      <c r="FG366" s="7"/>
      <c r="FH366" s="7"/>
      <c r="FI366" s="7"/>
      <c r="FJ366" s="7"/>
      <c r="FK366" s="7"/>
      <c r="FL366" s="7"/>
      <c r="FM366" s="7"/>
      <c r="FN366" s="7"/>
      <c r="FO366" s="7"/>
      <c r="FP366" s="7"/>
      <c r="FQ366" s="7"/>
      <c r="FR366" s="7"/>
      <c r="FS366" s="7"/>
      <c r="FT366" s="7"/>
      <c r="FU366" s="7"/>
      <c r="FV366" s="7"/>
      <c r="FW366" s="7"/>
      <c r="FX366" s="7"/>
      <c r="FY366" s="7"/>
      <c r="FZ366" s="7"/>
      <c r="GA366" s="7"/>
      <c r="GB366" s="7"/>
      <c r="GC366" s="7"/>
      <c r="GD366" s="7"/>
      <c r="GE366" s="7"/>
      <c r="GF366" s="7"/>
      <c r="GG366" s="7"/>
      <c r="GH366" s="7"/>
      <c r="GI366" s="7"/>
      <c r="GJ366" s="7"/>
      <c r="GK366" s="7"/>
      <c r="GL366" s="7"/>
      <c r="GM366" s="7"/>
      <c r="GN366" s="7"/>
      <c r="GO366" s="7"/>
      <c r="GP366" s="7"/>
      <c r="GQ366" s="7"/>
      <c r="GR366" s="7"/>
      <c r="GS366" s="7"/>
      <c r="GT366" s="7"/>
      <c r="GU366" s="7"/>
      <c r="GV366" s="7"/>
      <c r="GW366" s="7"/>
      <c r="GX366" s="7"/>
      <c r="GY366" s="7"/>
      <c r="GZ366" s="7"/>
      <c r="HA366" s="7"/>
      <c r="HB366" s="7"/>
      <c r="HC366" s="7"/>
      <c r="HD366" s="7"/>
      <c r="HE366" s="7"/>
      <c r="HF366" s="7"/>
      <c r="HG366" s="7"/>
      <c r="HH366" s="7"/>
      <c r="HI366" s="7"/>
      <c r="HJ366" s="7"/>
      <c r="HK366" s="7"/>
      <c r="HL366" s="7"/>
      <c r="HM366" s="7"/>
      <c r="HN366" s="7"/>
      <c r="HO366" s="7"/>
      <c r="HP366" s="7"/>
      <c r="HQ366" s="7"/>
      <c r="HR366" s="7"/>
      <c r="HS366" s="7"/>
      <c r="HT366" s="7"/>
      <c r="HU366" s="7"/>
      <c r="HV366" s="7"/>
      <c r="HW366" s="7"/>
      <c r="HX366" s="7"/>
      <c r="HY366" s="7"/>
      <c r="HZ366" s="7"/>
      <c r="IA366" s="7"/>
      <c r="IB366" s="7"/>
      <c r="IC366" s="7"/>
      <c r="ID366" s="7"/>
      <c r="IE366" s="7"/>
      <c r="IF366" s="7"/>
      <c r="IG366" s="7"/>
      <c r="IH366" s="7"/>
      <c r="II366" s="7"/>
      <c r="IJ366" s="7"/>
      <c r="IK366" s="7"/>
      <c r="IL366" s="7"/>
      <c r="IM366" s="7"/>
      <c r="IN366" s="7"/>
      <c r="IO366" s="7"/>
    </row>
    <row r="367" spans="3:249" s="8" customFormat="1" ht="12.75" customHeight="1"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  <c r="FA367" s="7"/>
      <c r="FB367" s="7"/>
      <c r="FC367" s="7"/>
      <c r="FD367" s="7"/>
      <c r="FE367" s="7"/>
      <c r="FF367" s="7"/>
      <c r="FG367" s="7"/>
      <c r="FH367" s="7"/>
      <c r="FI367" s="7"/>
      <c r="FJ367" s="7"/>
      <c r="FK367" s="7"/>
      <c r="FL367" s="7"/>
      <c r="FM367" s="7"/>
      <c r="FN367" s="7"/>
      <c r="FO367" s="7"/>
      <c r="FP367" s="7"/>
      <c r="FQ367" s="7"/>
      <c r="FR367" s="7"/>
      <c r="FS367" s="7"/>
      <c r="FT367" s="7"/>
      <c r="FU367" s="7"/>
      <c r="FV367" s="7"/>
      <c r="FW367" s="7"/>
      <c r="FX367" s="7"/>
      <c r="FY367" s="7"/>
      <c r="FZ367" s="7"/>
      <c r="GA367" s="7"/>
      <c r="GB367" s="7"/>
      <c r="GC367" s="7"/>
      <c r="GD367" s="7"/>
      <c r="GE367" s="7"/>
      <c r="GF367" s="7"/>
      <c r="GG367" s="7"/>
      <c r="GH367" s="7"/>
      <c r="GI367" s="7"/>
      <c r="GJ367" s="7"/>
      <c r="GK367" s="7"/>
      <c r="GL367" s="7"/>
      <c r="GM367" s="7"/>
      <c r="GN367" s="7"/>
      <c r="GO367" s="7"/>
      <c r="GP367" s="7"/>
      <c r="GQ367" s="7"/>
      <c r="GR367" s="7"/>
      <c r="GS367" s="7"/>
      <c r="GT367" s="7"/>
      <c r="GU367" s="7"/>
      <c r="GV367" s="7"/>
      <c r="GW367" s="7"/>
      <c r="GX367" s="7"/>
      <c r="GY367" s="7"/>
      <c r="GZ367" s="7"/>
      <c r="HA367" s="7"/>
      <c r="HB367" s="7"/>
      <c r="HC367" s="7"/>
      <c r="HD367" s="7"/>
      <c r="HE367" s="7"/>
      <c r="HF367" s="7"/>
      <c r="HG367" s="7"/>
      <c r="HH367" s="7"/>
      <c r="HI367" s="7"/>
      <c r="HJ367" s="7"/>
      <c r="HK367" s="7"/>
      <c r="HL367" s="7"/>
      <c r="HM367" s="7"/>
      <c r="HN367" s="7"/>
      <c r="HO367" s="7"/>
      <c r="HP367" s="7"/>
      <c r="HQ367" s="7"/>
      <c r="HR367" s="7"/>
      <c r="HS367" s="7"/>
      <c r="HT367" s="7"/>
      <c r="HU367" s="7"/>
      <c r="HV367" s="7"/>
      <c r="HW367" s="7"/>
      <c r="HX367" s="7"/>
      <c r="HY367" s="7"/>
      <c r="HZ367" s="7"/>
      <c r="IA367" s="7"/>
      <c r="IB367" s="7"/>
      <c r="IC367" s="7"/>
      <c r="ID367" s="7"/>
      <c r="IE367" s="7"/>
      <c r="IF367" s="7"/>
      <c r="IG367" s="7"/>
      <c r="IH367" s="7"/>
      <c r="II367" s="7"/>
      <c r="IJ367" s="7"/>
      <c r="IK367" s="7"/>
      <c r="IL367" s="7"/>
      <c r="IM367" s="7"/>
      <c r="IN367" s="7"/>
      <c r="IO367" s="7"/>
    </row>
    <row r="368" spans="3:249" s="8" customFormat="1" ht="12.75" customHeight="1"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/>
      <c r="FZ368" s="7"/>
      <c r="GA368" s="7"/>
      <c r="GB368" s="7"/>
      <c r="GC368" s="7"/>
      <c r="GD368" s="7"/>
      <c r="GE368" s="7"/>
      <c r="GF368" s="7"/>
      <c r="GG368" s="7"/>
      <c r="GH368" s="7"/>
      <c r="GI368" s="7"/>
      <c r="GJ368" s="7"/>
      <c r="GK368" s="7"/>
      <c r="GL368" s="7"/>
      <c r="GM368" s="7"/>
      <c r="GN368" s="7"/>
      <c r="GO368" s="7"/>
      <c r="GP368" s="7"/>
      <c r="GQ368" s="7"/>
      <c r="GR368" s="7"/>
      <c r="GS368" s="7"/>
      <c r="GT368" s="7"/>
      <c r="GU368" s="7"/>
      <c r="GV368" s="7"/>
      <c r="GW368" s="7"/>
      <c r="GX368" s="7"/>
      <c r="GY368" s="7"/>
      <c r="GZ368" s="7"/>
      <c r="HA368" s="7"/>
      <c r="HB368" s="7"/>
      <c r="HC368" s="7"/>
      <c r="HD368" s="7"/>
      <c r="HE368" s="7"/>
      <c r="HF368" s="7"/>
      <c r="HG368" s="7"/>
      <c r="HH368" s="7"/>
      <c r="HI368" s="7"/>
      <c r="HJ368" s="7"/>
      <c r="HK368" s="7"/>
      <c r="HL368" s="7"/>
      <c r="HM368" s="7"/>
      <c r="HN368" s="7"/>
      <c r="HO368" s="7"/>
      <c r="HP368" s="7"/>
      <c r="HQ368" s="7"/>
      <c r="HR368" s="7"/>
      <c r="HS368" s="7"/>
      <c r="HT368" s="7"/>
      <c r="HU368" s="7"/>
      <c r="HV368" s="7"/>
      <c r="HW368" s="7"/>
      <c r="HX368" s="7"/>
      <c r="HY368" s="7"/>
      <c r="HZ368" s="7"/>
      <c r="IA368" s="7"/>
      <c r="IB368" s="7"/>
      <c r="IC368" s="7"/>
      <c r="ID368" s="7"/>
      <c r="IE368" s="7"/>
      <c r="IF368" s="7"/>
      <c r="IG368" s="7"/>
      <c r="IH368" s="7"/>
      <c r="II368" s="7"/>
      <c r="IJ368" s="7"/>
      <c r="IK368" s="7"/>
      <c r="IL368" s="7"/>
      <c r="IM368" s="7"/>
      <c r="IN368" s="7"/>
      <c r="IO368" s="7"/>
    </row>
    <row r="369" spans="3:249" s="8" customFormat="1" ht="12.75" customHeight="1"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  <c r="FA369" s="7"/>
      <c r="FB369" s="7"/>
      <c r="FC369" s="7"/>
      <c r="FD369" s="7"/>
      <c r="FE369" s="7"/>
      <c r="FF369" s="7"/>
      <c r="FG369" s="7"/>
      <c r="FH369" s="7"/>
      <c r="FI369" s="7"/>
      <c r="FJ369" s="7"/>
      <c r="FK369" s="7"/>
      <c r="FL369" s="7"/>
      <c r="FM369" s="7"/>
      <c r="FN369" s="7"/>
      <c r="FO369" s="7"/>
      <c r="FP369" s="7"/>
      <c r="FQ369" s="7"/>
      <c r="FR369" s="7"/>
      <c r="FS369" s="7"/>
      <c r="FT369" s="7"/>
      <c r="FU369" s="7"/>
      <c r="FV369" s="7"/>
      <c r="FW369" s="7"/>
      <c r="FX369" s="7"/>
      <c r="FY369" s="7"/>
      <c r="FZ369" s="7"/>
      <c r="GA369" s="7"/>
      <c r="GB369" s="7"/>
      <c r="GC369" s="7"/>
      <c r="GD369" s="7"/>
      <c r="GE369" s="7"/>
      <c r="GF369" s="7"/>
      <c r="GG369" s="7"/>
      <c r="GH369" s="7"/>
      <c r="GI369" s="7"/>
      <c r="GJ369" s="7"/>
      <c r="GK369" s="7"/>
      <c r="GL369" s="7"/>
      <c r="GM369" s="7"/>
      <c r="GN369" s="7"/>
      <c r="GO369" s="7"/>
      <c r="GP369" s="7"/>
      <c r="GQ369" s="7"/>
      <c r="GR369" s="7"/>
      <c r="GS369" s="7"/>
      <c r="GT369" s="7"/>
      <c r="GU369" s="7"/>
      <c r="GV369" s="7"/>
      <c r="GW369" s="7"/>
      <c r="GX369" s="7"/>
      <c r="GY369" s="7"/>
      <c r="GZ369" s="7"/>
      <c r="HA369" s="7"/>
      <c r="HB369" s="7"/>
      <c r="HC369" s="7"/>
      <c r="HD369" s="7"/>
      <c r="HE369" s="7"/>
      <c r="HF369" s="7"/>
      <c r="HG369" s="7"/>
      <c r="HH369" s="7"/>
      <c r="HI369" s="7"/>
      <c r="HJ369" s="7"/>
      <c r="HK369" s="7"/>
      <c r="HL369" s="7"/>
      <c r="HM369" s="7"/>
      <c r="HN369" s="7"/>
      <c r="HO369" s="7"/>
      <c r="HP369" s="7"/>
      <c r="HQ369" s="7"/>
      <c r="HR369" s="7"/>
      <c r="HS369" s="7"/>
      <c r="HT369" s="7"/>
      <c r="HU369" s="7"/>
      <c r="HV369" s="7"/>
      <c r="HW369" s="7"/>
      <c r="HX369" s="7"/>
      <c r="HY369" s="7"/>
      <c r="HZ369" s="7"/>
      <c r="IA369" s="7"/>
      <c r="IB369" s="7"/>
      <c r="IC369" s="7"/>
      <c r="ID369" s="7"/>
      <c r="IE369" s="7"/>
      <c r="IF369" s="7"/>
      <c r="IG369" s="7"/>
      <c r="IH369" s="7"/>
      <c r="II369" s="7"/>
      <c r="IJ369" s="7"/>
      <c r="IK369" s="7"/>
      <c r="IL369" s="7"/>
      <c r="IM369" s="7"/>
      <c r="IN369" s="7"/>
      <c r="IO369" s="7"/>
    </row>
    <row r="370" spans="3:249" s="8" customFormat="1" ht="12.75" customHeight="1"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  <c r="DV370" s="7"/>
      <c r="DW370" s="7"/>
      <c r="DX370" s="7"/>
      <c r="DY370" s="7"/>
      <c r="DZ370" s="7"/>
      <c r="EA370" s="7"/>
      <c r="EB370" s="7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  <c r="EX370" s="7"/>
      <c r="EY370" s="7"/>
      <c r="EZ370" s="7"/>
      <c r="FA370" s="7"/>
      <c r="FB370" s="7"/>
      <c r="FC370" s="7"/>
      <c r="FD370" s="7"/>
      <c r="FE370" s="7"/>
      <c r="FF370" s="7"/>
      <c r="FG370" s="7"/>
      <c r="FH370" s="7"/>
      <c r="FI370" s="7"/>
      <c r="FJ370" s="7"/>
      <c r="FK370" s="7"/>
      <c r="FL370" s="7"/>
      <c r="FM370" s="7"/>
      <c r="FN370" s="7"/>
      <c r="FO370" s="7"/>
      <c r="FP370" s="7"/>
      <c r="FQ370" s="7"/>
      <c r="FR370" s="7"/>
      <c r="FS370" s="7"/>
      <c r="FT370" s="7"/>
      <c r="FU370" s="7"/>
      <c r="FV370" s="7"/>
      <c r="FW370" s="7"/>
      <c r="FX370" s="7"/>
      <c r="FY370" s="7"/>
      <c r="FZ370" s="7"/>
      <c r="GA370" s="7"/>
      <c r="GB370" s="7"/>
      <c r="GC370" s="7"/>
      <c r="GD370" s="7"/>
      <c r="GE370" s="7"/>
      <c r="GF370" s="7"/>
      <c r="GG370" s="7"/>
      <c r="GH370" s="7"/>
      <c r="GI370" s="7"/>
      <c r="GJ370" s="7"/>
      <c r="GK370" s="7"/>
      <c r="GL370" s="7"/>
      <c r="GM370" s="7"/>
      <c r="GN370" s="7"/>
      <c r="GO370" s="7"/>
      <c r="GP370" s="7"/>
      <c r="GQ370" s="7"/>
      <c r="GR370" s="7"/>
      <c r="GS370" s="7"/>
      <c r="GT370" s="7"/>
      <c r="GU370" s="7"/>
      <c r="GV370" s="7"/>
      <c r="GW370" s="7"/>
      <c r="GX370" s="7"/>
      <c r="GY370" s="7"/>
      <c r="GZ370" s="7"/>
      <c r="HA370" s="7"/>
      <c r="HB370" s="7"/>
      <c r="HC370" s="7"/>
      <c r="HD370" s="7"/>
      <c r="HE370" s="7"/>
      <c r="HF370" s="7"/>
      <c r="HG370" s="7"/>
      <c r="HH370" s="7"/>
      <c r="HI370" s="7"/>
      <c r="HJ370" s="7"/>
      <c r="HK370" s="7"/>
      <c r="HL370" s="7"/>
      <c r="HM370" s="7"/>
      <c r="HN370" s="7"/>
      <c r="HO370" s="7"/>
      <c r="HP370" s="7"/>
      <c r="HQ370" s="7"/>
      <c r="HR370" s="7"/>
      <c r="HS370" s="7"/>
      <c r="HT370" s="7"/>
      <c r="HU370" s="7"/>
      <c r="HV370" s="7"/>
      <c r="HW370" s="7"/>
      <c r="HX370" s="7"/>
      <c r="HY370" s="7"/>
      <c r="HZ370" s="7"/>
      <c r="IA370" s="7"/>
      <c r="IB370" s="7"/>
      <c r="IC370" s="7"/>
      <c r="ID370" s="7"/>
      <c r="IE370" s="7"/>
      <c r="IF370" s="7"/>
      <c r="IG370" s="7"/>
      <c r="IH370" s="7"/>
      <c r="II370" s="7"/>
      <c r="IJ370" s="7"/>
      <c r="IK370" s="7"/>
      <c r="IL370" s="7"/>
      <c r="IM370" s="7"/>
      <c r="IN370" s="7"/>
      <c r="IO370" s="7"/>
    </row>
    <row r="371" spans="3:249" s="8" customFormat="1" ht="12.75" customHeight="1"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  <c r="FA371" s="7"/>
      <c r="FB371" s="7"/>
      <c r="FC371" s="7"/>
      <c r="FD371" s="7"/>
      <c r="FE371" s="7"/>
      <c r="FF371" s="7"/>
      <c r="FG371" s="7"/>
      <c r="FH371" s="7"/>
      <c r="FI371" s="7"/>
      <c r="FJ371" s="7"/>
      <c r="FK371" s="7"/>
      <c r="FL371" s="7"/>
      <c r="FM371" s="7"/>
      <c r="FN371" s="7"/>
      <c r="FO371" s="7"/>
      <c r="FP371" s="7"/>
      <c r="FQ371" s="7"/>
      <c r="FR371" s="7"/>
      <c r="FS371" s="7"/>
      <c r="FT371" s="7"/>
      <c r="FU371" s="7"/>
      <c r="FV371" s="7"/>
      <c r="FW371" s="7"/>
      <c r="FX371" s="7"/>
      <c r="FY371" s="7"/>
      <c r="FZ371" s="7"/>
      <c r="GA371" s="7"/>
      <c r="GB371" s="7"/>
      <c r="GC371" s="7"/>
      <c r="GD371" s="7"/>
      <c r="GE371" s="7"/>
      <c r="GF371" s="7"/>
      <c r="GG371" s="7"/>
      <c r="GH371" s="7"/>
      <c r="GI371" s="7"/>
      <c r="GJ371" s="7"/>
      <c r="GK371" s="7"/>
      <c r="GL371" s="7"/>
      <c r="GM371" s="7"/>
      <c r="GN371" s="7"/>
      <c r="GO371" s="7"/>
      <c r="GP371" s="7"/>
      <c r="GQ371" s="7"/>
      <c r="GR371" s="7"/>
      <c r="GS371" s="7"/>
      <c r="GT371" s="7"/>
      <c r="GU371" s="7"/>
      <c r="GV371" s="7"/>
      <c r="GW371" s="7"/>
      <c r="GX371" s="7"/>
      <c r="GY371" s="7"/>
      <c r="GZ371" s="7"/>
      <c r="HA371" s="7"/>
      <c r="HB371" s="7"/>
      <c r="HC371" s="7"/>
      <c r="HD371" s="7"/>
      <c r="HE371" s="7"/>
      <c r="HF371" s="7"/>
      <c r="HG371" s="7"/>
      <c r="HH371" s="7"/>
      <c r="HI371" s="7"/>
      <c r="HJ371" s="7"/>
      <c r="HK371" s="7"/>
      <c r="HL371" s="7"/>
      <c r="HM371" s="7"/>
      <c r="HN371" s="7"/>
      <c r="HO371" s="7"/>
      <c r="HP371" s="7"/>
      <c r="HQ371" s="7"/>
      <c r="HR371" s="7"/>
      <c r="HS371" s="7"/>
      <c r="HT371" s="7"/>
      <c r="HU371" s="7"/>
      <c r="HV371" s="7"/>
      <c r="HW371" s="7"/>
      <c r="HX371" s="7"/>
      <c r="HY371" s="7"/>
      <c r="HZ371" s="7"/>
      <c r="IA371" s="7"/>
      <c r="IB371" s="7"/>
      <c r="IC371" s="7"/>
      <c r="ID371" s="7"/>
      <c r="IE371" s="7"/>
      <c r="IF371" s="7"/>
      <c r="IG371" s="7"/>
      <c r="IH371" s="7"/>
      <c r="II371" s="7"/>
      <c r="IJ371" s="7"/>
      <c r="IK371" s="7"/>
      <c r="IL371" s="7"/>
      <c r="IM371" s="7"/>
      <c r="IN371" s="7"/>
      <c r="IO371" s="7"/>
    </row>
    <row r="372" spans="3:249" s="8" customFormat="1" ht="12.75" customHeight="1"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  <c r="EX372" s="7"/>
      <c r="EY372" s="7"/>
      <c r="EZ372" s="7"/>
      <c r="FA372" s="7"/>
      <c r="FB372" s="7"/>
      <c r="FC372" s="7"/>
      <c r="FD372" s="7"/>
      <c r="FE372" s="7"/>
      <c r="FF372" s="7"/>
      <c r="FG372" s="7"/>
      <c r="FH372" s="7"/>
      <c r="FI372" s="7"/>
      <c r="FJ372" s="7"/>
      <c r="FK372" s="7"/>
      <c r="FL372" s="7"/>
      <c r="FM372" s="7"/>
      <c r="FN372" s="7"/>
      <c r="FO372" s="7"/>
      <c r="FP372" s="7"/>
      <c r="FQ372" s="7"/>
      <c r="FR372" s="7"/>
      <c r="FS372" s="7"/>
      <c r="FT372" s="7"/>
      <c r="FU372" s="7"/>
      <c r="FV372" s="7"/>
      <c r="FW372" s="7"/>
      <c r="FX372" s="7"/>
      <c r="FY372" s="7"/>
      <c r="FZ372" s="7"/>
      <c r="GA372" s="7"/>
      <c r="GB372" s="7"/>
      <c r="GC372" s="7"/>
      <c r="GD372" s="7"/>
      <c r="GE372" s="7"/>
      <c r="GF372" s="7"/>
      <c r="GG372" s="7"/>
      <c r="GH372" s="7"/>
      <c r="GI372" s="7"/>
      <c r="GJ372" s="7"/>
      <c r="GK372" s="7"/>
      <c r="GL372" s="7"/>
      <c r="GM372" s="7"/>
      <c r="GN372" s="7"/>
      <c r="GO372" s="7"/>
      <c r="GP372" s="7"/>
      <c r="GQ372" s="7"/>
      <c r="GR372" s="7"/>
      <c r="GS372" s="7"/>
      <c r="GT372" s="7"/>
      <c r="GU372" s="7"/>
      <c r="GV372" s="7"/>
      <c r="GW372" s="7"/>
      <c r="GX372" s="7"/>
      <c r="GY372" s="7"/>
      <c r="GZ372" s="7"/>
      <c r="HA372" s="7"/>
      <c r="HB372" s="7"/>
      <c r="HC372" s="7"/>
      <c r="HD372" s="7"/>
      <c r="HE372" s="7"/>
      <c r="HF372" s="7"/>
      <c r="HG372" s="7"/>
      <c r="HH372" s="7"/>
      <c r="HI372" s="7"/>
      <c r="HJ372" s="7"/>
      <c r="HK372" s="7"/>
      <c r="HL372" s="7"/>
      <c r="HM372" s="7"/>
      <c r="HN372" s="7"/>
      <c r="HO372" s="7"/>
      <c r="HP372" s="7"/>
      <c r="HQ372" s="7"/>
      <c r="HR372" s="7"/>
      <c r="HS372" s="7"/>
      <c r="HT372" s="7"/>
      <c r="HU372" s="7"/>
      <c r="HV372" s="7"/>
      <c r="HW372" s="7"/>
      <c r="HX372" s="7"/>
      <c r="HY372" s="7"/>
      <c r="HZ372" s="7"/>
      <c r="IA372" s="7"/>
      <c r="IB372" s="7"/>
      <c r="IC372" s="7"/>
      <c r="ID372" s="7"/>
      <c r="IE372" s="7"/>
      <c r="IF372" s="7"/>
      <c r="IG372" s="7"/>
      <c r="IH372" s="7"/>
      <c r="II372" s="7"/>
      <c r="IJ372" s="7"/>
      <c r="IK372" s="7"/>
      <c r="IL372" s="7"/>
      <c r="IM372" s="7"/>
      <c r="IN372" s="7"/>
      <c r="IO372" s="7"/>
    </row>
    <row r="373" spans="3:249" s="8" customFormat="1" ht="12.75" customHeight="1"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  <c r="FA373" s="7"/>
      <c r="FB373" s="7"/>
      <c r="FC373" s="7"/>
      <c r="FD373" s="7"/>
      <c r="FE373" s="7"/>
      <c r="FF373" s="7"/>
      <c r="FG373" s="7"/>
      <c r="FH373" s="7"/>
      <c r="FI373" s="7"/>
      <c r="FJ373" s="7"/>
      <c r="FK373" s="7"/>
      <c r="FL373" s="7"/>
      <c r="FM373" s="7"/>
      <c r="FN373" s="7"/>
      <c r="FO373" s="7"/>
      <c r="FP373" s="7"/>
      <c r="FQ373" s="7"/>
      <c r="FR373" s="7"/>
      <c r="FS373" s="7"/>
      <c r="FT373" s="7"/>
      <c r="FU373" s="7"/>
      <c r="FV373" s="7"/>
      <c r="FW373" s="7"/>
      <c r="FX373" s="7"/>
      <c r="FY373" s="7"/>
      <c r="FZ373" s="7"/>
      <c r="GA373" s="7"/>
      <c r="GB373" s="7"/>
      <c r="GC373" s="7"/>
      <c r="GD373" s="7"/>
      <c r="GE373" s="7"/>
      <c r="GF373" s="7"/>
      <c r="GG373" s="7"/>
      <c r="GH373" s="7"/>
      <c r="GI373" s="7"/>
      <c r="GJ373" s="7"/>
      <c r="GK373" s="7"/>
      <c r="GL373" s="7"/>
      <c r="GM373" s="7"/>
      <c r="GN373" s="7"/>
      <c r="GO373" s="7"/>
      <c r="GP373" s="7"/>
      <c r="GQ373" s="7"/>
      <c r="GR373" s="7"/>
      <c r="GS373" s="7"/>
      <c r="GT373" s="7"/>
      <c r="GU373" s="7"/>
      <c r="GV373" s="7"/>
      <c r="GW373" s="7"/>
      <c r="GX373" s="7"/>
      <c r="GY373" s="7"/>
      <c r="GZ373" s="7"/>
      <c r="HA373" s="7"/>
      <c r="HB373" s="7"/>
      <c r="HC373" s="7"/>
      <c r="HD373" s="7"/>
      <c r="HE373" s="7"/>
      <c r="HF373" s="7"/>
      <c r="HG373" s="7"/>
      <c r="HH373" s="7"/>
      <c r="HI373" s="7"/>
      <c r="HJ373" s="7"/>
      <c r="HK373" s="7"/>
      <c r="HL373" s="7"/>
      <c r="HM373" s="7"/>
      <c r="HN373" s="7"/>
      <c r="HO373" s="7"/>
      <c r="HP373" s="7"/>
      <c r="HQ373" s="7"/>
      <c r="HR373" s="7"/>
      <c r="HS373" s="7"/>
      <c r="HT373" s="7"/>
      <c r="HU373" s="7"/>
      <c r="HV373" s="7"/>
      <c r="HW373" s="7"/>
      <c r="HX373" s="7"/>
      <c r="HY373" s="7"/>
      <c r="HZ373" s="7"/>
      <c r="IA373" s="7"/>
      <c r="IB373" s="7"/>
      <c r="IC373" s="7"/>
      <c r="ID373" s="7"/>
      <c r="IE373" s="7"/>
      <c r="IF373" s="7"/>
      <c r="IG373" s="7"/>
      <c r="IH373" s="7"/>
      <c r="II373" s="7"/>
      <c r="IJ373" s="7"/>
      <c r="IK373" s="7"/>
      <c r="IL373" s="7"/>
      <c r="IM373" s="7"/>
      <c r="IN373" s="7"/>
      <c r="IO373" s="7"/>
    </row>
    <row r="374" spans="3:249" s="8" customFormat="1" ht="12.75" customHeight="1"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/>
      <c r="FZ374" s="7"/>
      <c r="GA374" s="7"/>
      <c r="GB374" s="7"/>
      <c r="GC374" s="7"/>
      <c r="GD374" s="7"/>
      <c r="GE374" s="7"/>
      <c r="GF374" s="7"/>
      <c r="GG374" s="7"/>
      <c r="GH374" s="7"/>
      <c r="GI374" s="7"/>
      <c r="GJ374" s="7"/>
      <c r="GK374" s="7"/>
      <c r="GL374" s="7"/>
      <c r="GM374" s="7"/>
      <c r="GN374" s="7"/>
      <c r="GO374" s="7"/>
      <c r="GP374" s="7"/>
      <c r="GQ374" s="7"/>
      <c r="GR374" s="7"/>
      <c r="GS374" s="7"/>
      <c r="GT374" s="7"/>
      <c r="GU374" s="7"/>
      <c r="GV374" s="7"/>
      <c r="GW374" s="7"/>
      <c r="GX374" s="7"/>
      <c r="GY374" s="7"/>
      <c r="GZ374" s="7"/>
      <c r="HA374" s="7"/>
      <c r="HB374" s="7"/>
      <c r="HC374" s="7"/>
      <c r="HD374" s="7"/>
      <c r="HE374" s="7"/>
      <c r="HF374" s="7"/>
      <c r="HG374" s="7"/>
      <c r="HH374" s="7"/>
      <c r="HI374" s="7"/>
      <c r="HJ374" s="7"/>
      <c r="HK374" s="7"/>
      <c r="HL374" s="7"/>
      <c r="HM374" s="7"/>
      <c r="HN374" s="7"/>
      <c r="HO374" s="7"/>
      <c r="HP374" s="7"/>
      <c r="HQ374" s="7"/>
      <c r="HR374" s="7"/>
      <c r="HS374" s="7"/>
      <c r="HT374" s="7"/>
      <c r="HU374" s="7"/>
      <c r="HV374" s="7"/>
      <c r="HW374" s="7"/>
      <c r="HX374" s="7"/>
      <c r="HY374" s="7"/>
      <c r="HZ374" s="7"/>
      <c r="IA374" s="7"/>
      <c r="IB374" s="7"/>
      <c r="IC374" s="7"/>
      <c r="ID374" s="7"/>
      <c r="IE374" s="7"/>
      <c r="IF374" s="7"/>
      <c r="IG374" s="7"/>
      <c r="IH374" s="7"/>
      <c r="II374" s="7"/>
      <c r="IJ374" s="7"/>
      <c r="IK374" s="7"/>
      <c r="IL374" s="7"/>
      <c r="IM374" s="7"/>
      <c r="IN374" s="7"/>
      <c r="IO374" s="7"/>
    </row>
    <row r="375" spans="3:249" s="8" customFormat="1" ht="12.75" customHeight="1"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  <c r="FA375" s="7"/>
      <c r="FB375" s="7"/>
      <c r="FC375" s="7"/>
      <c r="FD375" s="7"/>
      <c r="FE375" s="7"/>
      <c r="FF375" s="7"/>
      <c r="FG375" s="7"/>
      <c r="FH375" s="7"/>
      <c r="FI375" s="7"/>
      <c r="FJ375" s="7"/>
      <c r="FK375" s="7"/>
      <c r="FL375" s="7"/>
      <c r="FM375" s="7"/>
      <c r="FN375" s="7"/>
      <c r="FO375" s="7"/>
      <c r="FP375" s="7"/>
      <c r="FQ375" s="7"/>
      <c r="FR375" s="7"/>
      <c r="FS375" s="7"/>
      <c r="FT375" s="7"/>
      <c r="FU375" s="7"/>
      <c r="FV375" s="7"/>
      <c r="FW375" s="7"/>
      <c r="FX375" s="7"/>
      <c r="FY375" s="7"/>
      <c r="FZ375" s="7"/>
      <c r="GA375" s="7"/>
      <c r="GB375" s="7"/>
      <c r="GC375" s="7"/>
      <c r="GD375" s="7"/>
      <c r="GE375" s="7"/>
      <c r="GF375" s="7"/>
      <c r="GG375" s="7"/>
      <c r="GH375" s="7"/>
      <c r="GI375" s="7"/>
      <c r="GJ375" s="7"/>
      <c r="GK375" s="7"/>
      <c r="GL375" s="7"/>
      <c r="GM375" s="7"/>
      <c r="GN375" s="7"/>
      <c r="GO375" s="7"/>
      <c r="GP375" s="7"/>
      <c r="GQ375" s="7"/>
      <c r="GR375" s="7"/>
      <c r="GS375" s="7"/>
      <c r="GT375" s="7"/>
      <c r="GU375" s="7"/>
      <c r="GV375" s="7"/>
      <c r="GW375" s="7"/>
      <c r="GX375" s="7"/>
      <c r="GY375" s="7"/>
      <c r="GZ375" s="7"/>
      <c r="HA375" s="7"/>
      <c r="HB375" s="7"/>
      <c r="HC375" s="7"/>
      <c r="HD375" s="7"/>
      <c r="HE375" s="7"/>
      <c r="HF375" s="7"/>
      <c r="HG375" s="7"/>
      <c r="HH375" s="7"/>
      <c r="HI375" s="7"/>
      <c r="HJ375" s="7"/>
      <c r="HK375" s="7"/>
      <c r="HL375" s="7"/>
      <c r="HM375" s="7"/>
      <c r="HN375" s="7"/>
      <c r="HO375" s="7"/>
      <c r="HP375" s="7"/>
      <c r="HQ375" s="7"/>
      <c r="HR375" s="7"/>
      <c r="HS375" s="7"/>
      <c r="HT375" s="7"/>
      <c r="HU375" s="7"/>
      <c r="HV375" s="7"/>
      <c r="HW375" s="7"/>
      <c r="HX375" s="7"/>
      <c r="HY375" s="7"/>
      <c r="HZ375" s="7"/>
      <c r="IA375" s="7"/>
      <c r="IB375" s="7"/>
      <c r="IC375" s="7"/>
      <c r="ID375" s="7"/>
      <c r="IE375" s="7"/>
      <c r="IF375" s="7"/>
      <c r="IG375" s="7"/>
      <c r="IH375" s="7"/>
      <c r="II375" s="7"/>
      <c r="IJ375" s="7"/>
      <c r="IK375" s="7"/>
      <c r="IL375" s="7"/>
      <c r="IM375" s="7"/>
      <c r="IN375" s="7"/>
      <c r="IO375" s="7"/>
    </row>
    <row r="376" spans="3:249" s="8" customFormat="1" ht="12.75" customHeight="1"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/>
      <c r="FZ376" s="7"/>
      <c r="GA376" s="7"/>
      <c r="GB376" s="7"/>
      <c r="GC376" s="7"/>
      <c r="GD376" s="7"/>
      <c r="GE376" s="7"/>
      <c r="GF376" s="7"/>
      <c r="GG376" s="7"/>
      <c r="GH376" s="7"/>
      <c r="GI376" s="7"/>
      <c r="GJ376" s="7"/>
      <c r="GK376" s="7"/>
      <c r="GL376" s="7"/>
      <c r="GM376" s="7"/>
      <c r="GN376" s="7"/>
      <c r="GO376" s="7"/>
      <c r="GP376" s="7"/>
      <c r="GQ376" s="7"/>
      <c r="GR376" s="7"/>
      <c r="GS376" s="7"/>
      <c r="GT376" s="7"/>
      <c r="GU376" s="7"/>
      <c r="GV376" s="7"/>
      <c r="GW376" s="7"/>
      <c r="GX376" s="7"/>
      <c r="GY376" s="7"/>
      <c r="GZ376" s="7"/>
      <c r="HA376" s="7"/>
      <c r="HB376" s="7"/>
      <c r="HC376" s="7"/>
      <c r="HD376" s="7"/>
      <c r="HE376" s="7"/>
      <c r="HF376" s="7"/>
      <c r="HG376" s="7"/>
      <c r="HH376" s="7"/>
      <c r="HI376" s="7"/>
      <c r="HJ376" s="7"/>
      <c r="HK376" s="7"/>
      <c r="HL376" s="7"/>
      <c r="HM376" s="7"/>
      <c r="HN376" s="7"/>
      <c r="HO376" s="7"/>
      <c r="HP376" s="7"/>
      <c r="HQ376" s="7"/>
      <c r="HR376" s="7"/>
      <c r="HS376" s="7"/>
      <c r="HT376" s="7"/>
      <c r="HU376" s="7"/>
      <c r="HV376" s="7"/>
      <c r="HW376" s="7"/>
      <c r="HX376" s="7"/>
      <c r="HY376" s="7"/>
      <c r="HZ376" s="7"/>
      <c r="IA376" s="7"/>
      <c r="IB376" s="7"/>
      <c r="IC376" s="7"/>
      <c r="ID376" s="7"/>
      <c r="IE376" s="7"/>
      <c r="IF376" s="7"/>
      <c r="IG376" s="7"/>
      <c r="IH376" s="7"/>
      <c r="II376" s="7"/>
      <c r="IJ376" s="7"/>
      <c r="IK376" s="7"/>
      <c r="IL376" s="7"/>
      <c r="IM376" s="7"/>
      <c r="IN376" s="7"/>
      <c r="IO376" s="7"/>
    </row>
    <row r="377" spans="3:249" s="8" customFormat="1" ht="12.75" customHeight="1"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  <c r="IJ377" s="7"/>
      <c r="IK377" s="7"/>
      <c r="IL377" s="7"/>
      <c r="IM377" s="7"/>
      <c r="IN377" s="7"/>
      <c r="IO377" s="7"/>
    </row>
    <row r="378" spans="3:249" s="8" customFormat="1" ht="12.75" customHeight="1"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/>
      <c r="FZ378" s="7"/>
      <c r="GA378" s="7"/>
      <c r="GB378" s="7"/>
      <c r="GC378" s="7"/>
      <c r="GD378" s="7"/>
      <c r="GE378" s="7"/>
      <c r="GF378" s="7"/>
      <c r="GG378" s="7"/>
      <c r="GH378" s="7"/>
      <c r="GI378" s="7"/>
      <c r="GJ378" s="7"/>
      <c r="GK378" s="7"/>
      <c r="GL378" s="7"/>
      <c r="GM378" s="7"/>
      <c r="GN378" s="7"/>
      <c r="GO378" s="7"/>
      <c r="GP378" s="7"/>
      <c r="GQ378" s="7"/>
      <c r="GR378" s="7"/>
      <c r="GS378" s="7"/>
      <c r="GT378" s="7"/>
      <c r="GU378" s="7"/>
      <c r="GV378" s="7"/>
      <c r="GW378" s="7"/>
      <c r="GX378" s="7"/>
      <c r="GY378" s="7"/>
      <c r="GZ378" s="7"/>
      <c r="HA378" s="7"/>
      <c r="HB378" s="7"/>
      <c r="HC378" s="7"/>
      <c r="HD378" s="7"/>
      <c r="HE378" s="7"/>
      <c r="HF378" s="7"/>
      <c r="HG378" s="7"/>
      <c r="HH378" s="7"/>
      <c r="HI378" s="7"/>
      <c r="HJ378" s="7"/>
      <c r="HK378" s="7"/>
      <c r="HL378" s="7"/>
      <c r="HM378" s="7"/>
      <c r="HN378" s="7"/>
      <c r="HO378" s="7"/>
      <c r="HP378" s="7"/>
      <c r="HQ378" s="7"/>
      <c r="HR378" s="7"/>
      <c r="HS378" s="7"/>
      <c r="HT378" s="7"/>
      <c r="HU378" s="7"/>
      <c r="HV378" s="7"/>
      <c r="HW378" s="7"/>
      <c r="HX378" s="7"/>
      <c r="HY378" s="7"/>
      <c r="HZ378" s="7"/>
      <c r="IA378" s="7"/>
      <c r="IB378" s="7"/>
      <c r="IC378" s="7"/>
      <c r="ID378" s="7"/>
      <c r="IE378" s="7"/>
      <c r="IF378" s="7"/>
      <c r="IG378" s="7"/>
      <c r="IH378" s="7"/>
      <c r="II378" s="7"/>
      <c r="IJ378" s="7"/>
      <c r="IK378" s="7"/>
      <c r="IL378" s="7"/>
      <c r="IM378" s="7"/>
      <c r="IN378" s="7"/>
      <c r="IO378" s="7"/>
    </row>
    <row r="379" spans="3:249" s="8" customFormat="1" ht="12.75" customHeight="1"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  <c r="FA379" s="7"/>
      <c r="FB379" s="7"/>
      <c r="FC379" s="7"/>
      <c r="FD379" s="7"/>
      <c r="FE379" s="7"/>
      <c r="FF379" s="7"/>
      <c r="FG379" s="7"/>
      <c r="FH379" s="7"/>
      <c r="FI379" s="7"/>
      <c r="FJ379" s="7"/>
      <c r="FK379" s="7"/>
      <c r="FL379" s="7"/>
      <c r="FM379" s="7"/>
      <c r="FN379" s="7"/>
      <c r="FO379" s="7"/>
      <c r="FP379" s="7"/>
      <c r="FQ379" s="7"/>
      <c r="FR379" s="7"/>
      <c r="FS379" s="7"/>
      <c r="FT379" s="7"/>
      <c r="FU379" s="7"/>
      <c r="FV379" s="7"/>
      <c r="FW379" s="7"/>
      <c r="FX379" s="7"/>
      <c r="FY379" s="7"/>
      <c r="FZ379" s="7"/>
      <c r="GA379" s="7"/>
      <c r="GB379" s="7"/>
      <c r="GC379" s="7"/>
      <c r="GD379" s="7"/>
      <c r="GE379" s="7"/>
      <c r="GF379" s="7"/>
      <c r="GG379" s="7"/>
      <c r="GH379" s="7"/>
      <c r="GI379" s="7"/>
      <c r="GJ379" s="7"/>
      <c r="GK379" s="7"/>
      <c r="GL379" s="7"/>
      <c r="GM379" s="7"/>
      <c r="GN379" s="7"/>
      <c r="GO379" s="7"/>
      <c r="GP379" s="7"/>
      <c r="GQ379" s="7"/>
      <c r="GR379" s="7"/>
      <c r="GS379" s="7"/>
      <c r="GT379" s="7"/>
      <c r="GU379" s="7"/>
      <c r="GV379" s="7"/>
      <c r="GW379" s="7"/>
      <c r="GX379" s="7"/>
      <c r="GY379" s="7"/>
      <c r="GZ379" s="7"/>
      <c r="HA379" s="7"/>
      <c r="HB379" s="7"/>
      <c r="HC379" s="7"/>
      <c r="HD379" s="7"/>
      <c r="HE379" s="7"/>
      <c r="HF379" s="7"/>
      <c r="HG379" s="7"/>
      <c r="HH379" s="7"/>
      <c r="HI379" s="7"/>
      <c r="HJ379" s="7"/>
      <c r="HK379" s="7"/>
      <c r="HL379" s="7"/>
      <c r="HM379" s="7"/>
      <c r="HN379" s="7"/>
      <c r="HO379" s="7"/>
      <c r="HP379" s="7"/>
      <c r="HQ379" s="7"/>
      <c r="HR379" s="7"/>
      <c r="HS379" s="7"/>
      <c r="HT379" s="7"/>
      <c r="HU379" s="7"/>
      <c r="HV379" s="7"/>
      <c r="HW379" s="7"/>
      <c r="HX379" s="7"/>
      <c r="HY379" s="7"/>
      <c r="HZ379" s="7"/>
      <c r="IA379" s="7"/>
      <c r="IB379" s="7"/>
      <c r="IC379" s="7"/>
      <c r="ID379" s="7"/>
      <c r="IE379" s="7"/>
      <c r="IF379" s="7"/>
      <c r="IG379" s="7"/>
      <c r="IH379" s="7"/>
      <c r="II379" s="7"/>
      <c r="IJ379" s="7"/>
      <c r="IK379" s="7"/>
      <c r="IL379" s="7"/>
      <c r="IM379" s="7"/>
      <c r="IN379" s="7"/>
      <c r="IO379" s="7"/>
    </row>
    <row r="380" spans="3:249" s="8" customFormat="1" ht="12.75" customHeight="1"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  <c r="DV380" s="7"/>
      <c r="DW380" s="7"/>
      <c r="DX380" s="7"/>
      <c r="DY380" s="7"/>
      <c r="DZ380" s="7"/>
      <c r="EA380" s="7"/>
      <c r="EB380" s="7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7"/>
      <c r="EO380" s="7"/>
      <c r="EP380" s="7"/>
      <c r="EQ380" s="7"/>
      <c r="ER380" s="7"/>
      <c r="ES380" s="7"/>
      <c r="ET380" s="7"/>
      <c r="EU380" s="7"/>
      <c r="EV380" s="7"/>
      <c r="EW380" s="7"/>
      <c r="EX380" s="7"/>
      <c r="EY380" s="7"/>
      <c r="EZ380" s="7"/>
      <c r="FA380" s="7"/>
      <c r="FB380" s="7"/>
      <c r="FC380" s="7"/>
      <c r="FD380" s="7"/>
      <c r="FE380" s="7"/>
      <c r="FF380" s="7"/>
      <c r="FG380" s="7"/>
      <c r="FH380" s="7"/>
      <c r="FI380" s="7"/>
      <c r="FJ380" s="7"/>
      <c r="FK380" s="7"/>
      <c r="FL380" s="7"/>
      <c r="FM380" s="7"/>
      <c r="FN380" s="7"/>
      <c r="FO380" s="7"/>
      <c r="FP380" s="7"/>
      <c r="FQ380" s="7"/>
      <c r="FR380" s="7"/>
      <c r="FS380" s="7"/>
      <c r="FT380" s="7"/>
      <c r="FU380" s="7"/>
      <c r="FV380" s="7"/>
      <c r="FW380" s="7"/>
      <c r="FX380" s="7"/>
      <c r="FY380" s="7"/>
      <c r="FZ380" s="7"/>
      <c r="GA380" s="7"/>
      <c r="GB380" s="7"/>
      <c r="GC380" s="7"/>
      <c r="GD380" s="7"/>
      <c r="GE380" s="7"/>
      <c r="GF380" s="7"/>
      <c r="GG380" s="7"/>
      <c r="GH380" s="7"/>
      <c r="GI380" s="7"/>
      <c r="GJ380" s="7"/>
      <c r="GK380" s="7"/>
      <c r="GL380" s="7"/>
      <c r="GM380" s="7"/>
      <c r="GN380" s="7"/>
      <c r="GO380" s="7"/>
      <c r="GP380" s="7"/>
      <c r="GQ380" s="7"/>
      <c r="GR380" s="7"/>
      <c r="GS380" s="7"/>
      <c r="GT380" s="7"/>
      <c r="GU380" s="7"/>
      <c r="GV380" s="7"/>
      <c r="GW380" s="7"/>
      <c r="GX380" s="7"/>
      <c r="GY380" s="7"/>
      <c r="GZ380" s="7"/>
      <c r="HA380" s="7"/>
      <c r="HB380" s="7"/>
      <c r="HC380" s="7"/>
      <c r="HD380" s="7"/>
      <c r="HE380" s="7"/>
      <c r="HF380" s="7"/>
      <c r="HG380" s="7"/>
      <c r="HH380" s="7"/>
      <c r="HI380" s="7"/>
      <c r="HJ380" s="7"/>
      <c r="HK380" s="7"/>
      <c r="HL380" s="7"/>
      <c r="HM380" s="7"/>
      <c r="HN380" s="7"/>
      <c r="HO380" s="7"/>
      <c r="HP380" s="7"/>
      <c r="HQ380" s="7"/>
      <c r="HR380" s="7"/>
      <c r="HS380" s="7"/>
      <c r="HT380" s="7"/>
      <c r="HU380" s="7"/>
      <c r="HV380" s="7"/>
      <c r="HW380" s="7"/>
      <c r="HX380" s="7"/>
      <c r="HY380" s="7"/>
      <c r="HZ380" s="7"/>
      <c r="IA380" s="7"/>
      <c r="IB380" s="7"/>
      <c r="IC380" s="7"/>
      <c r="ID380" s="7"/>
      <c r="IE380" s="7"/>
      <c r="IF380" s="7"/>
      <c r="IG380" s="7"/>
      <c r="IH380" s="7"/>
      <c r="II380" s="7"/>
      <c r="IJ380" s="7"/>
      <c r="IK380" s="7"/>
      <c r="IL380" s="7"/>
      <c r="IM380" s="7"/>
      <c r="IN380" s="7"/>
      <c r="IO380" s="7"/>
    </row>
    <row r="381" spans="3:249" s="8" customFormat="1" ht="12.75" customHeight="1"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  <c r="DV381" s="7"/>
      <c r="DW381" s="7"/>
      <c r="DX381" s="7"/>
      <c r="DY381" s="7"/>
      <c r="DZ381" s="7"/>
      <c r="EA381" s="7"/>
      <c r="EB381" s="7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7"/>
      <c r="EO381" s="7"/>
      <c r="EP381" s="7"/>
      <c r="EQ381" s="7"/>
      <c r="ER381" s="7"/>
      <c r="ES381" s="7"/>
      <c r="ET381" s="7"/>
      <c r="EU381" s="7"/>
      <c r="EV381" s="7"/>
      <c r="EW381" s="7"/>
      <c r="EX381" s="7"/>
      <c r="EY381" s="7"/>
      <c r="EZ381" s="7"/>
      <c r="FA381" s="7"/>
      <c r="FB381" s="7"/>
      <c r="FC381" s="7"/>
      <c r="FD381" s="7"/>
      <c r="FE381" s="7"/>
      <c r="FF381" s="7"/>
      <c r="FG381" s="7"/>
      <c r="FH381" s="7"/>
      <c r="FI381" s="7"/>
      <c r="FJ381" s="7"/>
      <c r="FK381" s="7"/>
      <c r="FL381" s="7"/>
      <c r="FM381" s="7"/>
      <c r="FN381" s="7"/>
      <c r="FO381" s="7"/>
      <c r="FP381" s="7"/>
      <c r="FQ381" s="7"/>
      <c r="FR381" s="7"/>
      <c r="FS381" s="7"/>
      <c r="FT381" s="7"/>
      <c r="FU381" s="7"/>
      <c r="FV381" s="7"/>
      <c r="FW381" s="7"/>
      <c r="FX381" s="7"/>
      <c r="FY381" s="7"/>
      <c r="FZ381" s="7"/>
      <c r="GA381" s="7"/>
      <c r="GB381" s="7"/>
      <c r="GC381" s="7"/>
      <c r="GD381" s="7"/>
      <c r="GE381" s="7"/>
      <c r="GF381" s="7"/>
      <c r="GG381" s="7"/>
      <c r="GH381" s="7"/>
      <c r="GI381" s="7"/>
      <c r="GJ381" s="7"/>
      <c r="GK381" s="7"/>
      <c r="GL381" s="7"/>
      <c r="GM381" s="7"/>
      <c r="GN381" s="7"/>
      <c r="GO381" s="7"/>
      <c r="GP381" s="7"/>
      <c r="GQ381" s="7"/>
      <c r="GR381" s="7"/>
      <c r="GS381" s="7"/>
      <c r="GT381" s="7"/>
      <c r="GU381" s="7"/>
      <c r="GV381" s="7"/>
      <c r="GW381" s="7"/>
      <c r="GX381" s="7"/>
      <c r="GY381" s="7"/>
      <c r="GZ381" s="7"/>
      <c r="HA381" s="7"/>
      <c r="HB381" s="7"/>
      <c r="HC381" s="7"/>
      <c r="HD381" s="7"/>
      <c r="HE381" s="7"/>
      <c r="HF381" s="7"/>
      <c r="HG381" s="7"/>
      <c r="HH381" s="7"/>
      <c r="HI381" s="7"/>
      <c r="HJ381" s="7"/>
      <c r="HK381" s="7"/>
      <c r="HL381" s="7"/>
      <c r="HM381" s="7"/>
      <c r="HN381" s="7"/>
      <c r="HO381" s="7"/>
      <c r="HP381" s="7"/>
      <c r="HQ381" s="7"/>
      <c r="HR381" s="7"/>
      <c r="HS381" s="7"/>
      <c r="HT381" s="7"/>
      <c r="HU381" s="7"/>
      <c r="HV381" s="7"/>
      <c r="HW381" s="7"/>
      <c r="HX381" s="7"/>
      <c r="HY381" s="7"/>
      <c r="HZ381" s="7"/>
      <c r="IA381" s="7"/>
      <c r="IB381" s="7"/>
      <c r="IC381" s="7"/>
      <c r="ID381" s="7"/>
      <c r="IE381" s="7"/>
      <c r="IF381" s="7"/>
      <c r="IG381" s="7"/>
      <c r="IH381" s="7"/>
      <c r="II381" s="7"/>
      <c r="IJ381" s="7"/>
      <c r="IK381" s="7"/>
      <c r="IL381" s="7"/>
      <c r="IM381" s="7"/>
      <c r="IN381" s="7"/>
      <c r="IO381" s="7"/>
    </row>
    <row r="382" spans="3:249" s="8" customFormat="1" ht="12.75" customHeight="1"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/>
      <c r="FZ382" s="7"/>
      <c r="GA382" s="7"/>
      <c r="GB382" s="7"/>
      <c r="GC382" s="7"/>
      <c r="GD382" s="7"/>
      <c r="GE382" s="7"/>
      <c r="GF382" s="7"/>
      <c r="GG382" s="7"/>
      <c r="GH382" s="7"/>
      <c r="GI382" s="7"/>
      <c r="GJ382" s="7"/>
      <c r="GK382" s="7"/>
      <c r="GL382" s="7"/>
      <c r="GM382" s="7"/>
      <c r="GN382" s="7"/>
      <c r="GO382" s="7"/>
      <c r="GP382" s="7"/>
      <c r="GQ382" s="7"/>
      <c r="GR382" s="7"/>
      <c r="GS382" s="7"/>
      <c r="GT382" s="7"/>
      <c r="GU382" s="7"/>
      <c r="GV382" s="7"/>
      <c r="GW382" s="7"/>
      <c r="GX382" s="7"/>
      <c r="GY382" s="7"/>
      <c r="GZ382" s="7"/>
      <c r="HA382" s="7"/>
      <c r="HB382" s="7"/>
      <c r="HC382" s="7"/>
      <c r="HD382" s="7"/>
      <c r="HE382" s="7"/>
      <c r="HF382" s="7"/>
      <c r="HG382" s="7"/>
      <c r="HH382" s="7"/>
      <c r="HI382" s="7"/>
      <c r="HJ382" s="7"/>
      <c r="HK382" s="7"/>
      <c r="HL382" s="7"/>
      <c r="HM382" s="7"/>
      <c r="HN382" s="7"/>
      <c r="HO382" s="7"/>
      <c r="HP382" s="7"/>
      <c r="HQ382" s="7"/>
      <c r="HR382" s="7"/>
      <c r="HS382" s="7"/>
      <c r="HT382" s="7"/>
      <c r="HU382" s="7"/>
      <c r="HV382" s="7"/>
      <c r="HW382" s="7"/>
      <c r="HX382" s="7"/>
      <c r="HY382" s="7"/>
      <c r="HZ382" s="7"/>
      <c r="IA382" s="7"/>
      <c r="IB382" s="7"/>
      <c r="IC382" s="7"/>
      <c r="ID382" s="7"/>
      <c r="IE382" s="7"/>
      <c r="IF382" s="7"/>
      <c r="IG382" s="7"/>
      <c r="IH382" s="7"/>
      <c r="II382" s="7"/>
      <c r="IJ382" s="7"/>
      <c r="IK382" s="7"/>
      <c r="IL382" s="7"/>
      <c r="IM382" s="7"/>
      <c r="IN382" s="7"/>
      <c r="IO382" s="7"/>
    </row>
    <row r="383" spans="3:249" s="8" customFormat="1" ht="12.75" customHeight="1"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  <c r="DV383" s="7"/>
      <c r="DW383" s="7"/>
      <c r="DX383" s="7"/>
      <c r="DY383" s="7"/>
      <c r="DZ383" s="7"/>
      <c r="EA383" s="7"/>
      <c r="EB383" s="7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7"/>
      <c r="EO383" s="7"/>
      <c r="EP383" s="7"/>
      <c r="EQ383" s="7"/>
      <c r="ER383" s="7"/>
      <c r="ES383" s="7"/>
      <c r="ET383" s="7"/>
      <c r="EU383" s="7"/>
      <c r="EV383" s="7"/>
      <c r="EW383" s="7"/>
      <c r="EX383" s="7"/>
      <c r="EY383" s="7"/>
      <c r="EZ383" s="7"/>
      <c r="FA383" s="7"/>
      <c r="FB383" s="7"/>
      <c r="FC383" s="7"/>
      <c r="FD383" s="7"/>
      <c r="FE383" s="7"/>
      <c r="FF383" s="7"/>
      <c r="FG383" s="7"/>
      <c r="FH383" s="7"/>
      <c r="FI383" s="7"/>
      <c r="FJ383" s="7"/>
      <c r="FK383" s="7"/>
      <c r="FL383" s="7"/>
      <c r="FM383" s="7"/>
      <c r="FN383" s="7"/>
      <c r="FO383" s="7"/>
      <c r="FP383" s="7"/>
      <c r="FQ383" s="7"/>
      <c r="FR383" s="7"/>
      <c r="FS383" s="7"/>
      <c r="FT383" s="7"/>
      <c r="FU383" s="7"/>
      <c r="FV383" s="7"/>
      <c r="FW383" s="7"/>
      <c r="FX383" s="7"/>
      <c r="FY383" s="7"/>
      <c r="FZ383" s="7"/>
      <c r="GA383" s="7"/>
      <c r="GB383" s="7"/>
      <c r="GC383" s="7"/>
      <c r="GD383" s="7"/>
      <c r="GE383" s="7"/>
      <c r="GF383" s="7"/>
      <c r="GG383" s="7"/>
      <c r="GH383" s="7"/>
      <c r="GI383" s="7"/>
      <c r="GJ383" s="7"/>
      <c r="GK383" s="7"/>
      <c r="GL383" s="7"/>
      <c r="GM383" s="7"/>
      <c r="GN383" s="7"/>
      <c r="GO383" s="7"/>
      <c r="GP383" s="7"/>
      <c r="GQ383" s="7"/>
      <c r="GR383" s="7"/>
      <c r="GS383" s="7"/>
      <c r="GT383" s="7"/>
      <c r="GU383" s="7"/>
      <c r="GV383" s="7"/>
      <c r="GW383" s="7"/>
      <c r="GX383" s="7"/>
      <c r="GY383" s="7"/>
      <c r="GZ383" s="7"/>
      <c r="HA383" s="7"/>
      <c r="HB383" s="7"/>
      <c r="HC383" s="7"/>
      <c r="HD383" s="7"/>
      <c r="HE383" s="7"/>
      <c r="HF383" s="7"/>
      <c r="HG383" s="7"/>
      <c r="HH383" s="7"/>
      <c r="HI383" s="7"/>
      <c r="HJ383" s="7"/>
      <c r="HK383" s="7"/>
      <c r="HL383" s="7"/>
      <c r="HM383" s="7"/>
      <c r="HN383" s="7"/>
      <c r="HO383" s="7"/>
      <c r="HP383" s="7"/>
      <c r="HQ383" s="7"/>
      <c r="HR383" s="7"/>
      <c r="HS383" s="7"/>
      <c r="HT383" s="7"/>
      <c r="HU383" s="7"/>
      <c r="HV383" s="7"/>
      <c r="HW383" s="7"/>
      <c r="HX383" s="7"/>
      <c r="HY383" s="7"/>
      <c r="HZ383" s="7"/>
      <c r="IA383" s="7"/>
      <c r="IB383" s="7"/>
      <c r="IC383" s="7"/>
      <c r="ID383" s="7"/>
      <c r="IE383" s="7"/>
      <c r="IF383" s="7"/>
      <c r="IG383" s="7"/>
      <c r="IH383" s="7"/>
      <c r="II383" s="7"/>
      <c r="IJ383" s="7"/>
      <c r="IK383" s="7"/>
      <c r="IL383" s="7"/>
      <c r="IM383" s="7"/>
      <c r="IN383" s="7"/>
      <c r="IO383" s="7"/>
    </row>
    <row r="384" spans="3:249" s="8" customFormat="1" ht="12.75" customHeight="1"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  <c r="DV384" s="7"/>
      <c r="DW384" s="7"/>
      <c r="DX384" s="7"/>
      <c r="DY384" s="7"/>
      <c r="DZ384" s="7"/>
      <c r="EA384" s="7"/>
      <c r="EB384" s="7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7"/>
      <c r="EO384" s="7"/>
      <c r="EP384" s="7"/>
      <c r="EQ384" s="7"/>
      <c r="ER384" s="7"/>
      <c r="ES384" s="7"/>
      <c r="ET384" s="7"/>
      <c r="EU384" s="7"/>
      <c r="EV384" s="7"/>
      <c r="EW384" s="7"/>
      <c r="EX384" s="7"/>
      <c r="EY384" s="7"/>
      <c r="EZ384" s="7"/>
      <c r="FA384" s="7"/>
      <c r="FB384" s="7"/>
      <c r="FC384" s="7"/>
      <c r="FD384" s="7"/>
      <c r="FE384" s="7"/>
      <c r="FF384" s="7"/>
      <c r="FG384" s="7"/>
      <c r="FH384" s="7"/>
      <c r="FI384" s="7"/>
      <c r="FJ384" s="7"/>
      <c r="FK384" s="7"/>
      <c r="FL384" s="7"/>
      <c r="FM384" s="7"/>
      <c r="FN384" s="7"/>
      <c r="FO384" s="7"/>
      <c r="FP384" s="7"/>
      <c r="FQ384" s="7"/>
      <c r="FR384" s="7"/>
      <c r="FS384" s="7"/>
      <c r="FT384" s="7"/>
      <c r="FU384" s="7"/>
      <c r="FV384" s="7"/>
      <c r="FW384" s="7"/>
      <c r="FX384" s="7"/>
      <c r="FY384" s="7"/>
      <c r="FZ384" s="7"/>
      <c r="GA384" s="7"/>
      <c r="GB384" s="7"/>
      <c r="GC384" s="7"/>
      <c r="GD384" s="7"/>
      <c r="GE384" s="7"/>
      <c r="GF384" s="7"/>
      <c r="GG384" s="7"/>
      <c r="GH384" s="7"/>
      <c r="GI384" s="7"/>
      <c r="GJ384" s="7"/>
      <c r="GK384" s="7"/>
      <c r="GL384" s="7"/>
      <c r="GM384" s="7"/>
      <c r="GN384" s="7"/>
      <c r="GO384" s="7"/>
      <c r="GP384" s="7"/>
      <c r="GQ384" s="7"/>
      <c r="GR384" s="7"/>
      <c r="GS384" s="7"/>
      <c r="GT384" s="7"/>
      <c r="GU384" s="7"/>
      <c r="GV384" s="7"/>
      <c r="GW384" s="7"/>
      <c r="GX384" s="7"/>
      <c r="GY384" s="7"/>
      <c r="GZ384" s="7"/>
      <c r="HA384" s="7"/>
      <c r="HB384" s="7"/>
      <c r="HC384" s="7"/>
      <c r="HD384" s="7"/>
      <c r="HE384" s="7"/>
      <c r="HF384" s="7"/>
      <c r="HG384" s="7"/>
      <c r="HH384" s="7"/>
      <c r="HI384" s="7"/>
      <c r="HJ384" s="7"/>
      <c r="HK384" s="7"/>
      <c r="HL384" s="7"/>
      <c r="HM384" s="7"/>
      <c r="HN384" s="7"/>
      <c r="HO384" s="7"/>
      <c r="HP384" s="7"/>
      <c r="HQ384" s="7"/>
      <c r="HR384" s="7"/>
      <c r="HS384" s="7"/>
      <c r="HT384" s="7"/>
      <c r="HU384" s="7"/>
      <c r="HV384" s="7"/>
      <c r="HW384" s="7"/>
      <c r="HX384" s="7"/>
      <c r="HY384" s="7"/>
      <c r="HZ384" s="7"/>
      <c r="IA384" s="7"/>
      <c r="IB384" s="7"/>
      <c r="IC384" s="7"/>
      <c r="ID384" s="7"/>
      <c r="IE384" s="7"/>
      <c r="IF384" s="7"/>
      <c r="IG384" s="7"/>
      <c r="IH384" s="7"/>
      <c r="II384" s="7"/>
      <c r="IJ384" s="7"/>
      <c r="IK384" s="7"/>
      <c r="IL384" s="7"/>
      <c r="IM384" s="7"/>
      <c r="IN384" s="7"/>
      <c r="IO384" s="7"/>
    </row>
    <row r="385" spans="3:249" s="8" customFormat="1" ht="12.75" customHeight="1"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  <c r="FA385" s="7"/>
      <c r="FB385" s="7"/>
      <c r="FC385" s="7"/>
      <c r="FD385" s="7"/>
      <c r="FE385" s="7"/>
      <c r="FF385" s="7"/>
      <c r="FG385" s="7"/>
      <c r="FH385" s="7"/>
      <c r="FI385" s="7"/>
      <c r="FJ385" s="7"/>
      <c r="FK385" s="7"/>
      <c r="FL385" s="7"/>
      <c r="FM385" s="7"/>
      <c r="FN385" s="7"/>
      <c r="FO385" s="7"/>
      <c r="FP385" s="7"/>
      <c r="FQ385" s="7"/>
      <c r="FR385" s="7"/>
      <c r="FS385" s="7"/>
      <c r="FT385" s="7"/>
      <c r="FU385" s="7"/>
      <c r="FV385" s="7"/>
      <c r="FW385" s="7"/>
      <c r="FX385" s="7"/>
      <c r="FY385" s="7"/>
      <c r="FZ385" s="7"/>
      <c r="GA385" s="7"/>
      <c r="GB385" s="7"/>
      <c r="GC385" s="7"/>
      <c r="GD385" s="7"/>
      <c r="GE385" s="7"/>
      <c r="GF385" s="7"/>
      <c r="GG385" s="7"/>
      <c r="GH385" s="7"/>
      <c r="GI385" s="7"/>
      <c r="GJ385" s="7"/>
      <c r="GK385" s="7"/>
      <c r="GL385" s="7"/>
      <c r="GM385" s="7"/>
      <c r="GN385" s="7"/>
      <c r="GO385" s="7"/>
      <c r="GP385" s="7"/>
      <c r="GQ385" s="7"/>
      <c r="GR385" s="7"/>
      <c r="GS385" s="7"/>
      <c r="GT385" s="7"/>
      <c r="GU385" s="7"/>
      <c r="GV385" s="7"/>
      <c r="GW385" s="7"/>
      <c r="GX385" s="7"/>
      <c r="GY385" s="7"/>
      <c r="GZ385" s="7"/>
      <c r="HA385" s="7"/>
      <c r="HB385" s="7"/>
      <c r="HC385" s="7"/>
      <c r="HD385" s="7"/>
      <c r="HE385" s="7"/>
      <c r="HF385" s="7"/>
      <c r="HG385" s="7"/>
      <c r="HH385" s="7"/>
      <c r="HI385" s="7"/>
      <c r="HJ385" s="7"/>
      <c r="HK385" s="7"/>
      <c r="HL385" s="7"/>
      <c r="HM385" s="7"/>
      <c r="HN385" s="7"/>
      <c r="HO385" s="7"/>
      <c r="HP385" s="7"/>
      <c r="HQ385" s="7"/>
      <c r="HR385" s="7"/>
      <c r="HS385" s="7"/>
      <c r="HT385" s="7"/>
      <c r="HU385" s="7"/>
      <c r="HV385" s="7"/>
      <c r="HW385" s="7"/>
      <c r="HX385" s="7"/>
      <c r="HY385" s="7"/>
      <c r="HZ385" s="7"/>
      <c r="IA385" s="7"/>
      <c r="IB385" s="7"/>
      <c r="IC385" s="7"/>
      <c r="ID385" s="7"/>
      <c r="IE385" s="7"/>
      <c r="IF385" s="7"/>
      <c r="IG385" s="7"/>
      <c r="IH385" s="7"/>
      <c r="II385" s="7"/>
      <c r="IJ385" s="7"/>
      <c r="IK385" s="7"/>
      <c r="IL385" s="7"/>
      <c r="IM385" s="7"/>
      <c r="IN385" s="7"/>
      <c r="IO385" s="7"/>
    </row>
    <row r="386" spans="3:249" s="8" customFormat="1" ht="12.75" customHeight="1"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  <c r="DV386" s="7"/>
      <c r="DW386" s="7"/>
      <c r="DX386" s="7"/>
      <c r="DY386" s="7"/>
      <c r="DZ386" s="7"/>
      <c r="EA386" s="7"/>
      <c r="EB386" s="7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7"/>
      <c r="EO386" s="7"/>
      <c r="EP386" s="7"/>
      <c r="EQ386" s="7"/>
      <c r="ER386" s="7"/>
      <c r="ES386" s="7"/>
      <c r="ET386" s="7"/>
      <c r="EU386" s="7"/>
      <c r="EV386" s="7"/>
      <c r="EW386" s="7"/>
      <c r="EX386" s="7"/>
      <c r="EY386" s="7"/>
      <c r="EZ386" s="7"/>
      <c r="FA386" s="7"/>
      <c r="FB386" s="7"/>
      <c r="FC386" s="7"/>
      <c r="FD386" s="7"/>
      <c r="FE386" s="7"/>
      <c r="FF386" s="7"/>
      <c r="FG386" s="7"/>
      <c r="FH386" s="7"/>
      <c r="FI386" s="7"/>
      <c r="FJ386" s="7"/>
      <c r="FK386" s="7"/>
      <c r="FL386" s="7"/>
      <c r="FM386" s="7"/>
      <c r="FN386" s="7"/>
      <c r="FO386" s="7"/>
      <c r="FP386" s="7"/>
      <c r="FQ386" s="7"/>
      <c r="FR386" s="7"/>
      <c r="FS386" s="7"/>
      <c r="FT386" s="7"/>
      <c r="FU386" s="7"/>
      <c r="FV386" s="7"/>
      <c r="FW386" s="7"/>
      <c r="FX386" s="7"/>
      <c r="FY386" s="7"/>
      <c r="FZ386" s="7"/>
      <c r="GA386" s="7"/>
      <c r="GB386" s="7"/>
      <c r="GC386" s="7"/>
      <c r="GD386" s="7"/>
      <c r="GE386" s="7"/>
      <c r="GF386" s="7"/>
      <c r="GG386" s="7"/>
      <c r="GH386" s="7"/>
      <c r="GI386" s="7"/>
      <c r="GJ386" s="7"/>
      <c r="GK386" s="7"/>
      <c r="GL386" s="7"/>
      <c r="GM386" s="7"/>
      <c r="GN386" s="7"/>
      <c r="GO386" s="7"/>
      <c r="GP386" s="7"/>
      <c r="GQ386" s="7"/>
      <c r="GR386" s="7"/>
      <c r="GS386" s="7"/>
      <c r="GT386" s="7"/>
      <c r="GU386" s="7"/>
      <c r="GV386" s="7"/>
      <c r="GW386" s="7"/>
      <c r="GX386" s="7"/>
      <c r="GY386" s="7"/>
      <c r="GZ386" s="7"/>
      <c r="HA386" s="7"/>
      <c r="HB386" s="7"/>
      <c r="HC386" s="7"/>
      <c r="HD386" s="7"/>
      <c r="HE386" s="7"/>
      <c r="HF386" s="7"/>
      <c r="HG386" s="7"/>
      <c r="HH386" s="7"/>
      <c r="HI386" s="7"/>
      <c r="HJ386" s="7"/>
      <c r="HK386" s="7"/>
      <c r="HL386" s="7"/>
      <c r="HM386" s="7"/>
      <c r="HN386" s="7"/>
      <c r="HO386" s="7"/>
      <c r="HP386" s="7"/>
      <c r="HQ386" s="7"/>
      <c r="HR386" s="7"/>
      <c r="HS386" s="7"/>
      <c r="HT386" s="7"/>
      <c r="HU386" s="7"/>
      <c r="HV386" s="7"/>
      <c r="HW386" s="7"/>
      <c r="HX386" s="7"/>
      <c r="HY386" s="7"/>
      <c r="HZ386" s="7"/>
      <c r="IA386" s="7"/>
      <c r="IB386" s="7"/>
      <c r="IC386" s="7"/>
      <c r="ID386" s="7"/>
      <c r="IE386" s="7"/>
      <c r="IF386" s="7"/>
      <c r="IG386" s="7"/>
      <c r="IH386" s="7"/>
      <c r="II386" s="7"/>
      <c r="IJ386" s="7"/>
      <c r="IK386" s="7"/>
      <c r="IL386" s="7"/>
      <c r="IM386" s="7"/>
      <c r="IN386" s="7"/>
      <c r="IO386" s="7"/>
    </row>
    <row r="387" spans="3:249" s="8" customFormat="1" ht="12.75" customHeight="1"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  <c r="FA387" s="7"/>
      <c r="FB387" s="7"/>
      <c r="FC387" s="7"/>
      <c r="FD387" s="7"/>
      <c r="FE387" s="7"/>
      <c r="FF387" s="7"/>
      <c r="FG387" s="7"/>
      <c r="FH387" s="7"/>
      <c r="FI387" s="7"/>
      <c r="FJ387" s="7"/>
      <c r="FK387" s="7"/>
      <c r="FL387" s="7"/>
      <c r="FM387" s="7"/>
      <c r="FN387" s="7"/>
      <c r="FO387" s="7"/>
      <c r="FP387" s="7"/>
      <c r="FQ387" s="7"/>
      <c r="FR387" s="7"/>
      <c r="FS387" s="7"/>
      <c r="FT387" s="7"/>
      <c r="FU387" s="7"/>
      <c r="FV387" s="7"/>
      <c r="FW387" s="7"/>
      <c r="FX387" s="7"/>
      <c r="FY387" s="7"/>
      <c r="FZ387" s="7"/>
      <c r="GA387" s="7"/>
      <c r="GB387" s="7"/>
      <c r="GC387" s="7"/>
      <c r="GD387" s="7"/>
      <c r="GE387" s="7"/>
      <c r="GF387" s="7"/>
      <c r="GG387" s="7"/>
      <c r="GH387" s="7"/>
      <c r="GI387" s="7"/>
      <c r="GJ387" s="7"/>
      <c r="GK387" s="7"/>
      <c r="GL387" s="7"/>
      <c r="GM387" s="7"/>
      <c r="GN387" s="7"/>
      <c r="GO387" s="7"/>
      <c r="GP387" s="7"/>
      <c r="GQ387" s="7"/>
      <c r="GR387" s="7"/>
      <c r="GS387" s="7"/>
      <c r="GT387" s="7"/>
      <c r="GU387" s="7"/>
      <c r="GV387" s="7"/>
      <c r="GW387" s="7"/>
      <c r="GX387" s="7"/>
      <c r="GY387" s="7"/>
      <c r="GZ387" s="7"/>
      <c r="HA387" s="7"/>
      <c r="HB387" s="7"/>
      <c r="HC387" s="7"/>
      <c r="HD387" s="7"/>
      <c r="HE387" s="7"/>
      <c r="HF387" s="7"/>
      <c r="HG387" s="7"/>
      <c r="HH387" s="7"/>
      <c r="HI387" s="7"/>
      <c r="HJ387" s="7"/>
      <c r="HK387" s="7"/>
      <c r="HL387" s="7"/>
      <c r="HM387" s="7"/>
      <c r="HN387" s="7"/>
      <c r="HO387" s="7"/>
      <c r="HP387" s="7"/>
      <c r="HQ387" s="7"/>
      <c r="HR387" s="7"/>
      <c r="HS387" s="7"/>
      <c r="HT387" s="7"/>
      <c r="HU387" s="7"/>
      <c r="HV387" s="7"/>
      <c r="HW387" s="7"/>
      <c r="HX387" s="7"/>
      <c r="HY387" s="7"/>
      <c r="HZ387" s="7"/>
      <c r="IA387" s="7"/>
      <c r="IB387" s="7"/>
      <c r="IC387" s="7"/>
      <c r="ID387" s="7"/>
      <c r="IE387" s="7"/>
      <c r="IF387" s="7"/>
      <c r="IG387" s="7"/>
      <c r="IH387" s="7"/>
      <c r="II387" s="7"/>
      <c r="IJ387" s="7"/>
      <c r="IK387" s="7"/>
      <c r="IL387" s="7"/>
      <c r="IM387" s="7"/>
      <c r="IN387" s="7"/>
      <c r="IO387" s="7"/>
    </row>
    <row r="388" spans="3:249" s="8" customFormat="1" ht="12.75" customHeight="1"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  <c r="EO388" s="7"/>
      <c r="EP388" s="7"/>
      <c r="EQ388" s="7"/>
      <c r="ER388" s="7"/>
      <c r="ES388" s="7"/>
      <c r="ET388" s="7"/>
      <c r="EU388" s="7"/>
      <c r="EV388" s="7"/>
      <c r="EW388" s="7"/>
      <c r="EX388" s="7"/>
      <c r="EY388" s="7"/>
      <c r="EZ388" s="7"/>
      <c r="FA388" s="7"/>
      <c r="FB388" s="7"/>
      <c r="FC388" s="7"/>
      <c r="FD388" s="7"/>
      <c r="FE388" s="7"/>
      <c r="FF388" s="7"/>
      <c r="FG388" s="7"/>
      <c r="FH388" s="7"/>
      <c r="FI388" s="7"/>
      <c r="FJ388" s="7"/>
      <c r="FK388" s="7"/>
      <c r="FL388" s="7"/>
      <c r="FM388" s="7"/>
      <c r="FN388" s="7"/>
      <c r="FO388" s="7"/>
      <c r="FP388" s="7"/>
      <c r="FQ388" s="7"/>
      <c r="FR388" s="7"/>
      <c r="FS388" s="7"/>
      <c r="FT388" s="7"/>
      <c r="FU388" s="7"/>
      <c r="FV388" s="7"/>
      <c r="FW388" s="7"/>
      <c r="FX388" s="7"/>
      <c r="FY388" s="7"/>
      <c r="FZ388" s="7"/>
      <c r="GA388" s="7"/>
      <c r="GB388" s="7"/>
      <c r="GC388" s="7"/>
      <c r="GD388" s="7"/>
      <c r="GE388" s="7"/>
      <c r="GF388" s="7"/>
      <c r="GG388" s="7"/>
      <c r="GH388" s="7"/>
      <c r="GI388" s="7"/>
      <c r="GJ388" s="7"/>
      <c r="GK388" s="7"/>
      <c r="GL388" s="7"/>
      <c r="GM388" s="7"/>
      <c r="GN388" s="7"/>
      <c r="GO388" s="7"/>
      <c r="GP388" s="7"/>
      <c r="GQ388" s="7"/>
      <c r="GR388" s="7"/>
      <c r="GS388" s="7"/>
      <c r="GT388" s="7"/>
      <c r="GU388" s="7"/>
      <c r="GV388" s="7"/>
      <c r="GW388" s="7"/>
      <c r="GX388" s="7"/>
      <c r="GY388" s="7"/>
      <c r="GZ388" s="7"/>
      <c r="HA388" s="7"/>
      <c r="HB388" s="7"/>
      <c r="HC388" s="7"/>
      <c r="HD388" s="7"/>
      <c r="HE388" s="7"/>
      <c r="HF388" s="7"/>
      <c r="HG388" s="7"/>
      <c r="HH388" s="7"/>
      <c r="HI388" s="7"/>
      <c r="HJ388" s="7"/>
      <c r="HK388" s="7"/>
      <c r="HL388" s="7"/>
      <c r="HM388" s="7"/>
      <c r="HN388" s="7"/>
      <c r="HO388" s="7"/>
      <c r="HP388" s="7"/>
      <c r="HQ388" s="7"/>
      <c r="HR388" s="7"/>
      <c r="HS388" s="7"/>
      <c r="HT388" s="7"/>
      <c r="HU388" s="7"/>
      <c r="HV388" s="7"/>
      <c r="HW388" s="7"/>
      <c r="HX388" s="7"/>
      <c r="HY388" s="7"/>
      <c r="HZ388" s="7"/>
      <c r="IA388" s="7"/>
      <c r="IB388" s="7"/>
      <c r="IC388" s="7"/>
      <c r="ID388" s="7"/>
      <c r="IE388" s="7"/>
      <c r="IF388" s="7"/>
      <c r="IG388" s="7"/>
      <c r="IH388" s="7"/>
      <c r="II388" s="7"/>
      <c r="IJ388" s="7"/>
      <c r="IK388" s="7"/>
      <c r="IL388" s="7"/>
      <c r="IM388" s="7"/>
      <c r="IN388" s="7"/>
      <c r="IO388" s="7"/>
    </row>
    <row r="389" spans="3:249" s="8" customFormat="1" ht="12.75" customHeight="1"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/>
      <c r="FZ389" s="7"/>
      <c r="GA389" s="7"/>
      <c r="GB389" s="7"/>
      <c r="GC389" s="7"/>
      <c r="GD389" s="7"/>
      <c r="GE389" s="7"/>
      <c r="GF389" s="7"/>
      <c r="GG389" s="7"/>
      <c r="GH389" s="7"/>
      <c r="GI389" s="7"/>
      <c r="GJ389" s="7"/>
      <c r="GK389" s="7"/>
      <c r="GL389" s="7"/>
      <c r="GM389" s="7"/>
      <c r="GN389" s="7"/>
      <c r="GO389" s="7"/>
      <c r="GP389" s="7"/>
      <c r="GQ389" s="7"/>
      <c r="GR389" s="7"/>
      <c r="GS389" s="7"/>
      <c r="GT389" s="7"/>
      <c r="GU389" s="7"/>
      <c r="GV389" s="7"/>
      <c r="GW389" s="7"/>
      <c r="GX389" s="7"/>
      <c r="GY389" s="7"/>
      <c r="GZ389" s="7"/>
      <c r="HA389" s="7"/>
      <c r="HB389" s="7"/>
      <c r="HC389" s="7"/>
      <c r="HD389" s="7"/>
      <c r="HE389" s="7"/>
      <c r="HF389" s="7"/>
      <c r="HG389" s="7"/>
      <c r="HH389" s="7"/>
      <c r="HI389" s="7"/>
      <c r="HJ389" s="7"/>
      <c r="HK389" s="7"/>
      <c r="HL389" s="7"/>
      <c r="HM389" s="7"/>
      <c r="HN389" s="7"/>
      <c r="HO389" s="7"/>
      <c r="HP389" s="7"/>
      <c r="HQ389" s="7"/>
      <c r="HR389" s="7"/>
      <c r="HS389" s="7"/>
      <c r="HT389" s="7"/>
      <c r="HU389" s="7"/>
      <c r="HV389" s="7"/>
      <c r="HW389" s="7"/>
      <c r="HX389" s="7"/>
      <c r="HY389" s="7"/>
      <c r="HZ389" s="7"/>
      <c r="IA389" s="7"/>
      <c r="IB389" s="7"/>
      <c r="IC389" s="7"/>
      <c r="ID389" s="7"/>
      <c r="IE389" s="7"/>
      <c r="IF389" s="7"/>
      <c r="IG389" s="7"/>
      <c r="IH389" s="7"/>
      <c r="II389" s="7"/>
      <c r="IJ389" s="7"/>
      <c r="IK389" s="7"/>
      <c r="IL389" s="7"/>
      <c r="IM389" s="7"/>
      <c r="IN389" s="7"/>
      <c r="IO389" s="7"/>
    </row>
    <row r="390" spans="3:249" s="8" customFormat="1" ht="12.75" customHeight="1"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  <c r="DV390" s="7"/>
      <c r="DW390" s="7"/>
      <c r="DX390" s="7"/>
      <c r="DY390" s="7"/>
      <c r="DZ390" s="7"/>
      <c r="EA390" s="7"/>
      <c r="EB390" s="7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7"/>
      <c r="EO390" s="7"/>
      <c r="EP390" s="7"/>
      <c r="EQ390" s="7"/>
      <c r="ER390" s="7"/>
      <c r="ES390" s="7"/>
      <c r="ET390" s="7"/>
      <c r="EU390" s="7"/>
      <c r="EV390" s="7"/>
      <c r="EW390" s="7"/>
      <c r="EX390" s="7"/>
      <c r="EY390" s="7"/>
      <c r="EZ390" s="7"/>
      <c r="FA390" s="7"/>
      <c r="FB390" s="7"/>
      <c r="FC390" s="7"/>
      <c r="FD390" s="7"/>
      <c r="FE390" s="7"/>
      <c r="FF390" s="7"/>
      <c r="FG390" s="7"/>
      <c r="FH390" s="7"/>
      <c r="FI390" s="7"/>
      <c r="FJ390" s="7"/>
      <c r="FK390" s="7"/>
      <c r="FL390" s="7"/>
      <c r="FM390" s="7"/>
      <c r="FN390" s="7"/>
      <c r="FO390" s="7"/>
      <c r="FP390" s="7"/>
      <c r="FQ390" s="7"/>
      <c r="FR390" s="7"/>
      <c r="FS390" s="7"/>
      <c r="FT390" s="7"/>
      <c r="FU390" s="7"/>
      <c r="FV390" s="7"/>
      <c r="FW390" s="7"/>
      <c r="FX390" s="7"/>
      <c r="FY390" s="7"/>
      <c r="FZ390" s="7"/>
      <c r="GA390" s="7"/>
      <c r="GB390" s="7"/>
      <c r="GC390" s="7"/>
      <c r="GD390" s="7"/>
      <c r="GE390" s="7"/>
      <c r="GF390" s="7"/>
      <c r="GG390" s="7"/>
      <c r="GH390" s="7"/>
      <c r="GI390" s="7"/>
      <c r="GJ390" s="7"/>
      <c r="GK390" s="7"/>
      <c r="GL390" s="7"/>
      <c r="GM390" s="7"/>
      <c r="GN390" s="7"/>
      <c r="GO390" s="7"/>
      <c r="GP390" s="7"/>
      <c r="GQ390" s="7"/>
      <c r="GR390" s="7"/>
      <c r="GS390" s="7"/>
      <c r="GT390" s="7"/>
      <c r="GU390" s="7"/>
      <c r="GV390" s="7"/>
      <c r="GW390" s="7"/>
      <c r="GX390" s="7"/>
      <c r="GY390" s="7"/>
      <c r="GZ390" s="7"/>
      <c r="HA390" s="7"/>
      <c r="HB390" s="7"/>
      <c r="HC390" s="7"/>
      <c r="HD390" s="7"/>
      <c r="HE390" s="7"/>
      <c r="HF390" s="7"/>
      <c r="HG390" s="7"/>
      <c r="HH390" s="7"/>
      <c r="HI390" s="7"/>
      <c r="HJ390" s="7"/>
      <c r="HK390" s="7"/>
      <c r="HL390" s="7"/>
      <c r="HM390" s="7"/>
      <c r="HN390" s="7"/>
      <c r="HO390" s="7"/>
      <c r="HP390" s="7"/>
      <c r="HQ390" s="7"/>
      <c r="HR390" s="7"/>
      <c r="HS390" s="7"/>
      <c r="HT390" s="7"/>
      <c r="HU390" s="7"/>
      <c r="HV390" s="7"/>
      <c r="HW390" s="7"/>
      <c r="HX390" s="7"/>
      <c r="HY390" s="7"/>
      <c r="HZ390" s="7"/>
      <c r="IA390" s="7"/>
      <c r="IB390" s="7"/>
      <c r="IC390" s="7"/>
      <c r="ID390" s="7"/>
      <c r="IE390" s="7"/>
      <c r="IF390" s="7"/>
      <c r="IG390" s="7"/>
      <c r="IH390" s="7"/>
      <c r="II390" s="7"/>
      <c r="IJ390" s="7"/>
      <c r="IK390" s="7"/>
      <c r="IL390" s="7"/>
      <c r="IM390" s="7"/>
      <c r="IN390" s="7"/>
      <c r="IO390" s="7"/>
    </row>
    <row r="391" spans="3:249" s="8" customFormat="1" ht="12.75" customHeight="1"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  <c r="FA391" s="7"/>
      <c r="FB391" s="7"/>
      <c r="FC391" s="7"/>
      <c r="FD391" s="7"/>
      <c r="FE391" s="7"/>
      <c r="FF391" s="7"/>
      <c r="FG391" s="7"/>
      <c r="FH391" s="7"/>
      <c r="FI391" s="7"/>
      <c r="FJ391" s="7"/>
      <c r="FK391" s="7"/>
      <c r="FL391" s="7"/>
      <c r="FM391" s="7"/>
      <c r="FN391" s="7"/>
      <c r="FO391" s="7"/>
      <c r="FP391" s="7"/>
      <c r="FQ391" s="7"/>
      <c r="FR391" s="7"/>
      <c r="FS391" s="7"/>
      <c r="FT391" s="7"/>
      <c r="FU391" s="7"/>
      <c r="FV391" s="7"/>
      <c r="FW391" s="7"/>
      <c r="FX391" s="7"/>
      <c r="FY391" s="7"/>
      <c r="FZ391" s="7"/>
      <c r="GA391" s="7"/>
      <c r="GB391" s="7"/>
      <c r="GC391" s="7"/>
      <c r="GD391" s="7"/>
      <c r="GE391" s="7"/>
      <c r="GF391" s="7"/>
      <c r="GG391" s="7"/>
      <c r="GH391" s="7"/>
      <c r="GI391" s="7"/>
      <c r="GJ391" s="7"/>
      <c r="GK391" s="7"/>
      <c r="GL391" s="7"/>
      <c r="GM391" s="7"/>
      <c r="GN391" s="7"/>
      <c r="GO391" s="7"/>
      <c r="GP391" s="7"/>
      <c r="GQ391" s="7"/>
      <c r="GR391" s="7"/>
      <c r="GS391" s="7"/>
      <c r="GT391" s="7"/>
      <c r="GU391" s="7"/>
      <c r="GV391" s="7"/>
      <c r="GW391" s="7"/>
      <c r="GX391" s="7"/>
      <c r="GY391" s="7"/>
      <c r="GZ391" s="7"/>
      <c r="HA391" s="7"/>
      <c r="HB391" s="7"/>
      <c r="HC391" s="7"/>
      <c r="HD391" s="7"/>
      <c r="HE391" s="7"/>
      <c r="HF391" s="7"/>
      <c r="HG391" s="7"/>
      <c r="HH391" s="7"/>
      <c r="HI391" s="7"/>
      <c r="HJ391" s="7"/>
      <c r="HK391" s="7"/>
      <c r="HL391" s="7"/>
      <c r="HM391" s="7"/>
      <c r="HN391" s="7"/>
      <c r="HO391" s="7"/>
      <c r="HP391" s="7"/>
      <c r="HQ391" s="7"/>
      <c r="HR391" s="7"/>
      <c r="HS391" s="7"/>
      <c r="HT391" s="7"/>
      <c r="HU391" s="7"/>
      <c r="HV391" s="7"/>
      <c r="HW391" s="7"/>
      <c r="HX391" s="7"/>
      <c r="HY391" s="7"/>
      <c r="HZ391" s="7"/>
      <c r="IA391" s="7"/>
      <c r="IB391" s="7"/>
      <c r="IC391" s="7"/>
      <c r="ID391" s="7"/>
      <c r="IE391" s="7"/>
      <c r="IF391" s="7"/>
      <c r="IG391" s="7"/>
      <c r="IH391" s="7"/>
      <c r="II391" s="7"/>
      <c r="IJ391" s="7"/>
      <c r="IK391" s="7"/>
      <c r="IL391" s="7"/>
      <c r="IM391" s="7"/>
      <c r="IN391" s="7"/>
      <c r="IO391" s="7"/>
    </row>
    <row r="392" spans="3:249" s="8" customFormat="1" ht="12.75" customHeight="1"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  <c r="DV392" s="7"/>
      <c r="DW392" s="7"/>
      <c r="DX392" s="7"/>
      <c r="DY392" s="7"/>
      <c r="DZ392" s="7"/>
      <c r="EA392" s="7"/>
      <c r="EB392" s="7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7"/>
      <c r="EO392" s="7"/>
      <c r="EP392" s="7"/>
      <c r="EQ392" s="7"/>
      <c r="ER392" s="7"/>
      <c r="ES392" s="7"/>
      <c r="ET392" s="7"/>
      <c r="EU392" s="7"/>
      <c r="EV392" s="7"/>
      <c r="EW392" s="7"/>
      <c r="EX392" s="7"/>
      <c r="EY392" s="7"/>
      <c r="EZ392" s="7"/>
      <c r="FA392" s="7"/>
      <c r="FB392" s="7"/>
      <c r="FC392" s="7"/>
      <c r="FD392" s="7"/>
      <c r="FE392" s="7"/>
      <c r="FF392" s="7"/>
      <c r="FG392" s="7"/>
      <c r="FH392" s="7"/>
      <c r="FI392" s="7"/>
      <c r="FJ392" s="7"/>
      <c r="FK392" s="7"/>
      <c r="FL392" s="7"/>
      <c r="FM392" s="7"/>
      <c r="FN392" s="7"/>
      <c r="FO392" s="7"/>
      <c r="FP392" s="7"/>
      <c r="FQ392" s="7"/>
      <c r="FR392" s="7"/>
      <c r="FS392" s="7"/>
      <c r="FT392" s="7"/>
      <c r="FU392" s="7"/>
      <c r="FV392" s="7"/>
      <c r="FW392" s="7"/>
      <c r="FX392" s="7"/>
      <c r="FY392" s="7"/>
      <c r="FZ392" s="7"/>
      <c r="GA392" s="7"/>
      <c r="GB392" s="7"/>
      <c r="GC392" s="7"/>
      <c r="GD392" s="7"/>
      <c r="GE392" s="7"/>
      <c r="GF392" s="7"/>
      <c r="GG392" s="7"/>
      <c r="GH392" s="7"/>
      <c r="GI392" s="7"/>
      <c r="GJ392" s="7"/>
      <c r="GK392" s="7"/>
      <c r="GL392" s="7"/>
      <c r="GM392" s="7"/>
      <c r="GN392" s="7"/>
      <c r="GO392" s="7"/>
      <c r="GP392" s="7"/>
      <c r="GQ392" s="7"/>
      <c r="GR392" s="7"/>
      <c r="GS392" s="7"/>
      <c r="GT392" s="7"/>
      <c r="GU392" s="7"/>
      <c r="GV392" s="7"/>
      <c r="GW392" s="7"/>
      <c r="GX392" s="7"/>
      <c r="GY392" s="7"/>
      <c r="GZ392" s="7"/>
      <c r="HA392" s="7"/>
      <c r="HB392" s="7"/>
      <c r="HC392" s="7"/>
      <c r="HD392" s="7"/>
      <c r="HE392" s="7"/>
      <c r="HF392" s="7"/>
      <c r="HG392" s="7"/>
      <c r="HH392" s="7"/>
      <c r="HI392" s="7"/>
      <c r="HJ392" s="7"/>
      <c r="HK392" s="7"/>
      <c r="HL392" s="7"/>
      <c r="HM392" s="7"/>
      <c r="HN392" s="7"/>
      <c r="HO392" s="7"/>
      <c r="HP392" s="7"/>
      <c r="HQ392" s="7"/>
      <c r="HR392" s="7"/>
      <c r="HS392" s="7"/>
      <c r="HT392" s="7"/>
      <c r="HU392" s="7"/>
      <c r="HV392" s="7"/>
      <c r="HW392" s="7"/>
      <c r="HX392" s="7"/>
      <c r="HY392" s="7"/>
      <c r="HZ392" s="7"/>
      <c r="IA392" s="7"/>
      <c r="IB392" s="7"/>
      <c r="IC392" s="7"/>
      <c r="ID392" s="7"/>
      <c r="IE392" s="7"/>
      <c r="IF392" s="7"/>
      <c r="IG392" s="7"/>
      <c r="IH392" s="7"/>
      <c r="II392" s="7"/>
      <c r="IJ392" s="7"/>
      <c r="IK392" s="7"/>
      <c r="IL392" s="7"/>
      <c r="IM392" s="7"/>
      <c r="IN392" s="7"/>
      <c r="IO392" s="7"/>
    </row>
    <row r="393" spans="3:249" s="8" customFormat="1" ht="12.75" customHeight="1"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  <c r="FA393" s="7"/>
      <c r="FB393" s="7"/>
      <c r="FC393" s="7"/>
      <c r="FD393" s="7"/>
      <c r="FE393" s="7"/>
      <c r="FF393" s="7"/>
      <c r="FG393" s="7"/>
      <c r="FH393" s="7"/>
      <c r="FI393" s="7"/>
      <c r="FJ393" s="7"/>
      <c r="FK393" s="7"/>
      <c r="FL393" s="7"/>
      <c r="FM393" s="7"/>
      <c r="FN393" s="7"/>
      <c r="FO393" s="7"/>
      <c r="FP393" s="7"/>
      <c r="FQ393" s="7"/>
      <c r="FR393" s="7"/>
      <c r="FS393" s="7"/>
      <c r="FT393" s="7"/>
      <c r="FU393" s="7"/>
      <c r="FV393" s="7"/>
      <c r="FW393" s="7"/>
      <c r="FX393" s="7"/>
      <c r="FY393" s="7"/>
      <c r="FZ393" s="7"/>
      <c r="GA393" s="7"/>
      <c r="GB393" s="7"/>
      <c r="GC393" s="7"/>
      <c r="GD393" s="7"/>
      <c r="GE393" s="7"/>
      <c r="GF393" s="7"/>
      <c r="GG393" s="7"/>
      <c r="GH393" s="7"/>
      <c r="GI393" s="7"/>
      <c r="GJ393" s="7"/>
      <c r="GK393" s="7"/>
      <c r="GL393" s="7"/>
      <c r="GM393" s="7"/>
      <c r="GN393" s="7"/>
      <c r="GO393" s="7"/>
      <c r="GP393" s="7"/>
      <c r="GQ393" s="7"/>
      <c r="GR393" s="7"/>
      <c r="GS393" s="7"/>
      <c r="GT393" s="7"/>
      <c r="GU393" s="7"/>
      <c r="GV393" s="7"/>
      <c r="GW393" s="7"/>
      <c r="GX393" s="7"/>
      <c r="GY393" s="7"/>
      <c r="GZ393" s="7"/>
      <c r="HA393" s="7"/>
      <c r="HB393" s="7"/>
      <c r="HC393" s="7"/>
      <c r="HD393" s="7"/>
      <c r="HE393" s="7"/>
      <c r="HF393" s="7"/>
      <c r="HG393" s="7"/>
      <c r="HH393" s="7"/>
      <c r="HI393" s="7"/>
      <c r="HJ393" s="7"/>
      <c r="HK393" s="7"/>
      <c r="HL393" s="7"/>
      <c r="HM393" s="7"/>
      <c r="HN393" s="7"/>
      <c r="HO393" s="7"/>
      <c r="HP393" s="7"/>
      <c r="HQ393" s="7"/>
      <c r="HR393" s="7"/>
      <c r="HS393" s="7"/>
      <c r="HT393" s="7"/>
      <c r="HU393" s="7"/>
      <c r="HV393" s="7"/>
      <c r="HW393" s="7"/>
      <c r="HX393" s="7"/>
      <c r="HY393" s="7"/>
      <c r="HZ393" s="7"/>
      <c r="IA393" s="7"/>
      <c r="IB393" s="7"/>
      <c r="IC393" s="7"/>
      <c r="ID393" s="7"/>
      <c r="IE393" s="7"/>
      <c r="IF393" s="7"/>
      <c r="IG393" s="7"/>
      <c r="IH393" s="7"/>
      <c r="II393" s="7"/>
      <c r="IJ393" s="7"/>
      <c r="IK393" s="7"/>
      <c r="IL393" s="7"/>
      <c r="IM393" s="7"/>
      <c r="IN393" s="7"/>
      <c r="IO393" s="7"/>
    </row>
    <row r="394" spans="3:249" s="8" customFormat="1" ht="12.75" customHeight="1"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  <c r="DV394" s="7"/>
      <c r="DW394" s="7"/>
      <c r="DX394" s="7"/>
      <c r="DY394" s="7"/>
      <c r="DZ394" s="7"/>
      <c r="EA394" s="7"/>
      <c r="EB394" s="7"/>
      <c r="EC394" s="7"/>
      <c r="ED394" s="7"/>
      <c r="EE394" s="7"/>
      <c r="EF394" s="7"/>
      <c r="EG394" s="7"/>
      <c r="EH394" s="7"/>
      <c r="EI394" s="7"/>
      <c r="EJ394" s="7"/>
      <c r="EK394" s="7"/>
      <c r="EL394" s="7"/>
      <c r="EM394" s="7"/>
      <c r="EN394" s="7"/>
      <c r="EO394" s="7"/>
      <c r="EP394" s="7"/>
      <c r="EQ394" s="7"/>
      <c r="ER394" s="7"/>
      <c r="ES394" s="7"/>
      <c r="ET394" s="7"/>
      <c r="EU394" s="7"/>
      <c r="EV394" s="7"/>
      <c r="EW394" s="7"/>
      <c r="EX394" s="7"/>
      <c r="EY394" s="7"/>
      <c r="EZ394" s="7"/>
      <c r="FA394" s="7"/>
      <c r="FB394" s="7"/>
      <c r="FC394" s="7"/>
      <c r="FD394" s="7"/>
      <c r="FE394" s="7"/>
      <c r="FF394" s="7"/>
      <c r="FG394" s="7"/>
      <c r="FH394" s="7"/>
      <c r="FI394" s="7"/>
      <c r="FJ394" s="7"/>
      <c r="FK394" s="7"/>
      <c r="FL394" s="7"/>
      <c r="FM394" s="7"/>
      <c r="FN394" s="7"/>
      <c r="FO394" s="7"/>
      <c r="FP394" s="7"/>
      <c r="FQ394" s="7"/>
      <c r="FR394" s="7"/>
      <c r="FS394" s="7"/>
      <c r="FT394" s="7"/>
      <c r="FU394" s="7"/>
      <c r="FV394" s="7"/>
      <c r="FW394" s="7"/>
      <c r="FX394" s="7"/>
      <c r="FY394" s="7"/>
      <c r="FZ394" s="7"/>
      <c r="GA394" s="7"/>
      <c r="GB394" s="7"/>
      <c r="GC394" s="7"/>
      <c r="GD394" s="7"/>
      <c r="GE394" s="7"/>
      <c r="GF394" s="7"/>
      <c r="GG394" s="7"/>
      <c r="GH394" s="7"/>
      <c r="GI394" s="7"/>
      <c r="GJ394" s="7"/>
      <c r="GK394" s="7"/>
      <c r="GL394" s="7"/>
      <c r="GM394" s="7"/>
      <c r="GN394" s="7"/>
      <c r="GO394" s="7"/>
      <c r="GP394" s="7"/>
      <c r="GQ394" s="7"/>
      <c r="GR394" s="7"/>
      <c r="GS394" s="7"/>
      <c r="GT394" s="7"/>
      <c r="GU394" s="7"/>
      <c r="GV394" s="7"/>
      <c r="GW394" s="7"/>
      <c r="GX394" s="7"/>
      <c r="GY394" s="7"/>
      <c r="GZ394" s="7"/>
      <c r="HA394" s="7"/>
      <c r="HB394" s="7"/>
      <c r="HC394" s="7"/>
      <c r="HD394" s="7"/>
      <c r="HE394" s="7"/>
      <c r="HF394" s="7"/>
      <c r="HG394" s="7"/>
      <c r="HH394" s="7"/>
      <c r="HI394" s="7"/>
      <c r="HJ394" s="7"/>
      <c r="HK394" s="7"/>
      <c r="HL394" s="7"/>
      <c r="HM394" s="7"/>
      <c r="HN394" s="7"/>
      <c r="HO394" s="7"/>
      <c r="HP394" s="7"/>
      <c r="HQ394" s="7"/>
      <c r="HR394" s="7"/>
      <c r="HS394" s="7"/>
      <c r="HT394" s="7"/>
      <c r="HU394" s="7"/>
      <c r="HV394" s="7"/>
      <c r="HW394" s="7"/>
      <c r="HX394" s="7"/>
      <c r="HY394" s="7"/>
      <c r="HZ394" s="7"/>
      <c r="IA394" s="7"/>
      <c r="IB394" s="7"/>
      <c r="IC394" s="7"/>
      <c r="ID394" s="7"/>
      <c r="IE394" s="7"/>
      <c r="IF394" s="7"/>
      <c r="IG394" s="7"/>
      <c r="IH394" s="7"/>
      <c r="II394" s="7"/>
      <c r="IJ394" s="7"/>
      <c r="IK394" s="7"/>
      <c r="IL394" s="7"/>
      <c r="IM394" s="7"/>
      <c r="IN394" s="7"/>
      <c r="IO394" s="7"/>
    </row>
    <row r="395" spans="3:249" s="8" customFormat="1" ht="12.75" customHeight="1"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  <c r="DV395" s="7"/>
      <c r="DW395" s="7"/>
      <c r="DX395" s="7"/>
      <c r="DY395" s="7"/>
      <c r="DZ395" s="7"/>
      <c r="EA395" s="7"/>
      <c r="EB395" s="7"/>
      <c r="EC395" s="7"/>
      <c r="ED395" s="7"/>
      <c r="EE395" s="7"/>
      <c r="EF395" s="7"/>
      <c r="EG395" s="7"/>
      <c r="EH395" s="7"/>
      <c r="EI395" s="7"/>
      <c r="EJ395" s="7"/>
      <c r="EK395" s="7"/>
      <c r="EL395" s="7"/>
      <c r="EM395" s="7"/>
      <c r="EN395" s="7"/>
      <c r="EO395" s="7"/>
      <c r="EP395" s="7"/>
      <c r="EQ395" s="7"/>
      <c r="ER395" s="7"/>
      <c r="ES395" s="7"/>
      <c r="ET395" s="7"/>
      <c r="EU395" s="7"/>
      <c r="EV395" s="7"/>
      <c r="EW395" s="7"/>
      <c r="EX395" s="7"/>
      <c r="EY395" s="7"/>
      <c r="EZ395" s="7"/>
      <c r="FA395" s="7"/>
      <c r="FB395" s="7"/>
      <c r="FC395" s="7"/>
      <c r="FD395" s="7"/>
      <c r="FE395" s="7"/>
      <c r="FF395" s="7"/>
      <c r="FG395" s="7"/>
      <c r="FH395" s="7"/>
      <c r="FI395" s="7"/>
      <c r="FJ395" s="7"/>
      <c r="FK395" s="7"/>
      <c r="FL395" s="7"/>
      <c r="FM395" s="7"/>
      <c r="FN395" s="7"/>
      <c r="FO395" s="7"/>
      <c r="FP395" s="7"/>
      <c r="FQ395" s="7"/>
      <c r="FR395" s="7"/>
      <c r="FS395" s="7"/>
      <c r="FT395" s="7"/>
      <c r="FU395" s="7"/>
      <c r="FV395" s="7"/>
      <c r="FW395" s="7"/>
      <c r="FX395" s="7"/>
      <c r="FY395" s="7"/>
      <c r="FZ395" s="7"/>
      <c r="GA395" s="7"/>
      <c r="GB395" s="7"/>
      <c r="GC395" s="7"/>
      <c r="GD395" s="7"/>
      <c r="GE395" s="7"/>
      <c r="GF395" s="7"/>
      <c r="GG395" s="7"/>
      <c r="GH395" s="7"/>
      <c r="GI395" s="7"/>
      <c r="GJ395" s="7"/>
      <c r="GK395" s="7"/>
      <c r="GL395" s="7"/>
      <c r="GM395" s="7"/>
      <c r="GN395" s="7"/>
      <c r="GO395" s="7"/>
      <c r="GP395" s="7"/>
      <c r="GQ395" s="7"/>
      <c r="GR395" s="7"/>
      <c r="GS395" s="7"/>
      <c r="GT395" s="7"/>
      <c r="GU395" s="7"/>
      <c r="GV395" s="7"/>
      <c r="GW395" s="7"/>
      <c r="GX395" s="7"/>
      <c r="GY395" s="7"/>
      <c r="GZ395" s="7"/>
      <c r="HA395" s="7"/>
      <c r="HB395" s="7"/>
      <c r="HC395" s="7"/>
      <c r="HD395" s="7"/>
      <c r="HE395" s="7"/>
      <c r="HF395" s="7"/>
      <c r="HG395" s="7"/>
      <c r="HH395" s="7"/>
      <c r="HI395" s="7"/>
      <c r="HJ395" s="7"/>
      <c r="HK395" s="7"/>
      <c r="HL395" s="7"/>
      <c r="HM395" s="7"/>
      <c r="HN395" s="7"/>
      <c r="HO395" s="7"/>
      <c r="HP395" s="7"/>
      <c r="HQ395" s="7"/>
      <c r="HR395" s="7"/>
      <c r="HS395" s="7"/>
      <c r="HT395" s="7"/>
      <c r="HU395" s="7"/>
      <c r="HV395" s="7"/>
      <c r="HW395" s="7"/>
      <c r="HX395" s="7"/>
      <c r="HY395" s="7"/>
      <c r="HZ395" s="7"/>
      <c r="IA395" s="7"/>
      <c r="IB395" s="7"/>
      <c r="IC395" s="7"/>
      <c r="ID395" s="7"/>
      <c r="IE395" s="7"/>
      <c r="IF395" s="7"/>
      <c r="IG395" s="7"/>
      <c r="IH395" s="7"/>
      <c r="II395" s="7"/>
      <c r="IJ395" s="7"/>
      <c r="IK395" s="7"/>
      <c r="IL395" s="7"/>
      <c r="IM395" s="7"/>
      <c r="IN395" s="7"/>
      <c r="IO395" s="7"/>
    </row>
    <row r="396" spans="3:249" s="8" customFormat="1" ht="12.75" customHeight="1"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  <c r="DV396" s="7"/>
      <c r="DW396" s="7"/>
      <c r="DX396" s="7"/>
      <c r="DY396" s="7"/>
      <c r="DZ396" s="7"/>
      <c r="EA396" s="7"/>
      <c r="EB396" s="7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  <c r="FA396" s="7"/>
      <c r="FB396" s="7"/>
      <c r="FC396" s="7"/>
      <c r="FD396" s="7"/>
      <c r="FE396" s="7"/>
      <c r="FF396" s="7"/>
      <c r="FG396" s="7"/>
      <c r="FH396" s="7"/>
      <c r="FI396" s="7"/>
      <c r="FJ396" s="7"/>
      <c r="FK396" s="7"/>
      <c r="FL396" s="7"/>
      <c r="FM396" s="7"/>
      <c r="FN396" s="7"/>
      <c r="FO396" s="7"/>
      <c r="FP396" s="7"/>
      <c r="FQ396" s="7"/>
      <c r="FR396" s="7"/>
      <c r="FS396" s="7"/>
      <c r="FT396" s="7"/>
      <c r="FU396" s="7"/>
      <c r="FV396" s="7"/>
      <c r="FW396" s="7"/>
      <c r="FX396" s="7"/>
      <c r="FY396" s="7"/>
      <c r="FZ396" s="7"/>
      <c r="GA396" s="7"/>
      <c r="GB396" s="7"/>
      <c r="GC396" s="7"/>
      <c r="GD396" s="7"/>
      <c r="GE396" s="7"/>
      <c r="GF396" s="7"/>
      <c r="GG396" s="7"/>
      <c r="GH396" s="7"/>
      <c r="GI396" s="7"/>
      <c r="GJ396" s="7"/>
      <c r="GK396" s="7"/>
      <c r="GL396" s="7"/>
      <c r="GM396" s="7"/>
      <c r="GN396" s="7"/>
      <c r="GO396" s="7"/>
      <c r="GP396" s="7"/>
      <c r="GQ396" s="7"/>
      <c r="GR396" s="7"/>
      <c r="GS396" s="7"/>
      <c r="GT396" s="7"/>
      <c r="GU396" s="7"/>
      <c r="GV396" s="7"/>
      <c r="GW396" s="7"/>
      <c r="GX396" s="7"/>
      <c r="GY396" s="7"/>
      <c r="GZ396" s="7"/>
      <c r="HA396" s="7"/>
      <c r="HB396" s="7"/>
      <c r="HC396" s="7"/>
      <c r="HD396" s="7"/>
      <c r="HE396" s="7"/>
      <c r="HF396" s="7"/>
      <c r="HG396" s="7"/>
      <c r="HH396" s="7"/>
      <c r="HI396" s="7"/>
      <c r="HJ396" s="7"/>
      <c r="HK396" s="7"/>
      <c r="HL396" s="7"/>
      <c r="HM396" s="7"/>
      <c r="HN396" s="7"/>
      <c r="HO396" s="7"/>
      <c r="HP396" s="7"/>
      <c r="HQ396" s="7"/>
      <c r="HR396" s="7"/>
      <c r="HS396" s="7"/>
      <c r="HT396" s="7"/>
      <c r="HU396" s="7"/>
      <c r="HV396" s="7"/>
      <c r="HW396" s="7"/>
      <c r="HX396" s="7"/>
      <c r="HY396" s="7"/>
      <c r="HZ396" s="7"/>
      <c r="IA396" s="7"/>
      <c r="IB396" s="7"/>
      <c r="IC396" s="7"/>
      <c r="ID396" s="7"/>
      <c r="IE396" s="7"/>
      <c r="IF396" s="7"/>
      <c r="IG396" s="7"/>
      <c r="IH396" s="7"/>
      <c r="II396" s="7"/>
      <c r="IJ396" s="7"/>
      <c r="IK396" s="7"/>
      <c r="IL396" s="7"/>
      <c r="IM396" s="7"/>
      <c r="IN396" s="7"/>
      <c r="IO396" s="7"/>
    </row>
    <row r="397" spans="3:249" s="8" customFormat="1" ht="12.75" customHeight="1"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  <c r="DV397" s="7"/>
      <c r="DW397" s="7"/>
      <c r="DX397" s="7"/>
      <c r="DY397" s="7"/>
      <c r="DZ397" s="7"/>
      <c r="EA397" s="7"/>
      <c r="EB397" s="7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  <c r="FA397" s="7"/>
      <c r="FB397" s="7"/>
      <c r="FC397" s="7"/>
      <c r="FD397" s="7"/>
      <c r="FE397" s="7"/>
      <c r="FF397" s="7"/>
      <c r="FG397" s="7"/>
      <c r="FH397" s="7"/>
      <c r="FI397" s="7"/>
      <c r="FJ397" s="7"/>
      <c r="FK397" s="7"/>
      <c r="FL397" s="7"/>
      <c r="FM397" s="7"/>
      <c r="FN397" s="7"/>
      <c r="FO397" s="7"/>
      <c r="FP397" s="7"/>
      <c r="FQ397" s="7"/>
      <c r="FR397" s="7"/>
      <c r="FS397" s="7"/>
      <c r="FT397" s="7"/>
      <c r="FU397" s="7"/>
      <c r="FV397" s="7"/>
      <c r="FW397" s="7"/>
      <c r="FX397" s="7"/>
      <c r="FY397" s="7"/>
      <c r="FZ397" s="7"/>
      <c r="GA397" s="7"/>
      <c r="GB397" s="7"/>
      <c r="GC397" s="7"/>
      <c r="GD397" s="7"/>
      <c r="GE397" s="7"/>
      <c r="GF397" s="7"/>
      <c r="GG397" s="7"/>
      <c r="GH397" s="7"/>
      <c r="GI397" s="7"/>
      <c r="GJ397" s="7"/>
      <c r="GK397" s="7"/>
      <c r="GL397" s="7"/>
      <c r="GM397" s="7"/>
      <c r="GN397" s="7"/>
      <c r="GO397" s="7"/>
      <c r="GP397" s="7"/>
      <c r="GQ397" s="7"/>
      <c r="GR397" s="7"/>
      <c r="GS397" s="7"/>
      <c r="GT397" s="7"/>
      <c r="GU397" s="7"/>
      <c r="GV397" s="7"/>
      <c r="GW397" s="7"/>
      <c r="GX397" s="7"/>
      <c r="GY397" s="7"/>
      <c r="GZ397" s="7"/>
      <c r="HA397" s="7"/>
      <c r="HB397" s="7"/>
      <c r="HC397" s="7"/>
      <c r="HD397" s="7"/>
      <c r="HE397" s="7"/>
      <c r="HF397" s="7"/>
      <c r="HG397" s="7"/>
      <c r="HH397" s="7"/>
      <c r="HI397" s="7"/>
      <c r="HJ397" s="7"/>
      <c r="HK397" s="7"/>
      <c r="HL397" s="7"/>
      <c r="HM397" s="7"/>
      <c r="HN397" s="7"/>
      <c r="HO397" s="7"/>
      <c r="HP397" s="7"/>
      <c r="HQ397" s="7"/>
      <c r="HR397" s="7"/>
      <c r="HS397" s="7"/>
      <c r="HT397" s="7"/>
      <c r="HU397" s="7"/>
      <c r="HV397" s="7"/>
      <c r="HW397" s="7"/>
      <c r="HX397" s="7"/>
      <c r="HY397" s="7"/>
      <c r="HZ397" s="7"/>
      <c r="IA397" s="7"/>
      <c r="IB397" s="7"/>
      <c r="IC397" s="7"/>
      <c r="ID397" s="7"/>
      <c r="IE397" s="7"/>
      <c r="IF397" s="7"/>
      <c r="IG397" s="7"/>
      <c r="IH397" s="7"/>
      <c r="II397" s="7"/>
      <c r="IJ397" s="7"/>
      <c r="IK397" s="7"/>
      <c r="IL397" s="7"/>
      <c r="IM397" s="7"/>
      <c r="IN397" s="7"/>
      <c r="IO397" s="7"/>
    </row>
    <row r="398" spans="3:249" s="8" customFormat="1" ht="12.75" customHeight="1"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  <c r="DV398" s="7"/>
      <c r="DW398" s="7"/>
      <c r="DX398" s="7"/>
      <c r="DY398" s="7"/>
      <c r="DZ398" s="7"/>
      <c r="EA398" s="7"/>
      <c r="EB398" s="7"/>
      <c r="EC398" s="7"/>
      <c r="ED398" s="7"/>
      <c r="EE398" s="7"/>
      <c r="EF398" s="7"/>
      <c r="EG398" s="7"/>
      <c r="EH398" s="7"/>
      <c r="EI398" s="7"/>
      <c r="EJ398" s="7"/>
      <c r="EK398" s="7"/>
      <c r="EL398" s="7"/>
      <c r="EM398" s="7"/>
      <c r="EN398" s="7"/>
      <c r="EO398" s="7"/>
      <c r="EP398" s="7"/>
      <c r="EQ398" s="7"/>
      <c r="ER398" s="7"/>
      <c r="ES398" s="7"/>
      <c r="ET398" s="7"/>
      <c r="EU398" s="7"/>
      <c r="EV398" s="7"/>
      <c r="EW398" s="7"/>
      <c r="EX398" s="7"/>
      <c r="EY398" s="7"/>
      <c r="EZ398" s="7"/>
      <c r="FA398" s="7"/>
      <c r="FB398" s="7"/>
      <c r="FC398" s="7"/>
      <c r="FD398" s="7"/>
      <c r="FE398" s="7"/>
      <c r="FF398" s="7"/>
      <c r="FG398" s="7"/>
      <c r="FH398" s="7"/>
      <c r="FI398" s="7"/>
      <c r="FJ398" s="7"/>
      <c r="FK398" s="7"/>
      <c r="FL398" s="7"/>
      <c r="FM398" s="7"/>
      <c r="FN398" s="7"/>
      <c r="FO398" s="7"/>
      <c r="FP398" s="7"/>
      <c r="FQ398" s="7"/>
      <c r="FR398" s="7"/>
      <c r="FS398" s="7"/>
      <c r="FT398" s="7"/>
      <c r="FU398" s="7"/>
      <c r="FV398" s="7"/>
      <c r="FW398" s="7"/>
      <c r="FX398" s="7"/>
      <c r="FY398" s="7"/>
      <c r="FZ398" s="7"/>
      <c r="GA398" s="7"/>
      <c r="GB398" s="7"/>
      <c r="GC398" s="7"/>
      <c r="GD398" s="7"/>
      <c r="GE398" s="7"/>
      <c r="GF398" s="7"/>
      <c r="GG398" s="7"/>
      <c r="GH398" s="7"/>
      <c r="GI398" s="7"/>
      <c r="GJ398" s="7"/>
      <c r="GK398" s="7"/>
      <c r="GL398" s="7"/>
      <c r="GM398" s="7"/>
      <c r="GN398" s="7"/>
      <c r="GO398" s="7"/>
      <c r="GP398" s="7"/>
      <c r="GQ398" s="7"/>
      <c r="GR398" s="7"/>
      <c r="GS398" s="7"/>
      <c r="GT398" s="7"/>
      <c r="GU398" s="7"/>
      <c r="GV398" s="7"/>
      <c r="GW398" s="7"/>
      <c r="GX398" s="7"/>
      <c r="GY398" s="7"/>
      <c r="GZ398" s="7"/>
      <c r="HA398" s="7"/>
      <c r="HB398" s="7"/>
      <c r="HC398" s="7"/>
      <c r="HD398" s="7"/>
      <c r="HE398" s="7"/>
      <c r="HF398" s="7"/>
      <c r="HG398" s="7"/>
      <c r="HH398" s="7"/>
      <c r="HI398" s="7"/>
      <c r="HJ398" s="7"/>
      <c r="HK398" s="7"/>
      <c r="HL398" s="7"/>
      <c r="HM398" s="7"/>
      <c r="HN398" s="7"/>
      <c r="HO398" s="7"/>
      <c r="HP398" s="7"/>
      <c r="HQ398" s="7"/>
      <c r="HR398" s="7"/>
      <c r="HS398" s="7"/>
      <c r="HT398" s="7"/>
      <c r="HU398" s="7"/>
      <c r="HV398" s="7"/>
      <c r="HW398" s="7"/>
      <c r="HX398" s="7"/>
      <c r="HY398" s="7"/>
      <c r="HZ398" s="7"/>
      <c r="IA398" s="7"/>
      <c r="IB398" s="7"/>
      <c r="IC398" s="7"/>
      <c r="ID398" s="7"/>
      <c r="IE398" s="7"/>
      <c r="IF398" s="7"/>
      <c r="IG398" s="7"/>
      <c r="IH398" s="7"/>
      <c r="II398" s="7"/>
      <c r="IJ398" s="7"/>
      <c r="IK398" s="7"/>
      <c r="IL398" s="7"/>
      <c r="IM398" s="7"/>
      <c r="IN398" s="7"/>
      <c r="IO398" s="7"/>
    </row>
    <row r="399" spans="3:249" s="8" customFormat="1" ht="12.75" customHeight="1"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  <c r="DV399" s="7"/>
      <c r="DW399" s="7"/>
      <c r="DX399" s="7"/>
      <c r="DY399" s="7"/>
      <c r="DZ399" s="7"/>
      <c r="EA399" s="7"/>
      <c r="EB399" s="7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/>
      <c r="ES399" s="7"/>
      <c r="ET399" s="7"/>
      <c r="EU399" s="7"/>
      <c r="EV399" s="7"/>
      <c r="EW399" s="7"/>
      <c r="EX399" s="7"/>
      <c r="EY399" s="7"/>
      <c r="EZ399" s="7"/>
      <c r="FA399" s="7"/>
      <c r="FB399" s="7"/>
      <c r="FC399" s="7"/>
      <c r="FD399" s="7"/>
      <c r="FE399" s="7"/>
      <c r="FF399" s="7"/>
      <c r="FG399" s="7"/>
      <c r="FH399" s="7"/>
      <c r="FI399" s="7"/>
      <c r="FJ399" s="7"/>
      <c r="FK399" s="7"/>
      <c r="FL399" s="7"/>
      <c r="FM399" s="7"/>
      <c r="FN399" s="7"/>
      <c r="FO399" s="7"/>
      <c r="FP399" s="7"/>
      <c r="FQ399" s="7"/>
      <c r="FR399" s="7"/>
      <c r="FS399" s="7"/>
      <c r="FT399" s="7"/>
      <c r="FU399" s="7"/>
      <c r="FV399" s="7"/>
      <c r="FW399" s="7"/>
      <c r="FX399" s="7"/>
      <c r="FY399" s="7"/>
      <c r="FZ399" s="7"/>
      <c r="GA399" s="7"/>
      <c r="GB399" s="7"/>
      <c r="GC399" s="7"/>
      <c r="GD399" s="7"/>
      <c r="GE399" s="7"/>
      <c r="GF399" s="7"/>
      <c r="GG399" s="7"/>
      <c r="GH399" s="7"/>
      <c r="GI399" s="7"/>
      <c r="GJ399" s="7"/>
      <c r="GK399" s="7"/>
      <c r="GL399" s="7"/>
      <c r="GM399" s="7"/>
      <c r="GN399" s="7"/>
      <c r="GO399" s="7"/>
      <c r="GP399" s="7"/>
      <c r="GQ399" s="7"/>
      <c r="GR399" s="7"/>
      <c r="GS399" s="7"/>
      <c r="GT399" s="7"/>
      <c r="GU399" s="7"/>
      <c r="GV399" s="7"/>
      <c r="GW399" s="7"/>
      <c r="GX399" s="7"/>
      <c r="GY399" s="7"/>
      <c r="GZ399" s="7"/>
      <c r="HA399" s="7"/>
      <c r="HB399" s="7"/>
      <c r="HC399" s="7"/>
      <c r="HD399" s="7"/>
      <c r="HE399" s="7"/>
      <c r="HF399" s="7"/>
      <c r="HG399" s="7"/>
      <c r="HH399" s="7"/>
      <c r="HI399" s="7"/>
      <c r="HJ399" s="7"/>
      <c r="HK399" s="7"/>
      <c r="HL399" s="7"/>
      <c r="HM399" s="7"/>
      <c r="HN399" s="7"/>
      <c r="HO399" s="7"/>
      <c r="HP399" s="7"/>
      <c r="HQ399" s="7"/>
      <c r="HR399" s="7"/>
      <c r="HS399" s="7"/>
      <c r="HT399" s="7"/>
      <c r="HU399" s="7"/>
      <c r="HV399" s="7"/>
      <c r="HW399" s="7"/>
      <c r="HX399" s="7"/>
      <c r="HY399" s="7"/>
      <c r="HZ399" s="7"/>
      <c r="IA399" s="7"/>
      <c r="IB399" s="7"/>
      <c r="IC399" s="7"/>
      <c r="ID399" s="7"/>
      <c r="IE399" s="7"/>
      <c r="IF399" s="7"/>
      <c r="IG399" s="7"/>
      <c r="IH399" s="7"/>
      <c r="II399" s="7"/>
      <c r="IJ399" s="7"/>
      <c r="IK399" s="7"/>
      <c r="IL399" s="7"/>
      <c r="IM399" s="7"/>
      <c r="IN399" s="7"/>
      <c r="IO399" s="7"/>
    </row>
    <row r="400" spans="3:249" s="8" customFormat="1" ht="12.75" customHeight="1"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  <c r="DV400" s="7"/>
      <c r="DW400" s="7"/>
      <c r="DX400" s="7"/>
      <c r="DY400" s="7"/>
      <c r="DZ400" s="7"/>
      <c r="EA400" s="7"/>
      <c r="EB400" s="7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/>
      <c r="ES400" s="7"/>
      <c r="ET400" s="7"/>
      <c r="EU400" s="7"/>
      <c r="EV400" s="7"/>
      <c r="EW400" s="7"/>
      <c r="EX400" s="7"/>
      <c r="EY400" s="7"/>
      <c r="EZ400" s="7"/>
      <c r="FA400" s="7"/>
      <c r="FB400" s="7"/>
      <c r="FC400" s="7"/>
      <c r="FD400" s="7"/>
      <c r="FE400" s="7"/>
      <c r="FF400" s="7"/>
      <c r="FG400" s="7"/>
      <c r="FH400" s="7"/>
      <c r="FI400" s="7"/>
      <c r="FJ400" s="7"/>
      <c r="FK400" s="7"/>
      <c r="FL400" s="7"/>
      <c r="FM400" s="7"/>
      <c r="FN400" s="7"/>
      <c r="FO400" s="7"/>
      <c r="FP400" s="7"/>
      <c r="FQ400" s="7"/>
      <c r="FR400" s="7"/>
      <c r="FS400" s="7"/>
      <c r="FT400" s="7"/>
      <c r="FU400" s="7"/>
      <c r="FV400" s="7"/>
      <c r="FW400" s="7"/>
      <c r="FX400" s="7"/>
      <c r="FY400" s="7"/>
      <c r="FZ400" s="7"/>
      <c r="GA400" s="7"/>
      <c r="GB400" s="7"/>
      <c r="GC400" s="7"/>
      <c r="GD400" s="7"/>
      <c r="GE400" s="7"/>
      <c r="GF400" s="7"/>
      <c r="GG400" s="7"/>
      <c r="GH400" s="7"/>
      <c r="GI400" s="7"/>
      <c r="GJ400" s="7"/>
      <c r="GK400" s="7"/>
      <c r="GL400" s="7"/>
      <c r="GM400" s="7"/>
      <c r="GN400" s="7"/>
      <c r="GO400" s="7"/>
      <c r="GP400" s="7"/>
      <c r="GQ400" s="7"/>
      <c r="GR400" s="7"/>
      <c r="GS400" s="7"/>
      <c r="GT400" s="7"/>
      <c r="GU400" s="7"/>
      <c r="GV400" s="7"/>
      <c r="GW400" s="7"/>
      <c r="GX400" s="7"/>
      <c r="GY400" s="7"/>
      <c r="GZ400" s="7"/>
      <c r="HA400" s="7"/>
      <c r="HB400" s="7"/>
      <c r="HC400" s="7"/>
      <c r="HD400" s="7"/>
      <c r="HE400" s="7"/>
      <c r="HF400" s="7"/>
      <c r="HG400" s="7"/>
      <c r="HH400" s="7"/>
      <c r="HI400" s="7"/>
      <c r="HJ400" s="7"/>
      <c r="HK400" s="7"/>
      <c r="HL400" s="7"/>
      <c r="HM400" s="7"/>
      <c r="HN400" s="7"/>
      <c r="HO400" s="7"/>
      <c r="HP400" s="7"/>
      <c r="HQ400" s="7"/>
      <c r="HR400" s="7"/>
      <c r="HS400" s="7"/>
      <c r="HT400" s="7"/>
      <c r="HU400" s="7"/>
      <c r="HV400" s="7"/>
      <c r="HW400" s="7"/>
      <c r="HX400" s="7"/>
      <c r="HY400" s="7"/>
      <c r="HZ400" s="7"/>
      <c r="IA400" s="7"/>
      <c r="IB400" s="7"/>
      <c r="IC400" s="7"/>
      <c r="ID400" s="7"/>
      <c r="IE400" s="7"/>
      <c r="IF400" s="7"/>
      <c r="IG400" s="7"/>
      <c r="IH400" s="7"/>
      <c r="II400" s="7"/>
      <c r="IJ400" s="7"/>
      <c r="IK400" s="7"/>
      <c r="IL400" s="7"/>
      <c r="IM400" s="7"/>
      <c r="IN400" s="7"/>
      <c r="IO400" s="7"/>
    </row>
    <row r="401" spans="3:249" s="8" customFormat="1" ht="12.75" customHeight="1"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  <c r="DV401" s="7"/>
      <c r="DW401" s="7"/>
      <c r="DX401" s="7"/>
      <c r="DY401" s="7"/>
      <c r="DZ401" s="7"/>
      <c r="EA401" s="7"/>
      <c r="EB401" s="7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  <c r="FA401" s="7"/>
      <c r="FB401" s="7"/>
      <c r="FC401" s="7"/>
      <c r="FD401" s="7"/>
      <c r="FE401" s="7"/>
      <c r="FF401" s="7"/>
      <c r="FG401" s="7"/>
      <c r="FH401" s="7"/>
      <c r="FI401" s="7"/>
      <c r="FJ401" s="7"/>
      <c r="FK401" s="7"/>
      <c r="FL401" s="7"/>
      <c r="FM401" s="7"/>
      <c r="FN401" s="7"/>
      <c r="FO401" s="7"/>
      <c r="FP401" s="7"/>
      <c r="FQ401" s="7"/>
      <c r="FR401" s="7"/>
      <c r="FS401" s="7"/>
      <c r="FT401" s="7"/>
      <c r="FU401" s="7"/>
      <c r="FV401" s="7"/>
      <c r="FW401" s="7"/>
      <c r="FX401" s="7"/>
      <c r="FY401" s="7"/>
      <c r="FZ401" s="7"/>
      <c r="GA401" s="7"/>
      <c r="GB401" s="7"/>
      <c r="GC401" s="7"/>
      <c r="GD401" s="7"/>
      <c r="GE401" s="7"/>
      <c r="GF401" s="7"/>
      <c r="GG401" s="7"/>
      <c r="GH401" s="7"/>
      <c r="GI401" s="7"/>
      <c r="GJ401" s="7"/>
      <c r="GK401" s="7"/>
      <c r="GL401" s="7"/>
      <c r="GM401" s="7"/>
      <c r="GN401" s="7"/>
      <c r="GO401" s="7"/>
      <c r="GP401" s="7"/>
      <c r="GQ401" s="7"/>
      <c r="GR401" s="7"/>
      <c r="GS401" s="7"/>
      <c r="GT401" s="7"/>
      <c r="GU401" s="7"/>
      <c r="GV401" s="7"/>
      <c r="GW401" s="7"/>
      <c r="GX401" s="7"/>
      <c r="GY401" s="7"/>
      <c r="GZ401" s="7"/>
      <c r="HA401" s="7"/>
      <c r="HB401" s="7"/>
      <c r="HC401" s="7"/>
      <c r="HD401" s="7"/>
      <c r="HE401" s="7"/>
      <c r="HF401" s="7"/>
      <c r="HG401" s="7"/>
      <c r="HH401" s="7"/>
      <c r="HI401" s="7"/>
      <c r="HJ401" s="7"/>
      <c r="HK401" s="7"/>
      <c r="HL401" s="7"/>
      <c r="HM401" s="7"/>
      <c r="HN401" s="7"/>
      <c r="HO401" s="7"/>
      <c r="HP401" s="7"/>
      <c r="HQ401" s="7"/>
      <c r="HR401" s="7"/>
      <c r="HS401" s="7"/>
      <c r="HT401" s="7"/>
      <c r="HU401" s="7"/>
      <c r="HV401" s="7"/>
      <c r="HW401" s="7"/>
      <c r="HX401" s="7"/>
      <c r="HY401" s="7"/>
      <c r="HZ401" s="7"/>
      <c r="IA401" s="7"/>
      <c r="IB401" s="7"/>
      <c r="IC401" s="7"/>
      <c r="ID401" s="7"/>
      <c r="IE401" s="7"/>
      <c r="IF401" s="7"/>
      <c r="IG401" s="7"/>
      <c r="IH401" s="7"/>
      <c r="II401" s="7"/>
      <c r="IJ401" s="7"/>
      <c r="IK401" s="7"/>
      <c r="IL401" s="7"/>
      <c r="IM401" s="7"/>
      <c r="IN401" s="7"/>
      <c r="IO401" s="7"/>
    </row>
    <row r="402" spans="3:249" s="8" customFormat="1" ht="12.75" customHeight="1"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  <c r="DV402" s="7"/>
      <c r="DW402" s="7"/>
      <c r="DX402" s="7"/>
      <c r="DY402" s="7"/>
      <c r="DZ402" s="7"/>
      <c r="EA402" s="7"/>
      <c r="EB402" s="7"/>
      <c r="EC402" s="7"/>
      <c r="ED402" s="7"/>
      <c r="EE402" s="7"/>
      <c r="EF402" s="7"/>
      <c r="EG402" s="7"/>
      <c r="EH402" s="7"/>
      <c r="EI402" s="7"/>
      <c r="EJ402" s="7"/>
      <c r="EK402" s="7"/>
      <c r="EL402" s="7"/>
      <c r="EM402" s="7"/>
      <c r="EN402" s="7"/>
      <c r="EO402" s="7"/>
      <c r="EP402" s="7"/>
      <c r="EQ402" s="7"/>
      <c r="ER402" s="7"/>
      <c r="ES402" s="7"/>
      <c r="ET402" s="7"/>
      <c r="EU402" s="7"/>
      <c r="EV402" s="7"/>
      <c r="EW402" s="7"/>
      <c r="EX402" s="7"/>
      <c r="EY402" s="7"/>
      <c r="EZ402" s="7"/>
      <c r="FA402" s="7"/>
      <c r="FB402" s="7"/>
      <c r="FC402" s="7"/>
      <c r="FD402" s="7"/>
      <c r="FE402" s="7"/>
      <c r="FF402" s="7"/>
      <c r="FG402" s="7"/>
      <c r="FH402" s="7"/>
      <c r="FI402" s="7"/>
      <c r="FJ402" s="7"/>
      <c r="FK402" s="7"/>
      <c r="FL402" s="7"/>
      <c r="FM402" s="7"/>
      <c r="FN402" s="7"/>
      <c r="FO402" s="7"/>
      <c r="FP402" s="7"/>
      <c r="FQ402" s="7"/>
      <c r="FR402" s="7"/>
      <c r="FS402" s="7"/>
      <c r="FT402" s="7"/>
      <c r="FU402" s="7"/>
      <c r="FV402" s="7"/>
      <c r="FW402" s="7"/>
      <c r="FX402" s="7"/>
      <c r="FY402" s="7"/>
      <c r="FZ402" s="7"/>
      <c r="GA402" s="7"/>
      <c r="GB402" s="7"/>
      <c r="GC402" s="7"/>
      <c r="GD402" s="7"/>
      <c r="GE402" s="7"/>
      <c r="GF402" s="7"/>
      <c r="GG402" s="7"/>
      <c r="GH402" s="7"/>
      <c r="GI402" s="7"/>
      <c r="GJ402" s="7"/>
      <c r="GK402" s="7"/>
      <c r="GL402" s="7"/>
      <c r="GM402" s="7"/>
      <c r="GN402" s="7"/>
      <c r="GO402" s="7"/>
      <c r="GP402" s="7"/>
      <c r="GQ402" s="7"/>
      <c r="GR402" s="7"/>
      <c r="GS402" s="7"/>
      <c r="GT402" s="7"/>
      <c r="GU402" s="7"/>
      <c r="GV402" s="7"/>
      <c r="GW402" s="7"/>
      <c r="GX402" s="7"/>
      <c r="GY402" s="7"/>
      <c r="GZ402" s="7"/>
      <c r="HA402" s="7"/>
      <c r="HB402" s="7"/>
      <c r="HC402" s="7"/>
      <c r="HD402" s="7"/>
      <c r="HE402" s="7"/>
      <c r="HF402" s="7"/>
      <c r="HG402" s="7"/>
      <c r="HH402" s="7"/>
      <c r="HI402" s="7"/>
      <c r="HJ402" s="7"/>
      <c r="HK402" s="7"/>
      <c r="HL402" s="7"/>
      <c r="HM402" s="7"/>
      <c r="HN402" s="7"/>
      <c r="HO402" s="7"/>
      <c r="HP402" s="7"/>
      <c r="HQ402" s="7"/>
      <c r="HR402" s="7"/>
      <c r="HS402" s="7"/>
      <c r="HT402" s="7"/>
      <c r="HU402" s="7"/>
      <c r="HV402" s="7"/>
      <c r="HW402" s="7"/>
      <c r="HX402" s="7"/>
      <c r="HY402" s="7"/>
      <c r="HZ402" s="7"/>
      <c r="IA402" s="7"/>
      <c r="IB402" s="7"/>
      <c r="IC402" s="7"/>
      <c r="ID402" s="7"/>
      <c r="IE402" s="7"/>
      <c r="IF402" s="7"/>
      <c r="IG402" s="7"/>
      <c r="IH402" s="7"/>
      <c r="II402" s="7"/>
      <c r="IJ402" s="7"/>
      <c r="IK402" s="7"/>
      <c r="IL402" s="7"/>
      <c r="IM402" s="7"/>
      <c r="IN402" s="7"/>
      <c r="IO402" s="7"/>
    </row>
    <row r="403" spans="3:249" s="8" customFormat="1" ht="12.75" customHeight="1"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/>
      <c r="FZ403" s="7"/>
      <c r="GA403" s="7"/>
      <c r="GB403" s="7"/>
      <c r="GC403" s="7"/>
      <c r="GD403" s="7"/>
      <c r="GE403" s="7"/>
      <c r="GF403" s="7"/>
      <c r="GG403" s="7"/>
      <c r="GH403" s="7"/>
      <c r="GI403" s="7"/>
      <c r="GJ403" s="7"/>
      <c r="GK403" s="7"/>
      <c r="GL403" s="7"/>
      <c r="GM403" s="7"/>
      <c r="GN403" s="7"/>
      <c r="GO403" s="7"/>
      <c r="GP403" s="7"/>
      <c r="GQ403" s="7"/>
      <c r="GR403" s="7"/>
      <c r="GS403" s="7"/>
      <c r="GT403" s="7"/>
      <c r="GU403" s="7"/>
      <c r="GV403" s="7"/>
      <c r="GW403" s="7"/>
      <c r="GX403" s="7"/>
      <c r="GY403" s="7"/>
      <c r="GZ403" s="7"/>
      <c r="HA403" s="7"/>
      <c r="HB403" s="7"/>
      <c r="HC403" s="7"/>
      <c r="HD403" s="7"/>
      <c r="HE403" s="7"/>
      <c r="HF403" s="7"/>
      <c r="HG403" s="7"/>
      <c r="HH403" s="7"/>
      <c r="HI403" s="7"/>
      <c r="HJ403" s="7"/>
      <c r="HK403" s="7"/>
      <c r="HL403" s="7"/>
      <c r="HM403" s="7"/>
      <c r="HN403" s="7"/>
      <c r="HO403" s="7"/>
      <c r="HP403" s="7"/>
      <c r="HQ403" s="7"/>
      <c r="HR403" s="7"/>
      <c r="HS403" s="7"/>
      <c r="HT403" s="7"/>
      <c r="HU403" s="7"/>
      <c r="HV403" s="7"/>
      <c r="HW403" s="7"/>
      <c r="HX403" s="7"/>
      <c r="HY403" s="7"/>
      <c r="HZ403" s="7"/>
      <c r="IA403" s="7"/>
      <c r="IB403" s="7"/>
      <c r="IC403" s="7"/>
      <c r="ID403" s="7"/>
      <c r="IE403" s="7"/>
      <c r="IF403" s="7"/>
      <c r="IG403" s="7"/>
      <c r="IH403" s="7"/>
      <c r="II403" s="7"/>
      <c r="IJ403" s="7"/>
      <c r="IK403" s="7"/>
      <c r="IL403" s="7"/>
      <c r="IM403" s="7"/>
      <c r="IN403" s="7"/>
      <c r="IO403" s="7"/>
    </row>
    <row r="404" spans="3:249" s="8" customFormat="1" ht="12.75" customHeight="1"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  <c r="DV404" s="7"/>
      <c r="DW404" s="7"/>
      <c r="DX404" s="7"/>
      <c r="DY404" s="7"/>
      <c r="DZ404" s="7"/>
      <c r="EA404" s="7"/>
      <c r="EB404" s="7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  <c r="FA404" s="7"/>
      <c r="FB404" s="7"/>
      <c r="FC404" s="7"/>
      <c r="FD404" s="7"/>
      <c r="FE404" s="7"/>
      <c r="FF404" s="7"/>
      <c r="FG404" s="7"/>
      <c r="FH404" s="7"/>
      <c r="FI404" s="7"/>
      <c r="FJ404" s="7"/>
      <c r="FK404" s="7"/>
      <c r="FL404" s="7"/>
      <c r="FM404" s="7"/>
      <c r="FN404" s="7"/>
      <c r="FO404" s="7"/>
      <c r="FP404" s="7"/>
      <c r="FQ404" s="7"/>
      <c r="FR404" s="7"/>
      <c r="FS404" s="7"/>
      <c r="FT404" s="7"/>
      <c r="FU404" s="7"/>
      <c r="FV404" s="7"/>
      <c r="FW404" s="7"/>
      <c r="FX404" s="7"/>
      <c r="FY404" s="7"/>
      <c r="FZ404" s="7"/>
      <c r="GA404" s="7"/>
      <c r="GB404" s="7"/>
      <c r="GC404" s="7"/>
      <c r="GD404" s="7"/>
      <c r="GE404" s="7"/>
      <c r="GF404" s="7"/>
      <c r="GG404" s="7"/>
      <c r="GH404" s="7"/>
      <c r="GI404" s="7"/>
      <c r="GJ404" s="7"/>
      <c r="GK404" s="7"/>
      <c r="GL404" s="7"/>
      <c r="GM404" s="7"/>
      <c r="GN404" s="7"/>
      <c r="GO404" s="7"/>
      <c r="GP404" s="7"/>
      <c r="GQ404" s="7"/>
      <c r="GR404" s="7"/>
      <c r="GS404" s="7"/>
      <c r="GT404" s="7"/>
      <c r="GU404" s="7"/>
      <c r="GV404" s="7"/>
      <c r="GW404" s="7"/>
      <c r="GX404" s="7"/>
      <c r="GY404" s="7"/>
      <c r="GZ404" s="7"/>
      <c r="HA404" s="7"/>
      <c r="HB404" s="7"/>
      <c r="HC404" s="7"/>
      <c r="HD404" s="7"/>
      <c r="HE404" s="7"/>
      <c r="HF404" s="7"/>
      <c r="HG404" s="7"/>
      <c r="HH404" s="7"/>
      <c r="HI404" s="7"/>
      <c r="HJ404" s="7"/>
      <c r="HK404" s="7"/>
      <c r="HL404" s="7"/>
      <c r="HM404" s="7"/>
      <c r="HN404" s="7"/>
      <c r="HO404" s="7"/>
      <c r="HP404" s="7"/>
      <c r="HQ404" s="7"/>
      <c r="HR404" s="7"/>
      <c r="HS404" s="7"/>
      <c r="HT404" s="7"/>
      <c r="HU404" s="7"/>
      <c r="HV404" s="7"/>
      <c r="HW404" s="7"/>
      <c r="HX404" s="7"/>
      <c r="HY404" s="7"/>
      <c r="HZ404" s="7"/>
      <c r="IA404" s="7"/>
      <c r="IB404" s="7"/>
      <c r="IC404" s="7"/>
      <c r="ID404" s="7"/>
      <c r="IE404" s="7"/>
      <c r="IF404" s="7"/>
      <c r="IG404" s="7"/>
      <c r="IH404" s="7"/>
      <c r="II404" s="7"/>
      <c r="IJ404" s="7"/>
      <c r="IK404" s="7"/>
      <c r="IL404" s="7"/>
      <c r="IM404" s="7"/>
      <c r="IN404" s="7"/>
      <c r="IO404" s="7"/>
    </row>
    <row r="405" spans="3:249" s="8" customFormat="1" ht="12.75" customHeight="1"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/>
      <c r="FZ405" s="7"/>
      <c r="GA405" s="7"/>
      <c r="GB405" s="7"/>
      <c r="GC405" s="7"/>
      <c r="GD405" s="7"/>
      <c r="GE405" s="7"/>
      <c r="GF405" s="7"/>
      <c r="GG405" s="7"/>
      <c r="GH405" s="7"/>
      <c r="GI405" s="7"/>
      <c r="GJ405" s="7"/>
      <c r="GK405" s="7"/>
      <c r="GL405" s="7"/>
      <c r="GM405" s="7"/>
      <c r="GN405" s="7"/>
      <c r="GO405" s="7"/>
      <c r="GP405" s="7"/>
      <c r="GQ405" s="7"/>
      <c r="GR405" s="7"/>
      <c r="GS405" s="7"/>
      <c r="GT405" s="7"/>
      <c r="GU405" s="7"/>
      <c r="GV405" s="7"/>
      <c r="GW405" s="7"/>
      <c r="GX405" s="7"/>
      <c r="GY405" s="7"/>
      <c r="GZ405" s="7"/>
      <c r="HA405" s="7"/>
      <c r="HB405" s="7"/>
      <c r="HC405" s="7"/>
      <c r="HD405" s="7"/>
      <c r="HE405" s="7"/>
      <c r="HF405" s="7"/>
      <c r="HG405" s="7"/>
      <c r="HH405" s="7"/>
      <c r="HI405" s="7"/>
      <c r="HJ405" s="7"/>
      <c r="HK405" s="7"/>
      <c r="HL405" s="7"/>
      <c r="HM405" s="7"/>
      <c r="HN405" s="7"/>
      <c r="HO405" s="7"/>
      <c r="HP405" s="7"/>
      <c r="HQ405" s="7"/>
      <c r="HR405" s="7"/>
      <c r="HS405" s="7"/>
      <c r="HT405" s="7"/>
      <c r="HU405" s="7"/>
      <c r="HV405" s="7"/>
      <c r="HW405" s="7"/>
      <c r="HX405" s="7"/>
      <c r="HY405" s="7"/>
      <c r="HZ405" s="7"/>
      <c r="IA405" s="7"/>
      <c r="IB405" s="7"/>
      <c r="IC405" s="7"/>
      <c r="ID405" s="7"/>
      <c r="IE405" s="7"/>
      <c r="IF405" s="7"/>
      <c r="IG405" s="7"/>
      <c r="IH405" s="7"/>
      <c r="II405" s="7"/>
      <c r="IJ405" s="7"/>
      <c r="IK405" s="7"/>
      <c r="IL405" s="7"/>
      <c r="IM405" s="7"/>
      <c r="IN405" s="7"/>
      <c r="IO405" s="7"/>
    </row>
    <row r="406" spans="3:249" s="8" customFormat="1" ht="12.75" customHeight="1"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  <c r="DV406" s="7"/>
      <c r="DW406" s="7"/>
      <c r="DX406" s="7"/>
      <c r="DY406" s="7"/>
      <c r="DZ406" s="7"/>
      <c r="EA406" s="7"/>
      <c r="EB406" s="7"/>
      <c r="EC406" s="7"/>
      <c r="ED406" s="7"/>
      <c r="EE406" s="7"/>
      <c r="EF406" s="7"/>
      <c r="EG406" s="7"/>
      <c r="EH406" s="7"/>
      <c r="EI406" s="7"/>
      <c r="EJ406" s="7"/>
      <c r="EK406" s="7"/>
      <c r="EL406" s="7"/>
      <c r="EM406" s="7"/>
      <c r="EN406" s="7"/>
      <c r="EO406" s="7"/>
      <c r="EP406" s="7"/>
      <c r="EQ406" s="7"/>
      <c r="ER406" s="7"/>
      <c r="ES406" s="7"/>
      <c r="ET406" s="7"/>
      <c r="EU406" s="7"/>
      <c r="EV406" s="7"/>
      <c r="EW406" s="7"/>
      <c r="EX406" s="7"/>
      <c r="EY406" s="7"/>
      <c r="EZ406" s="7"/>
      <c r="FA406" s="7"/>
      <c r="FB406" s="7"/>
      <c r="FC406" s="7"/>
      <c r="FD406" s="7"/>
      <c r="FE406" s="7"/>
      <c r="FF406" s="7"/>
      <c r="FG406" s="7"/>
      <c r="FH406" s="7"/>
      <c r="FI406" s="7"/>
      <c r="FJ406" s="7"/>
      <c r="FK406" s="7"/>
      <c r="FL406" s="7"/>
      <c r="FM406" s="7"/>
      <c r="FN406" s="7"/>
      <c r="FO406" s="7"/>
      <c r="FP406" s="7"/>
      <c r="FQ406" s="7"/>
      <c r="FR406" s="7"/>
      <c r="FS406" s="7"/>
      <c r="FT406" s="7"/>
      <c r="FU406" s="7"/>
      <c r="FV406" s="7"/>
      <c r="FW406" s="7"/>
      <c r="FX406" s="7"/>
      <c r="FY406" s="7"/>
      <c r="FZ406" s="7"/>
      <c r="GA406" s="7"/>
      <c r="GB406" s="7"/>
      <c r="GC406" s="7"/>
      <c r="GD406" s="7"/>
      <c r="GE406" s="7"/>
      <c r="GF406" s="7"/>
      <c r="GG406" s="7"/>
      <c r="GH406" s="7"/>
      <c r="GI406" s="7"/>
      <c r="GJ406" s="7"/>
      <c r="GK406" s="7"/>
      <c r="GL406" s="7"/>
      <c r="GM406" s="7"/>
      <c r="GN406" s="7"/>
      <c r="GO406" s="7"/>
      <c r="GP406" s="7"/>
      <c r="GQ406" s="7"/>
      <c r="GR406" s="7"/>
      <c r="GS406" s="7"/>
      <c r="GT406" s="7"/>
      <c r="GU406" s="7"/>
      <c r="GV406" s="7"/>
      <c r="GW406" s="7"/>
      <c r="GX406" s="7"/>
      <c r="GY406" s="7"/>
      <c r="GZ406" s="7"/>
      <c r="HA406" s="7"/>
      <c r="HB406" s="7"/>
      <c r="HC406" s="7"/>
      <c r="HD406" s="7"/>
      <c r="HE406" s="7"/>
      <c r="HF406" s="7"/>
      <c r="HG406" s="7"/>
      <c r="HH406" s="7"/>
      <c r="HI406" s="7"/>
      <c r="HJ406" s="7"/>
      <c r="HK406" s="7"/>
      <c r="HL406" s="7"/>
      <c r="HM406" s="7"/>
      <c r="HN406" s="7"/>
      <c r="HO406" s="7"/>
      <c r="HP406" s="7"/>
      <c r="HQ406" s="7"/>
      <c r="HR406" s="7"/>
      <c r="HS406" s="7"/>
      <c r="HT406" s="7"/>
      <c r="HU406" s="7"/>
      <c r="HV406" s="7"/>
      <c r="HW406" s="7"/>
      <c r="HX406" s="7"/>
      <c r="HY406" s="7"/>
      <c r="HZ406" s="7"/>
      <c r="IA406" s="7"/>
      <c r="IB406" s="7"/>
      <c r="IC406" s="7"/>
      <c r="ID406" s="7"/>
      <c r="IE406" s="7"/>
      <c r="IF406" s="7"/>
      <c r="IG406" s="7"/>
      <c r="IH406" s="7"/>
      <c r="II406" s="7"/>
      <c r="IJ406" s="7"/>
      <c r="IK406" s="7"/>
      <c r="IL406" s="7"/>
      <c r="IM406" s="7"/>
      <c r="IN406" s="7"/>
      <c r="IO406" s="7"/>
    </row>
    <row r="407" spans="3:249" s="8" customFormat="1" ht="12.75" customHeight="1"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  <c r="DV407" s="7"/>
      <c r="DW407" s="7"/>
      <c r="DX407" s="7"/>
      <c r="DY407" s="7"/>
      <c r="DZ407" s="7"/>
      <c r="EA407" s="7"/>
      <c r="EB407" s="7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  <c r="FA407" s="7"/>
      <c r="FB407" s="7"/>
      <c r="FC407" s="7"/>
      <c r="FD407" s="7"/>
      <c r="FE407" s="7"/>
      <c r="FF407" s="7"/>
      <c r="FG407" s="7"/>
      <c r="FH407" s="7"/>
      <c r="FI407" s="7"/>
      <c r="FJ407" s="7"/>
      <c r="FK407" s="7"/>
      <c r="FL407" s="7"/>
      <c r="FM407" s="7"/>
      <c r="FN407" s="7"/>
      <c r="FO407" s="7"/>
      <c r="FP407" s="7"/>
      <c r="FQ407" s="7"/>
      <c r="FR407" s="7"/>
      <c r="FS407" s="7"/>
      <c r="FT407" s="7"/>
      <c r="FU407" s="7"/>
      <c r="FV407" s="7"/>
      <c r="FW407" s="7"/>
      <c r="FX407" s="7"/>
      <c r="FY407" s="7"/>
      <c r="FZ407" s="7"/>
      <c r="GA407" s="7"/>
      <c r="GB407" s="7"/>
      <c r="GC407" s="7"/>
      <c r="GD407" s="7"/>
      <c r="GE407" s="7"/>
      <c r="GF407" s="7"/>
      <c r="GG407" s="7"/>
      <c r="GH407" s="7"/>
      <c r="GI407" s="7"/>
      <c r="GJ407" s="7"/>
      <c r="GK407" s="7"/>
      <c r="GL407" s="7"/>
      <c r="GM407" s="7"/>
      <c r="GN407" s="7"/>
      <c r="GO407" s="7"/>
      <c r="GP407" s="7"/>
      <c r="GQ407" s="7"/>
      <c r="GR407" s="7"/>
      <c r="GS407" s="7"/>
      <c r="GT407" s="7"/>
      <c r="GU407" s="7"/>
      <c r="GV407" s="7"/>
      <c r="GW407" s="7"/>
      <c r="GX407" s="7"/>
      <c r="GY407" s="7"/>
      <c r="GZ407" s="7"/>
      <c r="HA407" s="7"/>
      <c r="HB407" s="7"/>
      <c r="HC407" s="7"/>
      <c r="HD407" s="7"/>
      <c r="HE407" s="7"/>
      <c r="HF407" s="7"/>
      <c r="HG407" s="7"/>
      <c r="HH407" s="7"/>
      <c r="HI407" s="7"/>
      <c r="HJ407" s="7"/>
      <c r="HK407" s="7"/>
      <c r="HL407" s="7"/>
      <c r="HM407" s="7"/>
      <c r="HN407" s="7"/>
      <c r="HO407" s="7"/>
      <c r="HP407" s="7"/>
      <c r="HQ407" s="7"/>
      <c r="HR407" s="7"/>
      <c r="HS407" s="7"/>
      <c r="HT407" s="7"/>
      <c r="HU407" s="7"/>
      <c r="HV407" s="7"/>
      <c r="HW407" s="7"/>
      <c r="HX407" s="7"/>
      <c r="HY407" s="7"/>
      <c r="HZ407" s="7"/>
      <c r="IA407" s="7"/>
      <c r="IB407" s="7"/>
      <c r="IC407" s="7"/>
      <c r="ID407" s="7"/>
      <c r="IE407" s="7"/>
      <c r="IF407" s="7"/>
      <c r="IG407" s="7"/>
      <c r="IH407" s="7"/>
      <c r="II407" s="7"/>
      <c r="IJ407" s="7"/>
      <c r="IK407" s="7"/>
      <c r="IL407" s="7"/>
      <c r="IM407" s="7"/>
      <c r="IN407" s="7"/>
      <c r="IO407" s="7"/>
    </row>
    <row r="408" spans="3:249" s="8" customFormat="1" ht="12.75" customHeight="1"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  <c r="DV408" s="7"/>
      <c r="DW408" s="7"/>
      <c r="DX408" s="7"/>
      <c r="DY408" s="7"/>
      <c r="DZ408" s="7"/>
      <c r="EA408" s="7"/>
      <c r="EB408" s="7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  <c r="FA408" s="7"/>
      <c r="FB408" s="7"/>
      <c r="FC408" s="7"/>
      <c r="FD408" s="7"/>
      <c r="FE408" s="7"/>
      <c r="FF408" s="7"/>
      <c r="FG408" s="7"/>
      <c r="FH408" s="7"/>
      <c r="FI408" s="7"/>
      <c r="FJ408" s="7"/>
      <c r="FK408" s="7"/>
      <c r="FL408" s="7"/>
      <c r="FM408" s="7"/>
      <c r="FN408" s="7"/>
      <c r="FO408" s="7"/>
      <c r="FP408" s="7"/>
      <c r="FQ408" s="7"/>
      <c r="FR408" s="7"/>
      <c r="FS408" s="7"/>
      <c r="FT408" s="7"/>
      <c r="FU408" s="7"/>
      <c r="FV408" s="7"/>
      <c r="FW408" s="7"/>
      <c r="FX408" s="7"/>
      <c r="FY408" s="7"/>
      <c r="FZ408" s="7"/>
      <c r="GA408" s="7"/>
      <c r="GB408" s="7"/>
      <c r="GC408" s="7"/>
      <c r="GD408" s="7"/>
      <c r="GE408" s="7"/>
      <c r="GF408" s="7"/>
      <c r="GG408" s="7"/>
      <c r="GH408" s="7"/>
      <c r="GI408" s="7"/>
      <c r="GJ408" s="7"/>
      <c r="GK408" s="7"/>
      <c r="GL408" s="7"/>
      <c r="GM408" s="7"/>
      <c r="GN408" s="7"/>
      <c r="GO408" s="7"/>
      <c r="GP408" s="7"/>
      <c r="GQ408" s="7"/>
      <c r="GR408" s="7"/>
      <c r="GS408" s="7"/>
      <c r="GT408" s="7"/>
      <c r="GU408" s="7"/>
      <c r="GV408" s="7"/>
      <c r="GW408" s="7"/>
      <c r="GX408" s="7"/>
      <c r="GY408" s="7"/>
      <c r="GZ408" s="7"/>
      <c r="HA408" s="7"/>
      <c r="HB408" s="7"/>
      <c r="HC408" s="7"/>
      <c r="HD408" s="7"/>
      <c r="HE408" s="7"/>
      <c r="HF408" s="7"/>
      <c r="HG408" s="7"/>
      <c r="HH408" s="7"/>
      <c r="HI408" s="7"/>
      <c r="HJ408" s="7"/>
      <c r="HK408" s="7"/>
      <c r="HL408" s="7"/>
      <c r="HM408" s="7"/>
      <c r="HN408" s="7"/>
      <c r="HO408" s="7"/>
      <c r="HP408" s="7"/>
      <c r="HQ408" s="7"/>
      <c r="HR408" s="7"/>
      <c r="HS408" s="7"/>
      <c r="HT408" s="7"/>
      <c r="HU408" s="7"/>
      <c r="HV408" s="7"/>
      <c r="HW408" s="7"/>
      <c r="HX408" s="7"/>
      <c r="HY408" s="7"/>
      <c r="HZ408" s="7"/>
      <c r="IA408" s="7"/>
      <c r="IB408" s="7"/>
      <c r="IC408" s="7"/>
      <c r="ID408" s="7"/>
      <c r="IE408" s="7"/>
      <c r="IF408" s="7"/>
      <c r="IG408" s="7"/>
      <c r="IH408" s="7"/>
      <c r="II408" s="7"/>
      <c r="IJ408" s="7"/>
      <c r="IK408" s="7"/>
      <c r="IL408" s="7"/>
      <c r="IM408" s="7"/>
      <c r="IN408" s="7"/>
      <c r="IO408" s="7"/>
    </row>
    <row r="409" spans="3:249" s="8" customFormat="1" ht="12.75" customHeight="1"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/>
      <c r="FZ409" s="7"/>
      <c r="GA409" s="7"/>
      <c r="GB409" s="7"/>
      <c r="GC409" s="7"/>
      <c r="GD409" s="7"/>
      <c r="GE409" s="7"/>
      <c r="GF409" s="7"/>
      <c r="GG409" s="7"/>
      <c r="GH409" s="7"/>
      <c r="GI409" s="7"/>
      <c r="GJ409" s="7"/>
      <c r="GK409" s="7"/>
      <c r="GL409" s="7"/>
      <c r="GM409" s="7"/>
      <c r="GN409" s="7"/>
      <c r="GO409" s="7"/>
      <c r="GP409" s="7"/>
      <c r="GQ409" s="7"/>
      <c r="GR409" s="7"/>
      <c r="GS409" s="7"/>
      <c r="GT409" s="7"/>
      <c r="GU409" s="7"/>
      <c r="GV409" s="7"/>
      <c r="GW409" s="7"/>
      <c r="GX409" s="7"/>
      <c r="GY409" s="7"/>
      <c r="GZ409" s="7"/>
      <c r="HA409" s="7"/>
      <c r="HB409" s="7"/>
      <c r="HC409" s="7"/>
      <c r="HD409" s="7"/>
      <c r="HE409" s="7"/>
      <c r="HF409" s="7"/>
      <c r="HG409" s="7"/>
      <c r="HH409" s="7"/>
      <c r="HI409" s="7"/>
      <c r="HJ409" s="7"/>
      <c r="HK409" s="7"/>
      <c r="HL409" s="7"/>
      <c r="HM409" s="7"/>
      <c r="HN409" s="7"/>
      <c r="HO409" s="7"/>
      <c r="HP409" s="7"/>
      <c r="HQ409" s="7"/>
      <c r="HR409" s="7"/>
      <c r="HS409" s="7"/>
      <c r="HT409" s="7"/>
      <c r="HU409" s="7"/>
      <c r="HV409" s="7"/>
      <c r="HW409" s="7"/>
      <c r="HX409" s="7"/>
      <c r="HY409" s="7"/>
      <c r="HZ409" s="7"/>
      <c r="IA409" s="7"/>
      <c r="IB409" s="7"/>
      <c r="IC409" s="7"/>
      <c r="ID409" s="7"/>
      <c r="IE409" s="7"/>
      <c r="IF409" s="7"/>
      <c r="IG409" s="7"/>
      <c r="IH409" s="7"/>
      <c r="II409" s="7"/>
      <c r="IJ409" s="7"/>
      <c r="IK409" s="7"/>
      <c r="IL409" s="7"/>
      <c r="IM409" s="7"/>
      <c r="IN409" s="7"/>
      <c r="IO409" s="7"/>
    </row>
    <row r="410" spans="3:249" s="8" customFormat="1" ht="12.75" customHeight="1"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  <c r="DV410" s="7"/>
      <c r="DW410" s="7"/>
      <c r="DX410" s="7"/>
      <c r="DY410" s="7"/>
      <c r="DZ410" s="7"/>
      <c r="EA410" s="7"/>
      <c r="EB410" s="7"/>
      <c r="EC410" s="7"/>
      <c r="ED410" s="7"/>
      <c r="EE410" s="7"/>
      <c r="EF410" s="7"/>
      <c r="EG410" s="7"/>
      <c r="EH410" s="7"/>
      <c r="EI410" s="7"/>
      <c r="EJ410" s="7"/>
      <c r="EK410" s="7"/>
      <c r="EL410" s="7"/>
      <c r="EM410" s="7"/>
      <c r="EN410" s="7"/>
      <c r="EO410" s="7"/>
      <c r="EP410" s="7"/>
      <c r="EQ410" s="7"/>
      <c r="ER410" s="7"/>
      <c r="ES410" s="7"/>
      <c r="ET410" s="7"/>
      <c r="EU410" s="7"/>
      <c r="EV410" s="7"/>
      <c r="EW410" s="7"/>
      <c r="EX410" s="7"/>
      <c r="EY410" s="7"/>
      <c r="EZ410" s="7"/>
      <c r="FA410" s="7"/>
      <c r="FB410" s="7"/>
      <c r="FC410" s="7"/>
      <c r="FD410" s="7"/>
      <c r="FE410" s="7"/>
      <c r="FF410" s="7"/>
      <c r="FG410" s="7"/>
      <c r="FH410" s="7"/>
      <c r="FI410" s="7"/>
      <c r="FJ410" s="7"/>
      <c r="FK410" s="7"/>
      <c r="FL410" s="7"/>
      <c r="FM410" s="7"/>
      <c r="FN410" s="7"/>
      <c r="FO410" s="7"/>
      <c r="FP410" s="7"/>
      <c r="FQ410" s="7"/>
      <c r="FR410" s="7"/>
      <c r="FS410" s="7"/>
      <c r="FT410" s="7"/>
      <c r="FU410" s="7"/>
      <c r="FV410" s="7"/>
      <c r="FW410" s="7"/>
      <c r="FX410" s="7"/>
      <c r="FY410" s="7"/>
      <c r="FZ410" s="7"/>
      <c r="GA410" s="7"/>
      <c r="GB410" s="7"/>
      <c r="GC410" s="7"/>
      <c r="GD410" s="7"/>
      <c r="GE410" s="7"/>
      <c r="GF410" s="7"/>
      <c r="GG410" s="7"/>
      <c r="GH410" s="7"/>
      <c r="GI410" s="7"/>
      <c r="GJ410" s="7"/>
      <c r="GK410" s="7"/>
      <c r="GL410" s="7"/>
      <c r="GM410" s="7"/>
      <c r="GN410" s="7"/>
      <c r="GO410" s="7"/>
      <c r="GP410" s="7"/>
      <c r="GQ410" s="7"/>
      <c r="GR410" s="7"/>
      <c r="GS410" s="7"/>
      <c r="GT410" s="7"/>
      <c r="GU410" s="7"/>
      <c r="GV410" s="7"/>
      <c r="GW410" s="7"/>
      <c r="GX410" s="7"/>
      <c r="GY410" s="7"/>
      <c r="GZ410" s="7"/>
      <c r="HA410" s="7"/>
      <c r="HB410" s="7"/>
      <c r="HC410" s="7"/>
      <c r="HD410" s="7"/>
      <c r="HE410" s="7"/>
      <c r="HF410" s="7"/>
      <c r="HG410" s="7"/>
      <c r="HH410" s="7"/>
      <c r="HI410" s="7"/>
      <c r="HJ410" s="7"/>
      <c r="HK410" s="7"/>
      <c r="HL410" s="7"/>
      <c r="HM410" s="7"/>
      <c r="HN410" s="7"/>
      <c r="HO410" s="7"/>
      <c r="HP410" s="7"/>
      <c r="HQ410" s="7"/>
      <c r="HR410" s="7"/>
      <c r="HS410" s="7"/>
      <c r="HT410" s="7"/>
      <c r="HU410" s="7"/>
      <c r="HV410" s="7"/>
      <c r="HW410" s="7"/>
      <c r="HX410" s="7"/>
      <c r="HY410" s="7"/>
      <c r="HZ410" s="7"/>
      <c r="IA410" s="7"/>
      <c r="IB410" s="7"/>
      <c r="IC410" s="7"/>
      <c r="ID410" s="7"/>
      <c r="IE410" s="7"/>
      <c r="IF410" s="7"/>
      <c r="IG410" s="7"/>
      <c r="IH410" s="7"/>
      <c r="II410" s="7"/>
      <c r="IJ410" s="7"/>
      <c r="IK410" s="7"/>
      <c r="IL410" s="7"/>
      <c r="IM410" s="7"/>
      <c r="IN410" s="7"/>
      <c r="IO410" s="7"/>
    </row>
    <row r="411" spans="3:249" s="8" customFormat="1" ht="12.75" customHeight="1"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  <c r="GI411" s="7"/>
      <c r="GJ411" s="7"/>
      <c r="GK411" s="7"/>
      <c r="GL411" s="7"/>
      <c r="GM411" s="7"/>
      <c r="GN411" s="7"/>
      <c r="GO411" s="7"/>
      <c r="GP411" s="7"/>
      <c r="GQ411" s="7"/>
      <c r="GR411" s="7"/>
      <c r="GS411" s="7"/>
      <c r="GT411" s="7"/>
      <c r="GU411" s="7"/>
      <c r="GV411" s="7"/>
      <c r="GW411" s="7"/>
      <c r="GX411" s="7"/>
      <c r="GY411" s="7"/>
      <c r="GZ411" s="7"/>
      <c r="HA411" s="7"/>
      <c r="HB411" s="7"/>
      <c r="HC411" s="7"/>
      <c r="HD411" s="7"/>
      <c r="HE411" s="7"/>
      <c r="HF411" s="7"/>
      <c r="HG411" s="7"/>
      <c r="HH411" s="7"/>
      <c r="HI411" s="7"/>
      <c r="HJ411" s="7"/>
      <c r="HK411" s="7"/>
      <c r="HL411" s="7"/>
      <c r="HM411" s="7"/>
      <c r="HN411" s="7"/>
      <c r="HO411" s="7"/>
      <c r="HP411" s="7"/>
      <c r="HQ411" s="7"/>
      <c r="HR411" s="7"/>
      <c r="HS411" s="7"/>
      <c r="HT411" s="7"/>
      <c r="HU411" s="7"/>
      <c r="HV411" s="7"/>
      <c r="HW411" s="7"/>
      <c r="HX411" s="7"/>
      <c r="HY411" s="7"/>
      <c r="HZ411" s="7"/>
      <c r="IA411" s="7"/>
      <c r="IB411" s="7"/>
      <c r="IC411" s="7"/>
      <c r="ID411" s="7"/>
      <c r="IE411" s="7"/>
      <c r="IF411" s="7"/>
      <c r="IG411" s="7"/>
      <c r="IH411" s="7"/>
      <c r="II411" s="7"/>
      <c r="IJ411" s="7"/>
      <c r="IK411" s="7"/>
      <c r="IL411" s="7"/>
      <c r="IM411" s="7"/>
      <c r="IN411" s="7"/>
      <c r="IO411" s="7"/>
    </row>
    <row r="412" spans="3:249" s="8" customFormat="1" ht="12.75" customHeight="1"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  <c r="DV412" s="7"/>
      <c r="DW412" s="7"/>
      <c r="DX412" s="7"/>
      <c r="DY412" s="7"/>
      <c r="DZ412" s="7"/>
      <c r="EA412" s="7"/>
      <c r="EB412" s="7"/>
      <c r="EC412" s="7"/>
      <c r="ED412" s="7"/>
      <c r="EE412" s="7"/>
      <c r="EF412" s="7"/>
      <c r="EG412" s="7"/>
      <c r="EH412" s="7"/>
      <c r="EI412" s="7"/>
      <c r="EJ412" s="7"/>
      <c r="EK412" s="7"/>
      <c r="EL412" s="7"/>
      <c r="EM412" s="7"/>
      <c r="EN412" s="7"/>
      <c r="EO412" s="7"/>
      <c r="EP412" s="7"/>
      <c r="EQ412" s="7"/>
      <c r="ER412" s="7"/>
      <c r="ES412" s="7"/>
      <c r="ET412" s="7"/>
      <c r="EU412" s="7"/>
      <c r="EV412" s="7"/>
      <c r="EW412" s="7"/>
      <c r="EX412" s="7"/>
      <c r="EY412" s="7"/>
      <c r="EZ412" s="7"/>
      <c r="FA412" s="7"/>
      <c r="FB412" s="7"/>
      <c r="FC412" s="7"/>
      <c r="FD412" s="7"/>
      <c r="FE412" s="7"/>
      <c r="FF412" s="7"/>
      <c r="FG412" s="7"/>
      <c r="FH412" s="7"/>
      <c r="FI412" s="7"/>
      <c r="FJ412" s="7"/>
      <c r="FK412" s="7"/>
      <c r="FL412" s="7"/>
      <c r="FM412" s="7"/>
      <c r="FN412" s="7"/>
      <c r="FO412" s="7"/>
      <c r="FP412" s="7"/>
      <c r="FQ412" s="7"/>
      <c r="FR412" s="7"/>
      <c r="FS412" s="7"/>
      <c r="FT412" s="7"/>
      <c r="FU412" s="7"/>
      <c r="FV412" s="7"/>
      <c r="FW412" s="7"/>
      <c r="FX412" s="7"/>
      <c r="FY412" s="7"/>
      <c r="FZ412" s="7"/>
      <c r="GA412" s="7"/>
      <c r="GB412" s="7"/>
      <c r="GC412" s="7"/>
      <c r="GD412" s="7"/>
      <c r="GE412" s="7"/>
      <c r="GF412" s="7"/>
      <c r="GG412" s="7"/>
      <c r="GH412" s="7"/>
      <c r="GI412" s="7"/>
      <c r="GJ412" s="7"/>
      <c r="GK412" s="7"/>
      <c r="GL412" s="7"/>
      <c r="GM412" s="7"/>
      <c r="GN412" s="7"/>
      <c r="GO412" s="7"/>
      <c r="GP412" s="7"/>
      <c r="GQ412" s="7"/>
      <c r="GR412" s="7"/>
      <c r="GS412" s="7"/>
      <c r="GT412" s="7"/>
      <c r="GU412" s="7"/>
      <c r="GV412" s="7"/>
      <c r="GW412" s="7"/>
      <c r="GX412" s="7"/>
      <c r="GY412" s="7"/>
      <c r="GZ412" s="7"/>
      <c r="HA412" s="7"/>
      <c r="HB412" s="7"/>
      <c r="HC412" s="7"/>
      <c r="HD412" s="7"/>
      <c r="HE412" s="7"/>
      <c r="HF412" s="7"/>
      <c r="HG412" s="7"/>
      <c r="HH412" s="7"/>
      <c r="HI412" s="7"/>
      <c r="HJ412" s="7"/>
      <c r="HK412" s="7"/>
      <c r="HL412" s="7"/>
      <c r="HM412" s="7"/>
      <c r="HN412" s="7"/>
      <c r="HO412" s="7"/>
      <c r="HP412" s="7"/>
      <c r="HQ412" s="7"/>
      <c r="HR412" s="7"/>
      <c r="HS412" s="7"/>
      <c r="HT412" s="7"/>
      <c r="HU412" s="7"/>
      <c r="HV412" s="7"/>
      <c r="HW412" s="7"/>
      <c r="HX412" s="7"/>
      <c r="HY412" s="7"/>
      <c r="HZ412" s="7"/>
      <c r="IA412" s="7"/>
      <c r="IB412" s="7"/>
      <c r="IC412" s="7"/>
      <c r="ID412" s="7"/>
      <c r="IE412" s="7"/>
      <c r="IF412" s="7"/>
      <c r="IG412" s="7"/>
      <c r="IH412" s="7"/>
      <c r="II412" s="7"/>
      <c r="IJ412" s="7"/>
      <c r="IK412" s="7"/>
      <c r="IL412" s="7"/>
      <c r="IM412" s="7"/>
      <c r="IN412" s="7"/>
      <c r="IO412" s="7"/>
    </row>
    <row r="413" spans="3:249" s="8" customFormat="1" ht="12.75" customHeight="1"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/>
      <c r="FZ413" s="7"/>
      <c r="GA413" s="7"/>
      <c r="GB413" s="7"/>
      <c r="GC413" s="7"/>
      <c r="GD413" s="7"/>
      <c r="GE413" s="7"/>
      <c r="GF413" s="7"/>
      <c r="GG413" s="7"/>
      <c r="GH413" s="7"/>
      <c r="GI413" s="7"/>
      <c r="GJ413" s="7"/>
      <c r="GK413" s="7"/>
      <c r="GL413" s="7"/>
      <c r="GM413" s="7"/>
      <c r="GN413" s="7"/>
      <c r="GO413" s="7"/>
      <c r="GP413" s="7"/>
      <c r="GQ413" s="7"/>
      <c r="GR413" s="7"/>
      <c r="GS413" s="7"/>
      <c r="GT413" s="7"/>
      <c r="GU413" s="7"/>
      <c r="GV413" s="7"/>
      <c r="GW413" s="7"/>
      <c r="GX413" s="7"/>
      <c r="GY413" s="7"/>
      <c r="GZ413" s="7"/>
      <c r="HA413" s="7"/>
      <c r="HB413" s="7"/>
      <c r="HC413" s="7"/>
      <c r="HD413" s="7"/>
      <c r="HE413" s="7"/>
      <c r="HF413" s="7"/>
      <c r="HG413" s="7"/>
      <c r="HH413" s="7"/>
      <c r="HI413" s="7"/>
      <c r="HJ413" s="7"/>
      <c r="HK413" s="7"/>
      <c r="HL413" s="7"/>
      <c r="HM413" s="7"/>
      <c r="HN413" s="7"/>
      <c r="HO413" s="7"/>
      <c r="HP413" s="7"/>
      <c r="HQ413" s="7"/>
      <c r="HR413" s="7"/>
      <c r="HS413" s="7"/>
      <c r="HT413" s="7"/>
      <c r="HU413" s="7"/>
      <c r="HV413" s="7"/>
      <c r="HW413" s="7"/>
      <c r="HX413" s="7"/>
      <c r="HY413" s="7"/>
      <c r="HZ413" s="7"/>
      <c r="IA413" s="7"/>
      <c r="IB413" s="7"/>
      <c r="IC413" s="7"/>
      <c r="ID413" s="7"/>
      <c r="IE413" s="7"/>
      <c r="IF413" s="7"/>
      <c r="IG413" s="7"/>
      <c r="IH413" s="7"/>
      <c r="II413" s="7"/>
      <c r="IJ413" s="7"/>
      <c r="IK413" s="7"/>
      <c r="IL413" s="7"/>
      <c r="IM413" s="7"/>
      <c r="IN413" s="7"/>
      <c r="IO413" s="7"/>
    </row>
    <row r="414" spans="3:249" s="8" customFormat="1" ht="12.75" customHeight="1"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  <c r="DV414" s="7"/>
      <c r="DW414" s="7"/>
      <c r="DX414" s="7"/>
      <c r="DY414" s="7"/>
      <c r="DZ414" s="7"/>
      <c r="EA414" s="7"/>
      <c r="EB414" s="7"/>
      <c r="EC414" s="7"/>
      <c r="ED414" s="7"/>
      <c r="EE414" s="7"/>
      <c r="EF414" s="7"/>
      <c r="EG414" s="7"/>
      <c r="EH414" s="7"/>
      <c r="EI414" s="7"/>
      <c r="EJ414" s="7"/>
      <c r="EK414" s="7"/>
      <c r="EL414" s="7"/>
      <c r="EM414" s="7"/>
      <c r="EN414" s="7"/>
      <c r="EO414" s="7"/>
      <c r="EP414" s="7"/>
      <c r="EQ414" s="7"/>
      <c r="ER414" s="7"/>
      <c r="ES414" s="7"/>
      <c r="ET414" s="7"/>
      <c r="EU414" s="7"/>
      <c r="EV414" s="7"/>
      <c r="EW414" s="7"/>
      <c r="EX414" s="7"/>
      <c r="EY414" s="7"/>
      <c r="EZ414" s="7"/>
      <c r="FA414" s="7"/>
      <c r="FB414" s="7"/>
      <c r="FC414" s="7"/>
      <c r="FD414" s="7"/>
      <c r="FE414" s="7"/>
      <c r="FF414" s="7"/>
      <c r="FG414" s="7"/>
      <c r="FH414" s="7"/>
      <c r="FI414" s="7"/>
      <c r="FJ414" s="7"/>
      <c r="FK414" s="7"/>
      <c r="FL414" s="7"/>
      <c r="FM414" s="7"/>
      <c r="FN414" s="7"/>
      <c r="FO414" s="7"/>
      <c r="FP414" s="7"/>
      <c r="FQ414" s="7"/>
      <c r="FR414" s="7"/>
      <c r="FS414" s="7"/>
      <c r="FT414" s="7"/>
      <c r="FU414" s="7"/>
      <c r="FV414" s="7"/>
      <c r="FW414" s="7"/>
      <c r="FX414" s="7"/>
      <c r="FY414" s="7"/>
      <c r="FZ414" s="7"/>
      <c r="GA414" s="7"/>
      <c r="GB414" s="7"/>
      <c r="GC414" s="7"/>
      <c r="GD414" s="7"/>
      <c r="GE414" s="7"/>
      <c r="GF414" s="7"/>
      <c r="GG414" s="7"/>
      <c r="GH414" s="7"/>
      <c r="GI414" s="7"/>
      <c r="GJ414" s="7"/>
      <c r="GK414" s="7"/>
      <c r="GL414" s="7"/>
      <c r="GM414" s="7"/>
      <c r="GN414" s="7"/>
      <c r="GO414" s="7"/>
      <c r="GP414" s="7"/>
      <c r="GQ414" s="7"/>
      <c r="GR414" s="7"/>
      <c r="GS414" s="7"/>
      <c r="GT414" s="7"/>
      <c r="GU414" s="7"/>
      <c r="GV414" s="7"/>
      <c r="GW414" s="7"/>
      <c r="GX414" s="7"/>
      <c r="GY414" s="7"/>
      <c r="GZ414" s="7"/>
      <c r="HA414" s="7"/>
      <c r="HB414" s="7"/>
      <c r="HC414" s="7"/>
      <c r="HD414" s="7"/>
      <c r="HE414" s="7"/>
      <c r="HF414" s="7"/>
      <c r="HG414" s="7"/>
      <c r="HH414" s="7"/>
      <c r="HI414" s="7"/>
      <c r="HJ414" s="7"/>
      <c r="HK414" s="7"/>
      <c r="HL414" s="7"/>
      <c r="HM414" s="7"/>
      <c r="HN414" s="7"/>
      <c r="HO414" s="7"/>
      <c r="HP414" s="7"/>
      <c r="HQ414" s="7"/>
      <c r="HR414" s="7"/>
      <c r="HS414" s="7"/>
      <c r="HT414" s="7"/>
      <c r="HU414" s="7"/>
      <c r="HV414" s="7"/>
      <c r="HW414" s="7"/>
      <c r="HX414" s="7"/>
      <c r="HY414" s="7"/>
      <c r="HZ414" s="7"/>
      <c r="IA414" s="7"/>
      <c r="IB414" s="7"/>
      <c r="IC414" s="7"/>
      <c r="ID414" s="7"/>
      <c r="IE414" s="7"/>
      <c r="IF414" s="7"/>
      <c r="IG414" s="7"/>
      <c r="IH414" s="7"/>
      <c r="II414" s="7"/>
      <c r="IJ414" s="7"/>
      <c r="IK414" s="7"/>
      <c r="IL414" s="7"/>
      <c r="IM414" s="7"/>
      <c r="IN414" s="7"/>
      <c r="IO414" s="7"/>
    </row>
    <row r="415" spans="3:249" s="8" customFormat="1" ht="12.75" customHeight="1"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  <c r="DV415" s="7"/>
      <c r="DW415" s="7"/>
      <c r="DX415" s="7"/>
      <c r="DY415" s="7"/>
      <c r="DZ415" s="7"/>
      <c r="EA415" s="7"/>
      <c r="EB415" s="7"/>
      <c r="EC415" s="7"/>
      <c r="ED415" s="7"/>
      <c r="EE415" s="7"/>
      <c r="EF415" s="7"/>
      <c r="EG415" s="7"/>
      <c r="EH415" s="7"/>
      <c r="EI415" s="7"/>
      <c r="EJ415" s="7"/>
      <c r="EK415" s="7"/>
      <c r="EL415" s="7"/>
      <c r="EM415" s="7"/>
      <c r="EN415" s="7"/>
      <c r="EO415" s="7"/>
      <c r="EP415" s="7"/>
      <c r="EQ415" s="7"/>
      <c r="ER415" s="7"/>
      <c r="ES415" s="7"/>
      <c r="ET415" s="7"/>
      <c r="EU415" s="7"/>
      <c r="EV415" s="7"/>
      <c r="EW415" s="7"/>
      <c r="EX415" s="7"/>
      <c r="EY415" s="7"/>
      <c r="EZ415" s="7"/>
      <c r="FA415" s="7"/>
      <c r="FB415" s="7"/>
      <c r="FC415" s="7"/>
      <c r="FD415" s="7"/>
      <c r="FE415" s="7"/>
      <c r="FF415" s="7"/>
      <c r="FG415" s="7"/>
      <c r="FH415" s="7"/>
      <c r="FI415" s="7"/>
      <c r="FJ415" s="7"/>
      <c r="FK415" s="7"/>
      <c r="FL415" s="7"/>
      <c r="FM415" s="7"/>
      <c r="FN415" s="7"/>
      <c r="FO415" s="7"/>
      <c r="FP415" s="7"/>
      <c r="FQ415" s="7"/>
      <c r="FR415" s="7"/>
      <c r="FS415" s="7"/>
      <c r="FT415" s="7"/>
      <c r="FU415" s="7"/>
      <c r="FV415" s="7"/>
      <c r="FW415" s="7"/>
      <c r="FX415" s="7"/>
      <c r="FY415" s="7"/>
      <c r="FZ415" s="7"/>
      <c r="GA415" s="7"/>
      <c r="GB415" s="7"/>
      <c r="GC415" s="7"/>
      <c r="GD415" s="7"/>
      <c r="GE415" s="7"/>
      <c r="GF415" s="7"/>
      <c r="GG415" s="7"/>
      <c r="GH415" s="7"/>
      <c r="GI415" s="7"/>
      <c r="GJ415" s="7"/>
      <c r="GK415" s="7"/>
      <c r="GL415" s="7"/>
      <c r="GM415" s="7"/>
      <c r="GN415" s="7"/>
      <c r="GO415" s="7"/>
      <c r="GP415" s="7"/>
      <c r="GQ415" s="7"/>
      <c r="GR415" s="7"/>
      <c r="GS415" s="7"/>
      <c r="GT415" s="7"/>
      <c r="GU415" s="7"/>
      <c r="GV415" s="7"/>
      <c r="GW415" s="7"/>
      <c r="GX415" s="7"/>
      <c r="GY415" s="7"/>
      <c r="GZ415" s="7"/>
      <c r="HA415" s="7"/>
      <c r="HB415" s="7"/>
      <c r="HC415" s="7"/>
      <c r="HD415" s="7"/>
      <c r="HE415" s="7"/>
      <c r="HF415" s="7"/>
      <c r="HG415" s="7"/>
      <c r="HH415" s="7"/>
      <c r="HI415" s="7"/>
      <c r="HJ415" s="7"/>
      <c r="HK415" s="7"/>
      <c r="HL415" s="7"/>
      <c r="HM415" s="7"/>
      <c r="HN415" s="7"/>
      <c r="HO415" s="7"/>
      <c r="HP415" s="7"/>
      <c r="HQ415" s="7"/>
      <c r="HR415" s="7"/>
      <c r="HS415" s="7"/>
      <c r="HT415" s="7"/>
      <c r="HU415" s="7"/>
      <c r="HV415" s="7"/>
      <c r="HW415" s="7"/>
      <c r="HX415" s="7"/>
      <c r="HY415" s="7"/>
      <c r="HZ415" s="7"/>
      <c r="IA415" s="7"/>
      <c r="IB415" s="7"/>
      <c r="IC415" s="7"/>
      <c r="ID415" s="7"/>
      <c r="IE415" s="7"/>
      <c r="IF415" s="7"/>
      <c r="IG415" s="7"/>
      <c r="IH415" s="7"/>
      <c r="II415" s="7"/>
      <c r="IJ415" s="7"/>
      <c r="IK415" s="7"/>
      <c r="IL415" s="7"/>
      <c r="IM415" s="7"/>
      <c r="IN415" s="7"/>
      <c r="IO415" s="7"/>
    </row>
    <row r="416" spans="3:249" s="8" customFormat="1" ht="12.75" customHeight="1"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  <c r="DV416" s="7"/>
      <c r="DW416" s="7"/>
      <c r="DX416" s="7"/>
      <c r="DY416" s="7"/>
      <c r="DZ416" s="7"/>
      <c r="EA416" s="7"/>
      <c r="EB416" s="7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  <c r="FA416" s="7"/>
      <c r="FB416" s="7"/>
      <c r="FC416" s="7"/>
      <c r="FD416" s="7"/>
      <c r="FE416" s="7"/>
      <c r="FF416" s="7"/>
      <c r="FG416" s="7"/>
      <c r="FH416" s="7"/>
      <c r="FI416" s="7"/>
      <c r="FJ416" s="7"/>
      <c r="FK416" s="7"/>
      <c r="FL416" s="7"/>
      <c r="FM416" s="7"/>
      <c r="FN416" s="7"/>
      <c r="FO416" s="7"/>
      <c r="FP416" s="7"/>
      <c r="FQ416" s="7"/>
      <c r="FR416" s="7"/>
      <c r="FS416" s="7"/>
      <c r="FT416" s="7"/>
      <c r="FU416" s="7"/>
      <c r="FV416" s="7"/>
      <c r="FW416" s="7"/>
      <c r="FX416" s="7"/>
      <c r="FY416" s="7"/>
      <c r="FZ416" s="7"/>
      <c r="GA416" s="7"/>
      <c r="GB416" s="7"/>
      <c r="GC416" s="7"/>
      <c r="GD416" s="7"/>
      <c r="GE416" s="7"/>
      <c r="GF416" s="7"/>
      <c r="GG416" s="7"/>
      <c r="GH416" s="7"/>
      <c r="GI416" s="7"/>
      <c r="GJ416" s="7"/>
      <c r="GK416" s="7"/>
      <c r="GL416" s="7"/>
      <c r="GM416" s="7"/>
      <c r="GN416" s="7"/>
      <c r="GO416" s="7"/>
      <c r="GP416" s="7"/>
      <c r="GQ416" s="7"/>
      <c r="GR416" s="7"/>
      <c r="GS416" s="7"/>
      <c r="GT416" s="7"/>
      <c r="GU416" s="7"/>
      <c r="GV416" s="7"/>
      <c r="GW416" s="7"/>
      <c r="GX416" s="7"/>
      <c r="GY416" s="7"/>
      <c r="GZ416" s="7"/>
      <c r="HA416" s="7"/>
      <c r="HB416" s="7"/>
      <c r="HC416" s="7"/>
      <c r="HD416" s="7"/>
      <c r="HE416" s="7"/>
      <c r="HF416" s="7"/>
      <c r="HG416" s="7"/>
      <c r="HH416" s="7"/>
      <c r="HI416" s="7"/>
      <c r="HJ416" s="7"/>
      <c r="HK416" s="7"/>
      <c r="HL416" s="7"/>
      <c r="HM416" s="7"/>
      <c r="HN416" s="7"/>
      <c r="HO416" s="7"/>
      <c r="HP416" s="7"/>
      <c r="HQ416" s="7"/>
      <c r="HR416" s="7"/>
      <c r="HS416" s="7"/>
      <c r="HT416" s="7"/>
      <c r="HU416" s="7"/>
      <c r="HV416" s="7"/>
      <c r="HW416" s="7"/>
      <c r="HX416" s="7"/>
      <c r="HY416" s="7"/>
      <c r="HZ416" s="7"/>
      <c r="IA416" s="7"/>
      <c r="IB416" s="7"/>
      <c r="IC416" s="7"/>
      <c r="ID416" s="7"/>
      <c r="IE416" s="7"/>
      <c r="IF416" s="7"/>
      <c r="IG416" s="7"/>
      <c r="IH416" s="7"/>
      <c r="II416" s="7"/>
      <c r="IJ416" s="7"/>
      <c r="IK416" s="7"/>
      <c r="IL416" s="7"/>
      <c r="IM416" s="7"/>
      <c r="IN416" s="7"/>
      <c r="IO416" s="7"/>
    </row>
    <row r="417" spans="3:249" s="8" customFormat="1" ht="12.75" customHeight="1"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  <c r="DV417" s="7"/>
      <c r="DW417" s="7"/>
      <c r="DX417" s="7"/>
      <c r="DY417" s="7"/>
      <c r="DZ417" s="7"/>
      <c r="EA417" s="7"/>
      <c r="EB417" s="7"/>
      <c r="EC417" s="7"/>
      <c r="ED417" s="7"/>
      <c r="EE417" s="7"/>
      <c r="EF417" s="7"/>
      <c r="EG417" s="7"/>
      <c r="EH417" s="7"/>
      <c r="EI417" s="7"/>
      <c r="EJ417" s="7"/>
      <c r="EK417" s="7"/>
      <c r="EL417" s="7"/>
      <c r="EM417" s="7"/>
      <c r="EN417" s="7"/>
      <c r="EO417" s="7"/>
      <c r="EP417" s="7"/>
      <c r="EQ417" s="7"/>
      <c r="ER417" s="7"/>
      <c r="ES417" s="7"/>
      <c r="ET417" s="7"/>
      <c r="EU417" s="7"/>
      <c r="EV417" s="7"/>
      <c r="EW417" s="7"/>
      <c r="EX417" s="7"/>
      <c r="EY417" s="7"/>
      <c r="EZ417" s="7"/>
      <c r="FA417" s="7"/>
      <c r="FB417" s="7"/>
      <c r="FC417" s="7"/>
      <c r="FD417" s="7"/>
      <c r="FE417" s="7"/>
      <c r="FF417" s="7"/>
      <c r="FG417" s="7"/>
      <c r="FH417" s="7"/>
      <c r="FI417" s="7"/>
      <c r="FJ417" s="7"/>
      <c r="FK417" s="7"/>
      <c r="FL417" s="7"/>
      <c r="FM417" s="7"/>
      <c r="FN417" s="7"/>
      <c r="FO417" s="7"/>
      <c r="FP417" s="7"/>
      <c r="FQ417" s="7"/>
      <c r="FR417" s="7"/>
      <c r="FS417" s="7"/>
      <c r="FT417" s="7"/>
      <c r="FU417" s="7"/>
      <c r="FV417" s="7"/>
      <c r="FW417" s="7"/>
      <c r="FX417" s="7"/>
      <c r="FY417" s="7"/>
      <c r="FZ417" s="7"/>
      <c r="GA417" s="7"/>
      <c r="GB417" s="7"/>
      <c r="GC417" s="7"/>
      <c r="GD417" s="7"/>
      <c r="GE417" s="7"/>
      <c r="GF417" s="7"/>
      <c r="GG417" s="7"/>
      <c r="GH417" s="7"/>
      <c r="GI417" s="7"/>
      <c r="GJ417" s="7"/>
      <c r="GK417" s="7"/>
      <c r="GL417" s="7"/>
      <c r="GM417" s="7"/>
      <c r="GN417" s="7"/>
      <c r="GO417" s="7"/>
      <c r="GP417" s="7"/>
      <c r="GQ417" s="7"/>
      <c r="GR417" s="7"/>
      <c r="GS417" s="7"/>
      <c r="GT417" s="7"/>
      <c r="GU417" s="7"/>
      <c r="GV417" s="7"/>
      <c r="GW417" s="7"/>
      <c r="GX417" s="7"/>
      <c r="GY417" s="7"/>
      <c r="GZ417" s="7"/>
      <c r="HA417" s="7"/>
      <c r="HB417" s="7"/>
      <c r="HC417" s="7"/>
      <c r="HD417" s="7"/>
      <c r="HE417" s="7"/>
      <c r="HF417" s="7"/>
      <c r="HG417" s="7"/>
      <c r="HH417" s="7"/>
      <c r="HI417" s="7"/>
      <c r="HJ417" s="7"/>
      <c r="HK417" s="7"/>
      <c r="HL417" s="7"/>
      <c r="HM417" s="7"/>
      <c r="HN417" s="7"/>
      <c r="HO417" s="7"/>
      <c r="HP417" s="7"/>
      <c r="HQ417" s="7"/>
      <c r="HR417" s="7"/>
      <c r="HS417" s="7"/>
      <c r="HT417" s="7"/>
      <c r="HU417" s="7"/>
      <c r="HV417" s="7"/>
      <c r="HW417" s="7"/>
      <c r="HX417" s="7"/>
      <c r="HY417" s="7"/>
      <c r="HZ417" s="7"/>
      <c r="IA417" s="7"/>
      <c r="IB417" s="7"/>
      <c r="IC417" s="7"/>
      <c r="ID417" s="7"/>
      <c r="IE417" s="7"/>
      <c r="IF417" s="7"/>
      <c r="IG417" s="7"/>
      <c r="IH417" s="7"/>
      <c r="II417" s="7"/>
      <c r="IJ417" s="7"/>
      <c r="IK417" s="7"/>
      <c r="IL417" s="7"/>
      <c r="IM417" s="7"/>
      <c r="IN417" s="7"/>
      <c r="IO417" s="7"/>
    </row>
    <row r="418" spans="3:249" s="8" customFormat="1" ht="12.75" customHeight="1"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  <c r="DV418" s="7"/>
      <c r="DW418" s="7"/>
      <c r="DX418" s="7"/>
      <c r="DY418" s="7"/>
      <c r="DZ418" s="7"/>
      <c r="EA418" s="7"/>
      <c r="EB418" s="7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/>
      <c r="ET418" s="7"/>
      <c r="EU418" s="7"/>
      <c r="EV418" s="7"/>
      <c r="EW418" s="7"/>
      <c r="EX418" s="7"/>
      <c r="EY418" s="7"/>
      <c r="EZ418" s="7"/>
      <c r="FA418" s="7"/>
      <c r="FB418" s="7"/>
      <c r="FC418" s="7"/>
      <c r="FD418" s="7"/>
      <c r="FE418" s="7"/>
      <c r="FF418" s="7"/>
      <c r="FG418" s="7"/>
      <c r="FH418" s="7"/>
      <c r="FI418" s="7"/>
      <c r="FJ418" s="7"/>
      <c r="FK418" s="7"/>
      <c r="FL418" s="7"/>
      <c r="FM418" s="7"/>
      <c r="FN418" s="7"/>
      <c r="FO418" s="7"/>
      <c r="FP418" s="7"/>
      <c r="FQ418" s="7"/>
      <c r="FR418" s="7"/>
      <c r="FS418" s="7"/>
      <c r="FT418" s="7"/>
      <c r="FU418" s="7"/>
      <c r="FV418" s="7"/>
      <c r="FW418" s="7"/>
      <c r="FX418" s="7"/>
      <c r="FY418" s="7"/>
      <c r="FZ418" s="7"/>
      <c r="GA418" s="7"/>
      <c r="GB418" s="7"/>
      <c r="GC418" s="7"/>
      <c r="GD418" s="7"/>
      <c r="GE418" s="7"/>
      <c r="GF418" s="7"/>
      <c r="GG418" s="7"/>
      <c r="GH418" s="7"/>
      <c r="GI418" s="7"/>
      <c r="GJ418" s="7"/>
      <c r="GK418" s="7"/>
      <c r="GL418" s="7"/>
      <c r="GM418" s="7"/>
      <c r="GN418" s="7"/>
      <c r="GO418" s="7"/>
      <c r="GP418" s="7"/>
      <c r="GQ418" s="7"/>
      <c r="GR418" s="7"/>
      <c r="GS418" s="7"/>
      <c r="GT418" s="7"/>
      <c r="GU418" s="7"/>
      <c r="GV418" s="7"/>
      <c r="GW418" s="7"/>
      <c r="GX418" s="7"/>
      <c r="GY418" s="7"/>
      <c r="GZ418" s="7"/>
      <c r="HA418" s="7"/>
      <c r="HB418" s="7"/>
      <c r="HC418" s="7"/>
      <c r="HD418" s="7"/>
      <c r="HE418" s="7"/>
      <c r="HF418" s="7"/>
      <c r="HG418" s="7"/>
      <c r="HH418" s="7"/>
      <c r="HI418" s="7"/>
      <c r="HJ418" s="7"/>
      <c r="HK418" s="7"/>
      <c r="HL418" s="7"/>
      <c r="HM418" s="7"/>
      <c r="HN418" s="7"/>
      <c r="HO418" s="7"/>
      <c r="HP418" s="7"/>
      <c r="HQ418" s="7"/>
      <c r="HR418" s="7"/>
      <c r="HS418" s="7"/>
      <c r="HT418" s="7"/>
      <c r="HU418" s="7"/>
      <c r="HV418" s="7"/>
      <c r="HW418" s="7"/>
      <c r="HX418" s="7"/>
      <c r="HY418" s="7"/>
      <c r="HZ418" s="7"/>
      <c r="IA418" s="7"/>
      <c r="IB418" s="7"/>
      <c r="IC418" s="7"/>
      <c r="ID418" s="7"/>
      <c r="IE418" s="7"/>
      <c r="IF418" s="7"/>
      <c r="IG418" s="7"/>
      <c r="IH418" s="7"/>
      <c r="II418" s="7"/>
      <c r="IJ418" s="7"/>
      <c r="IK418" s="7"/>
      <c r="IL418" s="7"/>
      <c r="IM418" s="7"/>
      <c r="IN418" s="7"/>
      <c r="IO418" s="7"/>
    </row>
    <row r="419" spans="3:249" s="8" customFormat="1" ht="12.75" customHeight="1"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  <c r="DV419" s="7"/>
      <c r="DW419" s="7"/>
      <c r="DX419" s="7"/>
      <c r="DY419" s="7"/>
      <c r="DZ419" s="7"/>
      <c r="EA419" s="7"/>
      <c r="EB419" s="7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/>
      <c r="ES419" s="7"/>
      <c r="ET419" s="7"/>
      <c r="EU419" s="7"/>
      <c r="EV419" s="7"/>
      <c r="EW419" s="7"/>
      <c r="EX419" s="7"/>
      <c r="EY419" s="7"/>
      <c r="EZ419" s="7"/>
      <c r="FA419" s="7"/>
      <c r="FB419" s="7"/>
      <c r="FC419" s="7"/>
      <c r="FD419" s="7"/>
      <c r="FE419" s="7"/>
      <c r="FF419" s="7"/>
      <c r="FG419" s="7"/>
      <c r="FH419" s="7"/>
      <c r="FI419" s="7"/>
      <c r="FJ419" s="7"/>
      <c r="FK419" s="7"/>
      <c r="FL419" s="7"/>
      <c r="FM419" s="7"/>
      <c r="FN419" s="7"/>
      <c r="FO419" s="7"/>
      <c r="FP419" s="7"/>
      <c r="FQ419" s="7"/>
      <c r="FR419" s="7"/>
      <c r="FS419" s="7"/>
      <c r="FT419" s="7"/>
      <c r="FU419" s="7"/>
      <c r="FV419" s="7"/>
      <c r="FW419" s="7"/>
      <c r="FX419" s="7"/>
      <c r="FY419" s="7"/>
      <c r="FZ419" s="7"/>
      <c r="GA419" s="7"/>
      <c r="GB419" s="7"/>
      <c r="GC419" s="7"/>
      <c r="GD419" s="7"/>
      <c r="GE419" s="7"/>
      <c r="GF419" s="7"/>
      <c r="GG419" s="7"/>
      <c r="GH419" s="7"/>
      <c r="GI419" s="7"/>
      <c r="GJ419" s="7"/>
      <c r="GK419" s="7"/>
      <c r="GL419" s="7"/>
      <c r="GM419" s="7"/>
      <c r="GN419" s="7"/>
      <c r="GO419" s="7"/>
      <c r="GP419" s="7"/>
      <c r="GQ419" s="7"/>
      <c r="GR419" s="7"/>
      <c r="GS419" s="7"/>
      <c r="GT419" s="7"/>
      <c r="GU419" s="7"/>
      <c r="GV419" s="7"/>
      <c r="GW419" s="7"/>
      <c r="GX419" s="7"/>
      <c r="GY419" s="7"/>
      <c r="GZ419" s="7"/>
      <c r="HA419" s="7"/>
      <c r="HB419" s="7"/>
      <c r="HC419" s="7"/>
      <c r="HD419" s="7"/>
      <c r="HE419" s="7"/>
      <c r="HF419" s="7"/>
      <c r="HG419" s="7"/>
      <c r="HH419" s="7"/>
      <c r="HI419" s="7"/>
      <c r="HJ419" s="7"/>
      <c r="HK419" s="7"/>
      <c r="HL419" s="7"/>
      <c r="HM419" s="7"/>
      <c r="HN419" s="7"/>
      <c r="HO419" s="7"/>
      <c r="HP419" s="7"/>
      <c r="HQ419" s="7"/>
      <c r="HR419" s="7"/>
      <c r="HS419" s="7"/>
      <c r="HT419" s="7"/>
      <c r="HU419" s="7"/>
      <c r="HV419" s="7"/>
      <c r="HW419" s="7"/>
      <c r="HX419" s="7"/>
      <c r="HY419" s="7"/>
      <c r="HZ419" s="7"/>
      <c r="IA419" s="7"/>
      <c r="IB419" s="7"/>
      <c r="IC419" s="7"/>
      <c r="ID419" s="7"/>
      <c r="IE419" s="7"/>
      <c r="IF419" s="7"/>
      <c r="IG419" s="7"/>
      <c r="IH419" s="7"/>
      <c r="II419" s="7"/>
      <c r="IJ419" s="7"/>
      <c r="IK419" s="7"/>
      <c r="IL419" s="7"/>
      <c r="IM419" s="7"/>
      <c r="IN419" s="7"/>
      <c r="IO419" s="7"/>
    </row>
    <row r="420" spans="3:249" s="8" customFormat="1" ht="12.75" customHeight="1"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/>
      <c r="FZ420" s="7"/>
      <c r="GA420" s="7"/>
      <c r="GB420" s="7"/>
      <c r="GC420" s="7"/>
      <c r="GD420" s="7"/>
      <c r="GE420" s="7"/>
      <c r="GF420" s="7"/>
      <c r="GG420" s="7"/>
      <c r="GH420" s="7"/>
      <c r="GI420" s="7"/>
      <c r="GJ420" s="7"/>
      <c r="GK420" s="7"/>
      <c r="GL420" s="7"/>
      <c r="GM420" s="7"/>
      <c r="GN420" s="7"/>
      <c r="GO420" s="7"/>
      <c r="GP420" s="7"/>
      <c r="GQ420" s="7"/>
      <c r="GR420" s="7"/>
      <c r="GS420" s="7"/>
      <c r="GT420" s="7"/>
      <c r="GU420" s="7"/>
      <c r="GV420" s="7"/>
      <c r="GW420" s="7"/>
      <c r="GX420" s="7"/>
      <c r="GY420" s="7"/>
      <c r="GZ420" s="7"/>
      <c r="HA420" s="7"/>
      <c r="HB420" s="7"/>
      <c r="HC420" s="7"/>
      <c r="HD420" s="7"/>
      <c r="HE420" s="7"/>
      <c r="HF420" s="7"/>
      <c r="HG420" s="7"/>
      <c r="HH420" s="7"/>
      <c r="HI420" s="7"/>
      <c r="HJ420" s="7"/>
      <c r="HK420" s="7"/>
      <c r="HL420" s="7"/>
      <c r="HM420" s="7"/>
      <c r="HN420" s="7"/>
      <c r="HO420" s="7"/>
      <c r="HP420" s="7"/>
      <c r="HQ420" s="7"/>
      <c r="HR420" s="7"/>
      <c r="HS420" s="7"/>
      <c r="HT420" s="7"/>
      <c r="HU420" s="7"/>
      <c r="HV420" s="7"/>
      <c r="HW420" s="7"/>
      <c r="HX420" s="7"/>
      <c r="HY420" s="7"/>
      <c r="HZ420" s="7"/>
      <c r="IA420" s="7"/>
      <c r="IB420" s="7"/>
      <c r="IC420" s="7"/>
      <c r="ID420" s="7"/>
      <c r="IE420" s="7"/>
      <c r="IF420" s="7"/>
      <c r="IG420" s="7"/>
      <c r="IH420" s="7"/>
      <c r="II420" s="7"/>
      <c r="IJ420" s="7"/>
      <c r="IK420" s="7"/>
      <c r="IL420" s="7"/>
      <c r="IM420" s="7"/>
      <c r="IN420" s="7"/>
      <c r="IO420" s="7"/>
    </row>
    <row r="421" spans="3:249" s="8" customFormat="1" ht="12.75" customHeight="1"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  <c r="DV421" s="7"/>
      <c r="DW421" s="7"/>
      <c r="DX421" s="7"/>
      <c r="DY421" s="7"/>
      <c r="DZ421" s="7"/>
      <c r="EA421" s="7"/>
      <c r="EB421" s="7"/>
      <c r="EC421" s="7"/>
      <c r="ED421" s="7"/>
      <c r="EE421" s="7"/>
      <c r="EF421" s="7"/>
      <c r="EG421" s="7"/>
      <c r="EH421" s="7"/>
      <c r="EI421" s="7"/>
      <c r="EJ421" s="7"/>
      <c r="EK421" s="7"/>
      <c r="EL421" s="7"/>
      <c r="EM421" s="7"/>
      <c r="EN421" s="7"/>
      <c r="EO421" s="7"/>
      <c r="EP421" s="7"/>
      <c r="EQ421" s="7"/>
      <c r="ER421" s="7"/>
      <c r="ES421" s="7"/>
      <c r="ET421" s="7"/>
      <c r="EU421" s="7"/>
      <c r="EV421" s="7"/>
      <c r="EW421" s="7"/>
      <c r="EX421" s="7"/>
      <c r="EY421" s="7"/>
      <c r="EZ421" s="7"/>
      <c r="FA421" s="7"/>
      <c r="FB421" s="7"/>
      <c r="FC421" s="7"/>
      <c r="FD421" s="7"/>
      <c r="FE421" s="7"/>
      <c r="FF421" s="7"/>
      <c r="FG421" s="7"/>
      <c r="FH421" s="7"/>
      <c r="FI421" s="7"/>
      <c r="FJ421" s="7"/>
      <c r="FK421" s="7"/>
      <c r="FL421" s="7"/>
      <c r="FM421" s="7"/>
      <c r="FN421" s="7"/>
      <c r="FO421" s="7"/>
      <c r="FP421" s="7"/>
      <c r="FQ421" s="7"/>
      <c r="FR421" s="7"/>
      <c r="FS421" s="7"/>
      <c r="FT421" s="7"/>
      <c r="FU421" s="7"/>
      <c r="FV421" s="7"/>
      <c r="FW421" s="7"/>
      <c r="FX421" s="7"/>
      <c r="FY421" s="7"/>
      <c r="FZ421" s="7"/>
      <c r="GA421" s="7"/>
      <c r="GB421" s="7"/>
      <c r="GC421" s="7"/>
      <c r="GD421" s="7"/>
      <c r="GE421" s="7"/>
      <c r="GF421" s="7"/>
      <c r="GG421" s="7"/>
      <c r="GH421" s="7"/>
      <c r="GI421" s="7"/>
      <c r="GJ421" s="7"/>
      <c r="GK421" s="7"/>
      <c r="GL421" s="7"/>
      <c r="GM421" s="7"/>
      <c r="GN421" s="7"/>
      <c r="GO421" s="7"/>
      <c r="GP421" s="7"/>
      <c r="GQ421" s="7"/>
      <c r="GR421" s="7"/>
      <c r="GS421" s="7"/>
      <c r="GT421" s="7"/>
      <c r="GU421" s="7"/>
      <c r="GV421" s="7"/>
      <c r="GW421" s="7"/>
      <c r="GX421" s="7"/>
      <c r="GY421" s="7"/>
      <c r="GZ421" s="7"/>
      <c r="HA421" s="7"/>
      <c r="HB421" s="7"/>
      <c r="HC421" s="7"/>
      <c r="HD421" s="7"/>
      <c r="HE421" s="7"/>
      <c r="HF421" s="7"/>
      <c r="HG421" s="7"/>
      <c r="HH421" s="7"/>
      <c r="HI421" s="7"/>
      <c r="HJ421" s="7"/>
      <c r="HK421" s="7"/>
      <c r="HL421" s="7"/>
      <c r="HM421" s="7"/>
      <c r="HN421" s="7"/>
      <c r="HO421" s="7"/>
      <c r="HP421" s="7"/>
      <c r="HQ421" s="7"/>
      <c r="HR421" s="7"/>
      <c r="HS421" s="7"/>
      <c r="HT421" s="7"/>
      <c r="HU421" s="7"/>
      <c r="HV421" s="7"/>
      <c r="HW421" s="7"/>
      <c r="HX421" s="7"/>
      <c r="HY421" s="7"/>
      <c r="HZ421" s="7"/>
      <c r="IA421" s="7"/>
      <c r="IB421" s="7"/>
      <c r="IC421" s="7"/>
      <c r="ID421" s="7"/>
      <c r="IE421" s="7"/>
      <c r="IF421" s="7"/>
      <c r="IG421" s="7"/>
      <c r="IH421" s="7"/>
      <c r="II421" s="7"/>
      <c r="IJ421" s="7"/>
      <c r="IK421" s="7"/>
      <c r="IL421" s="7"/>
      <c r="IM421" s="7"/>
      <c r="IN421" s="7"/>
      <c r="IO421" s="7"/>
    </row>
    <row r="422" spans="3:249" s="8" customFormat="1" ht="12.75" customHeight="1"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  <c r="DV422" s="7"/>
      <c r="DW422" s="7"/>
      <c r="DX422" s="7"/>
      <c r="DY422" s="7"/>
      <c r="DZ422" s="7"/>
      <c r="EA422" s="7"/>
      <c r="EB422" s="7"/>
      <c r="EC422" s="7"/>
      <c r="ED422" s="7"/>
      <c r="EE422" s="7"/>
      <c r="EF422" s="7"/>
      <c r="EG422" s="7"/>
      <c r="EH422" s="7"/>
      <c r="EI422" s="7"/>
      <c r="EJ422" s="7"/>
      <c r="EK422" s="7"/>
      <c r="EL422" s="7"/>
      <c r="EM422" s="7"/>
      <c r="EN422" s="7"/>
      <c r="EO422" s="7"/>
      <c r="EP422" s="7"/>
      <c r="EQ422" s="7"/>
      <c r="ER422" s="7"/>
      <c r="ES422" s="7"/>
      <c r="ET422" s="7"/>
      <c r="EU422" s="7"/>
      <c r="EV422" s="7"/>
      <c r="EW422" s="7"/>
      <c r="EX422" s="7"/>
      <c r="EY422" s="7"/>
      <c r="EZ422" s="7"/>
      <c r="FA422" s="7"/>
      <c r="FB422" s="7"/>
      <c r="FC422" s="7"/>
      <c r="FD422" s="7"/>
      <c r="FE422" s="7"/>
      <c r="FF422" s="7"/>
      <c r="FG422" s="7"/>
      <c r="FH422" s="7"/>
      <c r="FI422" s="7"/>
      <c r="FJ422" s="7"/>
      <c r="FK422" s="7"/>
      <c r="FL422" s="7"/>
      <c r="FM422" s="7"/>
      <c r="FN422" s="7"/>
      <c r="FO422" s="7"/>
      <c r="FP422" s="7"/>
      <c r="FQ422" s="7"/>
      <c r="FR422" s="7"/>
      <c r="FS422" s="7"/>
      <c r="FT422" s="7"/>
      <c r="FU422" s="7"/>
      <c r="FV422" s="7"/>
      <c r="FW422" s="7"/>
      <c r="FX422" s="7"/>
      <c r="FY422" s="7"/>
      <c r="FZ422" s="7"/>
      <c r="GA422" s="7"/>
      <c r="GB422" s="7"/>
      <c r="GC422" s="7"/>
      <c r="GD422" s="7"/>
      <c r="GE422" s="7"/>
      <c r="GF422" s="7"/>
      <c r="GG422" s="7"/>
      <c r="GH422" s="7"/>
      <c r="GI422" s="7"/>
      <c r="GJ422" s="7"/>
      <c r="GK422" s="7"/>
      <c r="GL422" s="7"/>
      <c r="GM422" s="7"/>
      <c r="GN422" s="7"/>
      <c r="GO422" s="7"/>
      <c r="GP422" s="7"/>
      <c r="GQ422" s="7"/>
      <c r="GR422" s="7"/>
      <c r="GS422" s="7"/>
      <c r="GT422" s="7"/>
      <c r="GU422" s="7"/>
      <c r="GV422" s="7"/>
      <c r="GW422" s="7"/>
      <c r="GX422" s="7"/>
      <c r="GY422" s="7"/>
      <c r="GZ422" s="7"/>
      <c r="HA422" s="7"/>
      <c r="HB422" s="7"/>
      <c r="HC422" s="7"/>
      <c r="HD422" s="7"/>
      <c r="HE422" s="7"/>
      <c r="HF422" s="7"/>
      <c r="HG422" s="7"/>
      <c r="HH422" s="7"/>
      <c r="HI422" s="7"/>
      <c r="HJ422" s="7"/>
      <c r="HK422" s="7"/>
      <c r="HL422" s="7"/>
      <c r="HM422" s="7"/>
      <c r="HN422" s="7"/>
      <c r="HO422" s="7"/>
      <c r="HP422" s="7"/>
      <c r="HQ422" s="7"/>
      <c r="HR422" s="7"/>
      <c r="HS422" s="7"/>
      <c r="HT422" s="7"/>
      <c r="HU422" s="7"/>
      <c r="HV422" s="7"/>
      <c r="HW422" s="7"/>
      <c r="HX422" s="7"/>
      <c r="HY422" s="7"/>
      <c r="HZ422" s="7"/>
      <c r="IA422" s="7"/>
      <c r="IB422" s="7"/>
      <c r="IC422" s="7"/>
      <c r="ID422" s="7"/>
      <c r="IE422" s="7"/>
      <c r="IF422" s="7"/>
      <c r="IG422" s="7"/>
      <c r="IH422" s="7"/>
      <c r="II422" s="7"/>
      <c r="IJ422" s="7"/>
      <c r="IK422" s="7"/>
      <c r="IL422" s="7"/>
      <c r="IM422" s="7"/>
      <c r="IN422" s="7"/>
      <c r="IO422" s="7"/>
    </row>
    <row r="423" spans="3:249" s="8" customFormat="1" ht="12.75" customHeight="1"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/>
      <c r="FZ423" s="7"/>
      <c r="GA423" s="7"/>
      <c r="GB423" s="7"/>
      <c r="GC423" s="7"/>
      <c r="GD423" s="7"/>
      <c r="GE423" s="7"/>
      <c r="GF423" s="7"/>
      <c r="GG423" s="7"/>
      <c r="GH423" s="7"/>
      <c r="GI423" s="7"/>
      <c r="GJ423" s="7"/>
      <c r="GK423" s="7"/>
      <c r="GL423" s="7"/>
      <c r="GM423" s="7"/>
      <c r="GN423" s="7"/>
      <c r="GO423" s="7"/>
      <c r="GP423" s="7"/>
      <c r="GQ423" s="7"/>
      <c r="GR423" s="7"/>
      <c r="GS423" s="7"/>
      <c r="GT423" s="7"/>
      <c r="GU423" s="7"/>
      <c r="GV423" s="7"/>
      <c r="GW423" s="7"/>
      <c r="GX423" s="7"/>
      <c r="GY423" s="7"/>
      <c r="GZ423" s="7"/>
      <c r="HA423" s="7"/>
      <c r="HB423" s="7"/>
      <c r="HC423" s="7"/>
      <c r="HD423" s="7"/>
      <c r="HE423" s="7"/>
      <c r="HF423" s="7"/>
      <c r="HG423" s="7"/>
      <c r="HH423" s="7"/>
      <c r="HI423" s="7"/>
      <c r="HJ423" s="7"/>
      <c r="HK423" s="7"/>
      <c r="HL423" s="7"/>
      <c r="HM423" s="7"/>
      <c r="HN423" s="7"/>
      <c r="HO423" s="7"/>
      <c r="HP423" s="7"/>
      <c r="HQ423" s="7"/>
      <c r="HR423" s="7"/>
      <c r="HS423" s="7"/>
      <c r="HT423" s="7"/>
      <c r="HU423" s="7"/>
      <c r="HV423" s="7"/>
      <c r="HW423" s="7"/>
      <c r="HX423" s="7"/>
      <c r="HY423" s="7"/>
      <c r="HZ423" s="7"/>
      <c r="IA423" s="7"/>
      <c r="IB423" s="7"/>
      <c r="IC423" s="7"/>
      <c r="ID423" s="7"/>
      <c r="IE423" s="7"/>
      <c r="IF423" s="7"/>
      <c r="IG423" s="7"/>
      <c r="IH423" s="7"/>
      <c r="II423" s="7"/>
      <c r="IJ423" s="7"/>
      <c r="IK423" s="7"/>
      <c r="IL423" s="7"/>
      <c r="IM423" s="7"/>
      <c r="IN423" s="7"/>
      <c r="IO423" s="7"/>
    </row>
    <row r="424" spans="3:249" s="8" customFormat="1" ht="12.75" customHeight="1"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  <c r="DV424" s="7"/>
      <c r="DW424" s="7"/>
      <c r="DX424" s="7"/>
      <c r="DY424" s="7"/>
      <c r="DZ424" s="7"/>
      <c r="EA424" s="7"/>
      <c r="EB424" s="7"/>
      <c r="EC424" s="7"/>
      <c r="ED424" s="7"/>
      <c r="EE424" s="7"/>
      <c r="EF424" s="7"/>
      <c r="EG424" s="7"/>
      <c r="EH424" s="7"/>
      <c r="EI424" s="7"/>
      <c r="EJ424" s="7"/>
      <c r="EK424" s="7"/>
      <c r="EL424" s="7"/>
      <c r="EM424" s="7"/>
      <c r="EN424" s="7"/>
      <c r="EO424" s="7"/>
      <c r="EP424" s="7"/>
      <c r="EQ424" s="7"/>
      <c r="ER424" s="7"/>
      <c r="ES424" s="7"/>
      <c r="ET424" s="7"/>
      <c r="EU424" s="7"/>
      <c r="EV424" s="7"/>
      <c r="EW424" s="7"/>
      <c r="EX424" s="7"/>
      <c r="EY424" s="7"/>
      <c r="EZ424" s="7"/>
      <c r="FA424" s="7"/>
      <c r="FB424" s="7"/>
      <c r="FC424" s="7"/>
      <c r="FD424" s="7"/>
      <c r="FE424" s="7"/>
      <c r="FF424" s="7"/>
      <c r="FG424" s="7"/>
      <c r="FH424" s="7"/>
      <c r="FI424" s="7"/>
      <c r="FJ424" s="7"/>
      <c r="FK424" s="7"/>
      <c r="FL424" s="7"/>
      <c r="FM424" s="7"/>
      <c r="FN424" s="7"/>
      <c r="FO424" s="7"/>
      <c r="FP424" s="7"/>
      <c r="FQ424" s="7"/>
      <c r="FR424" s="7"/>
      <c r="FS424" s="7"/>
      <c r="FT424" s="7"/>
      <c r="FU424" s="7"/>
      <c r="FV424" s="7"/>
      <c r="FW424" s="7"/>
      <c r="FX424" s="7"/>
      <c r="FY424" s="7"/>
      <c r="FZ424" s="7"/>
      <c r="GA424" s="7"/>
      <c r="GB424" s="7"/>
      <c r="GC424" s="7"/>
      <c r="GD424" s="7"/>
      <c r="GE424" s="7"/>
      <c r="GF424" s="7"/>
      <c r="GG424" s="7"/>
      <c r="GH424" s="7"/>
      <c r="GI424" s="7"/>
      <c r="GJ424" s="7"/>
      <c r="GK424" s="7"/>
      <c r="GL424" s="7"/>
      <c r="GM424" s="7"/>
      <c r="GN424" s="7"/>
      <c r="GO424" s="7"/>
      <c r="GP424" s="7"/>
      <c r="GQ424" s="7"/>
      <c r="GR424" s="7"/>
      <c r="GS424" s="7"/>
      <c r="GT424" s="7"/>
      <c r="GU424" s="7"/>
      <c r="GV424" s="7"/>
      <c r="GW424" s="7"/>
      <c r="GX424" s="7"/>
      <c r="GY424" s="7"/>
      <c r="GZ424" s="7"/>
      <c r="HA424" s="7"/>
      <c r="HB424" s="7"/>
      <c r="HC424" s="7"/>
      <c r="HD424" s="7"/>
      <c r="HE424" s="7"/>
      <c r="HF424" s="7"/>
      <c r="HG424" s="7"/>
      <c r="HH424" s="7"/>
      <c r="HI424" s="7"/>
      <c r="HJ424" s="7"/>
      <c r="HK424" s="7"/>
      <c r="HL424" s="7"/>
      <c r="HM424" s="7"/>
      <c r="HN424" s="7"/>
      <c r="HO424" s="7"/>
      <c r="HP424" s="7"/>
      <c r="HQ424" s="7"/>
      <c r="HR424" s="7"/>
      <c r="HS424" s="7"/>
      <c r="HT424" s="7"/>
      <c r="HU424" s="7"/>
      <c r="HV424" s="7"/>
      <c r="HW424" s="7"/>
      <c r="HX424" s="7"/>
      <c r="HY424" s="7"/>
      <c r="HZ424" s="7"/>
      <c r="IA424" s="7"/>
      <c r="IB424" s="7"/>
      <c r="IC424" s="7"/>
      <c r="ID424" s="7"/>
      <c r="IE424" s="7"/>
      <c r="IF424" s="7"/>
      <c r="IG424" s="7"/>
      <c r="IH424" s="7"/>
      <c r="II424" s="7"/>
      <c r="IJ424" s="7"/>
      <c r="IK424" s="7"/>
      <c r="IL424" s="7"/>
      <c r="IM424" s="7"/>
      <c r="IN424" s="7"/>
      <c r="IO424" s="7"/>
    </row>
    <row r="425" spans="3:249" s="8" customFormat="1" ht="12.75" customHeight="1"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  <c r="DV425" s="7"/>
      <c r="DW425" s="7"/>
      <c r="DX425" s="7"/>
      <c r="DY425" s="7"/>
      <c r="DZ425" s="7"/>
      <c r="EA425" s="7"/>
      <c r="EB425" s="7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7"/>
      <c r="EO425" s="7"/>
      <c r="EP425" s="7"/>
      <c r="EQ425" s="7"/>
      <c r="ER425" s="7"/>
      <c r="ES425" s="7"/>
      <c r="ET425" s="7"/>
      <c r="EU425" s="7"/>
      <c r="EV425" s="7"/>
      <c r="EW425" s="7"/>
      <c r="EX425" s="7"/>
      <c r="EY425" s="7"/>
      <c r="EZ425" s="7"/>
      <c r="FA425" s="7"/>
      <c r="FB425" s="7"/>
      <c r="FC425" s="7"/>
      <c r="FD425" s="7"/>
      <c r="FE425" s="7"/>
      <c r="FF425" s="7"/>
      <c r="FG425" s="7"/>
      <c r="FH425" s="7"/>
      <c r="FI425" s="7"/>
      <c r="FJ425" s="7"/>
      <c r="FK425" s="7"/>
      <c r="FL425" s="7"/>
      <c r="FM425" s="7"/>
      <c r="FN425" s="7"/>
      <c r="FO425" s="7"/>
      <c r="FP425" s="7"/>
      <c r="FQ425" s="7"/>
      <c r="FR425" s="7"/>
      <c r="FS425" s="7"/>
      <c r="FT425" s="7"/>
      <c r="FU425" s="7"/>
      <c r="FV425" s="7"/>
      <c r="FW425" s="7"/>
      <c r="FX425" s="7"/>
      <c r="FY425" s="7"/>
      <c r="FZ425" s="7"/>
      <c r="GA425" s="7"/>
      <c r="GB425" s="7"/>
      <c r="GC425" s="7"/>
      <c r="GD425" s="7"/>
      <c r="GE425" s="7"/>
      <c r="GF425" s="7"/>
      <c r="GG425" s="7"/>
      <c r="GH425" s="7"/>
      <c r="GI425" s="7"/>
      <c r="GJ425" s="7"/>
      <c r="GK425" s="7"/>
      <c r="GL425" s="7"/>
      <c r="GM425" s="7"/>
      <c r="GN425" s="7"/>
      <c r="GO425" s="7"/>
      <c r="GP425" s="7"/>
      <c r="GQ425" s="7"/>
      <c r="GR425" s="7"/>
      <c r="GS425" s="7"/>
      <c r="GT425" s="7"/>
      <c r="GU425" s="7"/>
      <c r="GV425" s="7"/>
      <c r="GW425" s="7"/>
      <c r="GX425" s="7"/>
      <c r="GY425" s="7"/>
      <c r="GZ425" s="7"/>
      <c r="HA425" s="7"/>
      <c r="HB425" s="7"/>
      <c r="HC425" s="7"/>
      <c r="HD425" s="7"/>
      <c r="HE425" s="7"/>
      <c r="HF425" s="7"/>
      <c r="HG425" s="7"/>
      <c r="HH425" s="7"/>
      <c r="HI425" s="7"/>
      <c r="HJ425" s="7"/>
      <c r="HK425" s="7"/>
      <c r="HL425" s="7"/>
      <c r="HM425" s="7"/>
      <c r="HN425" s="7"/>
      <c r="HO425" s="7"/>
      <c r="HP425" s="7"/>
      <c r="HQ425" s="7"/>
      <c r="HR425" s="7"/>
      <c r="HS425" s="7"/>
      <c r="HT425" s="7"/>
      <c r="HU425" s="7"/>
      <c r="HV425" s="7"/>
      <c r="HW425" s="7"/>
      <c r="HX425" s="7"/>
      <c r="HY425" s="7"/>
      <c r="HZ425" s="7"/>
      <c r="IA425" s="7"/>
      <c r="IB425" s="7"/>
      <c r="IC425" s="7"/>
      <c r="ID425" s="7"/>
      <c r="IE425" s="7"/>
      <c r="IF425" s="7"/>
      <c r="IG425" s="7"/>
      <c r="IH425" s="7"/>
      <c r="II425" s="7"/>
      <c r="IJ425" s="7"/>
      <c r="IK425" s="7"/>
      <c r="IL425" s="7"/>
      <c r="IM425" s="7"/>
      <c r="IN425" s="7"/>
      <c r="IO425" s="7"/>
    </row>
    <row r="426" spans="3:249" s="8" customFormat="1" ht="12.75" customHeight="1"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  <c r="FA426" s="7"/>
      <c r="FB426" s="7"/>
      <c r="FC426" s="7"/>
      <c r="FD426" s="7"/>
      <c r="FE426" s="7"/>
      <c r="FF426" s="7"/>
      <c r="FG426" s="7"/>
      <c r="FH426" s="7"/>
      <c r="FI426" s="7"/>
      <c r="FJ426" s="7"/>
      <c r="FK426" s="7"/>
      <c r="FL426" s="7"/>
      <c r="FM426" s="7"/>
      <c r="FN426" s="7"/>
      <c r="FO426" s="7"/>
      <c r="FP426" s="7"/>
      <c r="FQ426" s="7"/>
      <c r="FR426" s="7"/>
      <c r="FS426" s="7"/>
      <c r="FT426" s="7"/>
      <c r="FU426" s="7"/>
      <c r="FV426" s="7"/>
      <c r="FW426" s="7"/>
      <c r="FX426" s="7"/>
      <c r="FY426" s="7"/>
      <c r="FZ426" s="7"/>
      <c r="GA426" s="7"/>
      <c r="GB426" s="7"/>
      <c r="GC426" s="7"/>
      <c r="GD426" s="7"/>
      <c r="GE426" s="7"/>
      <c r="GF426" s="7"/>
      <c r="GG426" s="7"/>
      <c r="GH426" s="7"/>
      <c r="GI426" s="7"/>
      <c r="GJ426" s="7"/>
      <c r="GK426" s="7"/>
      <c r="GL426" s="7"/>
      <c r="GM426" s="7"/>
      <c r="GN426" s="7"/>
      <c r="GO426" s="7"/>
      <c r="GP426" s="7"/>
      <c r="GQ426" s="7"/>
      <c r="GR426" s="7"/>
      <c r="GS426" s="7"/>
      <c r="GT426" s="7"/>
      <c r="GU426" s="7"/>
      <c r="GV426" s="7"/>
      <c r="GW426" s="7"/>
      <c r="GX426" s="7"/>
      <c r="GY426" s="7"/>
      <c r="GZ426" s="7"/>
      <c r="HA426" s="7"/>
      <c r="HB426" s="7"/>
      <c r="HC426" s="7"/>
      <c r="HD426" s="7"/>
      <c r="HE426" s="7"/>
      <c r="HF426" s="7"/>
      <c r="HG426" s="7"/>
      <c r="HH426" s="7"/>
      <c r="HI426" s="7"/>
      <c r="HJ426" s="7"/>
      <c r="HK426" s="7"/>
      <c r="HL426" s="7"/>
      <c r="HM426" s="7"/>
      <c r="HN426" s="7"/>
      <c r="HO426" s="7"/>
      <c r="HP426" s="7"/>
      <c r="HQ426" s="7"/>
      <c r="HR426" s="7"/>
      <c r="HS426" s="7"/>
      <c r="HT426" s="7"/>
      <c r="HU426" s="7"/>
      <c r="HV426" s="7"/>
      <c r="HW426" s="7"/>
      <c r="HX426" s="7"/>
      <c r="HY426" s="7"/>
      <c r="HZ426" s="7"/>
      <c r="IA426" s="7"/>
      <c r="IB426" s="7"/>
      <c r="IC426" s="7"/>
      <c r="ID426" s="7"/>
      <c r="IE426" s="7"/>
      <c r="IF426" s="7"/>
      <c r="IG426" s="7"/>
      <c r="IH426" s="7"/>
      <c r="II426" s="7"/>
      <c r="IJ426" s="7"/>
      <c r="IK426" s="7"/>
      <c r="IL426" s="7"/>
      <c r="IM426" s="7"/>
      <c r="IN426" s="7"/>
      <c r="IO426" s="7"/>
    </row>
    <row r="427" spans="3:249" s="8" customFormat="1" ht="12.75" customHeight="1"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  <c r="DV427" s="7"/>
      <c r="DW427" s="7"/>
      <c r="DX427" s="7"/>
      <c r="DY427" s="7"/>
      <c r="DZ427" s="7"/>
      <c r="EA427" s="7"/>
      <c r="EB427" s="7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7"/>
      <c r="EO427" s="7"/>
      <c r="EP427" s="7"/>
      <c r="EQ427" s="7"/>
      <c r="ER427" s="7"/>
      <c r="ES427" s="7"/>
      <c r="ET427" s="7"/>
      <c r="EU427" s="7"/>
      <c r="EV427" s="7"/>
      <c r="EW427" s="7"/>
      <c r="EX427" s="7"/>
      <c r="EY427" s="7"/>
      <c r="EZ427" s="7"/>
      <c r="FA427" s="7"/>
      <c r="FB427" s="7"/>
      <c r="FC427" s="7"/>
      <c r="FD427" s="7"/>
      <c r="FE427" s="7"/>
      <c r="FF427" s="7"/>
      <c r="FG427" s="7"/>
      <c r="FH427" s="7"/>
      <c r="FI427" s="7"/>
      <c r="FJ427" s="7"/>
      <c r="FK427" s="7"/>
      <c r="FL427" s="7"/>
      <c r="FM427" s="7"/>
      <c r="FN427" s="7"/>
      <c r="FO427" s="7"/>
      <c r="FP427" s="7"/>
      <c r="FQ427" s="7"/>
      <c r="FR427" s="7"/>
      <c r="FS427" s="7"/>
      <c r="FT427" s="7"/>
      <c r="FU427" s="7"/>
      <c r="FV427" s="7"/>
      <c r="FW427" s="7"/>
      <c r="FX427" s="7"/>
      <c r="FY427" s="7"/>
      <c r="FZ427" s="7"/>
      <c r="GA427" s="7"/>
      <c r="GB427" s="7"/>
      <c r="GC427" s="7"/>
      <c r="GD427" s="7"/>
      <c r="GE427" s="7"/>
      <c r="GF427" s="7"/>
      <c r="GG427" s="7"/>
      <c r="GH427" s="7"/>
      <c r="GI427" s="7"/>
      <c r="GJ427" s="7"/>
      <c r="GK427" s="7"/>
      <c r="GL427" s="7"/>
      <c r="GM427" s="7"/>
      <c r="GN427" s="7"/>
      <c r="GO427" s="7"/>
      <c r="GP427" s="7"/>
      <c r="GQ427" s="7"/>
      <c r="GR427" s="7"/>
      <c r="GS427" s="7"/>
      <c r="GT427" s="7"/>
      <c r="GU427" s="7"/>
      <c r="GV427" s="7"/>
      <c r="GW427" s="7"/>
      <c r="GX427" s="7"/>
      <c r="GY427" s="7"/>
      <c r="GZ427" s="7"/>
      <c r="HA427" s="7"/>
      <c r="HB427" s="7"/>
      <c r="HC427" s="7"/>
      <c r="HD427" s="7"/>
      <c r="HE427" s="7"/>
      <c r="HF427" s="7"/>
      <c r="HG427" s="7"/>
      <c r="HH427" s="7"/>
      <c r="HI427" s="7"/>
      <c r="HJ427" s="7"/>
      <c r="HK427" s="7"/>
      <c r="HL427" s="7"/>
      <c r="HM427" s="7"/>
      <c r="HN427" s="7"/>
      <c r="HO427" s="7"/>
      <c r="HP427" s="7"/>
      <c r="HQ427" s="7"/>
      <c r="HR427" s="7"/>
      <c r="HS427" s="7"/>
      <c r="HT427" s="7"/>
      <c r="HU427" s="7"/>
      <c r="HV427" s="7"/>
      <c r="HW427" s="7"/>
      <c r="HX427" s="7"/>
      <c r="HY427" s="7"/>
      <c r="HZ427" s="7"/>
      <c r="IA427" s="7"/>
      <c r="IB427" s="7"/>
      <c r="IC427" s="7"/>
      <c r="ID427" s="7"/>
      <c r="IE427" s="7"/>
      <c r="IF427" s="7"/>
      <c r="IG427" s="7"/>
      <c r="IH427" s="7"/>
      <c r="II427" s="7"/>
      <c r="IJ427" s="7"/>
      <c r="IK427" s="7"/>
      <c r="IL427" s="7"/>
      <c r="IM427" s="7"/>
      <c r="IN427" s="7"/>
      <c r="IO427" s="7"/>
    </row>
    <row r="428" spans="3:249" s="8" customFormat="1" ht="12.75" customHeight="1"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  <c r="DV428" s="7"/>
      <c r="DW428" s="7"/>
      <c r="DX428" s="7"/>
      <c r="DY428" s="7"/>
      <c r="DZ428" s="7"/>
      <c r="EA428" s="7"/>
      <c r="EB428" s="7"/>
      <c r="EC428" s="7"/>
      <c r="ED428" s="7"/>
      <c r="EE428" s="7"/>
      <c r="EF428" s="7"/>
      <c r="EG428" s="7"/>
      <c r="EH428" s="7"/>
      <c r="EI428" s="7"/>
      <c r="EJ428" s="7"/>
      <c r="EK428" s="7"/>
      <c r="EL428" s="7"/>
      <c r="EM428" s="7"/>
      <c r="EN428" s="7"/>
      <c r="EO428" s="7"/>
      <c r="EP428" s="7"/>
      <c r="EQ428" s="7"/>
      <c r="ER428" s="7"/>
      <c r="ES428" s="7"/>
      <c r="ET428" s="7"/>
      <c r="EU428" s="7"/>
      <c r="EV428" s="7"/>
      <c r="EW428" s="7"/>
      <c r="EX428" s="7"/>
      <c r="EY428" s="7"/>
      <c r="EZ428" s="7"/>
      <c r="FA428" s="7"/>
      <c r="FB428" s="7"/>
      <c r="FC428" s="7"/>
      <c r="FD428" s="7"/>
      <c r="FE428" s="7"/>
      <c r="FF428" s="7"/>
      <c r="FG428" s="7"/>
      <c r="FH428" s="7"/>
      <c r="FI428" s="7"/>
      <c r="FJ428" s="7"/>
      <c r="FK428" s="7"/>
      <c r="FL428" s="7"/>
      <c r="FM428" s="7"/>
      <c r="FN428" s="7"/>
      <c r="FO428" s="7"/>
      <c r="FP428" s="7"/>
      <c r="FQ428" s="7"/>
      <c r="FR428" s="7"/>
      <c r="FS428" s="7"/>
      <c r="FT428" s="7"/>
      <c r="FU428" s="7"/>
      <c r="FV428" s="7"/>
      <c r="FW428" s="7"/>
      <c r="FX428" s="7"/>
      <c r="FY428" s="7"/>
      <c r="FZ428" s="7"/>
      <c r="GA428" s="7"/>
      <c r="GB428" s="7"/>
      <c r="GC428" s="7"/>
      <c r="GD428" s="7"/>
      <c r="GE428" s="7"/>
      <c r="GF428" s="7"/>
      <c r="GG428" s="7"/>
      <c r="GH428" s="7"/>
      <c r="GI428" s="7"/>
      <c r="GJ428" s="7"/>
      <c r="GK428" s="7"/>
      <c r="GL428" s="7"/>
      <c r="GM428" s="7"/>
      <c r="GN428" s="7"/>
      <c r="GO428" s="7"/>
      <c r="GP428" s="7"/>
      <c r="GQ428" s="7"/>
      <c r="GR428" s="7"/>
      <c r="GS428" s="7"/>
      <c r="GT428" s="7"/>
      <c r="GU428" s="7"/>
      <c r="GV428" s="7"/>
      <c r="GW428" s="7"/>
      <c r="GX428" s="7"/>
      <c r="GY428" s="7"/>
      <c r="GZ428" s="7"/>
      <c r="HA428" s="7"/>
      <c r="HB428" s="7"/>
      <c r="HC428" s="7"/>
      <c r="HD428" s="7"/>
      <c r="HE428" s="7"/>
      <c r="HF428" s="7"/>
      <c r="HG428" s="7"/>
      <c r="HH428" s="7"/>
      <c r="HI428" s="7"/>
      <c r="HJ428" s="7"/>
      <c r="HK428" s="7"/>
      <c r="HL428" s="7"/>
      <c r="HM428" s="7"/>
      <c r="HN428" s="7"/>
      <c r="HO428" s="7"/>
      <c r="HP428" s="7"/>
      <c r="HQ428" s="7"/>
      <c r="HR428" s="7"/>
      <c r="HS428" s="7"/>
      <c r="HT428" s="7"/>
      <c r="HU428" s="7"/>
      <c r="HV428" s="7"/>
      <c r="HW428" s="7"/>
      <c r="HX428" s="7"/>
      <c r="HY428" s="7"/>
      <c r="HZ428" s="7"/>
      <c r="IA428" s="7"/>
      <c r="IB428" s="7"/>
      <c r="IC428" s="7"/>
      <c r="ID428" s="7"/>
      <c r="IE428" s="7"/>
      <c r="IF428" s="7"/>
      <c r="IG428" s="7"/>
      <c r="IH428" s="7"/>
      <c r="II428" s="7"/>
      <c r="IJ428" s="7"/>
      <c r="IK428" s="7"/>
      <c r="IL428" s="7"/>
      <c r="IM428" s="7"/>
      <c r="IN428" s="7"/>
      <c r="IO428" s="7"/>
    </row>
    <row r="429" spans="3:249" s="8" customFormat="1" ht="12.75" customHeight="1"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  <c r="FA429" s="7"/>
      <c r="FB429" s="7"/>
      <c r="FC429" s="7"/>
      <c r="FD429" s="7"/>
      <c r="FE429" s="7"/>
      <c r="FF429" s="7"/>
      <c r="FG429" s="7"/>
      <c r="FH429" s="7"/>
      <c r="FI429" s="7"/>
      <c r="FJ429" s="7"/>
      <c r="FK429" s="7"/>
      <c r="FL429" s="7"/>
      <c r="FM429" s="7"/>
      <c r="FN429" s="7"/>
      <c r="FO429" s="7"/>
      <c r="FP429" s="7"/>
      <c r="FQ429" s="7"/>
      <c r="FR429" s="7"/>
      <c r="FS429" s="7"/>
      <c r="FT429" s="7"/>
      <c r="FU429" s="7"/>
      <c r="FV429" s="7"/>
      <c r="FW429" s="7"/>
      <c r="FX429" s="7"/>
      <c r="FY429" s="7"/>
      <c r="FZ429" s="7"/>
      <c r="GA429" s="7"/>
      <c r="GB429" s="7"/>
      <c r="GC429" s="7"/>
      <c r="GD429" s="7"/>
      <c r="GE429" s="7"/>
      <c r="GF429" s="7"/>
      <c r="GG429" s="7"/>
      <c r="GH429" s="7"/>
      <c r="GI429" s="7"/>
      <c r="GJ429" s="7"/>
      <c r="GK429" s="7"/>
      <c r="GL429" s="7"/>
      <c r="GM429" s="7"/>
      <c r="GN429" s="7"/>
      <c r="GO429" s="7"/>
      <c r="GP429" s="7"/>
      <c r="GQ429" s="7"/>
      <c r="GR429" s="7"/>
      <c r="GS429" s="7"/>
      <c r="GT429" s="7"/>
      <c r="GU429" s="7"/>
      <c r="GV429" s="7"/>
      <c r="GW429" s="7"/>
      <c r="GX429" s="7"/>
      <c r="GY429" s="7"/>
      <c r="GZ429" s="7"/>
      <c r="HA429" s="7"/>
      <c r="HB429" s="7"/>
      <c r="HC429" s="7"/>
      <c r="HD429" s="7"/>
      <c r="HE429" s="7"/>
      <c r="HF429" s="7"/>
      <c r="HG429" s="7"/>
      <c r="HH429" s="7"/>
      <c r="HI429" s="7"/>
      <c r="HJ429" s="7"/>
      <c r="HK429" s="7"/>
      <c r="HL429" s="7"/>
      <c r="HM429" s="7"/>
      <c r="HN429" s="7"/>
      <c r="HO429" s="7"/>
      <c r="HP429" s="7"/>
      <c r="HQ429" s="7"/>
      <c r="HR429" s="7"/>
      <c r="HS429" s="7"/>
      <c r="HT429" s="7"/>
      <c r="HU429" s="7"/>
      <c r="HV429" s="7"/>
      <c r="HW429" s="7"/>
      <c r="HX429" s="7"/>
      <c r="HY429" s="7"/>
      <c r="HZ429" s="7"/>
      <c r="IA429" s="7"/>
      <c r="IB429" s="7"/>
      <c r="IC429" s="7"/>
      <c r="ID429" s="7"/>
      <c r="IE429" s="7"/>
      <c r="IF429" s="7"/>
      <c r="IG429" s="7"/>
      <c r="IH429" s="7"/>
      <c r="II429" s="7"/>
      <c r="IJ429" s="7"/>
      <c r="IK429" s="7"/>
      <c r="IL429" s="7"/>
      <c r="IM429" s="7"/>
      <c r="IN429" s="7"/>
      <c r="IO429" s="7"/>
    </row>
    <row r="430" spans="3:249" s="8" customFormat="1" ht="12.75" customHeight="1"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  <c r="DW430" s="7"/>
      <c r="DX430" s="7"/>
      <c r="DY430" s="7"/>
      <c r="DZ430" s="7"/>
      <c r="EA430" s="7"/>
      <c r="EB430" s="7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7"/>
      <c r="EO430" s="7"/>
      <c r="EP430" s="7"/>
      <c r="EQ430" s="7"/>
      <c r="ER430" s="7"/>
      <c r="ES430" s="7"/>
      <c r="ET430" s="7"/>
      <c r="EU430" s="7"/>
      <c r="EV430" s="7"/>
      <c r="EW430" s="7"/>
      <c r="EX430" s="7"/>
      <c r="EY430" s="7"/>
      <c r="EZ430" s="7"/>
      <c r="FA430" s="7"/>
      <c r="FB430" s="7"/>
      <c r="FC430" s="7"/>
      <c r="FD430" s="7"/>
      <c r="FE430" s="7"/>
      <c r="FF430" s="7"/>
      <c r="FG430" s="7"/>
      <c r="FH430" s="7"/>
      <c r="FI430" s="7"/>
      <c r="FJ430" s="7"/>
      <c r="FK430" s="7"/>
      <c r="FL430" s="7"/>
      <c r="FM430" s="7"/>
      <c r="FN430" s="7"/>
      <c r="FO430" s="7"/>
      <c r="FP430" s="7"/>
      <c r="FQ430" s="7"/>
      <c r="FR430" s="7"/>
      <c r="FS430" s="7"/>
      <c r="FT430" s="7"/>
      <c r="FU430" s="7"/>
      <c r="FV430" s="7"/>
      <c r="FW430" s="7"/>
      <c r="FX430" s="7"/>
      <c r="FY430" s="7"/>
      <c r="FZ430" s="7"/>
      <c r="GA430" s="7"/>
      <c r="GB430" s="7"/>
      <c r="GC430" s="7"/>
      <c r="GD430" s="7"/>
      <c r="GE430" s="7"/>
      <c r="GF430" s="7"/>
      <c r="GG430" s="7"/>
      <c r="GH430" s="7"/>
      <c r="GI430" s="7"/>
      <c r="GJ430" s="7"/>
      <c r="GK430" s="7"/>
      <c r="GL430" s="7"/>
      <c r="GM430" s="7"/>
      <c r="GN430" s="7"/>
      <c r="GO430" s="7"/>
      <c r="GP430" s="7"/>
      <c r="GQ430" s="7"/>
      <c r="GR430" s="7"/>
      <c r="GS430" s="7"/>
      <c r="GT430" s="7"/>
      <c r="GU430" s="7"/>
      <c r="GV430" s="7"/>
      <c r="GW430" s="7"/>
      <c r="GX430" s="7"/>
      <c r="GY430" s="7"/>
      <c r="GZ430" s="7"/>
      <c r="HA430" s="7"/>
      <c r="HB430" s="7"/>
      <c r="HC430" s="7"/>
      <c r="HD430" s="7"/>
      <c r="HE430" s="7"/>
      <c r="HF430" s="7"/>
      <c r="HG430" s="7"/>
      <c r="HH430" s="7"/>
      <c r="HI430" s="7"/>
      <c r="HJ430" s="7"/>
      <c r="HK430" s="7"/>
      <c r="HL430" s="7"/>
      <c r="HM430" s="7"/>
      <c r="HN430" s="7"/>
      <c r="HO430" s="7"/>
      <c r="HP430" s="7"/>
      <c r="HQ430" s="7"/>
      <c r="HR430" s="7"/>
      <c r="HS430" s="7"/>
      <c r="HT430" s="7"/>
      <c r="HU430" s="7"/>
      <c r="HV430" s="7"/>
      <c r="HW430" s="7"/>
      <c r="HX430" s="7"/>
      <c r="HY430" s="7"/>
      <c r="HZ430" s="7"/>
      <c r="IA430" s="7"/>
      <c r="IB430" s="7"/>
      <c r="IC430" s="7"/>
      <c r="ID430" s="7"/>
      <c r="IE430" s="7"/>
      <c r="IF430" s="7"/>
      <c r="IG430" s="7"/>
      <c r="IH430" s="7"/>
      <c r="II430" s="7"/>
      <c r="IJ430" s="7"/>
      <c r="IK430" s="7"/>
      <c r="IL430" s="7"/>
      <c r="IM430" s="7"/>
      <c r="IN430" s="7"/>
      <c r="IO430" s="7"/>
    </row>
    <row r="431" spans="3:249" s="8" customFormat="1" ht="12.75" customHeight="1"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/>
      <c r="FZ431" s="7"/>
      <c r="GA431" s="7"/>
      <c r="GB431" s="7"/>
      <c r="GC431" s="7"/>
      <c r="GD431" s="7"/>
      <c r="GE431" s="7"/>
      <c r="GF431" s="7"/>
      <c r="GG431" s="7"/>
      <c r="GH431" s="7"/>
      <c r="GI431" s="7"/>
      <c r="GJ431" s="7"/>
      <c r="GK431" s="7"/>
      <c r="GL431" s="7"/>
      <c r="GM431" s="7"/>
      <c r="GN431" s="7"/>
      <c r="GO431" s="7"/>
      <c r="GP431" s="7"/>
      <c r="GQ431" s="7"/>
      <c r="GR431" s="7"/>
      <c r="GS431" s="7"/>
      <c r="GT431" s="7"/>
      <c r="GU431" s="7"/>
      <c r="GV431" s="7"/>
      <c r="GW431" s="7"/>
      <c r="GX431" s="7"/>
      <c r="GY431" s="7"/>
      <c r="GZ431" s="7"/>
      <c r="HA431" s="7"/>
      <c r="HB431" s="7"/>
      <c r="HC431" s="7"/>
      <c r="HD431" s="7"/>
      <c r="HE431" s="7"/>
      <c r="HF431" s="7"/>
      <c r="HG431" s="7"/>
      <c r="HH431" s="7"/>
      <c r="HI431" s="7"/>
      <c r="HJ431" s="7"/>
      <c r="HK431" s="7"/>
      <c r="HL431" s="7"/>
      <c r="HM431" s="7"/>
      <c r="HN431" s="7"/>
      <c r="HO431" s="7"/>
      <c r="HP431" s="7"/>
      <c r="HQ431" s="7"/>
      <c r="HR431" s="7"/>
      <c r="HS431" s="7"/>
      <c r="HT431" s="7"/>
      <c r="HU431" s="7"/>
      <c r="HV431" s="7"/>
      <c r="HW431" s="7"/>
      <c r="HX431" s="7"/>
      <c r="HY431" s="7"/>
      <c r="HZ431" s="7"/>
      <c r="IA431" s="7"/>
      <c r="IB431" s="7"/>
      <c r="IC431" s="7"/>
      <c r="ID431" s="7"/>
      <c r="IE431" s="7"/>
      <c r="IF431" s="7"/>
      <c r="IG431" s="7"/>
      <c r="IH431" s="7"/>
      <c r="II431" s="7"/>
      <c r="IJ431" s="7"/>
      <c r="IK431" s="7"/>
      <c r="IL431" s="7"/>
      <c r="IM431" s="7"/>
      <c r="IN431" s="7"/>
      <c r="IO431" s="7"/>
    </row>
    <row r="432" spans="3:249" s="8" customFormat="1" ht="12.75" customHeight="1"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  <c r="DV432" s="7"/>
      <c r="DW432" s="7"/>
      <c r="DX432" s="7"/>
      <c r="DY432" s="7"/>
      <c r="DZ432" s="7"/>
      <c r="EA432" s="7"/>
      <c r="EB432" s="7"/>
      <c r="EC432" s="7"/>
      <c r="ED432" s="7"/>
      <c r="EE432" s="7"/>
      <c r="EF432" s="7"/>
      <c r="EG432" s="7"/>
      <c r="EH432" s="7"/>
      <c r="EI432" s="7"/>
      <c r="EJ432" s="7"/>
      <c r="EK432" s="7"/>
      <c r="EL432" s="7"/>
      <c r="EM432" s="7"/>
      <c r="EN432" s="7"/>
      <c r="EO432" s="7"/>
      <c r="EP432" s="7"/>
      <c r="EQ432" s="7"/>
      <c r="ER432" s="7"/>
      <c r="ES432" s="7"/>
      <c r="ET432" s="7"/>
      <c r="EU432" s="7"/>
      <c r="EV432" s="7"/>
      <c r="EW432" s="7"/>
      <c r="EX432" s="7"/>
      <c r="EY432" s="7"/>
      <c r="EZ432" s="7"/>
      <c r="FA432" s="7"/>
      <c r="FB432" s="7"/>
      <c r="FC432" s="7"/>
      <c r="FD432" s="7"/>
      <c r="FE432" s="7"/>
      <c r="FF432" s="7"/>
      <c r="FG432" s="7"/>
      <c r="FH432" s="7"/>
      <c r="FI432" s="7"/>
      <c r="FJ432" s="7"/>
      <c r="FK432" s="7"/>
      <c r="FL432" s="7"/>
      <c r="FM432" s="7"/>
      <c r="FN432" s="7"/>
      <c r="FO432" s="7"/>
      <c r="FP432" s="7"/>
      <c r="FQ432" s="7"/>
      <c r="FR432" s="7"/>
      <c r="FS432" s="7"/>
      <c r="FT432" s="7"/>
      <c r="FU432" s="7"/>
      <c r="FV432" s="7"/>
      <c r="FW432" s="7"/>
      <c r="FX432" s="7"/>
      <c r="FY432" s="7"/>
      <c r="FZ432" s="7"/>
      <c r="GA432" s="7"/>
      <c r="GB432" s="7"/>
      <c r="GC432" s="7"/>
      <c r="GD432" s="7"/>
      <c r="GE432" s="7"/>
      <c r="GF432" s="7"/>
      <c r="GG432" s="7"/>
      <c r="GH432" s="7"/>
      <c r="GI432" s="7"/>
      <c r="GJ432" s="7"/>
      <c r="GK432" s="7"/>
      <c r="GL432" s="7"/>
      <c r="GM432" s="7"/>
      <c r="GN432" s="7"/>
      <c r="GO432" s="7"/>
      <c r="GP432" s="7"/>
      <c r="GQ432" s="7"/>
      <c r="GR432" s="7"/>
      <c r="GS432" s="7"/>
      <c r="GT432" s="7"/>
      <c r="GU432" s="7"/>
      <c r="GV432" s="7"/>
      <c r="GW432" s="7"/>
      <c r="GX432" s="7"/>
      <c r="GY432" s="7"/>
      <c r="GZ432" s="7"/>
      <c r="HA432" s="7"/>
      <c r="HB432" s="7"/>
      <c r="HC432" s="7"/>
      <c r="HD432" s="7"/>
      <c r="HE432" s="7"/>
      <c r="HF432" s="7"/>
      <c r="HG432" s="7"/>
      <c r="HH432" s="7"/>
      <c r="HI432" s="7"/>
      <c r="HJ432" s="7"/>
      <c r="HK432" s="7"/>
      <c r="HL432" s="7"/>
      <c r="HM432" s="7"/>
      <c r="HN432" s="7"/>
      <c r="HO432" s="7"/>
      <c r="HP432" s="7"/>
      <c r="HQ432" s="7"/>
      <c r="HR432" s="7"/>
      <c r="HS432" s="7"/>
      <c r="HT432" s="7"/>
      <c r="HU432" s="7"/>
      <c r="HV432" s="7"/>
      <c r="HW432" s="7"/>
      <c r="HX432" s="7"/>
      <c r="HY432" s="7"/>
      <c r="HZ432" s="7"/>
      <c r="IA432" s="7"/>
      <c r="IB432" s="7"/>
      <c r="IC432" s="7"/>
      <c r="ID432" s="7"/>
      <c r="IE432" s="7"/>
      <c r="IF432" s="7"/>
      <c r="IG432" s="7"/>
      <c r="IH432" s="7"/>
      <c r="II432" s="7"/>
      <c r="IJ432" s="7"/>
      <c r="IK432" s="7"/>
      <c r="IL432" s="7"/>
      <c r="IM432" s="7"/>
      <c r="IN432" s="7"/>
      <c r="IO432" s="7"/>
    </row>
    <row r="433" spans="3:249" s="8" customFormat="1" ht="12.75" customHeight="1"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  <c r="DV433" s="7"/>
      <c r="DW433" s="7"/>
      <c r="DX433" s="7"/>
      <c r="DY433" s="7"/>
      <c r="DZ433" s="7"/>
      <c r="EA433" s="7"/>
      <c r="EB433" s="7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7"/>
      <c r="EO433" s="7"/>
      <c r="EP433" s="7"/>
      <c r="EQ433" s="7"/>
      <c r="ER433" s="7"/>
      <c r="ES433" s="7"/>
      <c r="ET433" s="7"/>
      <c r="EU433" s="7"/>
      <c r="EV433" s="7"/>
      <c r="EW433" s="7"/>
      <c r="EX433" s="7"/>
      <c r="EY433" s="7"/>
      <c r="EZ433" s="7"/>
      <c r="FA433" s="7"/>
      <c r="FB433" s="7"/>
      <c r="FC433" s="7"/>
      <c r="FD433" s="7"/>
      <c r="FE433" s="7"/>
      <c r="FF433" s="7"/>
      <c r="FG433" s="7"/>
      <c r="FH433" s="7"/>
      <c r="FI433" s="7"/>
      <c r="FJ433" s="7"/>
      <c r="FK433" s="7"/>
      <c r="FL433" s="7"/>
      <c r="FM433" s="7"/>
      <c r="FN433" s="7"/>
      <c r="FO433" s="7"/>
      <c r="FP433" s="7"/>
      <c r="FQ433" s="7"/>
      <c r="FR433" s="7"/>
      <c r="FS433" s="7"/>
      <c r="FT433" s="7"/>
      <c r="FU433" s="7"/>
      <c r="FV433" s="7"/>
      <c r="FW433" s="7"/>
      <c r="FX433" s="7"/>
      <c r="FY433" s="7"/>
      <c r="FZ433" s="7"/>
      <c r="GA433" s="7"/>
      <c r="GB433" s="7"/>
      <c r="GC433" s="7"/>
      <c r="GD433" s="7"/>
      <c r="GE433" s="7"/>
      <c r="GF433" s="7"/>
      <c r="GG433" s="7"/>
      <c r="GH433" s="7"/>
      <c r="GI433" s="7"/>
      <c r="GJ433" s="7"/>
      <c r="GK433" s="7"/>
      <c r="GL433" s="7"/>
      <c r="GM433" s="7"/>
      <c r="GN433" s="7"/>
      <c r="GO433" s="7"/>
      <c r="GP433" s="7"/>
      <c r="GQ433" s="7"/>
      <c r="GR433" s="7"/>
      <c r="GS433" s="7"/>
      <c r="GT433" s="7"/>
      <c r="GU433" s="7"/>
      <c r="GV433" s="7"/>
      <c r="GW433" s="7"/>
      <c r="GX433" s="7"/>
      <c r="GY433" s="7"/>
      <c r="GZ433" s="7"/>
      <c r="HA433" s="7"/>
      <c r="HB433" s="7"/>
      <c r="HC433" s="7"/>
      <c r="HD433" s="7"/>
      <c r="HE433" s="7"/>
      <c r="HF433" s="7"/>
      <c r="HG433" s="7"/>
      <c r="HH433" s="7"/>
      <c r="HI433" s="7"/>
      <c r="HJ433" s="7"/>
      <c r="HK433" s="7"/>
      <c r="HL433" s="7"/>
      <c r="HM433" s="7"/>
      <c r="HN433" s="7"/>
      <c r="HO433" s="7"/>
      <c r="HP433" s="7"/>
      <c r="HQ433" s="7"/>
      <c r="HR433" s="7"/>
      <c r="HS433" s="7"/>
      <c r="HT433" s="7"/>
      <c r="HU433" s="7"/>
      <c r="HV433" s="7"/>
      <c r="HW433" s="7"/>
      <c r="HX433" s="7"/>
      <c r="HY433" s="7"/>
      <c r="HZ433" s="7"/>
      <c r="IA433" s="7"/>
      <c r="IB433" s="7"/>
      <c r="IC433" s="7"/>
      <c r="ID433" s="7"/>
      <c r="IE433" s="7"/>
      <c r="IF433" s="7"/>
      <c r="IG433" s="7"/>
      <c r="IH433" s="7"/>
      <c r="II433" s="7"/>
      <c r="IJ433" s="7"/>
      <c r="IK433" s="7"/>
      <c r="IL433" s="7"/>
      <c r="IM433" s="7"/>
      <c r="IN433" s="7"/>
      <c r="IO433" s="7"/>
    </row>
    <row r="434" spans="3:249" s="8" customFormat="1" ht="12.75" customHeight="1"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  <c r="DV434" s="7"/>
      <c r="DW434" s="7"/>
      <c r="DX434" s="7"/>
      <c r="DY434" s="7"/>
      <c r="DZ434" s="7"/>
      <c r="EA434" s="7"/>
      <c r="EB434" s="7"/>
      <c r="EC434" s="7"/>
      <c r="ED434" s="7"/>
      <c r="EE434" s="7"/>
      <c r="EF434" s="7"/>
      <c r="EG434" s="7"/>
      <c r="EH434" s="7"/>
      <c r="EI434" s="7"/>
      <c r="EJ434" s="7"/>
      <c r="EK434" s="7"/>
      <c r="EL434" s="7"/>
      <c r="EM434" s="7"/>
      <c r="EN434" s="7"/>
      <c r="EO434" s="7"/>
      <c r="EP434" s="7"/>
      <c r="EQ434" s="7"/>
      <c r="ER434" s="7"/>
      <c r="ES434" s="7"/>
      <c r="ET434" s="7"/>
      <c r="EU434" s="7"/>
      <c r="EV434" s="7"/>
      <c r="EW434" s="7"/>
      <c r="EX434" s="7"/>
      <c r="EY434" s="7"/>
      <c r="EZ434" s="7"/>
      <c r="FA434" s="7"/>
      <c r="FB434" s="7"/>
      <c r="FC434" s="7"/>
      <c r="FD434" s="7"/>
      <c r="FE434" s="7"/>
      <c r="FF434" s="7"/>
      <c r="FG434" s="7"/>
      <c r="FH434" s="7"/>
      <c r="FI434" s="7"/>
      <c r="FJ434" s="7"/>
      <c r="FK434" s="7"/>
      <c r="FL434" s="7"/>
      <c r="FM434" s="7"/>
      <c r="FN434" s="7"/>
      <c r="FO434" s="7"/>
      <c r="FP434" s="7"/>
      <c r="FQ434" s="7"/>
      <c r="FR434" s="7"/>
      <c r="FS434" s="7"/>
      <c r="FT434" s="7"/>
      <c r="FU434" s="7"/>
      <c r="FV434" s="7"/>
      <c r="FW434" s="7"/>
      <c r="FX434" s="7"/>
      <c r="FY434" s="7"/>
      <c r="FZ434" s="7"/>
      <c r="GA434" s="7"/>
      <c r="GB434" s="7"/>
      <c r="GC434" s="7"/>
      <c r="GD434" s="7"/>
      <c r="GE434" s="7"/>
      <c r="GF434" s="7"/>
      <c r="GG434" s="7"/>
      <c r="GH434" s="7"/>
      <c r="GI434" s="7"/>
      <c r="GJ434" s="7"/>
      <c r="GK434" s="7"/>
      <c r="GL434" s="7"/>
      <c r="GM434" s="7"/>
      <c r="GN434" s="7"/>
      <c r="GO434" s="7"/>
      <c r="GP434" s="7"/>
      <c r="GQ434" s="7"/>
      <c r="GR434" s="7"/>
      <c r="GS434" s="7"/>
      <c r="GT434" s="7"/>
      <c r="GU434" s="7"/>
      <c r="GV434" s="7"/>
      <c r="GW434" s="7"/>
      <c r="GX434" s="7"/>
      <c r="GY434" s="7"/>
      <c r="GZ434" s="7"/>
      <c r="HA434" s="7"/>
      <c r="HB434" s="7"/>
      <c r="HC434" s="7"/>
      <c r="HD434" s="7"/>
      <c r="HE434" s="7"/>
      <c r="HF434" s="7"/>
      <c r="HG434" s="7"/>
      <c r="HH434" s="7"/>
      <c r="HI434" s="7"/>
      <c r="HJ434" s="7"/>
      <c r="HK434" s="7"/>
      <c r="HL434" s="7"/>
      <c r="HM434" s="7"/>
      <c r="HN434" s="7"/>
      <c r="HO434" s="7"/>
      <c r="HP434" s="7"/>
      <c r="HQ434" s="7"/>
      <c r="HR434" s="7"/>
      <c r="HS434" s="7"/>
      <c r="HT434" s="7"/>
      <c r="HU434" s="7"/>
      <c r="HV434" s="7"/>
      <c r="HW434" s="7"/>
      <c r="HX434" s="7"/>
      <c r="HY434" s="7"/>
      <c r="HZ434" s="7"/>
      <c r="IA434" s="7"/>
      <c r="IB434" s="7"/>
      <c r="IC434" s="7"/>
      <c r="ID434" s="7"/>
      <c r="IE434" s="7"/>
      <c r="IF434" s="7"/>
      <c r="IG434" s="7"/>
      <c r="IH434" s="7"/>
      <c r="II434" s="7"/>
      <c r="IJ434" s="7"/>
      <c r="IK434" s="7"/>
      <c r="IL434" s="7"/>
      <c r="IM434" s="7"/>
      <c r="IN434" s="7"/>
      <c r="IO434" s="7"/>
    </row>
    <row r="435" spans="3:249" s="8" customFormat="1" ht="12.75" customHeight="1"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  <c r="FA435" s="7"/>
      <c r="FB435" s="7"/>
      <c r="FC435" s="7"/>
      <c r="FD435" s="7"/>
      <c r="FE435" s="7"/>
      <c r="FF435" s="7"/>
      <c r="FG435" s="7"/>
      <c r="FH435" s="7"/>
      <c r="FI435" s="7"/>
      <c r="FJ435" s="7"/>
      <c r="FK435" s="7"/>
      <c r="FL435" s="7"/>
      <c r="FM435" s="7"/>
      <c r="FN435" s="7"/>
      <c r="FO435" s="7"/>
      <c r="FP435" s="7"/>
      <c r="FQ435" s="7"/>
      <c r="FR435" s="7"/>
      <c r="FS435" s="7"/>
      <c r="FT435" s="7"/>
      <c r="FU435" s="7"/>
      <c r="FV435" s="7"/>
      <c r="FW435" s="7"/>
      <c r="FX435" s="7"/>
      <c r="FY435" s="7"/>
      <c r="FZ435" s="7"/>
      <c r="GA435" s="7"/>
      <c r="GB435" s="7"/>
      <c r="GC435" s="7"/>
      <c r="GD435" s="7"/>
      <c r="GE435" s="7"/>
      <c r="GF435" s="7"/>
      <c r="GG435" s="7"/>
      <c r="GH435" s="7"/>
      <c r="GI435" s="7"/>
      <c r="GJ435" s="7"/>
      <c r="GK435" s="7"/>
      <c r="GL435" s="7"/>
      <c r="GM435" s="7"/>
      <c r="GN435" s="7"/>
      <c r="GO435" s="7"/>
      <c r="GP435" s="7"/>
      <c r="GQ435" s="7"/>
      <c r="GR435" s="7"/>
      <c r="GS435" s="7"/>
      <c r="GT435" s="7"/>
      <c r="GU435" s="7"/>
      <c r="GV435" s="7"/>
      <c r="GW435" s="7"/>
      <c r="GX435" s="7"/>
      <c r="GY435" s="7"/>
      <c r="GZ435" s="7"/>
      <c r="HA435" s="7"/>
      <c r="HB435" s="7"/>
      <c r="HC435" s="7"/>
      <c r="HD435" s="7"/>
      <c r="HE435" s="7"/>
      <c r="HF435" s="7"/>
      <c r="HG435" s="7"/>
      <c r="HH435" s="7"/>
      <c r="HI435" s="7"/>
      <c r="HJ435" s="7"/>
      <c r="HK435" s="7"/>
      <c r="HL435" s="7"/>
      <c r="HM435" s="7"/>
      <c r="HN435" s="7"/>
      <c r="HO435" s="7"/>
      <c r="HP435" s="7"/>
      <c r="HQ435" s="7"/>
      <c r="HR435" s="7"/>
      <c r="HS435" s="7"/>
      <c r="HT435" s="7"/>
      <c r="HU435" s="7"/>
      <c r="HV435" s="7"/>
      <c r="HW435" s="7"/>
      <c r="HX435" s="7"/>
      <c r="HY435" s="7"/>
      <c r="HZ435" s="7"/>
      <c r="IA435" s="7"/>
      <c r="IB435" s="7"/>
      <c r="IC435" s="7"/>
      <c r="ID435" s="7"/>
      <c r="IE435" s="7"/>
      <c r="IF435" s="7"/>
      <c r="IG435" s="7"/>
      <c r="IH435" s="7"/>
      <c r="II435" s="7"/>
      <c r="IJ435" s="7"/>
      <c r="IK435" s="7"/>
      <c r="IL435" s="7"/>
      <c r="IM435" s="7"/>
      <c r="IN435" s="7"/>
      <c r="IO435" s="7"/>
    </row>
    <row r="436" spans="3:249" s="8" customFormat="1" ht="12.75" customHeight="1"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  <c r="DV436" s="7"/>
      <c r="DW436" s="7"/>
      <c r="DX436" s="7"/>
      <c r="DY436" s="7"/>
      <c r="DZ436" s="7"/>
      <c r="EA436" s="7"/>
      <c r="EB436" s="7"/>
      <c r="EC436" s="7"/>
      <c r="ED436" s="7"/>
      <c r="EE436" s="7"/>
      <c r="EF436" s="7"/>
      <c r="EG436" s="7"/>
      <c r="EH436" s="7"/>
      <c r="EI436" s="7"/>
      <c r="EJ436" s="7"/>
      <c r="EK436" s="7"/>
      <c r="EL436" s="7"/>
      <c r="EM436" s="7"/>
      <c r="EN436" s="7"/>
      <c r="EO436" s="7"/>
      <c r="EP436" s="7"/>
      <c r="EQ436" s="7"/>
      <c r="ER436" s="7"/>
      <c r="ES436" s="7"/>
      <c r="ET436" s="7"/>
      <c r="EU436" s="7"/>
      <c r="EV436" s="7"/>
      <c r="EW436" s="7"/>
      <c r="EX436" s="7"/>
      <c r="EY436" s="7"/>
      <c r="EZ436" s="7"/>
      <c r="FA436" s="7"/>
      <c r="FB436" s="7"/>
      <c r="FC436" s="7"/>
      <c r="FD436" s="7"/>
      <c r="FE436" s="7"/>
      <c r="FF436" s="7"/>
      <c r="FG436" s="7"/>
      <c r="FH436" s="7"/>
      <c r="FI436" s="7"/>
      <c r="FJ436" s="7"/>
      <c r="FK436" s="7"/>
      <c r="FL436" s="7"/>
      <c r="FM436" s="7"/>
      <c r="FN436" s="7"/>
      <c r="FO436" s="7"/>
      <c r="FP436" s="7"/>
      <c r="FQ436" s="7"/>
      <c r="FR436" s="7"/>
      <c r="FS436" s="7"/>
      <c r="FT436" s="7"/>
      <c r="FU436" s="7"/>
      <c r="FV436" s="7"/>
      <c r="FW436" s="7"/>
      <c r="FX436" s="7"/>
      <c r="FY436" s="7"/>
      <c r="FZ436" s="7"/>
      <c r="GA436" s="7"/>
      <c r="GB436" s="7"/>
      <c r="GC436" s="7"/>
      <c r="GD436" s="7"/>
      <c r="GE436" s="7"/>
      <c r="GF436" s="7"/>
      <c r="GG436" s="7"/>
      <c r="GH436" s="7"/>
      <c r="GI436" s="7"/>
      <c r="GJ436" s="7"/>
      <c r="GK436" s="7"/>
      <c r="GL436" s="7"/>
      <c r="GM436" s="7"/>
      <c r="GN436" s="7"/>
      <c r="GO436" s="7"/>
      <c r="GP436" s="7"/>
      <c r="GQ436" s="7"/>
      <c r="GR436" s="7"/>
      <c r="GS436" s="7"/>
      <c r="GT436" s="7"/>
      <c r="GU436" s="7"/>
      <c r="GV436" s="7"/>
      <c r="GW436" s="7"/>
      <c r="GX436" s="7"/>
      <c r="GY436" s="7"/>
      <c r="GZ436" s="7"/>
      <c r="HA436" s="7"/>
      <c r="HB436" s="7"/>
      <c r="HC436" s="7"/>
      <c r="HD436" s="7"/>
      <c r="HE436" s="7"/>
      <c r="HF436" s="7"/>
      <c r="HG436" s="7"/>
      <c r="HH436" s="7"/>
      <c r="HI436" s="7"/>
      <c r="HJ436" s="7"/>
      <c r="HK436" s="7"/>
      <c r="HL436" s="7"/>
      <c r="HM436" s="7"/>
      <c r="HN436" s="7"/>
      <c r="HO436" s="7"/>
      <c r="HP436" s="7"/>
      <c r="HQ436" s="7"/>
      <c r="HR436" s="7"/>
      <c r="HS436" s="7"/>
      <c r="HT436" s="7"/>
      <c r="HU436" s="7"/>
      <c r="HV436" s="7"/>
      <c r="HW436" s="7"/>
      <c r="HX436" s="7"/>
      <c r="HY436" s="7"/>
      <c r="HZ436" s="7"/>
      <c r="IA436" s="7"/>
      <c r="IB436" s="7"/>
      <c r="IC436" s="7"/>
      <c r="ID436" s="7"/>
      <c r="IE436" s="7"/>
      <c r="IF436" s="7"/>
      <c r="IG436" s="7"/>
      <c r="IH436" s="7"/>
      <c r="II436" s="7"/>
      <c r="IJ436" s="7"/>
      <c r="IK436" s="7"/>
      <c r="IL436" s="7"/>
      <c r="IM436" s="7"/>
      <c r="IN436" s="7"/>
      <c r="IO436" s="7"/>
    </row>
    <row r="437" spans="3:249" s="8" customFormat="1" ht="12.75" customHeight="1"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  <c r="FA437" s="7"/>
      <c r="FB437" s="7"/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/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/>
      <c r="FZ437" s="7"/>
      <c r="GA437" s="7"/>
      <c r="GB437" s="7"/>
      <c r="GC437" s="7"/>
      <c r="GD437" s="7"/>
      <c r="GE437" s="7"/>
      <c r="GF437" s="7"/>
      <c r="GG437" s="7"/>
      <c r="GH437" s="7"/>
      <c r="GI437" s="7"/>
      <c r="GJ437" s="7"/>
      <c r="GK437" s="7"/>
      <c r="GL437" s="7"/>
      <c r="GM437" s="7"/>
      <c r="GN437" s="7"/>
      <c r="GO437" s="7"/>
      <c r="GP437" s="7"/>
      <c r="GQ437" s="7"/>
      <c r="GR437" s="7"/>
      <c r="GS437" s="7"/>
      <c r="GT437" s="7"/>
      <c r="GU437" s="7"/>
      <c r="GV437" s="7"/>
      <c r="GW437" s="7"/>
      <c r="GX437" s="7"/>
      <c r="GY437" s="7"/>
      <c r="GZ437" s="7"/>
      <c r="HA437" s="7"/>
      <c r="HB437" s="7"/>
      <c r="HC437" s="7"/>
      <c r="HD437" s="7"/>
      <c r="HE437" s="7"/>
      <c r="HF437" s="7"/>
      <c r="HG437" s="7"/>
      <c r="HH437" s="7"/>
      <c r="HI437" s="7"/>
      <c r="HJ437" s="7"/>
      <c r="HK437" s="7"/>
      <c r="HL437" s="7"/>
      <c r="HM437" s="7"/>
      <c r="HN437" s="7"/>
      <c r="HO437" s="7"/>
      <c r="HP437" s="7"/>
      <c r="HQ437" s="7"/>
      <c r="HR437" s="7"/>
      <c r="HS437" s="7"/>
      <c r="HT437" s="7"/>
      <c r="HU437" s="7"/>
      <c r="HV437" s="7"/>
      <c r="HW437" s="7"/>
      <c r="HX437" s="7"/>
      <c r="HY437" s="7"/>
      <c r="HZ437" s="7"/>
      <c r="IA437" s="7"/>
      <c r="IB437" s="7"/>
      <c r="IC437" s="7"/>
      <c r="ID437" s="7"/>
      <c r="IE437" s="7"/>
      <c r="IF437" s="7"/>
      <c r="IG437" s="7"/>
      <c r="IH437" s="7"/>
      <c r="II437" s="7"/>
      <c r="IJ437" s="7"/>
      <c r="IK437" s="7"/>
      <c r="IL437" s="7"/>
      <c r="IM437" s="7"/>
      <c r="IN437" s="7"/>
      <c r="IO437" s="7"/>
    </row>
    <row r="438" spans="3:249" s="8" customFormat="1" ht="12.75" customHeight="1"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  <c r="DV438" s="7"/>
      <c r="DW438" s="7"/>
      <c r="DX438" s="7"/>
      <c r="DY438" s="7"/>
      <c r="DZ438" s="7"/>
      <c r="EA438" s="7"/>
      <c r="EB438" s="7"/>
      <c r="EC438" s="7"/>
      <c r="ED438" s="7"/>
      <c r="EE438" s="7"/>
      <c r="EF438" s="7"/>
      <c r="EG438" s="7"/>
      <c r="EH438" s="7"/>
      <c r="EI438" s="7"/>
      <c r="EJ438" s="7"/>
      <c r="EK438" s="7"/>
      <c r="EL438" s="7"/>
      <c r="EM438" s="7"/>
      <c r="EN438" s="7"/>
      <c r="EO438" s="7"/>
      <c r="EP438" s="7"/>
      <c r="EQ438" s="7"/>
      <c r="ER438" s="7"/>
      <c r="ES438" s="7"/>
      <c r="ET438" s="7"/>
      <c r="EU438" s="7"/>
      <c r="EV438" s="7"/>
      <c r="EW438" s="7"/>
      <c r="EX438" s="7"/>
      <c r="EY438" s="7"/>
      <c r="EZ438" s="7"/>
      <c r="FA438" s="7"/>
      <c r="FB438" s="7"/>
      <c r="FC438" s="7"/>
      <c r="FD438" s="7"/>
      <c r="FE438" s="7"/>
      <c r="FF438" s="7"/>
      <c r="FG438" s="7"/>
      <c r="FH438" s="7"/>
      <c r="FI438" s="7"/>
      <c r="FJ438" s="7"/>
      <c r="FK438" s="7"/>
      <c r="FL438" s="7"/>
      <c r="FM438" s="7"/>
      <c r="FN438" s="7"/>
      <c r="FO438" s="7"/>
      <c r="FP438" s="7"/>
      <c r="FQ438" s="7"/>
      <c r="FR438" s="7"/>
      <c r="FS438" s="7"/>
      <c r="FT438" s="7"/>
      <c r="FU438" s="7"/>
      <c r="FV438" s="7"/>
      <c r="FW438" s="7"/>
      <c r="FX438" s="7"/>
      <c r="FY438" s="7"/>
      <c r="FZ438" s="7"/>
      <c r="GA438" s="7"/>
      <c r="GB438" s="7"/>
      <c r="GC438" s="7"/>
      <c r="GD438" s="7"/>
      <c r="GE438" s="7"/>
      <c r="GF438" s="7"/>
      <c r="GG438" s="7"/>
      <c r="GH438" s="7"/>
      <c r="GI438" s="7"/>
      <c r="GJ438" s="7"/>
      <c r="GK438" s="7"/>
      <c r="GL438" s="7"/>
      <c r="GM438" s="7"/>
      <c r="GN438" s="7"/>
      <c r="GO438" s="7"/>
      <c r="GP438" s="7"/>
      <c r="GQ438" s="7"/>
      <c r="GR438" s="7"/>
      <c r="GS438" s="7"/>
      <c r="GT438" s="7"/>
      <c r="GU438" s="7"/>
      <c r="GV438" s="7"/>
      <c r="GW438" s="7"/>
      <c r="GX438" s="7"/>
      <c r="GY438" s="7"/>
      <c r="GZ438" s="7"/>
      <c r="HA438" s="7"/>
      <c r="HB438" s="7"/>
      <c r="HC438" s="7"/>
      <c r="HD438" s="7"/>
      <c r="HE438" s="7"/>
      <c r="HF438" s="7"/>
      <c r="HG438" s="7"/>
      <c r="HH438" s="7"/>
      <c r="HI438" s="7"/>
      <c r="HJ438" s="7"/>
      <c r="HK438" s="7"/>
      <c r="HL438" s="7"/>
      <c r="HM438" s="7"/>
      <c r="HN438" s="7"/>
      <c r="HO438" s="7"/>
      <c r="HP438" s="7"/>
      <c r="HQ438" s="7"/>
      <c r="HR438" s="7"/>
      <c r="HS438" s="7"/>
      <c r="HT438" s="7"/>
      <c r="HU438" s="7"/>
      <c r="HV438" s="7"/>
      <c r="HW438" s="7"/>
      <c r="HX438" s="7"/>
      <c r="HY438" s="7"/>
      <c r="HZ438" s="7"/>
      <c r="IA438" s="7"/>
      <c r="IB438" s="7"/>
      <c r="IC438" s="7"/>
      <c r="ID438" s="7"/>
      <c r="IE438" s="7"/>
      <c r="IF438" s="7"/>
      <c r="IG438" s="7"/>
      <c r="IH438" s="7"/>
      <c r="II438" s="7"/>
      <c r="IJ438" s="7"/>
      <c r="IK438" s="7"/>
      <c r="IL438" s="7"/>
      <c r="IM438" s="7"/>
      <c r="IN438" s="7"/>
      <c r="IO438" s="7"/>
    </row>
    <row r="439" spans="3:249" s="8" customFormat="1" ht="12.75" customHeight="1"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  <c r="DV439" s="7"/>
      <c r="DW439" s="7"/>
      <c r="DX439" s="7"/>
      <c r="DY439" s="7"/>
      <c r="DZ439" s="7"/>
      <c r="EA439" s="7"/>
      <c r="EB439" s="7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7"/>
      <c r="EO439" s="7"/>
      <c r="EP439" s="7"/>
      <c r="EQ439" s="7"/>
      <c r="ER439" s="7"/>
      <c r="ES439" s="7"/>
      <c r="ET439" s="7"/>
      <c r="EU439" s="7"/>
      <c r="EV439" s="7"/>
      <c r="EW439" s="7"/>
      <c r="EX439" s="7"/>
      <c r="EY439" s="7"/>
      <c r="EZ439" s="7"/>
      <c r="FA439" s="7"/>
      <c r="FB439" s="7"/>
      <c r="FC439" s="7"/>
      <c r="FD439" s="7"/>
      <c r="FE439" s="7"/>
      <c r="FF439" s="7"/>
      <c r="FG439" s="7"/>
      <c r="FH439" s="7"/>
      <c r="FI439" s="7"/>
      <c r="FJ439" s="7"/>
      <c r="FK439" s="7"/>
      <c r="FL439" s="7"/>
      <c r="FM439" s="7"/>
      <c r="FN439" s="7"/>
      <c r="FO439" s="7"/>
      <c r="FP439" s="7"/>
      <c r="FQ439" s="7"/>
      <c r="FR439" s="7"/>
      <c r="FS439" s="7"/>
      <c r="FT439" s="7"/>
      <c r="FU439" s="7"/>
      <c r="FV439" s="7"/>
      <c r="FW439" s="7"/>
      <c r="FX439" s="7"/>
      <c r="FY439" s="7"/>
      <c r="FZ439" s="7"/>
      <c r="GA439" s="7"/>
      <c r="GB439" s="7"/>
      <c r="GC439" s="7"/>
      <c r="GD439" s="7"/>
      <c r="GE439" s="7"/>
      <c r="GF439" s="7"/>
      <c r="GG439" s="7"/>
      <c r="GH439" s="7"/>
      <c r="GI439" s="7"/>
      <c r="GJ439" s="7"/>
      <c r="GK439" s="7"/>
      <c r="GL439" s="7"/>
      <c r="GM439" s="7"/>
      <c r="GN439" s="7"/>
      <c r="GO439" s="7"/>
      <c r="GP439" s="7"/>
      <c r="GQ439" s="7"/>
      <c r="GR439" s="7"/>
      <c r="GS439" s="7"/>
      <c r="GT439" s="7"/>
      <c r="GU439" s="7"/>
      <c r="GV439" s="7"/>
      <c r="GW439" s="7"/>
      <c r="GX439" s="7"/>
      <c r="GY439" s="7"/>
      <c r="GZ439" s="7"/>
      <c r="HA439" s="7"/>
      <c r="HB439" s="7"/>
      <c r="HC439" s="7"/>
      <c r="HD439" s="7"/>
      <c r="HE439" s="7"/>
      <c r="HF439" s="7"/>
      <c r="HG439" s="7"/>
      <c r="HH439" s="7"/>
      <c r="HI439" s="7"/>
      <c r="HJ439" s="7"/>
      <c r="HK439" s="7"/>
      <c r="HL439" s="7"/>
      <c r="HM439" s="7"/>
      <c r="HN439" s="7"/>
      <c r="HO439" s="7"/>
      <c r="HP439" s="7"/>
      <c r="HQ439" s="7"/>
      <c r="HR439" s="7"/>
      <c r="HS439" s="7"/>
      <c r="HT439" s="7"/>
      <c r="HU439" s="7"/>
      <c r="HV439" s="7"/>
      <c r="HW439" s="7"/>
      <c r="HX439" s="7"/>
      <c r="HY439" s="7"/>
      <c r="HZ439" s="7"/>
      <c r="IA439" s="7"/>
      <c r="IB439" s="7"/>
      <c r="IC439" s="7"/>
      <c r="ID439" s="7"/>
      <c r="IE439" s="7"/>
      <c r="IF439" s="7"/>
      <c r="IG439" s="7"/>
      <c r="IH439" s="7"/>
      <c r="II439" s="7"/>
      <c r="IJ439" s="7"/>
      <c r="IK439" s="7"/>
      <c r="IL439" s="7"/>
      <c r="IM439" s="7"/>
      <c r="IN439" s="7"/>
      <c r="IO439" s="7"/>
    </row>
    <row r="440" spans="3:249" s="8" customFormat="1" ht="12.75" customHeight="1"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  <c r="DV440" s="7"/>
      <c r="DW440" s="7"/>
      <c r="DX440" s="7"/>
      <c r="DY440" s="7"/>
      <c r="DZ440" s="7"/>
      <c r="EA440" s="7"/>
      <c r="EB440" s="7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7"/>
      <c r="EO440" s="7"/>
      <c r="EP440" s="7"/>
      <c r="EQ440" s="7"/>
      <c r="ER440" s="7"/>
      <c r="ES440" s="7"/>
      <c r="ET440" s="7"/>
      <c r="EU440" s="7"/>
      <c r="EV440" s="7"/>
      <c r="EW440" s="7"/>
      <c r="EX440" s="7"/>
      <c r="EY440" s="7"/>
      <c r="EZ440" s="7"/>
      <c r="FA440" s="7"/>
      <c r="FB440" s="7"/>
      <c r="FC440" s="7"/>
      <c r="FD440" s="7"/>
      <c r="FE440" s="7"/>
      <c r="FF440" s="7"/>
      <c r="FG440" s="7"/>
      <c r="FH440" s="7"/>
      <c r="FI440" s="7"/>
      <c r="FJ440" s="7"/>
      <c r="FK440" s="7"/>
      <c r="FL440" s="7"/>
      <c r="FM440" s="7"/>
      <c r="FN440" s="7"/>
      <c r="FO440" s="7"/>
      <c r="FP440" s="7"/>
      <c r="FQ440" s="7"/>
      <c r="FR440" s="7"/>
      <c r="FS440" s="7"/>
      <c r="FT440" s="7"/>
      <c r="FU440" s="7"/>
      <c r="FV440" s="7"/>
      <c r="FW440" s="7"/>
      <c r="FX440" s="7"/>
      <c r="FY440" s="7"/>
      <c r="FZ440" s="7"/>
      <c r="GA440" s="7"/>
      <c r="GB440" s="7"/>
      <c r="GC440" s="7"/>
      <c r="GD440" s="7"/>
      <c r="GE440" s="7"/>
      <c r="GF440" s="7"/>
      <c r="GG440" s="7"/>
      <c r="GH440" s="7"/>
      <c r="GI440" s="7"/>
      <c r="GJ440" s="7"/>
      <c r="GK440" s="7"/>
      <c r="GL440" s="7"/>
      <c r="GM440" s="7"/>
      <c r="GN440" s="7"/>
      <c r="GO440" s="7"/>
      <c r="GP440" s="7"/>
      <c r="GQ440" s="7"/>
      <c r="GR440" s="7"/>
      <c r="GS440" s="7"/>
      <c r="GT440" s="7"/>
      <c r="GU440" s="7"/>
      <c r="GV440" s="7"/>
      <c r="GW440" s="7"/>
      <c r="GX440" s="7"/>
      <c r="GY440" s="7"/>
      <c r="GZ440" s="7"/>
      <c r="HA440" s="7"/>
      <c r="HB440" s="7"/>
      <c r="HC440" s="7"/>
      <c r="HD440" s="7"/>
      <c r="HE440" s="7"/>
      <c r="HF440" s="7"/>
      <c r="HG440" s="7"/>
      <c r="HH440" s="7"/>
      <c r="HI440" s="7"/>
      <c r="HJ440" s="7"/>
      <c r="HK440" s="7"/>
      <c r="HL440" s="7"/>
      <c r="HM440" s="7"/>
      <c r="HN440" s="7"/>
      <c r="HO440" s="7"/>
      <c r="HP440" s="7"/>
      <c r="HQ440" s="7"/>
      <c r="HR440" s="7"/>
      <c r="HS440" s="7"/>
      <c r="HT440" s="7"/>
      <c r="HU440" s="7"/>
      <c r="HV440" s="7"/>
      <c r="HW440" s="7"/>
      <c r="HX440" s="7"/>
      <c r="HY440" s="7"/>
      <c r="HZ440" s="7"/>
      <c r="IA440" s="7"/>
      <c r="IB440" s="7"/>
      <c r="IC440" s="7"/>
      <c r="ID440" s="7"/>
      <c r="IE440" s="7"/>
      <c r="IF440" s="7"/>
      <c r="IG440" s="7"/>
      <c r="IH440" s="7"/>
      <c r="II440" s="7"/>
      <c r="IJ440" s="7"/>
      <c r="IK440" s="7"/>
      <c r="IL440" s="7"/>
      <c r="IM440" s="7"/>
      <c r="IN440" s="7"/>
      <c r="IO440" s="7"/>
    </row>
    <row r="441" spans="3:249" s="8" customFormat="1" ht="12.75" customHeight="1"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  <c r="DV441" s="7"/>
      <c r="DW441" s="7"/>
      <c r="DX441" s="7"/>
      <c r="DY441" s="7"/>
      <c r="DZ441" s="7"/>
      <c r="EA441" s="7"/>
      <c r="EB441" s="7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7"/>
      <c r="EO441" s="7"/>
      <c r="EP441" s="7"/>
      <c r="EQ441" s="7"/>
      <c r="ER441" s="7"/>
      <c r="ES441" s="7"/>
      <c r="ET441" s="7"/>
      <c r="EU441" s="7"/>
      <c r="EV441" s="7"/>
      <c r="EW441" s="7"/>
      <c r="EX441" s="7"/>
      <c r="EY441" s="7"/>
      <c r="EZ441" s="7"/>
      <c r="FA441" s="7"/>
      <c r="FB441" s="7"/>
      <c r="FC441" s="7"/>
      <c r="FD441" s="7"/>
      <c r="FE441" s="7"/>
      <c r="FF441" s="7"/>
      <c r="FG441" s="7"/>
      <c r="FH441" s="7"/>
      <c r="FI441" s="7"/>
      <c r="FJ441" s="7"/>
      <c r="FK441" s="7"/>
      <c r="FL441" s="7"/>
      <c r="FM441" s="7"/>
      <c r="FN441" s="7"/>
      <c r="FO441" s="7"/>
      <c r="FP441" s="7"/>
      <c r="FQ441" s="7"/>
      <c r="FR441" s="7"/>
      <c r="FS441" s="7"/>
      <c r="FT441" s="7"/>
      <c r="FU441" s="7"/>
      <c r="FV441" s="7"/>
      <c r="FW441" s="7"/>
      <c r="FX441" s="7"/>
      <c r="FY441" s="7"/>
      <c r="FZ441" s="7"/>
      <c r="GA441" s="7"/>
      <c r="GB441" s="7"/>
      <c r="GC441" s="7"/>
      <c r="GD441" s="7"/>
      <c r="GE441" s="7"/>
      <c r="GF441" s="7"/>
      <c r="GG441" s="7"/>
      <c r="GH441" s="7"/>
      <c r="GI441" s="7"/>
      <c r="GJ441" s="7"/>
      <c r="GK441" s="7"/>
      <c r="GL441" s="7"/>
      <c r="GM441" s="7"/>
      <c r="GN441" s="7"/>
      <c r="GO441" s="7"/>
      <c r="GP441" s="7"/>
      <c r="GQ441" s="7"/>
      <c r="GR441" s="7"/>
      <c r="GS441" s="7"/>
      <c r="GT441" s="7"/>
      <c r="GU441" s="7"/>
      <c r="GV441" s="7"/>
      <c r="GW441" s="7"/>
      <c r="GX441" s="7"/>
      <c r="GY441" s="7"/>
      <c r="GZ441" s="7"/>
      <c r="HA441" s="7"/>
      <c r="HB441" s="7"/>
      <c r="HC441" s="7"/>
      <c r="HD441" s="7"/>
      <c r="HE441" s="7"/>
      <c r="HF441" s="7"/>
      <c r="HG441" s="7"/>
      <c r="HH441" s="7"/>
      <c r="HI441" s="7"/>
      <c r="HJ441" s="7"/>
      <c r="HK441" s="7"/>
      <c r="HL441" s="7"/>
      <c r="HM441" s="7"/>
      <c r="HN441" s="7"/>
      <c r="HO441" s="7"/>
      <c r="HP441" s="7"/>
      <c r="HQ441" s="7"/>
      <c r="HR441" s="7"/>
      <c r="HS441" s="7"/>
      <c r="HT441" s="7"/>
      <c r="HU441" s="7"/>
      <c r="HV441" s="7"/>
      <c r="HW441" s="7"/>
      <c r="HX441" s="7"/>
      <c r="HY441" s="7"/>
      <c r="HZ441" s="7"/>
      <c r="IA441" s="7"/>
      <c r="IB441" s="7"/>
      <c r="IC441" s="7"/>
      <c r="ID441" s="7"/>
      <c r="IE441" s="7"/>
      <c r="IF441" s="7"/>
      <c r="IG441" s="7"/>
      <c r="IH441" s="7"/>
      <c r="II441" s="7"/>
      <c r="IJ441" s="7"/>
      <c r="IK441" s="7"/>
      <c r="IL441" s="7"/>
      <c r="IM441" s="7"/>
      <c r="IN441" s="7"/>
      <c r="IO441" s="7"/>
    </row>
    <row r="442" spans="3:249" s="8" customFormat="1" ht="12.75" customHeight="1"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  <c r="DV442" s="7"/>
      <c r="DW442" s="7"/>
      <c r="DX442" s="7"/>
      <c r="DY442" s="7"/>
      <c r="DZ442" s="7"/>
      <c r="EA442" s="7"/>
      <c r="EB442" s="7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7"/>
      <c r="EO442" s="7"/>
      <c r="EP442" s="7"/>
      <c r="EQ442" s="7"/>
      <c r="ER442" s="7"/>
      <c r="ES442" s="7"/>
      <c r="ET442" s="7"/>
      <c r="EU442" s="7"/>
      <c r="EV442" s="7"/>
      <c r="EW442" s="7"/>
      <c r="EX442" s="7"/>
      <c r="EY442" s="7"/>
      <c r="EZ442" s="7"/>
      <c r="FA442" s="7"/>
      <c r="FB442" s="7"/>
      <c r="FC442" s="7"/>
      <c r="FD442" s="7"/>
      <c r="FE442" s="7"/>
      <c r="FF442" s="7"/>
      <c r="FG442" s="7"/>
      <c r="FH442" s="7"/>
      <c r="FI442" s="7"/>
      <c r="FJ442" s="7"/>
      <c r="FK442" s="7"/>
      <c r="FL442" s="7"/>
      <c r="FM442" s="7"/>
      <c r="FN442" s="7"/>
      <c r="FO442" s="7"/>
      <c r="FP442" s="7"/>
      <c r="FQ442" s="7"/>
      <c r="FR442" s="7"/>
      <c r="FS442" s="7"/>
      <c r="FT442" s="7"/>
      <c r="FU442" s="7"/>
      <c r="FV442" s="7"/>
      <c r="FW442" s="7"/>
      <c r="FX442" s="7"/>
      <c r="FY442" s="7"/>
      <c r="FZ442" s="7"/>
      <c r="GA442" s="7"/>
      <c r="GB442" s="7"/>
      <c r="GC442" s="7"/>
      <c r="GD442" s="7"/>
      <c r="GE442" s="7"/>
      <c r="GF442" s="7"/>
      <c r="GG442" s="7"/>
      <c r="GH442" s="7"/>
      <c r="GI442" s="7"/>
      <c r="GJ442" s="7"/>
      <c r="GK442" s="7"/>
      <c r="GL442" s="7"/>
      <c r="GM442" s="7"/>
      <c r="GN442" s="7"/>
      <c r="GO442" s="7"/>
      <c r="GP442" s="7"/>
      <c r="GQ442" s="7"/>
      <c r="GR442" s="7"/>
      <c r="GS442" s="7"/>
      <c r="GT442" s="7"/>
      <c r="GU442" s="7"/>
      <c r="GV442" s="7"/>
      <c r="GW442" s="7"/>
      <c r="GX442" s="7"/>
      <c r="GY442" s="7"/>
      <c r="GZ442" s="7"/>
      <c r="HA442" s="7"/>
      <c r="HB442" s="7"/>
      <c r="HC442" s="7"/>
      <c r="HD442" s="7"/>
      <c r="HE442" s="7"/>
      <c r="HF442" s="7"/>
      <c r="HG442" s="7"/>
      <c r="HH442" s="7"/>
      <c r="HI442" s="7"/>
      <c r="HJ442" s="7"/>
      <c r="HK442" s="7"/>
      <c r="HL442" s="7"/>
      <c r="HM442" s="7"/>
      <c r="HN442" s="7"/>
      <c r="HO442" s="7"/>
      <c r="HP442" s="7"/>
      <c r="HQ442" s="7"/>
      <c r="HR442" s="7"/>
      <c r="HS442" s="7"/>
      <c r="HT442" s="7"/>
      <c r="HU442" s="7"/>
      <c r="HV442" s="7"/>
      <c r="HW442" s="7"/>
      <c r="HX442" s="7"/>
      <c r="HY442" s="7"/>
      <c r="HZ442" s="7"/>
      <c r="IA442" s="7"/>
      <c r="IB442" s="7"/>
      <c r="IC442" s="7"/>
      <c r="ID442" s="7"/>
      <c r="IE442" s="7"/>
      <c r="IF442" s="7"/>
      <c r="IG442" s="7"/>
      <c r="IH442" s="7"/>
      <c r="II442" s="7"/>
      <c r="IJ442" s="7"/>
      <c r="IK442" s="7"/>
      <c r="IL442" s="7"/>
      <c r="IM442" s="7"/>
      <c r="IN442" s="7"/>
      <c r="IO442" s="7"/>
    </row>
    <row r="443" spans="3:249" s="8" customFormat="1" ht="12.75" customHeight="1"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  <c r="EO443" s="7"/>
      <c r="EP443" s="7"/>
      <c r="EQ443" s="7"/>
      <c r="ER443" s="7"/>
      <c r="ES443" s="7"/>
      <c r="ET443" s="7"/>
      <c r="EU443" s="7"/>
      <c r="EV443" s="7"/>
      <c r="EW443" s="7"/>
      <c r="EX443" s="7"/>
      <c r="EY443" s="7"/>
      <c r="EZ443" s="7"/>
      <c r="FA443" s="7"/>
      <c r="FB443" s="7"/>
      <c r="FC443" s="7"/>
      <c r="FD443" s="7"/>
      <c r="FE443" s="7"/>
      <c r="FF443" s="7"/>
      <c r="FG443" s="7"/>
      <c r="FH443" s="7"/>
      <c r="FI443" s="7"/>
      <c r="FJ443" s="7"/>
      <c r="FK443" s="7"/>
      <c r="FL443" s="7"/>
      <c r="FM443" s="7"/>
      <c r="FN443" s="7"/>
      <c r="FO443" s="7"/>
      <c r="FP443" s="7"/>
      <c r="FQ443" s="7"/>
      <c r="FR443" s="7"/>
      <c r="FS443" s="7"/>
      <c r="FT443" s="7"/>
      <c r="FU443" s="7"/>
      <c r="FV443" s="7"/>
      <c r="FW443" s="7"/>
      <c r="FX443" s="7"/>
      <c r="FY443" s="7"/>
      <c r="FZ443" s="7"/>
      <c r="GA443" s="7"/>
      <c r="GB443" s="7"/>
      <c r="GC443" s="7"/>
      <c r="GD443" s="7"/>
      <c r="GE443" s="7"/>
      <c r="GF443" s="7"/>
      <c r="GG443" s="7"/>
      <c r="GH443" s="7"/>
      <c r="GI443" s="7"/>
      <c r="GJ443" s="7"/>
      <c r="GK443" s="7"/>
      <c r="GL443" s="7"/>
      <c r="GM443" s="7"/>
      <c r="GN443" s="7"/>
      <c r="GO443" s="7"/>
      <c r="GP443" s="7"/>
      <c r="GQ443" s="7"/>
      <c r="GR443" s="7"/>
      <c r="GS443" s="7"/>
      <c r="GT443" s="7"/>
      <c r="GU443" s="7"/>
      <c r="GV443" s="7"/>
      <c r="GW443" s="7"/>
      <c r="GX443" s="7"/>
      <c r="GY443" s="7"/>
      <c r="GZ443" s="7"/>
      <c r="HA443" s="7"/>
      <c r="HB443" s="7"/>
      <c r="HC443" s="7"/>
      <c r="HD443" s="7"/>
      <c r="HE443" s="7"/>
      <c r="HF443" s="7"/>
      <c r="HG443" s="7"/>
      <c r="HH443" s="7"/>
      <c r="HI443" s="7"/>
      <c r="HJ443" s="7"/>
      <c r="HK443" s="7"/>
      <c r="HL443" s="7"/>
      <c r="HM443" s="7"/>
      <c r="HN443" s="7"/>
      <c r="HO443" s="7"/>
      <c r="HP443" s="7"/>
      <c r="HQ443" s="7"/>
      <c r="HR443" s="7"/>
      <c r="HS443" s="7"/>
      <c r="HT443" s="7"/>
      <c r="HU443" s="7"/>
      <c r="HV443" s="7"/>
      <c r="HW443" s="7"/>
      <c r="HX443" s="7"/>
      <c r="HY443" s="7"/>
      <c r="HZ443" s="7"/>
      <c r="IA443" s="7"/>
      <c r="IB443" s="7"/>
      <c r="IC443" s="7"/>
      <c r="ID443" s="7"/>
      <c r="IE443" s="7"/>
      <c r="IF443" s="7"/>
      <c r="IG443" s="7"/>
      <c r="IH443" s="7"/>
      <c r="II443" s="7"/>
      <c r="IJ443" s="7"/>
      <c r="IK443" s="7"/>
      <c r="IL443" s="7"/>
      <c r="IM443" s="7"/>
      <c r="IN443" s="7"/>
      <c r="IO443" s="7"/>
    </row>
    <row r="444" spans="3:249" s="8" customFormat="1" ht="12.75" customHeight="1"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  <c r="DV444" s="7"/>
      <c r="DW444" s="7"/>
      <c r="DX444" s="7"/>
      <c r="DY444" s="7"/>
      <c r="DZ444" s="7"/>
      <c r="EA444" s="7"/>
      <c r="EB444" s="7"/>
      <c r="EC444" s="7"/>
      <c r="ED444" s="7"/>
      <c r="EE444" s="7"/>
      <c r="EF444" s="7"/>
      <c r="EG444" s="7"/>
      <c r="EH444" s="7"/>
      <c r="EI444" s="7"/>
      <c r="EJ444" s="7"/>
      <c r="EK444" s="7"/>
      <c r="EL444" s="7"/>
      <c r="EM444" s="7"/>
      <c r="EN444" s="7"/>
      <c r="EO444" s="7"/>
      <c r="EP444" s="7"/>
      <c r="EQ444" s="7"/>
      <c r="ER444" s="7"/>
      <c r="ES444" s="7"/>
      <c r="ET444" s="7"/>
      <c r="EU444" s="7"/>
      <c r="EV444" s="7"/>
      <c r="EW444" s="7"/>
      <c r="EX444" s="7"/>
      <c r="EY444" s="7"/>
      <c r="EZ444" s="7"/>
      <c r="FA444" s="7"/>
      <c r="FB444" s="7"/>
      <c r="FC444" s="7"/>
      <c r="FD444" s="7"/>
      <c r="FE444" s="7"/>
      <c r="FF444" s="7"/>
      <c r="FG444" s="7"/>
      <c r="FH444" s="7"/>
      <c r="FI444" s="7"/>
      <c r="FJ444" s="7"/>
      <c r="FK444" s="7"/>
      <c r="FL444" s="7"/>
      <c r="FM444" s="7"/>
      <c r="FN444" s="7"/>
      <c r="FO444" s="7"/>
      <c r="FP444" s="7"/>
      <c r="FQ444" s="7"/>
      <c r="FR444" s="7"/>
      <c r="FS444" s="7"/>
      <c r="FT444" s="7"/>
      <c r="FU444" s="7"/>
      <c r="FV444" s="7"/>
      <c r="FW444" s="7"/>
      <c r="FX444" s="7"/>
      <c r="FY444" s="7"/>
      <c r="FZ444" s="7"/>
      <c r="GA444" s="7"/>
      <c r="GB444" s="7"/>
      <c r="GC444" s="7"/>
      <c r="GD444" s="7"/>
      <c r="GE444" s="7"/>
      <c r="GF444" s="7"/>
      <c r="GG444" s="7"/>
      <c r="GH444" s="7"/>
      <c r="GI444" s="7"/>
      <c r="GJ444" s="7"/>
      <c r="GK444" s="7"/>
      <c r="GL444" s="7"/>
      <c r="GM444" s="7"/>
      <c r="GN444" s="7"/>
      <c r="GO444" s="7"/>
      <c r="GP444" s="7"/>
      <c r="GQ444" s="7"/>
      <c r="GR444" s="7"/>
      <c r="GS444" s="7"/>
      <c r="GT444" s="7"/>
      <c r="GU444" s="7"/>
      <c r="GV444" s="7"/>
      <c r="GW444" s="7"/>
      <c r="GX444" s="7"/>
      <c r="GY444" s="7"/>
      <c r="GZ444" s="7"/>
      <c r="HA444" s="7"/>
      <c r="HB444" s="7"/>
      <c r="HC444" s="7"/>
      <c r="HD444" s="7"/>
      <c r="HE444" s="7"/>
      <c r="HF444" s="7"/>
      <c r="HG444" s="7"/>
      <c r="HH444" s="7"/>
      <c r="HI444" s="7"/>
      <c r="HJ444" s="7"/>
      <c r="HK444" s="7"/>
      <c r="HL444" s="7"/>
      <c r="HM444" s="7"/>
      <c r="HN444" s="7"/>
      <c r="HO444" s="7"/>
      <c r="HP444" s="7"/>
      <c r="HQ444" s="7"/>
      <c r="HR444" s="7"/>
      <c r="HS444" s="7"/>
      <c r="HT444" s="7"/>
      <c r="HU444" s="7"/>
      <c r="HV444" s="7"/>
      <c r="HW444" s="7"/>
      <c r="HX444" s="7"/>
      <c r="HY444" s="7"/>
      <c r="HZ444" s="7"/>
      <c r="IA444" s="7"/>
      <c r="IB444" s="7"/>
      <c r="IC444" s="7"/>
      <c r="ID444" s="7"/>
      <c r="IE444" s="7"/>
      <c r="IF444" s="7"/>
      <c r="IG444" s="7"/>
      <c r="IH444" s="7"/>
      <c r="II444" s="7"/>
      <c r="IJ444" s="7"/>
      <c r="IK444" s="7"/>
      <c r="IL444" s="7"/>
      <c r="IM444" s="7"/>
      <c r="IN444" s="7"/>
      <c r="IO444" s="7"/>
    </row>
    <row r="445" spans="3:249" s="8" customFormat="1" ht="12.75" customHeight="1"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  <c r="DV445" s="7"/>
      <c r="DW445" s="7"/>
      <c r="DX445" s="7"/>
      <c r="DY445" s="7"/>
      <c r="DZ445" s="7"/>
      <c r="EA445" s="7"/>
      <c r="EB445" s="7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7"/>
      <c r="EO445" s="7"/>
      <c r="EP445" s="7"/>
      <c r="EQ445" s="7"/>
      <c r="ER445" s="7"/>
      <c r="ES445" s="7"/>
      <c r="ET445" s="7"/>
      <c r="EU445" s="7"/>
      <c r="EV445" s="7"/>
      <c r="EW445" s="7"/>
      <c r="EX445" s="7"/>
      <c r="EY445" s="7"/>
      <c r="EZ445" s="7"/>
      <c r="FA445" s="7"/>
      <c r="FB445" s="7"/>
      <c r="FC445" s="7"/>
      <c r="FD445" s="7"/>
      <c r="FE445" s="7"/>
      <c r="FF445" s="7"/>
      <c r="FG445" s="7"/>
      <c r="FH445" s="7"/>
      <c r="FI445" s="7"/>
      <c r="FJ445" s="7"/>
      <c r="FK445" s="7"/>
      <c r="FL445" s="7"/>
      <c r="FM445" s="7"/>
      <c r="FN445" s="7"/>
      <c r="FO445" s="7"/>
      <c r="FP445" s="7"/>
      <c r="FQ445" s="7"/>
      <c r="FR445" s="7"/>
      <c r="FS445" s="7"/>
      <c r="FT445" s="7"/>
      <c r="FU445" s="7"/>
      <c r="FV445" s="7"/>
      <c r="FW445" s="7"/>
      <c r="FX445" s="7"/>
      <c r="FY445" s="7"/>
      <c r="FZ445" s="7"/>
      <c r="GA445" s="7"/>
      <c r="GB445" s="7"/>
      <c r="GC445" s="7"/>
      <c r="GD445" s="7"/>
      <c r="GE445" s="7"/>
      <c r="GF445" s="7"/>
      <c r="GG445" s="7"/>
      <c r="GH445" s="7"/>
      <c r="GI445" s="7"/>
      <c r="GJ445" s="7"/>
      <c r="GK445" s="7"/>
      <c r="GL445" s="7"/>
      <c r="GM445" s="7"/>
      <c r="GN445" s="7"/>
      <c r="GO445" s="7"/>
      <c r="GP445" s="7"/>
      <c r="GQ445" s="7"/>
      <c r="GR445" s="7"/>
      <c r="GS445" s="7"/>
      <c r="GT445" s="7"/>
      <c r="GU445" s="7"/>
      <c r="GV445" s="7"/>
      <c r="GW445" s="7"/>
      <c r="GX445" s="7"/>
      <c r="GY445" s="7"/>
      <c r="GZ445" s="7"/>
      <c r="HA445" s="7"/>
      <c r="HB445" s="7"/>
      <c r="HC445" s="7"/>
      <c r="HD445" s="7"/>
      <c r="HE445" s="7"/>
      <c r="HF445" s="7"/>
      <c r="HG445" s="7"/>
      <c r="HH445" s="7"/>
      <c r="HI445" s="7"/>
      <c r="HJ445" s="7"/>
      <c r="HK445" s="7"/>
      <c r="HL445" s="7"/>
      <c r="HM445" s="7"/>
      <c r="HN445" s="7"/>
      <c r="HO445" s="7"/>
      <c r="HP445" s="7"/>
      <c r="HQ445" s="7"/>
      <c r="HR445" s="7"/>
      <c r="HS445" s="7"/>
      <c r="HT445" s="7"/>
      <c r="HU445" s="7"/>
      <c r="HV445" s="7"/>
      <c r="HW445" s="7"/>
      <c r="HX445" s="7"/>
      <c r="HY445" s="7"/>
      <c r="HZ445" s="7"/>
      <c r="IA445" s="7"/>
      <c r="IB445" s="7"/>
      <c r="IC445" s="7"/>
      <c r="ID445" s="7"/>
      <c r="IE445" s="7"/>
      <c r="IF445" s="7"/>
      <c r="IG445" s="7"/>
      <c r="IH445" s="7"/>
      <c r="II445" s="7"/>
      <c r="IJ445" s="7"/>
      <c r="IK445" s="7"/>
      <c r="IL445" s="7"/>
      <c r="IM445" s="7"/>
      <c r="IN445" s="7"/>
      <c r="IO445" s="7"/>
    </row>
    <row r="446" spans="3:249" s="8" customFormat="1" ht="12.75" customHeight="1"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  <c r="DV446" s="7"/>
      <c r="DW446" s="7"/>
      <c r="DX446" s="7"/>
      <c r="DY446" s="7"/>
      <c r="DZ446" s="7"/>
      <c r="EA446" s="7"/>
      <c r="EB446" s="7"/>
      <c r="EC446" s="7"/>
      <c r="ED446" s="7"/>
      <c r="EE446" s="7"/>
      <c r="EF446" s="7"/>
      <c r="EG446" s="7"/>
      <c r="EH446" s="7"/>
      <c r="EI446" s="7"/>
      <c r="EJ446" s="7"/>
      <c r="EK446" s="7"/>
      <c r="EL446" s="7"/>
      <c r="EM446" s="7"/>
      <c r="EN446" s="7"/>
      <c r="EO446" s="7"/>
      <c r="EP446" s="7"/>
      <c r="EQ446" s="7"/>
      <c r="ER446" s="7"/>
      <c r="ES446" s="7"/>
      <c r="ET446" s="7"/>
      <c r="EU446" s="7"/>
      <c r="EV446" s="7"/>
      <c r="EW446" s="7"/>
      <c r="EX446" s="7"/>
      <c r="EY446" s="7"/>
      <c r="EZ446" s="7"/>
      <c r="FA446" s="7"/>
      <c r="FB446" s="7"/>
      <c r="FC446" s="7"/>
      <c r="FD446" s="7"/>
      <c r="FE446" s="7"/>
      <c r="FF446" s="7"/>
      <c r="FG446" s="7"/>
      <c r="FH446" s="7"/>
      <c r="FI446" s="7"/>
      <c r="FJ446" s="7"/>
      <c r="FK446" s="7"/>
      <c r="FL446" s="7"/>
      <c r="FM446" s="7"/>
      <c r="FN446" s="7"/>
      <c r="FO446" s="7"/>
      <c r="FP446" s="7"/>
      <c r="FQ446" s="7"/>
      <c r="FR446" s="7"/>
      <c r="FS446" s="7"/>
      <c r="FT446" s="7"/>
      <c r="FU446" s="7"/>
      <c r="FV446" s="7"/>
      <c r="FW446" s="7"/>
      <c r="FX446" s="7"/>
      <c r="FY446" s="7"/>
      <c r="FZ446" s="7"/>
      <c r="GA446" s="7"/>
      <c r="GB446" s="7"/>
      <c r="GC446" s="7"/>
      <c r="GD446" s="7"/>
      <c r="GE446" s="7"/>
      <c r="GF446" s="7"/>
      <c r="GG446" s="7"/>
      <c r="GH446" s="7"/>
      <c r="GI446" s="7"/>
      <c r="GJ446" s="7"/>
      <c r="GK446" s="7"/>
      <c r="GL446" s="7"/>
      <c r="GM446" s="7"/>
      <c r="GN446" s="7"/>
      <c r="GO446" s="7"/>
      <c r="GP446" s="7"/>
      <c r="GQ446" s="7"/>
      <c r="GR446" s="7"/>
      <c r="GS446" s="7"/>
      <c r="GT446" s="7"/>
      <c r="GU446" s="7"/>
      <c r="GV446" s="7"/>
      <c r="GW446" s="7"/>
      <c r="GX446" s="7"/>
      <c r="GY446" s="7"/>
      <c r="GZ446" s="7"/>
      <c r="HA446" s="7"/>
      <c r="HB446" s="7"/>
      <c r="HC446" s="7"/>
      <c r="HD446" s="7"/>
      <c r="HE446" s="7"/>
      <c r="HF446" s="7"/>
      <c r="HG446" s="7"/>
      <c r="HH446" s="7"/>
      <c r="HI446" s="7"/>
      <c r="HJ446" s="7"/>
      <c r="HK446" s="7"/>
      <c r="HL446" s="7"/>
      <c r="HM446" s="7"/>
      <c r="HN446" s="7"/>
      <c r="HO446" s="7"/>
      <c r="HP446" s="7"/>
      <c r="HQ446" s="7"/>
      <c r="HR446" s="7"/>
      <c r="HS446" s="7"/>
      <c r="HT446" s="7"/>
      <c r="HU446" s="7"/>
      <c r="HV446" s="7"/>
      <c r="HW446" s="7"/>
      <c r="HX446" s="7"/>
      <c r="HY446" s="7"/>
      <c r="HZ446" s="7"/>
      <c r="IA446" s="7"/>
      <c r="IB446" s="7"/>
      <c r="IC446" s="7"/>
      <c r="ID446" s="7"/>
      <c r="IE446" s="7"/>
      <c r="IF446" s="7"/>
      <c r="IG446" s="7"/>
      <c r="IH446" s="7"/>
      <c r="II446" s="7"/>
      <c r="IJ446" s="7"/>
      <c r="IK446" s="7"/>
      <c r="IL446" s="7"/>
      <c r="IM446" s="7"/>
      <c r="IN446" s="7"/>
      <c r="IO446" s="7"/>
    </row>
    <row r="447" spans="3:249" s="8" customFormat="1" ht="12.75" customHeight="1"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  <c r="DV447" s="7"/>
      <c r="DW447" s="7"/>
      <c r="DX447" s="7"/>
      <c r="DY447" s="7"/>
      <c r="DZ447" s="7"/>
      <c r="EA447" s="7"/>
      <c r="EB447" s="7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7"/>
      <c r="EO447" s="7"/>
      <c r="EP447" s="7"/>
      <c r="EQ447" s="7"/>
      <c r="ER447" s="7"/>
      <c r="ES447" s="7"/>
      <c r="ET447" s="7"/>
      <c r="EU447" s="7"/>
      <c r="EV447" s="7"/>
      <c r="EW447" s="7"/>
      <c r="EX447" s="7"/>
      <c r="EY447" s="7"/>
      <c r="EZ447" s="7"/>
      <c r="FA447" s="7"/>
      <c r="FB447" s="7"/>
      <c r="FC447" s="7"/>
      <c r="FD447" s="7"/>
      <c r="FE447" s="7"/>
      <c r="FF447" s="7"/>
      <c r="FG447" s="7"/>
      <c r="FH447" s="7"/>
      <c r="FI447" s="7"/>
      <c r="FJ447" s="7"/>
      <c r="FK447" s="7"/>
      <c r="FL447" s="7"/>
      <c r="FM447" s="7"/>
      <c r="FN447" s="7"/>
      <c r="FO447" s="7"/>
      <c r="FP447" s="7"/>
      <c r="FQ447" s="7"/>
      <c r="FR447" s="7"/>
      <c r="FS447" s="7"/>
      <c r="FT447" s="7"/>
      <c r="FU447" s="7"/>
      <c r="FV447" s="7"/>
      <c r="FW447" s="7"/>
      <c r="FX447" s="7"/>
      <c r="FY447" s="7"/>
      <c r="FZ447" s="7"/>
      <c r="GA447" s="7"/>
      <c r="GB447" s="7"/>
      <c r="GC447" s="7"/>
      <c r="GD447" s="7"/>
      <c r="GE447" s="7"/>
      <c r="GF447" s="7"/>
      <c r="GG447" s="7"/>
      <c r="GH447" s="7"/>
      <c r="GI447" s="7"/>
      <c r="GJ447" s="7"/>
      <c r="GK447" s="7"/>
      <c r="GL447" s="7"/>
      <c r="GM447" s="7"/>
      <c r="GN447" s="7"/>
      <c r="GO447" s="7"/>
      <c r="GP447" s="7"/>
      <c r="GQ447" s="7"/>
      <c r="GR447" s="7"/>
      <c r="GS447" s="7"/>
      <c r="GT447" s="7"/>
      <c r="GU447" s="7"/>
      <c r="GV447" s="7"/>
      <c r="GW447" s="7"/>
      <c r="GX447" s="7"/>
      <c r="GY447" s="7"/>
      <c r="GZ447" s="7"/>
      <c r="HA447" s="7"/>
      <c r="HB447" s="7"/>
      <c r="HC447" s="7"/>
      <c r="HD447" s="7"/>
      <c r="HE447" s="7"/>
      <c r="HF447" s="7"/>
      <c r="HG447" s="7"/>
      <c r="HH447" s="7"/>
      <c r="HI447" s="7"/>
      <c r="HJ447" s="7"/>
      <c r="HK447" s="7"/>
      <c r="HL447" s="7"/>
      <c r="HM447" s="7"/>
      <c r="HN447" s="7"/>
      <c r="HO447" s="7"/>
      <c r="HP447" s="7"/>
      <c r="HQ447" s="7"/>
      <c r="HR447" s="7"/>
      <c r="HS447" s="7"/>
      <c r="HT447" s="7"/>
      <c r="HU447" s="7"/>
      <c r="HV447" s="7"/>
      <c r="HW447" s="7"/>
      <c r="HX447" s="7"/>
      <c r="HY447" s="7"/>
      <c r="HZ447" s="7"/>
      <c r="IA447" s="7"/>
      <c r="IB447" s="7"/>
      <c r="IC447" s="7"/>
      <c r="ID447" s="7"/>
      <c r="IE447" s="7"/>
      <c r="IF447" s="7"/>
      <c r="IG447" s="7"/>
      <c r="IH447" s="7"/>
      <c r="II447" s="7"/>
      <c r="IJ447" s="7"/>
      <c r="IK447" s="7"/>
      <c r="IL447" s="7"/>
      <c r="IM447" s="7"/>
      <c r="IN447" s="7"/>
      <c r="IO447" s="7"/>
    </row>
    <row r="448" spans="3:249" s="8" customFormat="1" ht="12.75" customHeight="1"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  <c r="DV448" s="7"/>
      <c r="DW448" s="7"/>
      <c r="DX448" s="7"/>
      <c r="DY448" s="7"/>
      <c r="DZ448" s="7"/>
      <c r="EA448" s="7"/>
      <c r="EB448" s="7"/>
      <c r="EC448" s="7"/>
      <c r="ED448" s="7"/>
      <c r="EE448" s="7"/>
      <c r="EF448" s="7"/>
      <c r="EG448" s="7"/>
      <c r="EH448" s="7"/>
      <c r="EI448" s="7"/>
      <c r="EJ448" s="7"/>
      <c r="EK448" s="7"/>
      <c r="EL448" s="7"/>
      <c r="EM448" s="7"/>
      <c r="EN448" s="7"/>
      <c r="EO448" s="7"/>
      <c r="EP448" s="7"/>
      <c r="EQ448" s="7"/>
      <c r="ER448" s="7"/>
      <c r="ES448" s="7"/>
      <c r="ET448" s="7"/>
      <c r="EU448" s="7"/>
      <c r="EV448" s="7"/>
      <c r="EW448" s="7"/>
      <c r="EX448" s="7"/>
      <c r="EY448" s="7"/>
      <c r="EZ448" s="7"/>
      <c r="FA448" s="7"/>
      <c r="FB448" s="7"/>
      <c r="FC448" s="7"/>
      <c r="FD448" s="7"/>
      <c r="FE448" s="7"/>
      <c r="FF448" s="7"/>
      <c r="FG448" s="7"/>
      <c r="FH448" s="7"/>
      <c r="FI448" s="7"/>
      <c r="FJ448" s="7"/>
      <c r="FK448" s="7"/>
      <c r="FL448" s="7"/>
      <c r="FM448" s="7"/>
      <c r="FN448" s="7"/>
      <c r="FO448" s="7"/>
      <c r="FP448" s="7"/>
      <c r="FQ448" s="7"/>
      <c r="FR448" s="7"/>
      <c r="FS448" s="7"/>
      <c r="FT448" s="7"/>
      <c r="FU448" s="7"/>
      <c r="FV448" s="7"/>
      <c r="FW448" s="7"/>
      <c r="FX448" s="7"/>
      <c r="FY448" s="7"/>
      <c r="FZ448" s="7"/>
      <c r="GA448" s="7"/>
      <c r="GB448" s="7"/>
      <c r="GC448" s="7"/>
      <c r="GD448" s="7"/>
      <c r="GE448" s="7"/>
      <c r="GF448" s="7"/>
      <c r="GG448" s="7"/>
      <c r="GH448" s="7"/>
      <c r="GI448" s="7"/>
      <c r="GJ448" s="7"/>
      <c r="GK448" s="7"/>
      <c r="GL448" s="7"/>
      <c r="GM448" s="7"/>
      <c r="GN448" s="7"/>
      <c r="GO448" s="7"/>
      <c r="GP448" s="7"/>
      <c r="GQ448" s="7"/>
      <c r="GR448" s="7"/>
      <c r="GS448" s="7"/>
      <c r="GT448" s="7"/>
      <c r="GU448" s="7"/>
      <c r="GV448" s="7"/>
      <c r="GW448" s="7"/>
      <c r="GX448" s="7"/>
      <c r="GY448" s="7"/>
      <c r="GZ448" s="7"/>
      <c r="HA448" s="7"/>
      <c r="HB448" s="7"/>
      <c r="HC448" s="7"/>
      <c r="HD448" s="7"/>
      <c r="HE448" s="7"/>
      <c r="HF448" s="7"/>
      <c r="HG448" s="7"/>
      <c r="HH448" s="7"/>
      <c r="HI448" s="7"/>
      <c r="HJ448" s="7"/>
      <c r="HK448" s="7"/>
      <c r="HL448" s="7"/>
      <c r="HM448" s="7"/>
      <c r="HN448" s="7"/>
      <c r="HO448" s="7"/>
      <c r="HP448" s="7"/>
      <c r="HQ448" s="7"/>
      <c r="HR448" s="7"/>
      <c r="HS448" s="7"/>
      <c r="HT448" s="7"/>
      <c r="HU448" s="7"/>
      <c r="HV448" s="7"/>
      <c r="HW448" s="7"/>
      <c r="HX448" s="7"/>
      <c r="HY448" s="7"/>
      <c r="HZ448" s="7"/>
      <c r="IA448" s="7"/>
      <c r="IB448" s="7"/>
      <c r="IC448" s="7"/>
      <c r="ID448" s="7"/>
      <c r="IE448" s="7"/>
      <c r="IF448" s="7"/>
      <c r="IG448" s="7"/>
      <c r="IH448" s="7"/>
      <c r="II448" s="7"/>
      <c r="IJ448" s="7"/>
      <c r="IK448" s="7"/>
      <c r="IL448" s="7"/>
      <c r="IM448" s="7"/>
      <c r="IN448" s="7"/>
      <c r="IO448" s="7"/>
    </row>
    <row r="449" spans="3:249" s="8" customFormat="1" ht="12.75" customHeight="1"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  <c r="DV449" s="7"/>
      <c r="DW449" s="7"/>
      <c r="DX449" s="7"/>
      <c r="DY449" s="7"/>
      <c r="DZ449" s="7"/>
      <c r="EA449" s="7"/>
      <c r="EB449" s="7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7"/>
      <c r="EO449" s="7"/>
      <c r="EP449" s="7"/>
      <c r="EQ449" s="7"/>
      <c r="ER449" s="7"/>
      <c r="ES449" s="7"/>
      <c r="ET449" s="7"/>
      <c r="EU449" s="7"/>
      <c r="EV449" s="7"/>
      <c r="EW449" s="7"/>
      <c r="EX449" s="7"/>
      <c r="EY449" s="7"/>
      <c r="EZ449" s="7"/>
      <c r="FA449" s="7"/>
      <c r="FB449" s="7"/>
      <c r="FC449" s="7"/>
      <c r="FD449" s="7"/>
      <c r="FE449" s="7"/>
      <c r="FF449" s="7"/>
      <c r="FG449" s="7"/>
      <c r="FH449" s="7"/>
      <c r="FI449" s="7"/>
      <c r="FJ449" s="7"/>
      <c r="FK449" s="7"/>
      <c r="FL449" s="7"/>
      <c r="FM449" s="7"/>
      <c r="FN449" s="7"/>
      <c r="FO449" s="7"/>
      <c r="FP449" s="7"/>
      <c r="FQ449" s="7"/>
      <c r="FR449" s="7"/>
      <c r="FS449" s="7"/>
      <c r="FT449" s="7"/>
      <c r="FU449" s="7"/>
      <c r="FV449" s="7"/>
      <c r="FW449" s="7"/>
      <c r="FX449" s="7"/>
      <c r="FY449" s="7"/>
      <c r="FZ449" s="7"/>
      <c r="GA449" s="7"/>
      <c r="GB449" s="7"/>
      <c r="GC449" s="7"/>
      <c r="GD449" s="7"/>
      <c r="GE449" s="7"/>
      <c r="GF449" s="7"/>
      <c r="GG449" s="7"/>
      <c r="GH449" s="7"/>
      <c r="GI449" s="7"/>
      <c r="GJ449" s="7"/>
      <c r="GK449" s="7"/>
      <c r="GL449" s="7"/>
      <c r="GM449" s="7"/>
      <c r="GN449" s="7"/>
      <c r="GO449" s="7"/>
      <c r="GP449" s="7"/>
      <c r="GQ449" s="7"/>
      <c r="GR449" s="7"/>
      <c r="GS449" s="7"/>
      <c r="GT449" s="7"/>
      <c r="GU449" s="7"/>
      <c r="GV449" s="7"/>
      <c r="GW449" s="7"/>
      <c r="GX449" s="7"/>
      <c r="GY449" s="7"/>
      <c r="GZ449" s="7"/>
      <c r="HA449" s="7"/>
      <c r="HB449" s="7"/>
      <c r="HC449" s="7"/>
      <c r="HD449" s="7"/>
      <c r="HE449" s="7"/>
      <c r="HF449" s="7"/>
      <c r="HG449" s="7"/>
      <c r="HH449" s="7"/>
      <c r="HI449" s="7"/>
      <c r="HJ449" s="7"/>
      <c r="HK449" s="7"/>
      <c r="HL449" s="7"/>
      <c r="HM449" s="7"/>
      <c r="HN449" s="7"/>
      <c r="HO449" s="7"/>
      <c r="HP449" s="7"/>
      <c r="HQ449" s="7"/>
      <c r="HR449" s="7"/>
      <c r="HS449" s="7"/>
      <c r="HT449" s="7"/>
      <c r="HU449" s="7"/>
      <c r="HV449" s="7"/>
      <c r="HW449" s="7"/>
      <c r="HX449" s="7"/>
      <c r="HY449" s="7"/>
      <c r="HZ449" s="7"/>
      <c r="IA449" s="7"/>
      <c r="IB449" s="7"/>
      <c r="IC449" s="7"/>
      <c r="ID449" s="7"/>
      <c r="IE449" s="7"/>
      <c r="IF449" s="7"/>
      <c r="IG449" s="7"/>
      <c r="IH449" s="7"/>
      <c r="II449" s="7"/>
      <c r="IJ449" s="7"/>
      <c r="IK449" s="7"/>
      <c r="IL449" s="7"/>
      <c r="IM449" s="7"/>
      <c r="IN449" s="7"/>
      <c r="IO449" s="7"/>
    </row>
    <row r="450" spans="3:249" s="8" customFormat="1" ht="12.75" customHeight="1"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  <c r="DV450" s="7"/>
      <c r="DW450" s="7"/>
      <c r="DX450" s="7"/>
      <c r="DY450" s="7"/>
      <c r="DZ450" s="7"/>
      <c r="EA450" s="7"/>
      <c r="EB450" s="7"/>
      <c r="EC450" s="7"/>
      <c r="ED450" s="7"/>
      <c r="EE450" s="7"/>
      <c r="EF450" s="7"/>
      <c r="EG450" s="7"/>
      <c r="EH450" s="7"/>
      <c r="EI450" s="7"/>
      <c r="EJ450" s="7"/>
      <c r="EK450" s="7"/>
      <c r="EL450" s="7"/>
      <c r="EM450" s="7"/>
      <c r="EN450" s="7"/>
      <c r="EO450" s="7"/>
      <c r="EP450" s="7"/>
      <c r="EQ450" s="7"/>
      <c r="ER450" s="7"/>
      <c r="ES450" s="7"/>
      <c r="ET450" s="7"/>
      <c r="EU450" s="7"/>
      <c r="EV450" s="7"/>
      <c r="EW450" s="7"/>
      <c r="EX450" s="7"/>
      <c r="EY450" s="7"/>
      <c r="EZ450" s="7"/>
      <c r="FA450" s="7"/>
      <c r="FB450" s="7"/>
      <c r="FC450" s="7"/>
      <c r="FD450" s="7"/>
      <c r="FE450" s="7"/>
      <c r="FF450" s="7"/>
      <c r="FG450" s="7"/>
      <c r="FH450" s="7"/>
      <c r="FI450" s="7"/>
      <c r="FJ450" s="7"/>
      <c r="FK450" s="7"/>
      <c r="FL450" s="7"/>
      <c r="FM450" s="7"/>
      <c r="FN450" s="7"/>
      <c r="FO450" s="7"/>
      <c r="FP450" s="7"/>
      <c r="FQ450" s="7"/>
      <c r="FR450" s="7"/>
      <c r="FS450" s="7"/>
      <c r="FT450" s="7"/>
      <c r="FU450" s="7"/>
      <c r="FV450" s="7"/>
      <c r="FW450" s="7"/>
      <c r="FX450" s="7"/>
      <c r="FY450" s="7"/>
      <c r="FZ450" s="7"/>
      <c r="GA450" s="7"/>
      <c r="GB450" s="7"/>
      <c r="GC450" s="7"/>
      <c r="GD450" s="7"/>
      <c r="GE450" s="7"/>
      <c r="GF450" s="7"/>
      <c r="GG450" s="7"/>
      <c r="GH450" s="7"/>
      <c r="GI450" s="7"/>
      <c r="GJ450" s="7"/>
      <c r="GK450" s="7"/>
      <c r="GL450" s="7"/>
      <c r="GM450" s="7"/>
      <c r="GN450" s="7"/>
      <c r="GO450" s="7"/>
      <c r="GP450" s="7"/>
      <c r="GQ450" s="7"/>
      <c r="GR450" s="7"/>
      <c r="GS450" s="7"/>
      <c r="GT450" s="7"/>
      <c r="GU450" s="7"/>
      <c r="GV450" s="7"/>
      <c r="GW450" s="7"/>
      <c r="GX450" s="7"/>
      <c r="GY450" s="7"/>
      <c r="GZ450" s="7"/>
      <c r="HA450" s="7"/>
      <c r="HB450" s="7"/>
      <c r="HC450" s="7"/>
      <c r="HD450" s="7"/>
      <c r="HE450" s="7"/>
      <c r="HF450" s="7"/>
      <c r="HG450" s="7"/>
      <c r="HH450" s="7"/>
      <c r="HI450" s="7"/>
      <c r="HJ450" s="7"/>
      <c r="HK450" s="7"/>
      <c r="HL450" s="7"/>
      <c r="HM450" s="7"/>
      <c r="HN450" s="7"/>
      <c r="HO450" s="7"/>
      <c r="HP450" s="7"/>
      <c r="HQ450" s="7"/>
      <c r="HR450" s="7"/>
      <c r="HS450" s="7"/>
      <c r="HT450" s="7"/>
      <c r="HU450" s="7"/>
      <c r="HV450" s="7"/>
      <c r="HW450" s="7"/>
      <c r="HX450" s="7"/>
      <c r="HY450" s="7"/>
      <c r="HZ450" s="7"/>
      <c r="IA450" s="7"/>
      <c r="IB450" s="7"/>
      <c r="IC450" s="7"/>
      <c r="ID450" s="7"/>
      <c r="IE450" s="7"/>
      <c r="IF450" s="7"/>
      <c r="IG450" s="7"/>
      <c r="IH450" s="7"/>
      <c r="II450" s="7"/>
      <c r="IJ450" s="7"/>
      <c r="IK450" s="7"/>
      <c r="IL450" s="7"/>
      <c r="IM450" s="7"/>
      <c r="IN450" s="7"/>
      <c r="IO450" s="7"/>
    </row>
    <row r="451" spans="3:249" s="8" customFormat="1" ht="12.75" customHeight="1"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  <c r="FA451" s="7"/>
      <c r="FB451" s="7"/>
      <c r="FC451" s="7"/>
      <c r="FD451" s="7"/>
      <c r="FE451" s="7"/>
      <c r="FF451" s="7"/>
      <c r="FG451" s="7"/>
      <c r="FH451" s="7"/>
      <c r="FI451" s="7"/>
      <c r="FJ451" s="7"/>
      <c r="FK451" s="7"/>
      <c r="FL451" s="7"/>
      <c r="FM451" s="7"/>
      <c r="FN451" s="7"/>
      <c r="FO451" s="7"/>
      <c r="FP451" s="7"/>
      <c r="FQ451" s="7"/>
      <c r="FR451" s="7"/>
      <c r="FS451" s="7"/>
      <c r="FT451" s="7"/>
      <c r="FU451" s="7"/>
      <c r="FV451" s="7"/>
      <c r="FW451" s="7"/>
      <c r="FX451" s="7"/>
      <c r="FY451" s="7"/>
      <c r="FZ451" s="7"/>
      <c r="GA451" s="7"/>
      <c r="GB451" s="7"/>
      <c r="GC451" s="7"/>
      <c r="GD451" s="7"/>
      <c r="GE451" s="7"/>
      <c r="GF451" s="7"/>
      <c r="GG451" s="7"/>
      <c r="GH451" s="7"/>
      <c r="GI451" s="7"/>
      <c r="GJ451" s="7"/>
      <c r="GK451" s="7"/>
      <c r="GL451" s="7"/>
      <c r="GM451" s="7"/>
      <c r="GN451" s="7"/>
      <c r="GO451" s="7"/>
      <c r="GP451" s="7"/>
      <c r="GQ451" s="7"/>
      <c r="GR451" s="7"/>
      <c r="GS451" s="7"/>
      <c r="GT451" s="7"/>
      <c r="GU451" s="7"/>
      <c r="GV451" s="7"/>
      <c r="GW451" s="7"/>
      <c r="GX451" s="7"/>
      <c r="GY451" s="7"/>
      <c r="GZ451" s="7"/>
      <c r="HA451" s="7"/>
      <c r="HB451" s="7"/>
      <c r="HC451" s="7"/>
      <c r="HD451" s="7"/>
      <c r="HE451" s="7"/>
      <c r="HF451" s="7"/>
      <c r="HG451" s="7"/>
      <c r="HH451" s="7"/>
      <c r="HI451" s="7"/>
      <c r="HJ451" s="7"/>
      <c r="HK451" s="7"/>
      <c r="HL451" s="7"/>
      <c r="HM451" s="7"/>
      <c r="HN451" s="7"/>
      <c r="HO451" s="7"/>
      <c r="HP451" s="7"/>
      <c r="HQ451" s="7"/>
      <c r="HR451" s="7"/>
      <c r="HS451" s="7"/>
      <c r="HT451" s="7"/>
      <c r="HU451" s="7"/>
      <c r="HV451" s="7"/>
      <c r="HW451" s="7"/>
      <c r="HX451" s="7"/>
      <c r="HY451" s="7"/>
      <c r="HZ451" s="7"/>
      <c r="IA451" s="7"/>
      <c r="IB451" s="7"/>
      <c r="IC451" s="7"/>
      <c r="ID451" s="7"/>
      <c r="IE451" s="7"/>
      <c r="IF451" s="7"/>
      <c r="IG451" s="7"/>
      <c r="IH451" s="7"/>
      <c r="II451" s="7"/>
      <c r="IJ451" s="7"/>
      <c r="IK451" s="7"/>
      <c r="IL451" s="7"/>
      <c r="IM451" s="7"/>
      <c r="IN451" s="7"/>
      <c r="IO451" s="7"/>
    </row>
    <row r="452" spans="3:249" s="8" customFormat="1" ht="12.75" customHeight="1"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  <c r="DV452" s="7"/>
      <c r="DW452" s="7"/>
      <c r="DX452" s="7"/>
      <c r="DY452" s="7"/>
      <c r="DZ452" s="7"/>
      <c r="EA452" s="7"/>
      <c r="EB452" s="7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7"/>
      <c r="EO452" s="7"/>
      <c r="EP452" s="7"/>
      <c r="EQ452" s="7"/>
      <c r="ER452" s="7"/>
      <c r="ES452" s="7"/>
      <c r="ET452" s="7"/>
      <c r="EU452" s="7"/>
      <c r="EV452" s="7"/>
      <c r="EW452" s="7"/>
      <c r="EX452" s="7"/>
      <c r="EY452" s="7"/>
      <c r="EZ452" s="7"/>
      <c r="FA452" s="7"/>
      <c r="FB452" s="7"/>
      <c r="FC452" s="7"/>
      <c r="FD452" s="7"/>
      <c r="FE452" s="7"/>
      <c r="FF452" s="7"/>
      <c r="FG452" s="7"/>
      <c r="FH452" s="7"/>
      <c r="FI452" s="7"/>
      <c r="FJ452" s="7"/>
      <c r="FK452" s="7"/>
      <c r="FL452" s="7"/>
      <c r="FM452" s="7"/>
      <c r="FN452" s="7"/>
      <c r="FO452" s="7"/>
      <c r="FP452" s="7"/>
      <c r="FQ452" s="7"/>
      <c r="FR452" s="7"/>
      <c r="FS452" s="7"/>
      <c r="FT452" s="7"/>
      <c r="FU452" s="7"/>
      <c r="FV452" s="7"/>
      <c r="FW452" s="7"/>
      <c r="FX452" s="7"/>
      <c r="FY452" s="7"/>
      <c r="FZ452" s="7"/>
      <c r="GA452" s="7"/>
      <c r="GB452" s="7"/>
      <c r="GC452" s="7"/>
      <c r="GD452" s="7"/>
      <c r="GE452" s="7"/>
      <c r="GF452" s="7"/>
      <c r="GG452" s="7"/>
      <c r="GH452" s="7"/>
      <c r="GI452" s="7"/>
      <c r="GJ452" s="7"/>
      <c r="GK452" s="7"/>
      <c r="GL452" s="7"/>
      <c r="GM452" s="7"/>
      <c r="GN452" s="7"/>
      <c r="GO452" s="7"/>
      <c r="GP452" s="7"/>
      <c r="GQ452" s="7"/>
      <c r="GR452" s="7"/>
      <c r="GS452" s="7"/>
      <c r="GT452" s="7"/>
      <c r="GU452" s="7"/>
      <c r="GV452" s="7"/>
      <c r="GW452" s="7"/>
      <c r="GX452" s="7"/>
      <c r="GY452" s="7"/>
      <c r="GZ452" s="7"/>
      <c r="HA452" s="7"/>
      <c r="HB452" s="7"/>
      <c r="HC452" s="7"/>
      <c r="HD452" s="7"/>
      <c r="HE452" s="7"/>
      <c r="HF452" s="7"/>
      <c r="HG452" s="7"/>
      <c r="HH452" s="7"/>
      <c r="HI452" s="7"/>
      <c r="HJ452" s="7"/>
      <c r="HK452" s="7"/>
      <c r="HL452" s="7"/>
      <c r="HM452" s="7"/>
      <c r="HN452" s="7"/>
      <c r="HO452" s="7"/>
      <c r="HP452" s="7"/>
      <c r="HQ452" s="7"/>
      <c r="HR452" s="7"/>
      <c r="HS452" s="7"/>
      <c r="HT452" s="7"/>
      <c r="HU452" s="7"/>
      <c r="HV452" s="7"/>
      <c r="HW452" s="7"/>
      <c r="HX452" s="7"/>
      <c r="HY452" s="7"/>
      <c r="HZ452" s="7"/>
      <c r="IA452" s="7"/>
      <c r="IB452" s="7"/>
      <c r="IC452" s="7"/>
      <c r="ID452" s="7"/>
      <c r="IE452" s="7"/>
      <c r="IF452" s="7"/>
      <c r="IG452" s="7"/>
      <c r="IH452" s="7"/>
      <c r="II452" s="7"/>
      <c r="IJ452" s="7"/>
      <c r="IK452" s="7"/>
      <c r="IL452" s="7"/>
      <c r="IM452" s="7"/>
      <c r="IN452" s="7"/>
      <c r="IO452" s="7"/>
    </row>
    <row r="453" spans="3:249" s="8" customFormat="1" ht="12.75" customHeight="1"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  <c r="DV453" s="7"/>
      <c r="DW453" s="7"/>
      <c r="DX453" s="7"/>
      <c r="DY453" s="7"/>
      <c r="DZ453" s="7"/>
      <c r="EA453" s="7"/>
      <c r="EB453" s="7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7"/>
      <c r="EO453" s="7"/>
      <c r="EP453" s="7"/>
      <c r="EQ453" s="7"/>
      <c r="ER453" s="7"/>
      <c r="ES453" s="7"/>
      <c r="ET453" s="7"/>
      <c r="EU453" s="7"/>
      <c r="EV453" s="7"/>
      <c r="EW453" s="7"/>
      <c r="EX453" s="7"/>
      <c r="EY453" s="7"/>
      <c r="EZ453" s="7"/>
      <c r="FA453" s="7"/>
      <c r="FB453" s="7"/>
      <c r="FC453" s="7"/>
      <c r="FD453" s="7"/>
      <c r="FE453" s="7"/>
      <c r="FF453" s="7"/>
      <c r="FG453" s="7"/>
      <c r="FH453" s="7"/>
      <c r="FI453" s="7"/>
      <c r="FJ453" s="7"/>
      <c r="FK453" s="7"/>
      <c r="FL453" s="7"/>
      <c r="FM453" s="7"/>
      <c r="FN453" s="7"/>
      <c r="FO453" s="7"/>
      <c r="FP453" s="7"/>
      <c r="FQ453" s="7"/>
      <c r="FR453" s="7"/>
      <c r="FS453" s="7"/>
      <c r="FT453" s="7"/>
      <c r="FU453" s="7"/>
      <c r="FV453" s="7"/>
      <c r="FW453" s="7"/>
      <c r="FX453" s="7"/>
      <c r="FY453" s="7"/>
      <c r="FZ453" s="7"/>
      <c r="GA453" s="7"/>
      <c r="GB453" s="7"/>
      <c r="GC453" s="7"/>
      <c r="GD453" s="7"/>
      <c r="GE453" s="7"/>
      <c r="GF453" s="7"/>
      <c r="GG453" s="7"/>
      <c r="GH453" s="7"/>
      <c r="GI453" s="7"/>
      <c r="GJ453" s="7"/>
      <c r="GK453" s="7"/>
      <c r="GL453" s="7"/>
      <c r="GM453" s="7"/>
      <c r="GN453" s="7"/>
      <c r="GO453" s="7"/>
      <c r="GP453" s="7"/>
      <c r="GQ453" s="7"/>
      <c r="GR453" s="7"/>
      <c r="GS453" s="7"/>
      <c r="GT453" s="7"/>
      <c r="GU453" s="7"/>
      <c r="GV453" s="7"/>
      <c r="GW453" s="7"/>
      <c r="GX453" s="7"/>
      <c r="GY453" s="7"/>
      <c r="GZ453" s="7"/>
      <c r="HA453" s="7"/>
      <c r="HB453" s="7"/>
      <c r="HC453" s="7"/>
      <c r="HD453" s="7"/>
      <c r="HE453" s="7"/>
      <c r="HF453" s="7"/>
      <c r="HG453" s="7"/>
      <c r="HH453" s="7"/>
      <c r="HI453" s="7"/>
      <c r="HJ453" s="7"/>
      <c r="HK453" s="7"/>
      <c r="HL453" s="7"/>
      <c r="HM453" s="7"/>
      <c r="HN453" s="7"/>
      <c r="HO453" s="7"/>
      <c r="HP453" s="7"/>
      <c r="HQ453" s="7"/>
      <c r="HR453" s="7"/>
      <c r="HS453" s="7"/>
      <c r="HT453" s="7"/>
      <c r="HU453" s="7"/>
      <c r="HV453" s="7"/>
      <c r="HW453" s="7"/>
      <c r="HX453" s="7"/>
      <c r="HY453" s="7"/>
      <c r="HZ453" s="7"/>
      <c r="IA453" s="7"/>
      <c r="IB453" s="7"/>
      <c r="IC453" s="7"/>
      <c r="ID453" s="7"/>
      <c r="IE453" s="7"/>
      <c r="IF453" s="7"/>
      <c r="IG453" s="7"/>
      <c r="IH453" s="7"/>
      <c r="II453" s="7"/>
      <c r="IJ453" s="7"/>
      <c r="IK453" s="7"/>
      <c r="IL453" s="7"/>
      <c r="IM453" s="7"/>
      <c r="IN453" s="7"/>
      <c r="IO453" s="7"/>
    </row>
    <row r="454" spans="3:249" s="8" customFormat="1" ht="12.75" customHeight="1"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  <c r="DV454" s="7"/>
      <c r="DW454" s="7"/>
      <c r="DX454" s="7"/>
      <c r="DY454" s="7"/>
      <c r="DZ454" s="7"/>
      <c r="EA454" s="7"/>
      <c r="EB454" s="7"/>
      <c r="EC454" s="7"/>
      <c r="ED454" s="7"/>
      <c r="EE454" s="7"/>
      <c r="EF454" s="7"/>
      <c r="EG454" s="7"/>
      <c r="EH454" s="7"/>
      <c r="EI454" s="7"/>
      <c r="EJ454" s="7"/>
      <c r="EK454" s="7"/>
      <c r="EL454" s="7"/>
      <c r="EM454" s="7"/>
      <c r="EN454" s="7"/>
      <c r="EO454" s="7"/>
      <c r="EP454" s="7"/>
      <c r="EQ454" s="7"/>
      <c r="ER454" s="7"/>
      <c r="ES454" s="7"/>
      <c r="ET454" s="7"/>
      <c r="EU454" s="7"/>
      <c r="EV454" s="7"/>
      <c r="EW454" s="7"/>
      <c r="EX454" s="7"/>
      <c r="EY454" s="7"/>
      <c r="EZ454" s="7"/>
      <c r="FA454" s="7"/>
      <c r="FB454" s="7"/>
      <c r="FC454" s="7"/>
      <c r="FD454" s="7"/>
      <c r="FE454" s="7"/>
      <c r="FF454" s="7"/>
      <c r="FG454" s="7"/>
      <c r="FH454" s="7"/>
      <c r="FI454" s="7"/>
      <c r="FJ454" s="7"/>
      <c r="FK454" s="7"/>
      <c r="FL454" s="7"/>
      <c r="FM454" s="7"/>
      <c r="FN454" s="7"/>
      <c r="FO454" s="7"/>
      <c r="FP454" s="7"/>
      <c r="FQ454" s="7"/>
      <c r="FR454" s="7"/>
      <c r="FS454" s="7"/>
      <c r="FT454" s="7"/>
      <c r="FU454" s="7"/>
      <c r="FV454" s="7"/>
      <c r="FW454" s="7"/>
      <c r="FX454" s="7"/>
      <c r="FY454" s="7"/>
      <c r="FZ454" s="7"/>
      <c r="GA454" s="7"/>
      <c r="GB454" s="7"/>
      <c r="GC454" s="7"/>
      <c r="GD454" s="7"/>
      <c r="GE454" s="7"/>
      <c r="GF454" s="7"/>
      <c r="GG454" s="7"/>
      <c r="GH454" s="7"/>
      <c r="GI454" s="7"/>
      <c r="GJ454" s="7"/>
      <c r="GK454" s="7"/>
      <c r="GL454" s="7"/>
      <c r="GM454" s="7"/>
      <c r="GN454" s="7"/>
      <c r="GO454" s="7"/>
      <c r="GP454" s="7"/>
      <c r="GQ454" s="7"/>
      <c r="GR454" s="7"/>
      <c r="GS454" s="7"/>
      <c r="GT454" s="7"/>
      <c r="GU454" s="7"/>
      <c r="GV454" s="7"/>
      <c r="GW454" s="7"/>
      <c r="GX454" s="7"/>
      <c r="GY454" s="7"/>
      <c r="GZ454" s="7"/>
      <c r="HA454" s="7"/>
      <c r="HB454" s="7"/>
      <c r="HC454" s="7"/>
      <c r="HD454" s="7"/>
      <c r="HE454" s="7"/>
      <c r="HF454" s="7"/>
      <c r="HG454" s="7"/>
      <c r="HH454" s="7"/>
      <c r="HI454" s="7"/>
      <c r="HJ454" s="7"/>
      <c r="HK454" s="7"/>
      <c r="HL454" s="7"/>
      <c r="HM454" s="7"/>
      <c r="HN454" s="7"/>
      <c r="HO454" s="7"/>
      <c r="HP454" s="7"/>
      <c r="HQ454" s="7"/>
      <c r="HR454" s="7"/>
      <c r="HS454" s="7"/>
      <c r="HT454" s="7"/>
      <c r="HU454" s="7"/>
      <c r="HV454" s="7"/>
      <c r="HW454" s="7"/>
      <c r="HX454" s="7"/>
      <c r="HY454" s="7"/>
      <c r="HZ454" s="7"/>
      <c r="IA454" s="7"/>
      <c r="IB454" s="7"/>
      <c r="IC454" s="7"/>
      <c r="ID454" s="7"/>
      <c r="IE454" s="7"/>
      <c r="IF454" s="7"/>
      <c r="IG454" s="7"/>
      <c r="IH454" s="7"/>
      <c r="II454" s="7"/>
      <c r="IJ454" s="7"/>
      <c r="IK454" s="7"/>
      <c r="IL454" s="7"/>
      <c r="IM454" s="7"/>
      <c r="IN454" s="7"/>
      <c r="IO454" s="7"/>
    </row>
    <row r="455" spans="3:249" s="8" customFormat="1" ht="12.75" customHeight="1"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  <c r="FA455" s="7"/>
      <c r="FB455" s="7"/>
      <c r="FC455" s="7"/>
      <c r="FD455" s="7"/>
      <c r="FE455" s="7"/>
      <c r="FF455" s="7"/>
      <c r="FG455" s="7"/>
      <c r="FH455" s="7"/>
      <c r="FI455" s="7"/>
      <c r="FJ455" s="7"/>
      <c r="FK455" s="7"/>
      <c r="FL455" s="7"/>
      <c r="FM455" s="7"/>
      <c r="FN455" s="7"/>
      <c r="FO455" s="7"/>
      <c r="FP455" s="7"/>
      <c r="FQ455" s="7"/>
      <c r="FR455" s="7"/>
      <c r="FS455" s="7"/>
      <c r="FT455" s="7"/>
      <c r="FU455" s="7"/>
      <c r="FV455" s="7"/>
      <c r="FW455" s="7"/>
      <c r="FX455" s="7"/>
      <c r="FY455" s="7"/>
      <c r="FZ455" s="7"/>
      <c r="GA455" s="7"/>
      <c r="GB455" s="7"/>
      <c r="GC455" s="7"/>
      <c r="GD455" s="7"/>
      <c r="GE455" s="7"/>
      <c r="GF455" s="7"/>
      <c r="GG455" s="7"/>
      <c r="GH455" s="7"/>
      <c r="GI455" s="7"/>
      <c r="GJ455" s="7"/>
      <c r="GK455" s="7"/>
      <c r="GL455" s="7"/>
      <c r="GM455" s="7"/>
      <c r="GN455" s="7"/>
      <c r="GO455" s="7"/>
      <c r="GP455" s="7"/>
      <c r="GQ455" s="7"/>
      <c r="GR455" s="7"/>
      <c r="GS455" s="7"/>
      <c r="GT455" s="7"/>
      <c r="GU455" s="7"/>
      <c r="GV455" s="7"/>
      <c r="GW455" s="7"/>
      <c r="GX455" s="7"/>
      <c r="GY455" s="7"/>
      <c r="GZ455" s="7"/>
      <c r="HA455" s="7"/>
      <c r="HB455" s="7"/>
      <c r="HC455" s="7"/>
      <c r="HD455" s="7"/>
      <c r="HE455" s="7"/>
      <c r="HF455" s="7"/>
      <c r="HG455" s="7"/>
      <c r="HH455" s="7"/>
      <c r="HI455" s="7"/>
      <c r="HJ455" s="7"/>
      <c r="HK455" s="7"/>
      <c r="HL455" s="7"/>
      <c r="HM455" s="7"/>
      <c r="HN455" s="7"/>
      <c r="HO455" s="7"/>
      <c r="HP455" s="7"/>
      <c r="HQ455" s="7"/>
      <c r="HR455" s="7"/>
      <c r="HS455" s="7"/>
      <c r="HT455" s="7"/>
      <c r="HU455" s="7"/>
      <c r="HV455" s="7"/>
      <c r="HW455" s="7"/>
      <c r="HX455" s="7"/>
      <c r="HY455" s="7"/>
      <c r="HZ455" s="7"/>
      <c r="IA455" s="7"/>
      <c r="IB455" s="7"/>
      <c r="IC455" s="7"/>
      <c r="ID455" s="7"/>
      <c r="IE455" s="7"/>
      <c r="IF455" s="7"/>
      <c r="IG455" s="7"/>
      <c r="IH455" s="7"/>
      <c r="II455" s="7"/>
      <c r="IJ455" s="7"/>
      <c r="IK455" s="7"/>
      <c r="IL455" s="7"/>
      <c r="IM455" s="7"/>
      <c r="IN455" s="7"/>
      <c r="IO455" s="7"/>
    </row>
    <row r="456" spans="3:249" s="8" customFormat="1" ht="12.75" customHeight="1"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  <c r="DV456" s="7"/>
      <c r="DW456" s="7"/>
      <c r="DX456" s="7"/>
      <c r="DY456" s="7"/>
      <c r="DZ456" s="7"/>
      <c r="EA456" s="7"/>
      <c r="EB456" s="7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7"/>
      <c r="EO456" s="7"/>
      <c r="EP456" s="7"/>
      <c r="EQ456" s="7"/>
      <c r="ER456" s="7"/>
      <c r="ES456" s="7"/>
      <c r="ET456" s="7"/>
      <c r="EU456" s="7"/>
      <c r="EV456" s="7"/>
      <c r="EW456" s="7"/>
      <c r="EX456" s="7"/>
      <c r="EY456" s="7"/>
      <c r="EZ456" s="7"/>
      <c r="FA456" s="7"/>
      <c r="FB456" s="7"/>
      <c r="FC456" s="7"/>
      <c r="FD456" s="7"/>
      <c r="FE456" s="7"/>
      <c r="FF456" s="7"/>
      <c r="FG456" s="7"/>
      <c r="FH456" s="7"/>
      <c r="FI456" s="7"/>
      <c r="FJ456" s="7"/>
      <c r="FK456" s="7"/>
      <c r="FL456" s="7"/>
      <c r="FM456" s="7"/>
      <c r="FN456" s="7"/>
      <c r="FO456" s="7"/>
      <c r="FP456" s="7"/>
      <c r="FQ456" s="7"/>
      <c r="FR456" s="7"/>
      <c r="FS456" s="7"/>
      <c r="FT456" s="7"/>
      <c r="FU456" s="7"/>
      <c r="FV456" s="7"/>
      <c r="FW456" s="7"/>
      <c r="FX456" s="7"/>
      <c r="FY456" s="7"/>
      <c r="FZ456" s="7"/>
      <c r="GA456" s="7"/>
      <c r="GB456" s="7"/>
      <c r="GC456" s="7"/>
      <c r="GD456" s="7"/>
      <c r="GE456" s="7"/>
      <c r="GF456" s="7"/>
      <c r="GG456" s="7"/>
      <c r="GH456" s="7"/>
      <c r="GI456" s="7"/>
      <c r="GJ456" s="7"/>
      <c r="GK456" s="7"/>
      <c r="GL456" s="7"/>
      <c r="GM456" s="7"/>
      <c r="GN456" s="7"/>
      <c r="GO456" s="7"/>
      <c r="GP456" s="7"/>
      <c r="GQ456" s="7"/>
      <c r="GR456" s="7"/>
      <c r="GS456" s="7"/>
      <c r="GT456" s="7"/>
      <c r="GU456" s="7"/>
      <c r="GV456" s="7"/>
      <c r="GW456" s="7"/>
      <c r="GX456" s="7"/>
      <c r="GY456" s="7"/>
      <c r="GZ456" s="7"/>
      <c r="HA456" s="7"/>
      <c r="HB456" s="7"/>
      <c r="HC456" s="7"/>
      <c r="HD456" s="7"/>
      <c r="HE456" s="7"/>
      <c r="HF456" s="7"/>
      <c r="HG456" s="7"/>
      <c r="HH456" s="7"/>
      <c r="HI456" s="7"/>
      <c r="HJ456" s="7"/>
      <c r="HK456" s="7"/>
      <c r="HL456" s="7"/>
      <c r="HM456" s="7"/>
      <c r="HN456" s="7"/>
      <c r="HO456" s="7"/>
      <c r="HP456" s="7"/>
      <c r="HQ456" s="7"/>
      <c r="HR456" s="7"/>
      <c r="HS456" s="7"/>
      <c r="HT456" s="7"/>
      <c r="HU456" s="7"/>
      <c r="HV456" s="7"/>
      <c r="HW456" s="7"/>
      <c r="HX456" s="7"/>
      <c r="HY456" s="7"/>
      <c r="HZ456" s="7"/>
      <c r="IA456" s="7"/>
      <c r="IB456" s="7"/>
      <c r="IC456" s="7"/>
      <c r="ID456" s="7"/>
      <c r="IE456" s="7"/>
      <c r="IF456" s="7"/>
      <c r="IG456" s="7"/>
      <c r="IH456" s="7"/>
      <c r="II456" s="7"/>
      <c r="IJ456" s="7"/>
      <c r="IK456" s="7"/>
      <c r="IL456" s="7"/>
      <c r="IM456" s="7"/>
      <c r="IN456" s="7"/>
      <c r="IO456" s="7"/>
    </row>
    <row r="457" spans="3:249" s="8" customFormat="1" ht="12.75" customHeight="1"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  <c r="GI457" s="7"/>
      <c r="GJ457" s="7"/>
      <c r="GK457" s="7"/>
      <c r="GL457" s="7"/>
      <c r="GM457" s="7"/>
      <c r="GN457" s="7"/>
      <c r="GO457" s="7"/>
      <c r="GP457" s="7"/>
      <c r="GQ457" s="7"/>
      <c r="GR457" s="7"/>
      <c r="GS457" s="7"/>
      <c r="GT457" s="7"/>
      <c r="GU457" s="7"/>
      <c r="GV457" s="7"/>
      <c r="GW457" s="7"/>
      <c r="GX457" s="7"/>
      <c r="GY457" s="7"/>
      <c r="GZ457" s="7"/>
      <c r="HA457" s="7"/>
      <c r="HB457" s="7"/>
      <c r="HC457" s="7"/>
      <c r="HD457" s="7"/>
      <c r="HE457" s="7"/>
      <c r="HF457" s="7"/>
      <c r="HG457" s="7"/>
      <c r="HH457" s="7"/>
      <c r="HI457" s="7"/>
      <c r="HJ457" s="7"/>
      <c r="HK457" s="7"/>
      <c r="HL457" s="7"/>
      <c r="HM457" s="7"/>
      <c r="HN457" s="7"/>
      <c r="HO457" s="7"/>
      <c r="HP457" s="7"/>
      <c r="HQ457" s="7"/>
      <c r="HR457" s="7"/>
      <c r="HS457" s="7"/>
      <c r="HT457" s="7"/>
      <c r="HU457" s="7"/>
      <c r="HV457" s="7"/>
      <c r="HW457" s="7"/>
      <c r="HX457" s="7"/>
      <c r="HY457" s="7"/>
      <c r="HZ457" s="7"/>
      <c r="IA457" s="7"/>
      <c r="IB457" s="7"/>
      <c r="IC457" s="7"/>
      <c r="ID457" s="7"/>
      <c r="IE457" s="7"/>
      <c r="IF457" s="7"/>
      <c r="IG457" s="7"/>
      <c r="IH457" s="7"/>
      <c r="II457" s="7"/>
      <c r="IJ457" s="7"/>
      <c r="IK457" s="7"/>
      <c r="IL457" s="7"/>
      <c r="IM457" s="7"/>
      <c r="IN457" s="7"/>
      <c r="IO457" s="7"/>
    </row>
    <row r="458" spans="3:249" s="8" customFormat="1" ht="12.75" customHeight="1"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  <c r="DV458" s="7"/>
      <c r="DW458" s="7"/>
      <c r="DX458" s="7"/>
      <c r="DY458" s="7"/>
      <c r="DZ458" s="7"/>
      <c r="EA458" s="7"/>
      <c r="EB458" s="7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7"/>
      <c r="EO458" s="7"/>
      <c r="EP458" s="7"/>
      <c r="EQ458" s="7"/>
      <c r="ER458" s="7"/>
      <c r="ES458" s="7"/>
      <c r="ET458" s="7"/>
      <c r="EU458" s="7"/>
      <c r="EV458" s="7"/>
      <c r="EW458" s="7"/>
      <c r="EX458" s="7"/>
      <c r="EY458" s="7"/>
      <c r="EZ458" s="7"/>
      <c r="FA458" s="7"/>
      <c r="FB458" s="7"/>
      <c r="FC458" s="7"/>
      <c r="FD458" s="7"/>
      <c r="FE458" s="7"/>
      <c r="FF458" s="7"/>
      <c r="FG458" s="7"/>
      <c r="FH458" s="7"/>
      <c r="FI458" s="7"/>
      <c r="FJ458" s="7"/>
      <c r="FK458" s="7"/>
      <c r="FL458" s="7"/>
      <c r="FM458" s="7"/>
      <c r="FN458" s="7"/>
      <c r="FO458" s="7"/>
      <c r="FP458" s="7"/>
      <c r="FQ458" s="7"/>
      <c r="FR458" s="7"/>
      <c r="FS458" s="7"/>
      <c r="FT458" s="7"/>
      <c r="FU458" s="7"/>
      <c r="FV458" s="7"/>
      <c r="FW458" s="7"/>
      <c r="FX458" s="7"/>
      <c r="FY458" s="7"/>
      <c r="FZ458" s="7"/>
      <c r="GA458" s="7"/>
      <c r="GB458" s="7"/>
      <c r="GC458" s="7"/>
      <c r="GD458" s="7"/>
      <c r="GE458" s="7"/>
      <c r="GF458" s="7"/>
      <c r="GG458" s="7"/>
      <c r="GH458" s="7"/>
      <c r="GI458" s="7"/>
      <c r="GJ458" s="7"/>
      <c r="GK458" s="7"/>
      <c r="GL458" s="7"/>
      <c r="GM458" s="7"/>
      <c r="GN458" s="7"/>
      <c r="GO458" s="7"/>
      <c r="GP458" s="7"/>
      <c r="GQ458" s="7"/>
      <c r="GR458" s="7"/>
      <c r="GS458" s="7"/>
      <c r="GT458" s="7"/>
      <c r="GU458" s="7"/>
      <c r="GV458" s="7"/>
      <c r="GW458" s="7"/>
      <c r="GX458" s="7"/>
      <c r="GY458" s="7"/>
      <c r="GZ458" s="7"/>
      <c r="HA458" s="7"/>
      <c r="HB458" s="7"/>
      <c r="HC458" s="7"/>
      <c r="HD458" s="7"/>
      <c r="HE458" s="7"/>
      <c r="HF458" s="7"/>
      <c r="HG458" s="7"/>
      <c r="HH458" s="7"/>
      <c r="HI458" s="7"/>
      <c r="HJ458" s="7"/>
      <c r="HK458" s="7"/>
      <c r="HL458" s="7"/>
      <c r="HM458" s="7"/>
      <c r="HN458" s="7"/>
      <c r="HO458" s="7"/>
      <c r="HP458" s="7"/>
      <c r="HQ458" s="7"/>
      <c r="HR458" s="7"/>
      <c r="HS458" s="7"/>
      <c r="HT458" s="7"/>
      <c r="HU458" s="7"/>
      <c r="HV458" s="7"/>
      <c r="HW458" s="7"/>
      <c r="HX458" s="7"/>
      <c r="HY458" s="7"/>
      <c r="HZ458" s="7"/>
      <c r="IA458" s="7"/>
      <c r="IB458" s="7"/>
      <c r="IC458" s="7"/>
      <c r="ID458" s="7"/>
      <c r="IE458" s="7"/>
      <c r="IF458" s="7"/>
      <c r="IG458" s="7"/>
      <c r="IH458" s="7"/>
      <c r="II458" s="7"/>
      <c r="IJ458" s="7"/>
      <c r="IK458" s="7"/>
      <c r="IL458" s="7"/>
      <c r="IM458" s="7"/>
      <c r="IN458" s="7"/>
      <c r="IO458" s="7"/>
    </row>
    <row r="459" spans="3:249" s="8" customFormat="1" ht="12.75" customHeight="1"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  <c r="GI459" s="7"/>
      <c r="GJ459" s="7"/>
      <c r="GK459" s="7"/>
      <c r="GL459" s="7"/>
      <c r="GM459" s="7"/>
      <c r="GN459" s="7"/>
      <c r="GO459" s="7"/>
      <c r="GP459" s="7"/>
      <c r="GQ459" s="7"/>
      <c r="GR459" s="7"/>
      <c r="GS459" s="7"/>
      <c r="GT459" s="7"/>
      <c r="GU459" s="7"/>
      <c r="GV459" s="7"/>
      <c r="GW459" s="7"/>
      <c r="GX459" s="7"/>
      <c r="GY459" s="7"/>
      <c r="GZ459" s="7"/>
      <c r="HA459" s="7"/>
      <c r="HB459" s="7"/>
      <c r="HC459" s="7"/>
      <c r="HD459" s="7"/>
      <c r="HE459" s="7"/>
      <c r="HF459" s="7"/>
      <c r="HG459" s="7"/>
      <c r="HH459" s="7"/>
      <c r="HI459" s="7"/>
      <c r="HJ459" s="7"/>
      <c r="HK459" s="7"/>
      <c r="HL459" s="7"/>
      <c r="HM459" s="7"/>
      <c r="HN459" s="7"/>
      <c r="HO459" s="7"/>
      <c r="HP459" s="7"/>
      <c r="HQ459" s="7"/>
      <c r="HR459" s="7"/>
      <c r="HS459" s="7"/>
      <c r="HT459" s="7"/>
      <c r="HU459" s="7"/>
      <c r="HV459" s="7"/>
      <c r="HW459" s="7"/>
      <c r="HX459" s="7"/>
      <c r="HY459" s="7"/>
      <c r="HZ459" s="7"/>
      <c r="IA459" s="7"/>
      <c r="IB459" s="7"/>
      <c r="IC459" s="7"/>
      <c r="ID459" s="7"/>
      <c r="IE459" s="7"/>
      <c r="IF459" s="7"/>
      <c r="IG459" s="7"/>
      <c r="IH459" s="7"/>
      <c r="II459" s="7"/>
      <c r="IJ459" s="7"/>
      <c r="IK459" s="7"/>
      <c r="IL459" s="7"/>
      <c r="IM459" s="7"/>
      <c r="IN459" s="7"/>
      <c r="IO459" s="7"/>
    </row>
    <row r="460" spans="3:249" s="8" customFormat="1" ht="12.75" customHeight="1"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  <c r="FA460" s="7"/>
      <c r="FB460" s="7"/>
      <c r="FC460" s="7"/>
      <c r="FD460" s="7"/>
      <c r="FE460" s="7"/>
      <c r="FF460" s="7"/>
      <c r="FG460" s="7"/>
      <c r="FH460" s="7"/>
      <c r="FI460" s="7"/>
      <c r="FJ460" s="7"/>
      <c r="FK460" s="7"/>
      <c r="FL460" s="7"/>
      <c r="FM460" s="7"/>
      <c r="FN460" s="7"/>
      <c r="FO460" s="7"/>
      <c r="FP460" s="7"/>
      <c r="FQ460" s="7"/>
      <c r="FR460" s="7"/>
      <c r="FS460" s="7"/>
      <c r="FT460" s="7"/>
      <c r="FU460" s="7"/>
      <c r="FV460" s="7"/>
      <c r="FW460" s="7"/>
      <c r="FX460" s="7"/>
      <c r="FY460" s="7"/>
      <c r="FZ460" s="7"/>
      <c r="GA460" s="7"/>
      <c r="GB460" s="7"/>
      <c r="GC460" s="7"/>
      <c r="GD460" s="7"/>
      <c r="GE460" s="7"/>
      <c r="GF460" s="7"/>
      <c r="GG460" s="7"/>
      <c r="GH460" s="7"/>
      <c r="GI460" s="7"/>
      <c r="GJ460" s="7"/>
      <c r="GK460" s="7"/>
      <c r="GL460" s="7"/>
      <c r="GM460" s="7"/>
      <c r="GN460" s="7"/>
      <c r="GO460" s="7"/>
      <c r="GP460" s="7"/>
      <c r="GQ460" s="7"/>
      <c r="GR460" s="7"/>
      <c r="GS460" s="7"/>
      <c r="GT460" s="7"/>
      <c r="GU460" s="7"/>
      <c r="GV460" s="7"/>
      <c r="GW460" s="7"/>
      <c r="GX460" s="7"/>
      <c r="GY460" s="7"/>
      <c r="GZ460" s="7"/>
      <c r="HA460" s="7"/>
      <c r="HB460" s="7"/>
      <c r="HC460" s="7"/>
      <c r="HD460" s="7"/>
      <c r="HE460" s="7"/>
      <c r="HF460" s="7"/>
      <c r="HG460" s="7"/>
      <c r="HH460" s="7"/>
      <c r="HI460" s="7"/>
      <c r="HJ460" s="7"/>
      <c r="HK460" s="7"/>
      <c r="HL460" s="7"/>
      <c r="HM460" s="7"/>
      <c r="HN460" s="7"/>
      <c r="HO460" s="7"/>
      <c r="HP460" s="7"/>
      <c r="HQ460" s="7"/>
      <c r="HR460" s="7"/>
      <c r="HS460" s="7"/>
      <c r="HT460" s="7"/>
      <c r="HU460" s="7"/>
      <c r="HV460" s="7"/>
      <c r="HW460" s="7"/>
      <c r="HX460" s="7"/>
      <c r="HY460" s="7"/>
      <c r="HZ460" s="7"/>
      <c r="IA460" s="7"/>
      <c r="IB460" s="7"/>
      <c r="IC460" s="7"/>
      <c r="ID460" s="7"/>
      <c r="IE460" s="7"/>
      <c r="IF460" s="7"/>
      <c r="IG460" s="7"/>
      <c r="IH460" s="7"/>
      <c r="II460" s="7"/>
      <c r="IJ460" s="7"/>
      <c r="IK460" s="7"/>
      <c r="IL460" s="7"/>
      <c r="IM460" s="7"/>
      <c r="IN460" s="7"/>
      <c r="IO460" s="7"/>
    </row>
    <row r="461" spans="3:249" s="8" customFormat="1" ht="12.75" customHeight="1"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  <c r="GI461" s="7"/>
      <c r="GJ461" s="7"/>
      <c r="GK461" s="7"/>
      <c r="GL461" s="7"/>
      <c r="GM461" s="7"/>
      <c r="GN461" s="7"/>
      <c r="GO461" s="7"/>
      <c r="GP461" s="7"/>
      <c r="GQ461" s="7"/>
      <c r="GR461" s="7"/>
      <c r="GS461" s="7"/>
      <c r="GT461" s="7"/>
      <c r="GU461" s="7"/>
      <c r="GV461" s="7"/>
      <c r="GW461" s="7"/>
      <c r="GX461" s="7"/>
      <c r="GY461" s="7"/>
      <c r="GZ461" s="7"/>
      <c r="HA461" s="7"/>
      <c r="HB461" s="7"/>
      <c r="HC461" s="7"/>
      <c r="HD461" s="7"/>
      <c r="HE461" s="7"/>
      <c r="HF461" s="7"/>
      <c r="HG461" s="7"/>
      <c r="HH461" s="7"/>
      <c r="HI461" s="7"/>
      <c r="HJ461" s="7"/>
      <c r="HK461" s="7"/>
      <c r="HL461" s="7"/>
      <c r="HM461" s="7"/>
      <c r="HN461" s="7"/>
      <c r="HO461" s="7"/>
      <c r="HP461" s="7"/>
      <c r="HQ461" s="7"/>
      <c r="HR461" s="7"/>
      <c r="HS461" s="7"/>
      <c r="HT461" s="7"/>
      <c r="HU461" s="7"/>
      <c r="HV461" s="7"/>
      <c r="HW461" s="7"/>
      <c r="HX461" s="7"/>
      <c r="HY461" s="7"/>
      <c r="HZ461" s="7"/>
      <c r="IA461" s="7"/>
      <c r="IB461" s="7"/>
      <c r="IC461" s="7"/>
      <c r="ID461" s="7"/>
      <c r="IE461" s="7"/>
      <c r="IF461" s="7"/>
      <c r="IG461" s="7"/>
      <c r="IH461" s="7"/>
      <c r="II461" s="7"/>
      <c r="IJ461" s="7"/>
      <c r="IK461" s="7"/>
      <c r="IL461" s="7"/>
      <c r="IM461" s="7"/>
      <c r="IN461" s="7"/>
      <c r="IO461" s="7"/>
    </row>
    <row r="462" spans="3:249" s="8" customFormat="1" ht="12.75" customHeight="1"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/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/>
      <c r="FZ462" s="7"/>
      <c r="GA462" s="7"/>
      <c r="GB462" s="7"/>
      <c r="GC462" s="7"/>
      <c r="GD462" s="7"/>
      <c r="GE462" s="7"/>
      <c r="GF462" s="7"/>
      <c r="GG462" s="7"/>
      <c r="GH462" s="7"/>
      <c r="GI462" s="7"/>
      <c r="GJ462" s="7"/>
      <c r="GK462" s="7"/>
      <c r="GL462" s="7"/>
      <c r="GM462" s="7"/>
      <c r="GN462" s="7"/>
      <c r="GO462" s="7"/>
      <c r="GP462" s="7"/>
      <c r="GQ462" s="7"/>
      <c r="GR462" s="7"/>
      <c r="GS462" s="7"/>
      <c r="GT462" s="7"/>
      <c r="GU462" s="7"/>
      <c r="GV462" s="7"/>
      <c r="GW462" s="7"/>
      <c r="GX462" s="7"/>
      <c r="GY462" s="7"/>
      <c r="GZ462" s="7"/>
      <c r="HA462" s="7"/>
      <c r="HB462" s="7"/>
      <c r="HC462" s="7"/>
      <c r="HD462" s="7"/>
      <c r="HE462" s="7"/>
      <c r="HF462" s="7"/>
      <c r="HG462" s="7"/>
      <c r="HH462" s="7"/>
      <c r="HI462" s="7"/>
      <c r="HJ462" s="7"/>
      <c r="HK462" s="7"/>
      <c r="HL462" s="7"/>
      <c r="HM462" s="7"/>
      <c r="HN462" s="7"/>
      <c r="HO462" s="7"/>
      <c r="HP462" s="7"/>
      <c r="HQ462" s="7"/>
      <c r="HR462" s="7"/>
      <c r="HS462" s="7"/>
      <c r="HT462" s="7"/>
      <c r="HU462" s="7"/>
      <c r="HV462" s="7"/>
      <c r="HW462" s="7"/>
      <c r="HX462" s="7"/>
      <c r="HY462" s="7"/>
      <c r="HZ462" s="7"/>
      <c r="IA462" s="7"/>
      <c r="IB462" s="7"/>
      <c r="IC462" s="7"/>
      <c r="ID462" s="7"/>
      <c r="IE462" s="7"/>
      <c r="IF462" s="7"/>
      <c r="IG462" s="7"/>
      <c r="IH462" s="7"/>
      <c r="II462" s="7"/>
      <c r="IJ462" s="7"/>
      <c r="IK462" s="7"/>
      <c r="IL462" s="7"/>
      <c r="IM462" s="7"/>
      <c r="IN462" s="7"/>
      <c r="IO462" s="7"/>
    </row>
    <row r="463" spans="3:249" s="8" customFormat="1" ht="12.75" customHeight="1"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  <c r="GJ463" s="7"/>
      <c r="GK463" s="7"/>
      <c r="GL463" s="7"/>
      <c r="GM463" s="7"/>
      <c r="GN463" s="7"/>
      <c r="GO463" s="7"/>
      <c r="GP463" s="7"/>
      <c r="GQ463" s="7"/>
      <c r="GR463" s="7"/>
      <c r="GS463" s="7"/>
      <c r="GT463" s="7"/>
      <c r="GU463" s="7"/>
      <c r="GV463" s="7"/>
      <c r="GW463" s="7"/>
      <c r="GX463" s="7"/>
      <c r="GY463" s="7"/>
      <c r="GZ463" s="7"/>
      <c r="HA463" s="7"/>
      <c r="HB463" s="7"/>
      <c r="HC463" s="7"/>
      <c r="HD463" s="7"/>
      <c r="HE463" s="7"/>
      <c r="HF463" s="7"/>
      <c r="HG463" s="7"/>
      <c r="HH463" s="7"/>
      <c r="HI463" s="7"/>
      <c r="HJ463" s="7"/>
      <c r="HK463" s="7"/>
      <c r="HL463" s="7"/>
      <c r="HM463" s="7"/>
      <c r="HN463" s="7"/>
      <c r="HO463" s="7"/>
      <c r="HP463" s="7"/>
      <c r="HQ463" s="7"/>
      <c r="HR463" s="7"/>
      <c r="HS463" s="7"/>
      <c r="HT463" s="7"/>
      <c r="HU463" s="7"/>
      <c r="HV463" s="7"/>
      <c r="HW463" s="7"/>
      <c r="HX463" s="7"/>
      <c r="HY463" s="7"/>
      <c r="HZ463" s="7"/>
      <c r="IA463" s="7"/>
      <c r="IB463" s="7"/>
      <c r="IC463" s="7"/>
      <c r="ID463" s="7"/>
      <c r="IE463" s="7"/>
      <c r="IF463" s="7"/>
      <c r="IG463" s="7"/>
      <c r="IH463" s="7"/>
      <c r="II463" s="7"/>
      <c r="IJ463" s="7"/>
      <c r="IK463" s="7"/>
      <c r="IL463" s="7"/>
      <c r="IM463" s="7"/>
      <c r="IN463" s="7"/>
      <c r="IO463" s="7"/>
    </row>
    <row r="464" spans="3:249" s="8" customFormat="1" ht="12.75" customHeight="1"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  <c r="FA464" s="7"/>
      <c r="FB464" s="7"/>
      <c r="FC464" s="7"/>
      <c r="FD464" s="7"/>
      <c r="FE464" s="7"/>
      <c r="FF464" s="7"/>
      <c r="FG464" s="7"/>
      <c r="FH464" s="7"/>
      <c r="FI464" s="7"/>
      <c r="FJ464" s="7"/>
      <c r="FK464" s="7"/>
      <c r="FL464" s="7"/>
      <c r="FM464" s="7"/>
      <c r="FN464" s="7"/>
      <c r="FO464" s="7"/>
      <c r="FP464" s="7"/>
      <c r="FQ464" s="7"/>
      <c r="FR464" s="7"/>
      <c r="FS464" s="7"/>
      <c r="FT464" s="7"/>
      <c r="FU464" s="7"/>
      <c r="FV464" s="7"/>
      <c r="FW464" s="7"/>
      <c r="FX464" s="7"/>
      <c r="FY464" s="7"/>
      <c r="FZ464" s="7"/>
      <c r="GA464" s="7"/>
      <c r="GB464" s="7"/>
      <c r="GC464" s="7"/>
      <c r="GD464" s="7"/>
      <c r="GE464" s="7"/>
      <c r="GF464" s="7"/>
      <c r="GG464" s="7"/>
      <c r="GH464" s="7"/>
      <c r="GI464" s="7"/>
      <c r="GJ464" s="7"/>
      <c r="GK464" s="7"/>
      <c r="GL464" s="7"/>
      <c r="GM464" s="7"/>
      <c r="GN464" s="7"/>
      <c r="GO464" s="7"/>
      <c r="GP464" s="7"/>
      <c r="GQ464" s="7"/>
      <c r="GR464" s="7"/>
      <c r="GS464" s="7"/>
      <c r="GT464" s="7"/>
      <c r="GU464" s="7"/>
      <c r="GV464" s="7"/>
      <c r="GW464" s="7"/>
      <c r="GX464" s="7"/>
      <c r="GY464" s="7"/>
      <c r="GZ464" s="7"/>
      <c r="HA464" s="7"/>
      <c r="HB464" s="7"/>
      <c r="HC464" s="7"/>
      <c r="HD464" s="7"/>
      <c r="HE464" s="7"/>
      <c r="HF464" s="7"/>
      <c r="HG464" s="7"/>
      <c r="HH464" s="7"/>
      <c r="HI464" s="7"/>
      <c r="HJ464" s="7"/>
      <c r="HK464" s="7"/>
      <c r="HL464" s="7"/>
      <c r="HM464" s="7"/>
      <c r="HN464" s="7"/>
      <c r="HO464" s="7"/>
      <c r="HP464" s="7"/>
      <c r="HQ464" s="7"/>
      <c r="HR464" s="7"/>
      <c r="HS464" s="7"/>
      <c r="HT464" s="7"/>
      <c r="HU464" s="7"/>
      <c r="HV464" s="7"/>
      <c r="HW464" s="7"/>
      <c r="HX464" s="7"/>
      <c r="HY464" s="7"/>
      <c r="HZ464" s="7"/>
      <c r="IA464" s="7"/>
      <c r="IB464" s="7"/>
      <c r="IC464" s="7"/>
      <c r="ID464" s="7"/>
      <c r="IE464" s="7"/>
      <c r="IF464" s="7"/>
      <c r="IG464" s="7"/>
      <c r="IH464" s="7"/>
      <c r="II464" s="7"/>
      <c r="IJ464" s="7"/>
      <c r="IK464" s="7"/>
      <c r="IL464" s="7"/>
      <c r="IM464" s="7"/>
      <c r="IN464" s="7"/>
      <c r="IO464" s="7"/>
    </row>
    <row r="465" spans="3:249" s="8" customFormat="1" ht="12.75" customHeight="1"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/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/>
      <c r="FZ465" s="7"/>
      <c r="GA465" s="7"/>
      <c r="GB465" s="7"/>
      <c r="GC465" s="7"/>
      <c r="GD465" s="7"/>
      <c r="GE465" s="7"/>
      <c r="GF465" s="7"/>
      <c r="GG465" s="7"/>
      <c r="GH465" s="7"/>
      <c r="GI465" s="7"/>
      <c r="GJ465" s="7"/>
      <c r="GK465" s="7"/>
      <c r="GL465" s="7"/>
      <c r="GM465" s="7"/>
      <c r="GN465" s="7"/>
      <c r="GO465" s="7"/>
      <c r="GP465" s="7"/>
      <c r="GQ465" s="7"/>
      <c r="GR465" s="7"/>
      <c r="GS465" s="7"/>
      <c r="GT465" s="7"/>
      <c r="GU465" s="7"/>
      <c r="GV465" s="7"/>
      <c r="GW465" s="7"/>
      <c r="GX465" s="7"/>
      <c r="GY465" s="7"/>
      <c r="GZ465" s="7"/>
      <c r="HA465" s="7"/>
      <c r="HB465" s="7"/>
      <c r="HC465" s="7"/>
      <c r="HD465" s="7"/>
      <c r="HE465" s="7"/>
      <c r="HF465" s="7"/>
      <c r="HG465" s="7"/>
      <c r="HH465" s="7"/>
      <c r="HI465" s="7"/>
      <c r="HJ465" s="7"/>
      <c r="HK465" s="7"/>
      <c r="HL465" s="7"/>
      <c r="HM465" s="7"/>
      <c r="HN465" s="7"/>
      <c r="HO465" s="7"/>
      <c r="HP465" s="7"/>
      <c r="HQ465" s="7"/>
      <c r="HR465" s="7"/>
      <c r="HS465" s="7"/>
      <c r="HT465" s="7"/>
      <c r="HU465" s="7"/>
      <c r="HV465" s="7"/>
      <c r="HW465" s="7"/>
      <c r="HX465" s="7"/>
      <c r="HY465" s="7"/>
      <c r="HZ465" s="7"/>
      <c r="IA465" s="7"/>
      <c r="IB465" s="7"/>
      <c r="IC465" s="7"/>
      <c r="ID465" s="7"/>
      <c r="IE465" s="7"/>
      <c r="IF465" s="7"/>
      <c r="IG465" s="7"/>
      <c r="IH465" s="7"/>
      <c r="II465" s="7"/>
      <c r="IJ465" s="7"/>
      <c r="IK465" s="7"/>
      <c r="IL465" s="7"/>
      <c r="IM465" s="7"/>
      <c r="IN465" s="7"/>
      <c r="IO465" s="7"/>
    </row>
    <row r="466" spans="3:249" s="8" customFormat="1" ht="12.75" customHeight="1"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  <c r="DV466" s="7"/>
      <c r="DW466" s="7"/>
      <c r="DX466" s="7"/>
      <c r="DY466" s="7"/>
      <c r="DZ466" s="7"/>
      <c r="EA466" s="7"/>
      <c r="EB466" s="7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7"/>
      <c r="EO466" s="7"/>
      <c r="EP466" s="7"/>
      <c r="EQ466" s="7"/>
      <c r="ER466" s="7"/>
      <c r="ES466" s="7"/>
      <c r="ET466" s="7"/>
      <c r="EU466" s="7"/>
      <c r="EV466" s="7"/>
      <c r="EW466" s="7"/>
      <c r="EX466" s="7"/>
      <c r="EY466" s="7"/>
      <c r="EZ466" s="7"/>
      <c r="FA466" s="7"/>
      <c r="FB466" s="7"/>
      <c r="FC466" s="7"/>
      <c r="FD466" s="7"/>
      <c r="FE466" s="7"/>
      <c r="FF466" s="7"/>
      <c r="FG466" s="7"/>
      <c r="FH466" s="7"/>
      <c r="FI466" s="7"/>
      <c r="FJ466" s="7"/>
      <c r="FK466" s="7"/>
      <c r="FL466" s="7"/>
      <c r="FM466" s="7"/>
      <c r="FN466" s="7"/>
      <c r="FO466" s="7"/>
      <c r="FP466" s="7"/>
      <c r="FQ466" s="7"/>
      <c r="FR466" s="7"/>
      <c r="FS466" s="7"/>
      <c r="FT466" s="7"/>
      <c r="FU466" s="7"/>
      <c r="FV466" s="7"/>
      <c r="FW466" s="7"/>
      <c r="FX466" s="7"/>
      <c r="FY466" s="7"/>
      <c r="FZ466" s="7"/>
      <c r="GA466" s="7"/>
      <c r="GB466" s="7"/>
      <c r="GC466" s="7"/>
      <c r="GD466" s="7"/>
      <c r="GE466" s="7"/>
      <c r="GF466" s="7"/>
      <c r="GG466" s="7"/>
      <c r="GH466" s="7"/>
      <c r="GI466" s="7"/>
      <c r="GJ466" s="7"/>
      <c r="GK466" s="7"/>
      <c r="GL466" s="7"/>
      <c r="GM466" s="7"/>
      <c r="GN466" s="7"/>
      <c r="GO466" s="7"/>
      <c r="GP466" s="7"/>
      <c r="GQ466" s="7"/>
      <c r="GR466" s="7"/>
      <c r="GS466" s="7"/>
      <c r="GT466" s="7"/>
      <c r="GU466" s="7"/>
      <c r="GV466" s="7"/>
      <c r="GW466" s="7"/>
      <c r="GX466" s="7"/>
      <c r="GY466" s="7"/>
      <c r="GZ466" s="7"/>
      <c r="HA466" s="7"/>
      <c r="HB466" s="7"/>
      <c r="HC466" s="7"/>
      <c r="HD466" s="7"/>
      <c r="HE466" s="7"/>
      <c r="HF466" s="7"/>
      <c r="HG466" s="7"/>
      <c r="HH466" s="7"/>
      <c r="HI466" s="7"/>
      <c r="HJ466" s="7"/>
      <c r="HK466" s="7"/>
      <c r="HL466" s="7"/>
      <c r="HM466" s="7"/>
      <c r="HN466" s="7"/>
      <c r="HO466" s="7"/>
      <c r="HP466" s="7"/>
      <c r="HQ466" s="7"/>
      <c r="HR466" s="7"/>
      <c r="HS466" s="7"/>
      <c r="HT466" s="7"/>
      <c r="HU466" s="7"/>
      <c r="HV466" s="7"/>
      <c r="HW466" s="7"/>
      <c r="HX466" s="7"/>
      <c r="HY466" s="7"/>
      <c r="HZ466" s="7"/>
      <c r="IA466" s="7"/>
      <c r="IB466" s="7"/>
      <c r="IC466" s="7"/>
      <c r="ID466" s="7"/>
      <c r="IE466" s="7"/>
      <c r="IF466" s="7"/>
      <c r="IG466" s="7"/>
      <c r="IH466" s="7"/>
      <c r="II466" s="7"/>
      <c r="IJ466" s="7"/>
      <c r="IK466" s="7"/>
      <c r="IL466" s="7"/>
      <c r="IM466" s="7"/>
      <c r="IN466" s="7"/>
      <c r="IO466" s="7"/>
    </row>
    <row r="467" spans="3:249" s="8" customFormat="1" ht="12.75" customHeight="1"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  <c r="GI467" s="7"/>
      <c r="GJ467" s="7"/>
      <c r="GK467" s="7"/>
      <c r="GL467" s="7"/>
      <c r="GM467" s="7"/>
      <c r="GN467" s="7"/>
      <c r="GO467" s="7"/>
      <c r="GP467" s="7"/>
      <c r="GQ467" s="7"/>
      <c r="GR467" s="7"/>
      <c r="GS467" s="7"/>
      <c r="GT467" s="7"/>
      <c r="GU467" s="7"/>
      <c r="GV467" s="7"/>
      <c r="GW467" s="7"/>
      <c r="GX467" s="7"/>
      <c r="GY467" s="7"/>
      <c r="GZ467" s="7"/>
      <c r="HA467" s="7"/>
      <c r="HB467" s="7"/>
      <c r="HC467" s="7"/>
      <c r="HD467" s="7"/>
      <c r="HE467" s="7"/>
      <c r="HF467" s="7"/>
      <c r="HG467" s="7"/>
      <c r="HH467" s="7"/>
      <c r="HI467" s="7"/>
      <c r="HJ467" s="7"/>
      <c r="HK467" s="7"/>
      <c r="HL467" s="7"/>
      <c r="HM467" s="7"/>
      <c r="HN467" s="7"/>
      <c r="HO467" s="7"/>
      <c r="HP467" s="7"/>
      <c r="HQ467" s="7"/>
      <c r="HR467" s="7"/>
      <c r="HS467" s="7"/>
      <c r="HT467" s="7"/>
      <c r="HU467" s="7"/>
      <c r="HV467" s="7"/>
      <c r="HW467" s="7"/>
      <c r="HX467" s="7"/>
      <c r="HY467" s="7"/>
      <c r="HZ467" s="7"/>
      <c r="IA467" s="7"/>
      <c r="IB467" s="7"/>
      <c r="IC467" s="7"/>
      <c r="ID467" s="7"/>
      <c r="IE467" s="7"/>
      <c r="IF467" s="7"/>
      <c r="IG467" s="7"/>
      <c r="IH467" s="7"/>
      <c r="II467" s="7"/>
      <c r="IJ467" s="7"/>
      <c r="IK467" s="7"/>
      <c r="IL467" s="7"/>
      <c r="IM467" s="7"/>
      <c r="IN467" s="7"/>
      <c r="IO467" s="7"/>
    </row>
    <row r="468" spans="3:249" s="8" customFormat="1" ht="12.75" customHeight="1"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  <c r="DV468" s="7"/>
      <c r="DW468" s="7"/>
      <c r="DX468" s="7"/>
      <c r="DY468" s="7"/>
      <c r="DZ468" s="7"/>
      <c r="EA468" s="7"/>
      <c r="EB468" s="7"/>
      <c r="EC468" s="7"/>
      <c r="ED468" s="7"/>
      <c r="EE468" s="7"/>
      <c r="EF468" s="7"/>
      <c r="EG468" s="7"/>
      <c r="EH468" s="7"/>
      <c r="EI468" s="7"/>
      <c r="EJ468" s="7"/>
      <c r="EK468" s="7"/>
      <c r="EL468" s="7"/>
      <c r="EM468" s="7"/>
      <c r="EN468" s="7"/>
      <c r="EO468" s="7"/>
      <c r="EP468" s="7"/>
      <c r="EQ468" s="7"/>
      <c r="ER468" s="7"/>
      <c r="ES468" s="7"/>
      <c r="ET468" s="7"/>
      <c r="EU468" s="7"/>
      <c r="EV468" s="7"/>
      <c r="EW468" s="7"/>
      <c r="EX468" s="7"/>
      <c r="EY468" s="7"/>
      <c r="EZ468" s="7"/>
      <c r="FA468" s="7"/>
      <c r="FB468" s="7"/>
      <c r="FC468" s="7"/>
      <c r="FD468" s="7"/>
      <c r="FE468" s="7"/>
      <c r="FF468" s="7"/>
      <c r="FG468" s="7"/>
      <c r="FH468" s="7"/>
      <c r="FI468" s="7"/>
      <c r="FJ468" s="7"/>
      <c r="FK468" s="7"/>
      <c r="FL468" s="7"/>
      <c r="FM468" s="7"/>
      <c r="FN468" s="7"/>
      <c r="FO468" s="7"/>
      <c r="FP468" s="7"/>
      <c r="FQ468" s="7"/>
      <c r="FR468" s="7"/>
      <c r="FS468" s="7"/>
      <c r="FT468" s="7"/>
      <c r="FU468" s="7"/>
      <c r="FV468" s="7"/>
      <c r="FW468" s="7"/>
      <c r="FX468" s="7"/>
      <c r="FY468" s="7"/>
      <c r="FZ468" s="7"/>
      <c r="GA468" s="7"/>
      <c r="GB468" s="7"/>
      <c r="GC468" s="7"/>
      <c r="GD468" s="7"/>
      <c r="GE468" s="7"/>
      <c r="GF468" s="7"/>
      <c r="GG468" s="7"/>
      <c r="GH468" s="7"/>
      <c r="GI468" s="7"/>
      <c r="GJ468" s="7"/>
      <c r="GK468" s="7"/>
      <c r="GL468" s="7"/>
      <c r="GM468" s="7"/>
      <c r="GN468" s="7"/>
      <c r="GO468" s="7"/>
      <c r="GP468" s="7"/>
      <c r="GQ468" s="7"/>
      <c r="GR468" s="7"/>
      <c r="GS468" s="7"/>
      <c r="GT468" s="7"/>
      <c r="GU468" s="7"/>
      <c r="GV468" s="7"/>
      <c r="GW468" s="7"/>
      <c r="GX468" s="7"/>
      <c r="GY468" s="7"/>
      <c r="GZ468" s="7"/>
      <c r="HA468" s="7"/>
      <c r="HB468" s="7"/>
      <c r="HC468" s="7"/>
      <c r="HD468" s="7"/>
      <c r="HE468" s="7"/>
      <c r="HF468" s="7"/>
      <c r="HG468" s="7"/>
      <c r="HH468" s="7"/>
      <c r="HI468" s="7"/>
      <c r="HJ468" s="7"/>
      <c r="HK468" s="7"/>
      <c r="HL468" s="7"/>
      <c r="HM468" s="7"/>
      <c r="HN468" s="7"/>
      <c r="HO468" s="7"/>
      <c r="HP468" s="7"/>
      <c r="HQ468" s="7"/>
      <c r="HR468" s="7"/>
      <c r="HS468" s="7"/>
      <c r="HT468" s="7"/>
      <c r="HU468" s="7"/>
      <c r="HV468" s="7"/>
      <c r="HW468" s="7"/>
      <c r="HX468" s="7"/>
      <c r="HY468" s="7"/>
      <c r="HZ468" s="7"/>
      <c r="IA468" s="7"/>
      <c r="IB468" s="7"/>
      <c r="IC468" s="7"/>
      <c r="ID468" s="7"/>
      <c r="IE468" s="7"/>
      <c r="IF468" s="7"/>
      <c r="IG468" s="7"/>
      <c r="IH468" s="7"/>
      <c r="II468" s="7"/>
      <c r="IJ468" s="7"/>
      <c r="IK468" s="7"/>
      <c r="IL468" s="7"/>
      <c r="IM468" s="7"/>
      <c r="IN468" s="7"/>
      <c r="IO468" s="7"/>
    </row>
    <row r="469" spans="3:249" s="8" customFormat="1" ht="12.75" customHeight="1"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  <c r="DV469" s="7"/>
      <c r="DW469" s="7"/>
      <c r="DX469" s="7"/>
      <c r="DY469" s="7"/>
      <c r="DZ469" s="7"/>
      <c r="EA469" s="7"/>
      <c r="EB469" s="7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  <c r="FA469" s="7"/>
      <c r="FB469" s="7"/>
      <c r="FC469" s="7"/>
      <c r="FD469" s="7"/>
      <c r="FE469" s="7"/>
      <c r="FF469" s="7"/>
      <c r="FG469" s="7"/>
      <c r="FH469" s="7"/>
      <c r="FI469" s="7"/>
      <c r="FJ469" s="7"/>
      <c r="FK469" s="7"/>
      <c r="FL469" s="7"/>
      <c r="FM469" s="7"/>
      <c r="FN469" s="7"/>
      <c r="FO469" s="7"/>
      <c r="FP469" s="7"/>
      <c r="FQ469" s="7"/>
      <c r="FR469" s="7"/>
      <c r="FS469" s="7"/>
      <c r="FT469" s="7"/>
      <c r="FU469" s="7"/>
      <c r="FV469" s="7"/>
      <c r="FW469" s="7"/>
      <c r="FX469" s="7"/>
      <c r="FY469" s="7"/>
      <c r="FZ469" s="7"/>
      <c r="GA469" s="7"/>
      <c r="GB469" s="7"/>
      <c r="GC469" s="7"/>
      <c r="GD469" s="7"/>
      <c r="GE469" s="7"/>
      <c r="GF469" s="7"/>
      <c r="GG469" s="7"/>
      <c r="GH469" s="7"/>
      <c r="GI469" s="7"/>
      <c r="GJ469" s="7"/>
      <c r="GK469" s="7"/>
      <c r="GL469" s="7"/>
      <c r="GM469" s="7"/>
      <c r="GN469" s="7"/>
      <c r="GO469" s="7"/>
      <c r="GP469" s="7"/>
      <c r="GQ469" s="7"/>
      <c r="GR469" s="7"/>
      <c r="GS469" s="7"/>
      <c r="GT469" s="7"/>
      <c r="GU469" s="7"/>
      <c r="GV469" s="7"/>
      <c r="GW469" s="7"/>
      <c r="GX469" s="7"/>
      <c r="GY469" s="7"/>
      <c r="GZ469" s="7"/>
      <c r="HA469" s="7"/>
      <c r="HB469" s="7"/>
      <c r="HC469" s="7"/>
      <c r="HD469" s="7"/>
      <c r="HE469" s="7"/>
      <c r="HF469" s="7"/>
      <c r="HG469" s="7"/>
      <c r="HH469" s="7"/>
      <c r="HI469" s="7"/>
      <c r="HJ469" s="7"/>
      <c r="HK469" s="7"/>
      <c r="HL469" s="7"/>
      <c r="HM469" s="7"/>
      <c r="HN469" s="7"/>
      <c r="HO469" s="7"/>
      <c r="HP469" s="7"/>
      <c r="HQ469" s="7"/>
      <c r="HR469" s="7"/>
      <c r="HS469" s="7"/>
      <c r="HT469" s="7"/>
      <c r="HU469" s="7"/>
      <c r="HV469" s="7"/>
      <c r="HW469" s="7"/>
      <c r="HX469" s="7"/>
      <c r="HY469" s="7"/>
      <c r="HZ469" s="7"/>
      <c r="IA469" s="7"/>
      <c r="IB469" s="7"/>
      <c r="IC469" s="7"/>
      <c r="ID469" s="7"/>
      <c r="IE469" s="7"/>
      <c r="IF469" s="7"/>
      <c r="IG469" s="7"/>
      <c r="IH469" s="7"/>
      <c r="II469" s="7"/>
      <c r="IJ469" s="7"/>
      <c r="IK469" s="7"/>
      <c r="IL469" s="7"/>
      <c r="IM469" s="7"/>
      <c r="IN469" s="7"/>
      <c r="IO469" s="7"/>
    </row>
    <row r="470" spans="3:249" s="8" customFormat="1" ht="12.75" customHeight="1"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  <c r="DV470" s="7"/>
      <c r="DW470" s="7"/>
      <c r="DX470" s="7"/>
      <c r="DY470" s="7"/>
      <c r="DZ470" s="7"/>
      <c r="EA470" s="7"/>
      <c r="EB470" s="7"/>
      <c r="EC470" s="7"/>
      <c r="ED470" s="7"/>
      <c r="EE470" s="7"/>
      <c r="EF470" s="7"/>
      <c r="EG470" s="7"/>
      <c r="EH470" s="7"/>
      <c r="EI470" s="7"/>
      <c r="EJ470" s="7"/>
      <c r="EK470" s="7"/>
      <c r="EL470" s="7"/>
      <c r="EM470" s="7"/>
      <c r="EN470" s="7"/>
      <c r="EO470" s="7"/>
      <c r="EP470" s="7"/>
      <c r="EQ470" s="7"/>
      <c r="ER470" s="7"/>
      <c r="ES470" s="7"/>
      <c r="ET470" s="7"/>
      <c r="EU470" s="7"/>
      <c r="EV470" s="7"/>
      <c r="EW470" s="7"/>
      <c r="EX470" s="7"/>
      <c r="EY470" s="7"/>
      <c r="EZ470" s="7"/>
      <c r="FA470" s="7"/>
      <c r="FB470" s="7"/>
      <c r="FC470" s="7"/>
      <c r="FD470" s="7"/>
      <c r="FE470" s="7"/>
      <c r="FF470" s="7"/>
      <c r="FG470" s="7"/>
      <c r="FH470" s="7"/>
      <c r="FI470" s="7"/>
      <c r="FJ470" s="7"/>
      <c r="FK470" s="7"/>
      <c r="FL470" s="7"/>
      <c r="FM470" s="7"/>
      <c r="FN470" s="7"/>
      <c r="FO470" s="7"/>
      <c r="FP470" s="7"/>
      <c r="FQ470" s="7"/>
      <c r="FR470" s="7"/>
      <c r="FS470" s="7"/>
      <c r="FT470" s="7"/>
      <c r="FU470" s="7"/>
      <c r="FV470" s="7"/>
      <c r="FW470" s="7"/>
      <c r="FX470" s="7"/>
      <c r="FY470" s="7"/>
      <c r="FZ470" s="7"/>
      <c r="GA470" s="7"/>
      <c r="GB470" s="7"/>
      <c r="GC470" s="7"/>
      <c r="GD470" s="7"/>
      <c r="GE470" s="7"/>
      <c r="GF470" s="7"/>
      <c r="GG470" s="7"/>
      <c r="GH470" s="7"/>
      <c r="GI470" s="7"/>
      <c r="GJ470" s="7"/>
      <c r="GK470" s="7"/>
      <c r="GL470" s="7"/>
      <c r="GM470" s="7"/>
      <c r="GN470" s="7"/>
      <c r="GO470" s="7"/>
      <c r="GP470" s="7"/>
      <c r="GQ470" s="7"/>
      <c r="GR470" s="7"/>
      <c r="GS470" s="7"/>
      <c r="GT470" s="7"/>
      <c r="GU470" s="7"/>
      <c r="GV470" s="7"/>
      <c r="GW470" s="7"/>
      <c r="GX470" s="7"/>
      <c r="GY470" s="7"/>
      <c r="GZ470" s="7"/>
      <c r="HA470" s="7"/>
      <c r="HB470" s="7"/>
      <c r="HC470" s="7"/>
      <c r="HD470" s="7"/>
      <c r="HE470" s="7"/>
      <c r="HF470" s="7"/>
      <c r="HG470" s="7"/>
      <c r="HH470" s="7"/>
      <c r="HI470" s="7"/>
      <c r="HJ470" s="7"/>
      <c r="HK470" s="7"/>
      <c r="HL470" s="7"/>
      <c r="HM470" s="7"/>
      <c r="HN470" s="7"/>
      <c r="HO470" s="7"/>
      <c r="HP470" s="7"/>
      <c r="HQ470" s="7"/>
      <c r="HR470" s="7"/>
      <c r="HS470" s="7"/>
      <c r="HT470" s="7"/>
      <c r="HU470" s="7"/>
      <c r="HV470" s="7"/>
      <c r="HW470" s="7"/>
      <c r="HX470" s="7"/>
      <c r="HY470" s="7"/>
      <c r="HZ470" s="7"/>
      <c r="IA470" s="7"/>
      <c r="IB470" s="7"/>
      <c r="IC470" s="7"/>
      <c r="ID470" s="7"/>
      <c r="IE470" s="7"/>
      <c r="IF470" s="7"/>
      <c r="IG470" s="7"/>
      <c r="IH470" s="7"/>
      <c r="II470" s="7"/>
      <c r="IJ470" s="7"/>
      <c r="IK470" s="7"/>
      <c r="IL470" s="7"/>
      <c r="IM470" s="7"/>
      <c r="IN470" s="7"/>
      <c r="IO470" s="7"/>
    </row>
    <row r="471" spans="3:249" s="8" customFormat="1" ht="12.75" customHeight="1"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  <c r="DV471" s="7"/>
      <c r="DW471" s="7"/>
      <c r="DX471" s="7"/>
      <c r="DY471" s="7"/>
      <c r="DZ471" s="7"/>
      <c r="EA471" s="7"/>
      <c r="EB471" s="7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/>
      <c r="ES471" s="7"/>
      <c r="ET471" s="7"/>
      <c r="EU471" s="7"/>
      <c r="EV471" s="7"/>
      <c r="EW471" s="7"/>
      <c r="EX471" s="7"/>
      <c r="EY471" s="7"/>
      <c r="EZ471" s="7"/>
      <c r="FA471" s="7"/>
      <c r="FB471" s="7"/>
      <c r="FC471" s="7"/>
      <c r="FD471" s="7"/>
      <c r="FE471" s="7"/>
      <c r="FF471" s="7"/>
      <c r="FG471" s="7"/>
      <c r="FH471" s="7"/>
      <c r="FI471" s="7"/>
      <c r="FJ471" s="7"/>
      <c r="FK471" s="7"/>
      <c r="FL471" s="7"/>
      <c r="FM471" s="7"/>
      <c r="FN471" s="7"/>
      <c r="FO471" s="7"/>
      <c r="FP471" s="7"/>
      <c r="FQ471" s="7"/>
      <c r="FR471" s="7"/>
      <c r="FS471" s="7"/>
      <c r="FT471" s="7"/>
      <c r="FU471" s="7"/>
      <c r="FV471" s="7"/>
      <c r="FW471" s="7"/>
      <c r="FX471" s="7"/>
      <c r="FY471" s="7"/>
      <c r="FZ471" s="7"/>
      <c r="GA471" s="7"/>
      <c r="GB471" s="7"/>
      <c r="GC471" s="7"/>
      <c r="GD471" s="7"/>
      <c r="GE471" s="7"/>
      <c r="GF471" s="7"/>
      <c r="GG471" s="7"/>
      <c r="GH471" s="7"/>
      <c r="GI471" s="7"/>
      <c r="GJ471" s="7"/>
      <c r="GK471" s="7"/>
      <c r="GL471" s="7"/>
      <c r="GM471" s="7"/>
      <c r="GN471" s="7"/>
      <c r="GO471" s="7"/>
      <c r="GP471" s="7"/>
      <c r="GQ471" s="7"/>
      <c r="GR471" s="7"/>
      <c r="GS471" s="7"/>
      <c r="GT471" s="7"/>
      <c r="GU471" s="7"/>
      <c r="GV471" s="7"/>
      <c r="GW471" s="7"/>
      <c r="GX471" s="7"/>
      <c r="GY471" s="7"/>
      <c r="GZ471" s="7"/>
      <c r="HA471" s="7"/>
      <c r="HB471" s="7"/>
      <c r="HC471" s="7"/>
      <c r="HD471" s="7"/>
      <c r="HE471" s="7"/>
      <c r="HF471" s="7"/>
      <c r="HG471" s="7"/>
      <c r="HH471" s="7"/>
      <c r="HI471" s="7"/>
      <c r="HJ471" s="7"/>
      <c r="HK471" s="7"/>
      <c r="HL471" s="7"/>
      <c r="HM471" s="7"/>
      <c r="HN471" s="7"/>
      <c r="HO471" s="7"/>
      <c r="HP471" s="7"/>
      <c r="HQ471" s="7"/>
      <c r="HR471" s="7"/>
      <c r="HS471" s="7"/>
      <c r="HT471" s="7"/>
      <c r="HU471" s="7"/>
      <c r="HV471" s="7"/>
      <c r="HW471" s="7"/>
      <c r="HX471" s="7"/>
      <c r="HY471" s="7"/>
      <c r="HZ471" s="7"/>
      <c r="IA471" s="7"/>
      <c r="IB471" s="7"/>
      <c r="IC471" s="7"/>
      <c r="ID471" s="7"/>
      <c r="IE471" s="7"/>
      <c r="IF471" s="7"/>
      <c r="IG471" s="7"/>
      <c r="IH471" s="7"/>
      <c r="II471" s="7"/>
      <c r="IJ471" s="7"/>
      <c r="IK471" s="7"/>
      <c r="IL471" s="7"/>
      <c r="IM471" s="7"/>
      <c r="IN471" s="7"/>
      <c r="IO471" s="7"/>
    </row>
    <row r="472" spans="3:249" s="8" customFormat="1" ht="12.75" customHeight="1"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  <c r="DV472" s="7"/>
      <c r="DW472" s="7"/>
      <c r="DX472" s="7"/>
      <c r="DY472" s="7"/>
      <c r="DZ472" s="7"/>
      <c r="EA472" s="7"/>
      <c r="EB472" s="7"/>
      <c r="EC472" s="7"/>
      <c r="ED472" s="7"/>
      <c r="EE472" s="7"/>
      <c r="EF472" s="7"/>
      <c r="EG472" s="7"/>
      <c r="EH472" s="7"/>
      <c r="EI472" s="7"/>
      <c r="EJ472" s="7"/>
      <c r="EK472" s="7"/>
      <c r="EL472" s="7"/>
      <c r="EM472" s="7"/>
      <c r="EN472" s="7"/>
      <c r="EO472" s="7"/>
      <c r="EP472" s="7"/>
      <c r="EQ472" s="7"/>
      <c r="ER472" s="7"/>
      <c r="ES472" s="7"/>
      <c r="ET472" s="7"/>
      <c r="EU472" s="7"/>
      <c r="EV472" s="7"/>
      <c r="EW472" s="7"/>
      <c r="EX472" s="7"/>
      <c r="EY472" s="7"/>
      <c r="EZ472" s="7"/>
      <c r="FA472" s="7"/>
      <c r="FB472" s="7"/>
      <c r="FC472" s="7"/>
      <c r="FD472" s="7"/>
      <c r="FE472" s="7"/>
      <c r="FF472" s="7"/>
      <c r="FG472" s="7"/>
      <c r="FH472" s="7"/>
      <c r="FI472" s="7"/>
      <c r="FJ472" s="7"/>
      <c r="FK472" s="7"/>
      <c r="FL472" s="7"/>
      <c r="FM472" s="7"/>
      <c r="FN472" s="7"/>
      <c r="FO472" s="7"/>
      <c r="FP472" s="7"/>
      <c r="FQ472" s="7"/>
      <c r="FR472" s="7"/>
      <c r="FS472" s="7"/>
      <c r="FT472" s="7"/>
      <c r="FU472" s="7"/>
      <c r="FV472" s="7"/>
      <c r="FW472" s="7"/>
      <c r="FX472" s="7"/>
      <c r="FY472" s="7"/>
      <c r="FZ472" s="7"/>
      <c r="GA472" s="7"/>
      <c r="GB472" s="7"/>
      <c r="GC472" s="7"/>
      <c r="GD472" s="7"/>
      <c r="GE472" s="7"/>
      <c r="GF472" s="7"/>
      <c r="GG472" s="7"/>
      <c r="GH472" s="7"/>
      <c r="GI472" s="7"/>
      <c r="GJ472" s="7"/>
      <c r="GK472" s="7"/>
      <c r="GL472" s="7"/>
      <c r="GM472" s="7"/>
      <c r="GN472" s="7"/>
      <c r="GO472" s="7"/>
      <c r="GP472" s="7"/>
      <c r="GQ472" s="7"/>
      <c r="GR472" s="7"/>
      <c r="GS472" s="7"/>
      <c r="GT472" s="7"/>
      <c r="GU472" s="7"/>
      <c r="GV472" s="7"/>
      <c r="GW472" s="7"/>
      <c r="GX472" s="7"/>
      <c r="GY472" s="7"/>
      <c r="GZ472" s="7"/>
      <c r="HA472" s="7"/>
      <c r="HB472" s="7"/>
      <c r="HC472" s="7"/>
      <c r="HD472" s="7"/>
      <c r="HE472" s="7"/>
      <c r="HF472" s="7"/>
      <c r="HG472" s="7"/>
      <c r="HH472" s="7"/>
      <c r="HI472" s="7"/>
      <c r="HJ472" s="7"/>
      <c r="HK472" s="7"/>
      <c r="HL472" s="7"/>
      <c r="HM472" s="7"/>
      <c r="HN472" s="7"/>
      <c r="HO472" s="7"/>
      <c r="HP472" s="7"/>
      <c r="HQ472" s="7"/>
      <c r="HR472" s="7"/>
      <c r="HS472" s="7"/>
      <c r="HT472" s="7"/>
      <c r="HU472" s="7"/>
      <c r="HV472" s="7"/>
      <c r="HW472" s="7"/>
      <c r="HX472" s="7"/>
      <c r="HY472" s="7"/>
      <c r="HZ472" s="7"/>
      <c r="IA472" s="7"/>
      <c r="IB472" s="7"/>
      <c r="IC472" s="7"/>
      <c r="ID472" s="7"/>
      <c r="IE472" s="7"/>
      <c r="IF472" s="7"/>
      <c r="IG472" s="7"/>
      <c r="IH472" s="7"/>
      <c r="II472" s="7"/>
      <c r="IJ472" s="7"/>
      <c r="IK472" s="7"/>
      <c r="IL472" s="7"/>
      <c r="IM472" s="7"/>
      <c r="IN472" s="7"/>
      <c r="IO472" s="7"/>
    </row>
    <row r="473" spans="3:249" s="8" customFormat="1" ht="12.75" customHeight="1"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  <c r="DV473" s="7"/>
      <c r="DW473" s="7"/>
      <c r="DX473" s="7"/>
      <c r="DY473" s="7"/>
      <c r="DZ473" s="7"/>
      <c r="EA473" s="7"/>
      <c r="EB473" s="7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  <c r="FA473" s="7"/>
      <c r="FB473" s="7"/>
      <c r="FC473" s="7"/>
      <c r="FD473" s="7"/>
      <c r="FE473" s="7"/>
      <c r="FF473" s="7"/>
      <c r="FG473" s="7"/>
      <c r="FH473" s="7"/>
      <c r="FI473" s="7"/>
      <c r="FJ473" s="7"/>
      <c r="FK473" s="7"/>
      <c r="FL473" s="7"/>
      <c r="FM473" s="7"/>
      <c r="FN473" s="7"/>
      <c r="FO473" s="7"/>
      <c r="FP473" s="7"/>
      <c r="FQ473" s="7"/>
      <c r="FR473" s="7"/>
      <c r="FS473" s="7"/>
      <c r="FT473" s="7"/>
      <c r="FU473" s="7"/>
      <c r="FV473" s="7"/>
      <c r="FW473" s="7"/>
      <c r="FX473" s="7"/>
      <c r="FY473" s="7"/>
      <c r="FZ473" s="7"/>
      <c r="GA473" s="7"/>
      <c r="GB473" s="7"/>
      <c r="GC473" s="7"/>
      <c r="GD473" s="7"/>
      <c r="GE473" s="7"/>
      <c r="GF473" s="7"/>
      <c r="GG473" s="7"/>
      <c r="GH473" s="7"/>
      <c r="GI473" s="7"/>
      <c r="GJ473" s="7"/>
      <c r="GK473" s="7"/>
      <c r="GL473" s="7"/>
      <c r="GM473" s="7"/>
      <c r="GN473" s="7"/>
      <c r="GO473" s="7"/>
      <c r="GP473" s="7"/>
      <c r="GQ473" s="7"/>
      <c r="GR473" s="7"/>
      <c r="GS473" s="7"/>
      <c r="GT473" s="7"/>
      <c r="GU473" s="7"/>
      <c r="GV473" s="7"/>
      <c r="GW473" s="7"/>
      <c r="GX473" s="7"/>
      <c r="GY473" s="7"/>
      <c r="GZ473" s="7"/>
      <c r="HA473" s="7"/>
      <c r="HB473" s="7"/>
      <c r="HC473" s="7"/>
      <c r="HD473" s="7"/>
      <c r="HE473" s="7"/>
      <c r="HF473" s="7"/>
      <c r="HG473" s="7"/>
      <c r="HH473" s="7"/>
      <c r="HI473" s="7"/>
      <c r="HJ473" s="7"/>
      <c r="HK473" s="7"/>
      <c r="HL473" s="7"/>
      <c r="HM473" s="7"/>
      <c r="HN473" s="7"/>
      <c r="HO473" s="7"/>
      <c r="HP473" s="7"/>
      <c r="HQ473" s="7"/>
      <c r="HR473" s="7"/>
      <c r="HS473" s="7"/>
      <c r="HT473" s="7"/>
      <c r="HU473" s="7"/>
      <c r="HV473" s="7"/>
      <c r="HW473" s="7"/>
      <c r="HX473" s="7"/>
      <c r="HY473" s="7"/>
      <c r="HZ473" s="7"/>
      <c r="IA473" s="7"/>
      <c r="IB473" s="7"/>
      <c r="IC473" s="7"/>
      <c r="ID473" s="7"/>
      <c r="IE473" s="7"/>
      <c r="IF473" s="7"/>
      <c r="IG473" s="7"/>
      <c r="IH473" s="7"/>
      <c r="II473" s="7"/>
      <c r="IJ473" s="7"/>
      <c r="IK473" s="7"/>
      <c r="IL473" s="7"/>
      <c r="IM473" s="7"/>
      <c r="IN473" s="7"/>
      <c r="IO473" s="7"/>
    </row>
    <row r="474" spans="3:249" s="8" customFormat="1" ht="12.75" customHeight="1"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  <c r="DV474" s="7"/>
      <c r="DW474" s="7"/>
      <c r="DX474" s="7"/>
      <c r="DY474" s="7"/>
      <c r="DZ474" s="7"/>
      <c r="EA474" s="7"/>
      <c r="EB474" s="7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  <c r="FA474" s="7"/>
      <c r="FB474" s="7"/>
      <c r="FC474" s="7"/>
      <c r="FD474" s="7"/>
      <c r="FE474" s="7"/>
      <c r="FF474" s="7"/>
      <c r="FG474" s="7"/>
      <c r="FH474" s="7"/>
      <c r="FI474" s="7"/>
      <c r="FJ474" s="7"/>
      <c r="FK474" s="7"/>
      <c r="FL474" s="7"/>
      <c r="FM474" s="7"/>
      <c r="FN474" s="7"/>
      <c r="FO474" s="7"/>
      <c r="FP474" s="7"/>
      <c r="FQ474" s="7"/>
      <c r="FR474" s="7"/>
      <c r="FS474" s="7"/>
      <c r="FT474" s="7"/>
      <c r="FU474" s="7"/>
      <c r="FV474" s="7"/>
      <c r="FW474" s="7"/>
      <c r="FX474" s="7"/>
      <c r="FY474" s="7"/>
      <c r="FZ474" s="7"/>
      <c r="GA474" s="7"/>
      <c r="GB474" s="7"/>
      <c r="GC474" s="7"/>
      <c r="GD474" s="7"/>
      <c r="GE474" s="7"/>
      <c r="GF474" s="7"/>
      <c r="GG474" s="7"/>
      <c r="GH474" s="7"/>
      <c r="GI474" s="7"/>
      <c r="GJ474" s="7"/>
      <c r="GK474" s="7"/>
      <c r="GL474" s="7"/>
      <c r="GM474" s="7"/>
      <c r="GN474" s="7"/>
      <c r="GO474" s="7"/>
      <c r="GP474" s="7"/>
      <c r="GQ474" s="7"/>
      <c r="GR474" s="7"/>
      <c r="GS474" s="7"/>
      <c r="GT474" s="7"/>
      <c r="GU474" s="7"/>
      <c r="GV474" s="7"/>
      <c r="GW474" s="7"/>
      <c r="GX474" s="7"/>
      <c r="GY474" s="7"/>
      <c r="GZ474" s="7"/>
      <c r="HA474" s="7"/>
      <c r="HB474" s="7"/>
      <c r="HC474" s="7"/>
      <c r="HD474" s="7"/>
      <c r="HE474" s="7"/>
      <c r="HF474" s="7"/>
      <c r="HG474" s="7"/>
      <c r="HH474" s="7"/>
      <c r="HI474" s="7"/>
      <c r="HJ474" s="7"/>
      <c r="HK474" s="7"/>
      <c r="HL474" s="7"/>
      <c r="HM474" s="7"/>
      <c r="HN474" s="7"/>
      <c r="HO474" s="7"/>
      <c r="HP474" s="7"/>
      <c r="HQ474" s="7"/>
      <c r="HR474" s="7"/>
      <c r="HS474" s="7"/>
      <c r="HT474" s="7"/>
      <c r="HU474" s="7"/>
      <c r="HV474" s="7"/>
      <c r="HW474" s="7"/>
      <c r="HX474" s="7"/>
      <c r="HY474" s="7"/>
      <c r="HZ474" s="7"/>
      <c r="IA474" s="7"/>
      <c r="IB474" s="7"/>
      <c r="IC474" s="7"/>
      <c r="ID474" s="7"/>
      <c r="IE474" s="7"/>
      <c r="IF474" s="7"/>
      <c r="IG474" s="7"/>
      <c r="IH474" s="7"/>
      <c r="II474" s="7"/>
      <c r="IJ474" s="7"/>
      <c r="IK474" s="7"/>
      <c r="IL474" s="7"/>
      <c r="IM474" s="7"/>
      <c r="IN474" s="7"/>
      <c r="IO474" s="7"/>
    </row>
    <row r="475" spans="3:249" s="8" customFormat="1" ht="12.75" customHeight="1"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/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/>
      <c r="FZ475" s="7"/>
      <c r="GA475" s="7"/>
      <c r="GB475" s="7"/>
      <c r="GC475" s="7"/>
      <c r="GD475" s="7"/>
      <c r="GE475" s="7"/>
      <c r="GF475" s="7"/>
      <c r="GG475" s="7"/>
      <c r="GH475" s="7"/>
      <c r="GI475" s="7"/>
      <c r="GJ475" s="7"/>
      <c r="GK475" s="7"/>
      <c r="GL475" s="7"/>
      <c r="GM475" s="7"/>
      <c r="GN475" s="7"/>
      <c r="GO475" s="7"/>
      <c r="GP475" s="7"/>
      <c r="GQ475" s="7"/>
      <c r="GR475" s="7"/>
      <c r="GS475" s="7"/>
      <c r="GT475" s="7"/>
      <c r="GU475" s="7"/>
      <c r="GV475" s="7"/>
      <c r="GW475" s="7"/>
      <c r="GX475" s="7"/>
      <c r="GY475" s="7"/>
      <c r="GZ475" s="7"/>
      <c r="HA475" s="7"/>
      <c r="HB475" s="7"/>
      <c r="HC475" s="7"/>
      <c r="HD475" s="7"/>
      <c r="HE475" s="7"/>
      <c r="HF475" s="7"/>
      <c r="HG475" s="7"/>
      <c r="HH475" s="7"/>
      <c r="HI475" s="7"/>
      <c r="HJ475" s="7"/>
      <c r="HK475" s="7"/>
      <c r="HL475" s="7"/>
      <c r="HM475" s="7"/>
      <c r="HN475" s="7"/>
      <c r="HO475" s="7"/>
      <c r="HP475" s="7"/>
      <c r="HQ475" s="7"/>
      <c r="HR475" s="7"/>
      <c r="HS475" s="7"/>
      <c r="HT475" s="7"/>
      <c r="HU475" s="7"/>
      <c r="HV475" s="7"/>
      <c r="HW475" s="7"/>
      <c r="HX475" s="7"/>
      <c r="HY475" s="7"/>
      <c r="HZ475" s="7"/>
      <c r="IA475" s="7"/>
      <c r="IB475" s="7"/>
      <c r="IC475" s="7"/>
      <c r="ID475" s="7"/>
      <c r="IE475" s="7"/>
      <c r="IF475" s="7"/>
      <c r="IG475" s="7"/>
      <c r="IH475" s="7"/>
      <c r="II475" s="7"/>
      <c r="IJ475" s="7"/>
      <c r="IK475" s="7"/>
      <c r="IL475" s="7"/>
      <c r="IM475" s="7"/>
      <c r="IN475" s="7"/>
      <c r="IO475" s="7"/>
    </row>
    <row r="476" spans="3:249" s="8" customFormat="1" ht="12.75" customHeight="1"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  <c r="DV476" s="7"/>
      <c r="DW476" s="7"/>
      <c r="DX476" s="7"/>
      <c r="DY476" s="7"/>
      <c r="DZ476" s="7"/>
      <c r="EA476" s="7"/>
      <c r="EB476" s="7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  <c r="FA476" s="7"/>
      <c r="FB476" s="7"/>
      <c r="FC476" s="7"/>
      <c r="FD476" s="7"/>
      <c r="FE476" s="7"/>
      <c r="FF476" s="7"/>
      <c r="FG476" s="7"/>
      <c r="FH476" s="7"/>
      <c r="FI476" s="7"/>
      <c r="FJ476" s="7"/>
      <c r="FK476" s="7"/>
      <c r="FL476" s="7"/>
      <c r="FM476" s="7"/>
      <c r="FN476" s="7"/>
      <c r="FO476" s="7"/>
      <c r="FP476" s="7"/>
      <c r="FQ476" s="7"/>
      <c r="FR476" s="7"/>
      <c r="FS476" s="7"/>
      <c r="FT476" s="7"/>
      <c r="FU476" s="7"/>
      <c r="FV476" s="7"/>
      <c r="FW476" s="7"/>
      <c r="FX476" s="7"/>
      <c r="FY476" s="7"/>
      <c r="FZ476" s="7"/>
      <c r="GA476" s="7"/>
      <c r="GB476" s="7"/>
      <c r="GC476" s="7"/>
      <c r="GD476" s="7"/>
      <c r="GE476" s="7"/>
      <c r="GF476" s="7"/>
      <c r="GG476" s="7"/>
      <c r="GH476" s="7"/>
      <c r="GI476" s="7"/>
      <c r="GJ476" s="7"/>
      <c r="GK476" s="7"/>
      <c r="GL476" s="7"/>
      <c r="GM476" s="7"/>
      <c r="GN476" s="7"/>
      <c r="GO476" s="7"/>
      <c r="GP476" s="7"/>
      <c r="GQ476" s="7"/>
      <c r="GR476" s="7"/>
      <c r="GS476" s="7"/>
      <c r="GT476" s="7"/>
      <c r="GU476" s="7"/>
      <c r="GV476" s="7"/>
      <c r="GW476" s="7"/>
      <c r="GX476" s="7"/>
      <c r="GY476" s="7"/>
      <c r="GZ476" s="7"/>
      <c r="HA476" s="7"/>
      <c r="HB476" s="7"/>
      <c r="HC476" s="7"/>
      <c r="HD476" s="7"/>
      <c r="HE476" s="7"/>
      <c r="HF476" s="7"/>
      <c r="HG476" s="7"/>
      <c r="HH476" s="7"/>
      <c r="HI476" s="7"/>
      <c r="HJ476" s="7"/>
      <c r="HK476" s="7"/>
      <c r="HL476" s="7"/>
      <c r="HM476" s="7"/>
      <c r="HN476" s="7"/>
      <c r="HO476" s="7"/>
      <c r="HP476" s="7"/>
      <c r="HQ476" s="7"/>
      <c r="HR476" s="7"/>
      <c r="HS476" s="7"/>
      <c r="HT476" s="7"/>
      <c r="HU476" s="7"/>
      <c r="HV476" s="7"/>
      <c r="HW476" s="7"/>
      <c r="HX476" s="7"/>
      <c r="HY476" s="7"/>
      <c r="HZ476" s="7"/>
      <c r="IA476" s="7"/>
      <c r="IB476" s="7"/>
      <c r="IC476" s="7"/>
      <c r="ID476" s="7"/>
      <c r="IE476" s="7"/>
      <c r="IF476" s="7"/>
      <c r="IG476" s="7"/>
      <c r="IH476" s="7"/>
      <c r="II476" s="7"/>
      <c r="IJ476" s="7"/>
      <c r="IK476" s="7"/>
      <c r="IL476" s="7"/>
      <c r="IM476" s="7"/>
      <c r="IN476" s="7"/>
      <c r="IO476" s="7"/>
    </row>
    <row r="477" spans="3:249" s="8" customFormat="1" ht="12.75" customHeight="1"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/>
      <c r="FZ477" s="7"/>
      <c r="GA477" s="7"/>
      <c r="GB477" s="7"/>
      <c r="GC477" s="7"/>
      <c r="GD477" s="7"/>
      <c r="GE477" s="7"/>
      <c r="GF477" s="7"/>
      <c r="GG477" s="7"/>
      <c r="GH477" s="7"/>
      <c r="GI477" s="7"/>
      <c r="GJ477" s="7"/>
      <c r="GK477" s="7"/>
      <c r="GL477" s="7"/>
      <c r="GM477" s="7"/>
      <c r="GN477" s="7"/>
      <c r="GO477" s="7"/>
      <c r="GP477" s="7"/>
      <c r="GQ477" s="7"/>
      <c r="GR477" s="7"/>
      <c r="GS477" s="7"/>
      <c r="GT477" s="7"/>
      <c r="GU477" s="7"/>
      <c r="GV477" s="7"/>
      <c r="GW477" s="7"/>
      <c r="GX477" s="7"/>
      <c r="GY477" s="7"/>
      <c r="GZ477" s="7"/>
      <c r="HA477" s="7"/>
      <c r="HB477" s="7"/>
      <c r="HC477" s="7"/>
      <c r="HD477" s="7"/>
      <c r="HE477" s="7"/>
      <c r="HF477" s="7"/>
      <c r="HG477" s="7"/>
      <c r="HH477" s="7"/>
      <c r="HI477" s="7"/>
      <c r="HJ477" s="7"/>
      <c r="HK477" s="7"/>
      <c r="HL477" s="7"/>
      <c r="HM477" s="7"/>
      <c r="HN477" s="7"/>
      <c r="HO477" s="7"/>
      <c r="HP477" s="7"/>
      <c r="HQ477" s="7"/>
      <c r="HR477" s="7"/>
      <c r="HS477" s="7"/>
      <c r="HT477" s="7"/>
      <c r="HU477" s="7"/>
      <c r="HV477" s="7"/>
      <c r="HW477" s="7"/>
      <c r="HX477" s="7"/>
      <c r="HY477" s="7"/>
      <c r="HZ477" s="7"/>
      <c r="IA477" s="7"/>
      <c r="IB477" s="7"/>
      <c r="IC477" s="7"/>
      <c r="ID477" s="7"/>
      <c r="IE477" s="7"/>
      <c r="IF477" s="7"/>
      <c r="IG477" s="7"/>
      <c r="IH477" s="7"/>
      <c r="II477" s="7"/>
      <c r="IJ477" s="7"/>
      <c r="IK477" s="7"/>
      <c r="IL477" s="7"/>
      <c r="IM477" s="7"/>
      <c r="IN477" s="7"/>
      <c r="IO477" s="7"/>
    </row>
    <row r="478" spans="3:249" s="8" customFormat="1" ht="12.75" customHeight="1"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  <c r="GJ478" s="7"/>
      <c r="GK478" s="7"/>
      <c r="GL478" s="7"/>
      <c r="GM478" s="7"/>
      <c r="GN478" s="7"/>
      <c r="GO478" s="7"/>
      <c r="GP478" s="7"/>
      <c r="GQ478" s="7"/>
      <c r="GR478" s="7"/>
      <c r="GS478" s="7"/>
      <c r="GT478" s="7"/>
      <c r="GU478" s="7"/>
      <c r="GV478" s="7"/>
      <c r="GW478" s="7"/>
      <c r="GX478" s="7"/>
      <c r="GY478" s="7"/>
      <c r="GZ478" s="7"/>
      <c r="HA478" s="7"/>
      <c r="HB478" s="7"/>
      <c r="HC478" s="7"/>
      <c r="HD478" s="7"/>
      <c r="HE478" s="7"/>
      <c r="HF478" s="7"/>
      <c r="HG478" s="7"/>
      <c r="HH478" s="7"/>
      <c r="HI478" s="7"/>
      <c r="HJ478" s="7"/>
      <c r="HK478" s="7"/>
      <c r="HL478" s="7"/>
      <c r="HM478" s="7"/>
      <c r="HN478" s="7"/>
      <c r="HO478" s="7"/>
      <c r="HP478" s="7"/>
      <c r="HQ478" s="7"/>
      <c r="HR478" s="7"/>
      <c r="HS478" s="7"/>
      <c r="HT478" s="7"/>
      <c r="HU478" s="7"/>
      <c r="HV478" s="7"/>
      <c r="HW478" s="7"/>
      <c r="HX478" s="7"/>
      <c r="HY478" s="7"/>
      <c r="HZ478" s="7"/>
      <c r="IA478" s="7"/>
      <c r="IB478" s="7"/>
      <c r="IC478" s="7"/>
      <c r="ID478" s="7"/>
      <c r="IE478" s="7"/>
      <c r="IF478" s="7"/>
      <c r="IG478" s="7"/>
      <c r="IH478" s="7"/>
      <c r="II478" s="7"/>
      <c r="IJ478" s="7"/>
      <c r="IK478" s="7"/>
      <c r="IL478" s="7"/>
      <c r="IM478" s="7"/>
      <c r="IN478" s="7"/>
      <c r="IO478" s="7"/>
    </row>
    <row r="479" spans="3:249" s="8" customFormat="1" ht="12.75" customHeight="1"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  <c r="GI479" s="7"/>
      <c r="GJ479" s="7"/>
      <c r="GK479" s="7"/>
      <c r="GL479" s="7"/>
      <c r="GM479" s="7"/>
      <c r="GN479" s="7"/>
      <c r="GO479" s="7"/>
      <c r="GP479" s="7"/>
      <c r="GQ479" s="7"/>
      <c r="GR479" s="7"/>
      <c r="GS479" s="7"/>
      <c r="GT479" s="7"/>
      <c r="GU479" s="7"/>
      <c r="GV479" s="7"/>
      <c r="GW479" s="7"/>
      <c r="GX479" s="7"/>
      <c r="GY479" s="7"/>
      <c r="GZ479" s="7"/>
      <c r="HA479" s="7"/>
      <c r="HB479" s="7"/>
      <c r="HC479" s="7"/>
      <c r="HD479" s="7"/>
      <c r="HE479" s="7"/>
      <c r="HF479" s="7"/>
      <c r="HG479" s="7"/>
      <c r="HH479" s="7"/>
      <c r="HI479" s="7"/>
      <c r="HJ479" s="7"/>
      <c r="HK479" s="7"/>
      <c r="HL479" s="7"/>
      <c r="HM479" s="7"/>
      <c r="HN479" s="7"/>
      <c r="HO479" s="7"/>
      <c r="HP479" s="7"/>
      <c r="HQ479" s="7"/>
      <c r="HR479" s="7"/>
      <c r="HS479" s="7"/>
      <c r="HT479" s="7"/>
      <c r="HU479" s="7"/>
      <c r="HV479" s="7"/>
      <c r="HW479" s="7"/>
      <c r="HX479" s="7"/>
      <c r="HY479" s="7"/>
      <c r="HZ479" s="7"/>
      <c r="IA479" s="7"/>
      <c r="IB479" s="7"/>
      <c r="IC479" s="7"/>
      <c r="ID479" s="7"/>
      <c r="IE479" s="7"/>
      <c r="IF479" s="7"/>
      <c r="IG479" s="7"/>
      <c r="IH479" s="7"/>
      <c r="II479" s="7"/>
      <c r="IJ479" s="7"/>
      <c r="IK479" s="7"/>
      <c r="IL479" s="7"/>
      <c r="IM479" s="7"/>
      <c r="IN479" s="7"/>
      <c r="IO479" s="7"/>
    </row>
    <row r="480" spans="3:249" s="8" customFormat="1" ht="12.75" customHeight="1"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  <c r="DV480" s="7"/>
      <c r="DW480" s="7"/>
      <c r="DX480" s="7"/>
      <c r="DY480" s="7"/>
      <c r="DZ480" s="7"/>
      <c r="EA480" s="7"/>
      <c r="EB480" s="7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  <c r="FA480" s="7"/>
      <c r="FB480" s="7"/>
      <c r="FC480" s="7"/>
      <c r="FD480" s="7"/>
      <c r="FE480" s="7"/>
      <c r="FF480" s="7"/>
      <c r="FG480" s="7"/>
      <c r="FH480" s="7"/>
      <c r="FI480" s="7"/>
      <c r="FJ480" s="7"/>
      <c r="FK480" s="7"/>
      <c r="FL480" s="7"/>
      <c r="FM480" s="7"/>
      <c r="FN480" s="7"/>
      <c r="FO480" s="7"/>
      <c r="FP480" s="7"/>
      <c r="FQ480" s="7"/>
      <c r="FR480" s="7"/>
      <c r="FS480" s="7"/>
      <c r="FT480" s="7"/>
      <c r="FU480" s="7"/>
      <c r="FV480" s="7"/>
      <c r="FW480" s="7"/>
      <c r="FX480" s="7"/>
      <c r="FY480" s="7"/>
      <c r="FZ480" s="7"/>
      <c r="GA480" s="7"/>
      <c r="GB480" s="7"/>
      <c r="GC480" s="7"/>
      <c r="GD480" s="7"/>
      <c r="GE480" s="7"/>
      <c r="GF480" s="7"/>
      <c r="GG480" s="7"/>
      <c r="GH480" s="7"/>
      <c r="GI480" s="7"/>
      <c r="GJ480" s="7"/>
      <c r="GK480" s="7"/>
      <c r="GL480" s="7"/>
      <c r="GM480" s="7"/>
      <c r="GN480" s="7"/>
      <c r="GO480" s="7"/>
      <c r="GP480" s="7"/>
      <c r="GQ480" s="7"/>
      <c r="GR480" s="7"/>
      <c r="GS480" s="7"/>
      <c r="GT480" s="7"/>
      <c r="GU480" s="7"/>
      <c r="GV480" s="7"/>
      <c r="GW480" s="7"/>
      <c r="GX480" s="7"/>
      <c r="GY480" s="7"/>
      <c r="GZ480" s="7"/>
      <c r="HA480" s="7"/>
      <c r="HB480" s="7"/>
      <c r="HC480" s="7"/>
      <c r="HD480" s="7"/>
      <c r="HE480" s="7"/>
      <c r="HF480" s="7"/>
      <c r="HG480" s="7"/>
      <c r="HH480" s="7"/>
      <c r="HI480" s="7"/>
      <c r="HJ480" s="7"/>
      <c r="HK480" s="7"/>
      <c r="HL480" s="7"/>
      <c r="HM480" s="7"/>
      <c r="HN480" s="7"/>
      <c r="HO480" s="7"/>
      <c r="HP480" s="7"/>
      <c r="HQ480" s="7"/>
      <c r="HR480" s="7"/>
      <c r="HS480" s="7"/>
      <c r="HT480" s="7"/>
      <c r="HU480" s="7"/>
      <c r="HV480" s="7"/>
      <c r="HW480" s="7"/>
      <c r="HX480" s="7"/>
      <c r="HY480" s="7"/>
      <c r="HZ480" s="7"/>
      <c r="IA480" s="7"/>
      <c r="IB480" s="7"/>
      <c r="IC480" s="7"/>
      <c r="ID480" s="7"/>
      <c r="IE480" s="7"/>
      <c r="IF480" s="7"/>
      <c r="IG480" s="7"/>
      <c r="IH480" s="7"/>
      <c r="II480" s="7"/>
      <c r="IJ480" s="7"/>
      <c r="IK480" s="7"/>
      <c r="IL480" s="7"/>
      <c r="IM480" s="7"/>
      <c r="IN480" s="7"/>
      <c r="IO480" s="7"/>
    </row>
    <row r="481" spans="3:249" s="8" customFormat="1" ht="12.75" customHeight="1"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  <c r="DV481" s="7"/>
      <c r="DW481" s="7"/>
      <c r="DX481" s="7"/>
      <c r="DY481" s="7"/>
      <c r="DZ481" s="7"/>
      <c r="EA481" s="7"/>
      <c r="EB481" s="7"/>
      <c r="EC481" s="7"/>
      <c r="ED481" s="7"/>
      <c r="EE481" s="7"/>
      <c r="EF481" s="7"/>
      <c r="EG481" s="7"/>
      <c r="EH481" s="7"/>
      <c r="EI481" s="7"/>
      <c r="EJ481" s="7"/>
      <c r="EK481" s="7"/>
      <c r="EL481" s="7"/>
      <c r="EM481" s="7"/>
      <c r="EN481" s="7"/>
      <c r="EO481" s="7"/>
      <c r="EP481" s="7"/>
      <c r="EQ481" s="7"/>
      <c r="ER481" s="7"/>
      <c r="ES481" s="7"/>
      <c r="ET481" s="7"/>
      <c r="EU481" s="7"/>
      <c r="EV481" s="7"/>
      <c r="EW481" s="7"/>
      <c r="EX481" s="7"/>
      <c r="EY481" s="7"/>
      <c r="EZ481" s="7"/>
      <c r="FA481" s="7"/>
      <c r="FB481" s="7"/>
      <c r="FC481" s="7"/>
      <c r="FD481" s="7"/>
      <c r="FE481" s="7"/>
      <c r="FF481" s="7"/>
      <c r="FG481" s="7"/>
      <c r="FH481" s="7"/>
      <c r="FI481" s="7"/>
      <c r="FJ481" s="7"/>
      <c r="FK481" s="7"/>
      <c r="FL481" s="7"/>
      <c r="FM481" s="7"/>
      <c r="FN481" s="7"/>
      <c r="FO481" s="7"/>
      <c r="FP481" s="7"/>
      <c r="FQ481" s="7"/>
      <c r="FR481" s="7"/>
      <c r="FS481" s="7"/>
      <c r="FT481" s="7"/>
      <c r="FU481" s="7"/>
      <c r="FV481" s="7"/>
      <c r="FW481" s="7"/>
      <c r="FX481" s="7"/>
      <c r="FY481" s="7"/>
      <c r="FZ481" s="7"/>
      <c r="GA481" s="7"/>
      <c r="GB481" s="7"/>
      <c r="GC481" s="7"/>
      <c r="GD481" s="7"/>
      <c r="GE481" s="7"/>
      <c r="GF481" s="7"/>
      <c r="GG481" s="7"/>
      <c r="GH481" s="7"/>
      <c r="GI481" s="7"/>
      <c r="GJ481" s="7"/>
      <c r="GK481" s="7"/>
      <c r="GL481" s="7"/>
      <c r="GM481" s="7"/>
      <c r="GN481" s="7"/>
      <c r="GO481" s="7"/>
      <c r="GP481" s="7"/>
      <c r="GQ481" s="7"/>
      <c r="GR481" s="7"/>
      <c r="GS481" s="7"/>
      <c r="GT481" s="7"/>
      <c r="GU481" s="7"/>
      <c r="GV481" s="7"/>
      <c r="GW481" s="7"/>
      <c r="GX481" s="7"/>
      <c r="GY481" s="7"/>
      <c r="GZ481" s="7"/>
      <c r="HA481" s="7"/>
      <c r="HB481" s="7"/>
      <c r="HC481" s="7"/>
      <c r="HD481" s="7"/>
      <c r="HE481" s="7"/>
      <c r="HF481" s="7"/>
      <c r="HG481" s="7"/>
      <c r="HH481" s="7"/>
      <c r="HI481" s="7"/>
      <c r="HJ481" s="7"/>
      <c r="HK481" s="7"/>
      <c r="HL481" s="7"/>
      <c r="HM481" s="7"/>
      <c r="HN481" s="7"/>
      <c r="HO481" s="7"/>
      <c r="HP481" s="7"/>
      <c r="HQ481" s="7"/>
      <c r="HR481" s="7"/>
      <c r="HS481" s="7"/>
      <c r="HT481" s="7"/>
      <c r="HU481" s="7"/>
      <c r="HV481" s="7"/>
      <c r="HW481" s="7"/>
      <c r="HX481" s="7"/>
      <c r="HY481" s="7"/>
      <c r="HZ481" s="7"/>
      <c r="IA481" s="7"/>
      <c r="IB481" s="7"/>
      <c r="IC481" s="7"/>
      <c r="ID481" s="7"/>
      <c r="IE481" s="7"/>
      <c r="IF481" s="7"/>
      <c r="IG481" s="7"/>
      <c r="IH481" s="7"/>
      <c r="II481" s="7"/>
      <c r="IJ481" s="7"/>
      <c r="IK481" s="7"/>
      <c r="IL481" s="7"/>
      <c r="IM481" s="7"/>
      <c r="IN481" s="7"/>
      <c r="IO481" s="7"/>
    </row>
    <row r="482" spans="3:249" s="8" customFormat="1" ht="12.75" customHeight="1"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/>
      <c r="FZ482" s="7"/>
      <c r="GA482" s="7"/>
      <c r="GB482" s="7"/>
      <c r="GC482" s="7"/>
      <c r="GD482" s="7"/>
      <c r="GE482" s="7"/>
      <c r="GF482" s="7"/>
      <c r="GG482" s="7"/>
      <c r="GH482" s="7"/>
      <c r="GI482" s="7"/>
      <c r="GJ482" s="7"/>
      <c r="GK482" s="7"/>
      <c r="GL482" s="7"/>
      <c r="GM482" s="7"/>
      <c r="GN482" s="7"/>
      <c r="GO482" s="7"/>
      <c r="GP482" s="7"/>
      <c r="GQ482" s="7"/>
      <c r="GR482" s="7"/>
      <c r="GS482" s="7"/>
      <c r="GT482" s="7"/>
      <c r="GU482" s="7"/>
      <c r="GV482" s="7"/>
      <c r="GW482" s="7"/>
      <c r="GX482" s="7"/>
      <c r="GY482" s="7"/>
      <c r="GZ482" s="7"/>
      <c r="HA482" s="7"/>
      <c r="HB482" s="7"/>
      <c r="HC482" s="7"/>
      <c r="HD482" s="7"/>
      <c r="HE482" s="7"/>
      <c r="HF482" s="7"/>
      <c r="HG482" s="7"/>
      <c r="HH482" s="7"/>
      <c r="HI482" s="7"/>
      <c r="HJ482" s="7"/>
      <c r="HK482" s="7"/>
      <c r="HL482" s="7"/>
      <c r="HM482" s="7"/>
      <c r="HN482" s="7"/>
      <c r="HO482" s="7"/>
      <c r="HP482" s="7"/>
      <c r="HQ482" s="7"/>
      <c r="HR482" s="7"/>
      <c r="HS482" s="7"/>
      <c r="HT482" s="7"/>
      <c r="HU482" s="7"/>
      <c r="HV482" s="7"/>
      <c r="HW482" s="7"/>
      <c r="HX482" s="7"/>
      <c r="HY482" s="7"/>
      <c r="HZ482" s="7"/>
      <c r="IA482" s="7"/>
      <c r="IB482" s="7"/>
      <c r="IC482" s="7"/>
      <c r="ID482" s="7"/>
      <c r="IE482" s="7"/>
      <c r="IF482" s="7"/>
      <c r="IG482" s="7"/>
      <c r="IH482" s="7"/>
      <c r="II482" s="7"/>
      <c r="IJ482" s="7"/>
      <c r="IK482" s="7"/>
      <c r="IL482" s="7"/>
      <c r="IM482" s="7"/>
      <c r="IN482" s="7"/>
      <c r="IO482" s="7"/>
    </row>
    <row r="483" spans="3:249" s="8" customFormat="1" ht="12.75" customHeight="1"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  <c r="DV483" s="7"/>
      <c r="DW483" s="7"/>
      <c r="DX483" s="7"/>
      <c r="DY483" s="7"/>
      <c r="DZ483" s="7"/>
      <c r="EA483" s="7"/>
      <c r="EB483" s="7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  <c r="FA483" s="7"/>
      <c r="FB483" s="7"/>
      <c r="FC483" s="7"/>
      <c r="FD483" s="7"/>
      <c r="FE483" s="7"/>
      <c r="FF483" s="7"/>
      <c r="FG483" s="7"/>
      <c r="FH483" s="7"/>
      <c r="FI483" s="7"/>
      <c r="FJ483" s="7"/>
      <c r="FK483" s="7"/>
      <c r="FL483" s="7"/>
      <c r="FM483" s="7"/>
      <c r="FN483" s="7"/>
      <c r="FO483" s="7"/>
      <c r="FP483" s="7"/>
      <c r="FQ483" s="7"/>
      <c r="FR483" s="7"/>
      <c r="FS483" s="7"/>
      <c r="FT483" s="7"/>
      <c r="FU483" s="7"/>
      <c r="FV483" s="7"/>
      <c r="FW483" s="7"/>
      <c r="FX483" s="7"/>
      <c r="FY483" s="7"/>
      <c r="FZ483" s="7"/>
      <c r="GA483" s="7"/>
      <c r="GB483" s="7"/>
      <c r="GC483" s="7"/>
      <c r="GD483" s="7"/>
      <c r="GE483" s="7"/>
      <c r="GF483" s="7"/>
      <c r="GG483" s="7"/>
      <c r="GH483" s="7"/>
      <c r="GI483" s="7"/>
      <c r="GJ483" s="7"/>
      <c r="GK483" s="7"/>
      <c r="GL483" s="7"/>
      <c r="GM483" s="7"/>
      <c r="GN483" s="7"/>
      <c r="GO483" s="7"/>
      <c r="GP483" s="7"/>
      <c r="GQ483" s="7"/>
      <c r="GR483" s="7"/>
      <c r="GS483" s="7"/>
      <c r="GT483" s="7"/>
      <c r="GU483" s="7"/>
      <c r="GV483" s="7"/>
      <c r="GW483" s="7"/>
      <c r="GX483" s="7"/>
      <c r="GY483" s="7"/>
      <c r="GZ483" s="7"/>
      <c r="HA483" s="7"/>
      <c r="HB483" s="7"/>
      <c r="HC483" s="7"/>
      <c r="HD483" s="7"/>
      <c r="HE483" s="7"/>
      <c r="HF483" s="7"/>
      <c r="HG483" s="7"/>
      <c r="HH483" s="7"/>
      <c r="HI483" s="7"/>
      <c r="HJ483" s="7"/>
      <c r="HK483" s="7"/>
      <c r="HL483" s="7"/>
      <c r="HM483" s="7"/>
      <c r="HN483" s="7"/>
      <c r="HO483" s="7"/>
      <c r="HP483" s="7"/>
      <c r="HQ483" s="7"/>
      <c r="HR483" s="7"/>
      <c r="HS483" s="7"/>
      <c r="HT483" s="7"/>
      <c r="HU483" s="7"/>
      <c r="HV483" s="7"/>
      <c r="HW483" s="7"/>
      <c r="HX483" s="7"/>
      <c r="HY483" s="7"/>
      <c r="HZ483" s="7"/>
      <c r="IA483" s="7"/>
      <c r="IB483" s="7"/>
      <c r="IC483" s="7"/>
      <c r="ID483" s="7"/>
      <c r="IE483" s="7"/>
      <c r="IF483" s="7"/>
      <c r="IG483" s="7"/>
      <c r="IH483" s="7"/>
      <c r="II483" s="7"/>
      <c r="IJ483" s="7"/>
      <c r="IK483" s="7"/>
      <c r="IL483" s="7"/>
      <c r="IM483" s="7"/>
      <c r="IN483" s="7"/>
      <c r="IO483" s="7"/>
    </row>
    <row r="484" spans="3:249" s="8" customFormat="1" ht="12.75" customHeight="1"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  <c r="DV484" s="7"/>
      <c r="DW484" s="7"/>
      <c r="DX484" s="7"/>
      <c r="DY484" s="7"/>
      <c r="DZ484" s="7"/>
      <c r="EA484" s="7"/>
      <c r="EB484" s="7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  <c r="FA484" s="7"/>
      <c r="FB484" s="7"/>
      <c r="FC484" s="7"/>
      <c r="FD484" s="7"/>
      <c r="FE484" s="7"/>
      <c r="FF484" s="7"/>
      <c r="FG484" s="7"/>
      <c r="FH484" s="7"/>
      <c r="FI484" s="7"/>
      <c r="FJ484" s="7"/>
      <c r="FK484" s="7"/>
      <c r="FL484" s="7"/>
      <c r="FM484" s="7"/>
      <c r="FN484" s="7"/>
      <c r="FO484" s="7"/>
      <c r="FP484" s="7"/>
      <c r="FQ484" s="7"/>
      <c r="FR484" s="7"/>
      <c r="FS484" s="7"/>
      <c r="FT484" s="7"/>
      <c r="FU484" s="7"/>
      <c r="FV484" s="7"/>
      <c r="FW484" s="7"/>
      <c r="FX484" s="7"/>
      <c r="FY484" s="7"/>
      <c r="FZ484" s="7"/>
      <c r="GA484" s="7"/>
      <c r="GB484" s="7"/>
      <c r="GC484" s="7"/>
      <c r="GD484" s="7"/>
      <c r="GE484" s="7"/>
      <c r="GF484" s="7"/>
      <c r="GG484" s="7"/>
      <c r="GH484" s="7"/>
      <c r="GI484" s="7"/>
      <c r="GJ484" s="7"/>
      <c r="GK484" s="7"/>
      <c r="GL484" s="7"/>
      <c r="GM484" s="7"/>
      <c r="GN484" s="7"/>
      <c r="GO484" s="7"/>
      <c r="GP484" s="7"/>
      <c r="GQ484" s="7"/>
      <c r="GR484" s="7"/>
      <c r="GS484" s="7"/>
      <c r="GT484" s="7"/>
      <c r="GU484" s="7"/>
      <c r="GV484" s="7"/>
      <c r="GW484" s="7"/>
      <c r="GX484" s="7"/>
      <c r="GY484" s="7"/>
      <c r="GZ484" s="7"/>
      <c r="HA484" s="7"/>
      <c r="HB484" s="7"/>
      <c r="HC484" s="7"/>
      <c r="HD484" s="7"/>
      <c r="HE484" s="7"/>
      <c r="HF484" s="7"/>
      <c r="HG484" s="7"/>
      <c r="HH484" s="7"/>
      <c r="HI484" s="7"/>
      <c r="HJ484" s="7"/>
      <c r="HK484" s="7"/>
      <c r="HL484" s="7"/>
      <c r="HM484" s="7"/>
      <c r="HN484" s="7"/>
      <c r="HO484" s="7"/>
      <c r="HP484" s="7"/>
      <c r="HQ484" s="7"/>
      <c r="HR484" s="7"/>
      <c r="HS484" s="7"/>
      <c r="HT484" s="7"/>
      <c r="HU484" s="7"/>
      <c r="HV484" s="7"/>
      <c r="HW484" s="7"/>
      <c r="HX484" s="7"/>
      <c r="HY484" s="7"/>
      <c r="HZ484" s="7"/>
      <c r="IA484" s="7"/>
      <c r="IB484" s="7"/>
      <c r="IC484" s="7"/>
      <c r="ID484" s="7"/>
      <c r="IE484" s="7"/>
      <c r="IF484" s="7"/>
      <c r="IG484" s="7"/>
      <c r="IH484" s="7"/>
      <c r="II484" s="7"/>
      <c r="IJ484" s="7"/>
      <c r="IK484" s="7"/>
      <c r="IL484" s="7"/>
      <c r="IM484" s="7"/>
      <c r="IN484" s="7"/>
      <c r="IO484" s="7"/>
    </row>
    <row r="485" spans="3:249" s="8" customFormat="1" ht="12.75" customHeight="1"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/>
      <c r="FZ485" s="7"/>
      <c r="GA485" s="7"/>
      <c r="GB485" s="7"/>
      <c r="GC485" s="7"/>
      <c r="GD485" s="7"/>
      <c r="GE485" s="7"/>
      <c r="GF485" s="7"/>
      <c r="GG485" s="7"/>
      <c r="GH485" s="7"/>
      <c r="GI485" s="7"/>
      <c r="GJ485" s="7"/>
      <c r="GK485" s="7"/>
      <c r="GL485" s="7"/>
      <c r="GM485" s="7"/>
      <c r="GN485" s="7"/>
      <c r="GO485" s="7"/>
      <c r="GP485" s="7"/>
      <c r="GQ485" s="7"/>
      <c r="GR485" s="7"/>
      <c r="GS485" s="7"/>
      <c r="GT485" s="7"/>
      <c r="GU485" s="7"/>
      <c r="GV485" s="7"/>
      <c r="GW485" s="7"/>
      <c r="GX485" s="7"/>
      <c r="GY485" s="7"/>
      <c r="GZ485" s="7"/>
      <c r="HA485" s="7"/>
      <c r="HB485" s="7"/>
      <c r="HC485" s="7"/>
      <c r="HD485" s="7"/>
      <c r="HE485" s="7"/>
      <c r="HF485" s="7"/>
      <c r="HG485" s="7"/>
      <c r="HH485" s="7"/>
      <c r="HI485" s="7"/>
      <c r="HJ485" s="7"/>
      <c r="HK485" s="7"/>
      <c r="HL485" s="7"/>
      <c r="HM485" s="7"/>
      <c r="HN485" s="7"/>
      <c r="HO485" s="7"/>
      <c r="HP485" s="7"/>
      <c r="HQ485" s="7"/>
      <c r="HR485" s="7"/>
      <c r="HS485" s="7"/>
      <c r="HT485" s="7"/>
      <c r="HU485" s="7"/>
      <c r="HV485" s="7"/>
      <c r="HW485" s="7"/>
      <c r="HX485" s="7"/>
      <c r="HY485" s="7"/>
      <c r="HZ485" s="7"/>
      <c r="IA485" s="7"/>
      <c r="IB485" s="7"/>
      <c r="IC485" s="7"/>
      <c r="ID485" s="7"/>
      <c r="IE485" s="7"/>
      <c r="IF485" s="7"/>
      <c r="IG485" s="7"/>
      <c r="IH485" s="7"/>
      <c r="II485" s="7"/>
      <c r="IJ485" s="7"/>
      <c r="IK485" s="7"/>
      <c r="IL485" s="7"/>
      <c r="IM485" s="7"/>
      <c r="IN485" s="7"/>
      <c r="IO485" s="7"/>
    </row>
    <row r="486" spans="3:249" s="8" customFormat="1" ht="12.75" customHeight="1"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  <c r="DV486" s="7"/>
      <c r="DW486" s="7"/>
      <c r="DX486" s="7"/>
      <c r="DY486" s="7"/>
      <c r="DZ486" s="7"/>
      <c r="EA486" s="7"/>
      <c r="EB486" s="7"/>
      <c r="EC486" s="7"/>
      <c r="ED486" s="7"/>
      <c r="EE486" s="7"/>
      <c r="EF486" s="7"/>
      <c r="EG486" s="7"/>
      <c r="EH486" s="7"/>
      <c r="EI486" s="7"/>
      <c r="EJ486" s="7"/>
      <c r="EK486" s="7"/>
      <c r="EL486" s="7"/>
      <c r="EM486" s="7"/>
      <c r="EN486" s="7"/>
      <c r="EO486" s="7"/>
      <c r="EP486" s="7"/>
      <c r="EQ486" s="7"/>
      <c r="ER486" s="7"/>
      <c r="ES486" s="7"/>
      <c r="ET486" s="7"/>
      <c r="EU486" s="7"/>
      <c r="EV486" s="7"/>
      <c r="EW486" s="7"/>
      <c r="EX486" s="7"/>
      <c r="EY486" s="7"/>
      <c r="EZ486" s="7"/>
      <c r="FA486" s="7"/>
      <c r="FB486" s="7"/>
      <c r="FC486" s="7"/>
      <c r="FD486" s="7"/>
      <c r="FE486" s="7"/>
      <c r="FF486" s="7"/>
      <c r="FG486" s="7"/>
      <c r="FH486" s="7"/>
      <c r="FI486" s="7"/>
      <c r="FJ486" s="7"/>
      <c r="FK486" s="7"/>
      <c r="FL486" s="7"/>
      <c r="FM486" s="7"/>
      <c r="FN486" s="7"/>
      <c r="FO486" s="7"/>
      <c r="FP486" s="7"/>
      <c r="FQ486" s="7"/>
      <c r="FR486" s="7"/>
      <c r="FS486" s="7"/>
      <c r="FT486" s="7"/>
      <c r="FU486" s="7"/>
      <c r="FV486" s="7"/>
      <c r="FW486" s="7"/>
      <c r="FX486" s="7"/>
      <c r="FY486" s="7"/>
      <c r="FZ486" s="7"/>
      <c r="GA486" s="7"/>
      <c r="GB486" s="7"/>
      <c r="GC486" s="7"/>
      <c r="GD486" s="7"/>
      <c r="GE486" s="7"/>
      <c r="GF486" s="7"/>
      <c r="GG486" s="7"/>
      <c r="GH486" s="7"/>
      <c r="GI486" s="7"/>
      <c r="GJ486" s="7"/>
      <c r="GK486" s="7"/>
      <c r="GL486" s="7"/>
      <c r="GM486" s="7"/>
      <c r="GN486" s="7"/>
      <c r="GO486" s="7"/>
      <c r="GP486" s="7"/>
      <c r="GQ486" s="7"/>
      <c r="GR486" s="7"/>
      <c r="GS486" s="7"/>
      <c r="GT486" s="7"/>
      <c r="GU486" s="7"/>
      <c r="GV486" s="7"/>
      <c r="GW486" s="7"/>
      <c r="GX486" s="7"/>
      <c r="GY486" s="7"/>
      <c r="GZ486" s="7"/>
      <c r="HA486" s="7"/>
      <c r="HB486" s="7"/>
      <c r="HC486" s="7"/>
      <c r="HD486" s="7"/>
      <c r="HE486" s="7"/>
      <c r="HF486" s="7"/>
      <c r="HG486" s="7"/>
      <c r="HH486" s="7"/>
      <c r="HI486" s="7"/>
      <c r="HJ486" s="7"/>
      <c r="HK486" s="7"/>
      <c r="HL486" s="7"/>
      <c r="HM486" s="7"/>
      <c r="HN486" s="7"/>
      <c r="HO486" s="7"/>
      <c r="HP486" s="7"/>
      <c r="HQ486" s="7"/>
      <c r="HR486" s="7"/>
      <c r="HS486" s="7"/>
      <c r="HT486" s="7"/>
      <c r="HU486" s="7"/>
      <c r="HV486" s="7"/>
      <c r="HW486" s="7"/>
      <c r="HX486" s="7"/>
      <c r="HY486" s="7"/>
      <c r="HZ486" s="7"/>
      <c r="IA486" s="7"/>
      <c r="IB486" s="7"/>
      <c r="IC486" s="7"/>
      <c r="ID486" s="7"/>
      <c r="IE486" s="7"/>
      <c r="IF486" s="7"/>
      <c r="IG486" s="7"/>
      <c r="IH486" s="7"/>
      <c r="II486" s="7"/>
      <c r="IJ486" s="7"/>
      <c r="IK486" s="7"/>
      <c r="IL486" s="7"/>
      <c r="IM486" s="7"/>
      <c r="IN486" s="7"/>
      <c r="IO486" s="7"/>
    </row>
    <row r="487" spans="3:249" s="8" customFormat="1" ht="12.75" customHeight="1"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  <c r="DV487" s="7"/>
      <c r="DW487" s="7"/>
      <c r="DX487" s="7"/>
      <c r="DY487" s="7"/>
      <c r="DZ487" s="7"/>
      <c r="EA487" s="7"/>
      <c r="EB487" s="7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  <c r="FA487" s="7"/>
      <c r="FB487" s="7"/>
      <c r="FC487" s="7"/>
      <c r="FD487" s="7"/>
      <c r="FE487" s="7"/>
      <c r="FF487" s="7"/>
      <c r="FG487" s="7"/>
      <c r="FH487" s="7"/>
      <c r="FI487" s="7"/>
      <c r="FJ487" s="7"/>
      <c r="FK487" s="7"/>
      <c r="FL487" s="7"/>
      <c r="FM487" s="7"/>
      <c r="FN487" s="7"/>
      <c r="FO487" s="7"/>
      <c r="FP487" s="7"/>
      <c r="FQ487" s="7"/>
      <c r="FR487" s="7"/>
      <c r="FS487" s="7"/>
      <c r="FT487" s="7"/>
      <c r="FU487" s="7"/>
      <c r="FV487" s="7"/>
      <c r="FW487" s="7"/>
      <c r="FX487" s="7"/>
      <c r="FY487" s="7"/>
      <c r="FZ487" s="7"/>
      <c r="GA487" s="7"/>
      <c r="GB487" s="7"/>
      <c r="GC487" s="7"/>
      <c r="GD487" s="7"/>
      <c r="GE487" s="7"/>
      <c r="GF487" s="7"/>
      <c r="GG487" s="7"/>
      <c r="GH487" s="7"/>
      <c r="GI487" s="7"/>
      <c r="GJ487" s="7"/>
      <c r="GK487" s="7"/>
      <c r="GL487" s="7"/>
      <c r="GM487" s="7"/>
      <c r="GN487" s="7"/>
      <c r="GO487" s="7"/>
      <c r="GP487" s="7"/>
      <c r="GQ487" s="7"/>
      <c r="GR487" s="7"/>
      <c r="GS487" s="7"/>
      <c r="GT487" s="7"/>
      <c r="GU487" s="7"/>
      <c r="GV487" s="7"/>
      <c r="GW487" s="7"/>
      <c r="GX487" s="7"/>
      <c r="GY487" s="7"/>
      <c r="GZ487" s="7"/>
      <c r="HA487" s="7"/>
      <c r="HB487" s="7"/>
      <c r="HC487" s="7"/>
      <c r="HD487" s="7"/>
      <c r="HE487" s="7"/>
      <c r="HF487" s="7"/>
      <c r="HG487" s="7"/>
      <c r="HH487" s="7"/>
      <c r="HI487" s="7"/>
      <c r="HJ487" s="7"/>
      <c r="HK487" s="7"/>
      <c r="HL487" s="7"/>
      <c r="HM487" s="7"/>
      <c r="HN487" s="7"/>
      <c r="HO487" s="7"/>
      <c r="HP487" s="7"/>
      <c r="HQ487" s="7"/>
      <c r="HR487" s="7"/>
      <c r="HS487" s="7"/>
      <c r="HT487" s="7"/>
      <c r="HU487" s="7"/>
      <c r="HV487" s="7"/>
      <c r="HW487" s="7"/>
      <c r="HX487" s="7"/>
      <c r="HY487" s="7"/>
      <c r="HZ487" s="7"/>
      <c r="IA487" s="7"/>
      <c r="IB487" s="7"/>
      <c r="IC487" s="7"/>
      <c r="ID487" s="7"/>
      <c r="IE487" s="7"/>
      <c r="IF487" s="7"/>
      <c r="IG487" s="7"/>
      <c r="IH487" s="7"/>
      <c r="II487" s="7"/>
      <c r="IJ487" s="7"/>
      <c r="IK487" s="7"/>
      <c r="IL487" s="7"/>
      <c r="IM487" s="7"/>
      <c r="IN487" s="7"/>
      <c r="IO487" s="7"/>
    </row>
    <row r="488" spans="3:249" s="8" customFormat="1" ht="12.75" customHeight="1"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  <c r="DV488" s="7"/>
      <c r="DW488" s="7"/>
      <c r="DX488" s="7"/>
      <c r="DY488" s="7"/>
      <c r="DZ488" s="7"/>
      <c r="EA488" s="7"/>
      <c r="EB488" s="7"/>
      <c r="EC488" s="7"/>
      <c r="ED488" s="7"/>
      <c r="EE488" s="7"/>
      <c r="EF488" s="7"/>
      <c r="EG488" s="7"/>
      <c r="EH488" s="7"/>
      <c r="EI488" s="7"/>
      <c r="EJ488" s="7"/>
      <c r="EK488" s="7"/>
      <c r="EL488" s="7"/>
      <c r="EM488" s="7"/>
      <c r="EN488" s="7"/>
      <c r="EO488" s="7"/>
      <c r="EP488" s="7"/>
      <c r="EQ488" s="7"/>
      <c r="ER488" s="7"/>
      <c r="ES488" s="7"/>
      <c r="ET488" s="7"/>
      <c r="EU488" s="7"/>
      <c r="EV488" s="7"/>
      <c r="EW488" s="7"/>
      <c r="EX488" s="7"/>
      <c r="EY488" s="7"/>
      <c r="EZ488" s="7"/>
      <c r="FA488" s="7"/>
      <c r="FB488" s="7"/>
      <c r="FC488" s="7"/>
      <c r="FD488" s="7"/>
      <c r="FE488" s="7"/>
      <c r="FF488" s="7"/>
      <c r="FG488" s="7"/>
      <c r="FH488" s="7"/>
      <c r="FI488" s="7"/>
      <c r="FJ488" s="7"/>
      <c r="FK488" s="7"/>
      <c r="FL488" s="7"/>
      <c r="FM488" s="7"/>
      <c r="FN488" s="7"/>
      <c r="FO488" s="7"/>
      <c r="FP488" s="7"/>
      <c r="FQ488" s="7"/>
      <c r="FR488" s="7"/>
      <c r="FS488" s="7"/>
      <c r="FT488" s="7"/>
      <c r="FU488" s="7"/>
      <c r="FV488" s="7"/>
      <c r="FW488" s="7"/>
      <c r="FX488" s="7"/>
      <c r="FY488" s="7"/>
      <c r="FZ488" s="7"/>
      <c r="GA488" s="7"/>
      <c r="GB488" s="7"/>
      <c r="GC488" s="7"/>
      <c r="GD488" s="7"/>
      <c r="GE488" s="7"/>
      <c r="GF488" s="7"/>
      <c r="GG488" s="7"/>
      <c r="GH488" s="7"/>
      <c r="GI488" s="7"/>
      <c r="GJ488" s="7"/>
      <c r="GK488" s="7"/>
      <c r="GL488" s="7"/>
      <c r="GM488" s="7"/>
      <c r="GN488" s="7"/>
      <c r="GO488" s="7"/>
      <c r="GP488" s="7"/>
      <c r="GQ488" s="7"/>
      <c r="GR488" s="7"/>
      <c r="GS488" s="7"/>
      <c r="GT488" s="7"/>
      <c r="GU488" s="7"/>
      <c r="GV488" s="7"/>
      <c r="GW488" s="7"/>
      <c r="GX488" s="7"/>
      <c r="GY488" s="7"/>
      <c r="GZ488" s="7"/>
      <c r="HA488" s="7"/>
      <c r="HB488" s="7"/>
      <c r="HC488" s="7"/>
      <c r="HD488" s="7"/>
      <c r="HE488" s="7"/>
      <c r="HF488" s="7"/>
      <c r="HG488" s="7"/>
      <c r="HH488" s="7"/>
      <c r="HI488" s="7"/>
      <c r="HJ488" s="7"/>
      <c r="HK488" s="7"/>
      <c r="HL488" s="7"/>
      <c r="HM488" s="7"/>
      <c r="HN488" s="7"/>
      <c r="HO488" s="7"/>
      <c r="HP488" s="7"/>
      <c r="HQ488" s="7"/>
      <c r="HR488" s="7"/>
      <c r="HS488" s="7"/>
      <c r="HT488" s="7"/>
      <c r="HU488" s="7"/>
      <c r="HV488" s="7"/>
      <c r="HW488" s="7"/>
      <c r="HX488" s="7"/>
      <c r="HY488" s="7"/>
      <c r="HZ488" s="7"/>
      <c r="IA488" s="7"/>
      <c r="IB488" s="7"/>
      <c r="IC488" s="7"/>
      <c r="ID488" s="7"/>
      <c r="IE488" s="7"/>
      <c r="IF488" s="7"/>
      <c r="IG488" s="7"/>
      <c r="IH488" s="7"/>
      <c r="II488" s="7"/>
      <c r="IJ488" s="7"/>
      <c r="IK488" s="7"/>
      <c r="IL488" s="7"/>
      <c r="IM488" s="7"/>
      <c r="IN488" s="7"/>
      <c r="IO488" s="7"/>
    </row>
    <row r="489" spans="3:249" s="8" customFormat="1" ht="12.75" customHeight="1"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  <c r="GI489" s="7"/>
      <c r="GJ489" s="7"/>
      <c r="GK489" s="7"/>
      <c r="GL489" s="7"/>
      <c r="GM489" s="7"/>
      <c r="GN489" s="7"/>
      <c r="GO489" s="7"/>
      <c r="GP489" s="7"/>
      <c r="GQ489" s="7"/>
      <c r="GR489" s="7"/>
      <c r="GS489" s="7"/>
      <c r="GT489" s="7"/>
      <c r="GU489" s="7"/>
      <c r="GV489" s="7"/>
      <c r="GW489" s="7"/>
      <c r="GX489" s="7"/>
      <c r="GY489" s="7"/>
      <c r="GZ489" s="7"/>
      <c r="HA489" s="7"/>
      <c r="HB489" s="7"/>
      <c r="HC489" s="7"/>
      <c r="HD489" s="7"/>
      <c r="HE489" s="7"/>
      <c r="HF489" s="7"/>
      <c r="HG489" s="7"/>
      <c r="HH489" s="7"/>
      <c r="HI489" s="7"/>
      <c r="HJ489" s="7"/>
      <c r="HK489" s="7"/>
      <c r="HL489" s="7"/>
      <c r="HM489" s="7"/>
      <c r="HN489" s="7"/>
      <c r="HO489" s="7"/>
      <c r="HP489" s="7"/>
      <c r="HQ489" s="7"/>
      <c r="HR489" s="7"/>
      <c r="HS489" s="7"/>
      <c r="HT489" s="7"/>
      <c r="HU489" s="7"/>
      <c r="HV489" s="7"/>
      <c r="HW489" s="7"/>
      <c r="HX489" s="7"/>
      <c r="HY489" s="7"/>
      <c r="HZ489" s="7"/>
      <c r="IA489" s="7"/>
      <c r="IB489" s="7"/>
      <c r="IC489" s="7"/>
      <c r="ID489" s="7"/>
      <c r="IE489" s="7"/>
      <c r="IF489" s="7"/>
      <c r="IG489" s="7"/>
      <c r="IH489" s="7"/>
      <c r="II489" s="7"/>
      <c r="IJ489" s="7"/>
      <c r="IK489" s="7"/>
      <c r="IL489" s="7"/>
      <c r="IM489" s="7"/>
      <c r="IN489" s="7"/>
      <c r="IO489" s="7"/>
    </row>
    <row r="490" spans="3:249" s="8" customFormat="1" ht="12.75" customHeight="1"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  <c r="DV490" s="7"/>
      <c r="DW490" s="7"/>
      <c r="DX490" s="7"/>
      <c r="DY490" s="7"/>
      <c r="DZ490" s="7"/>
      <c r="EA490" s="7"/>
      <c r="EB490" s="7"/>
      <c r="EC490" s="7"/>
      <c r="ED490" s="7"/>
      <c r="EE490" s="7"/>
      <c r="EF490" s="7"/>
      <c r="EG490" s="7"/>
      <c r="EH490" s="7"/>
      <c r="EI490" s="7"/>
      <c r="EJ490" s="7"/>
      <c r="EK490" s="7"/>
      <c r="EL490" s="7"/>
      <c r="EM490" s="7"/>
      <c r="EN490" s="7"/>
      <c r="EO490" s="7"/>
      <c r="EP490" s="7"/>
      <c r="EQ490" s="7"/>
      <c r="ER490" s="7"/>
      <c r="ES490" s="7"/>
      <c r="ET490" s="7"/>
      <c r="EU490" s="7"/>
      <c r="EV490" s="7"/>
      <c r="EW490" s="7"/>
      <c r="EX490" s="7"/>
      <c r="EY490" s="7"/>
      <c r="EZ490" s="7"/>
      <c r="FA490" s="7"/>
      <c r="FB490" s="7"/>
      <c r="FC490" s="7"/>
      <c r="FD490" s="7"/>
      <c r="FE490" s="7"/>
      <c r="FF490" s="7"/>
      <c r="FG490" s="7"/>
      <c r="FH490" s="7"/>
      <c r="FI490" s="7"/>
      <c r="FJ490" s="7"/>
      <c r="FK490" s="7"/>
      <c r="FL490" s="7"/>
      <c r="FM490" s="7"/>
      <c r="FN490" s="7"/>
      <c r="FO490" s="7"/>
      <c r="FP490" s="7"/>
      <c r="FQ490" s="7"/>
      <c r="FR490" s="7"/>
      <c r="FS490" s="7"/>
      <c r="FT490" s="7"/>
      <c r="FU490" s="7"/>
      <c r="FV490" s="7"/>
      <c r="FW490" s="7"/>
      <c r="FX490" s="7"/>
      <c r="FY490" s="7"/>
      <c r="FZ490" s="7"/>
      <c r="GA490" s="7"/>
      <c r="GB490" s="7"/>
      <c r="GC490" s="7"/>
      <c r="GD490" s="7"/>
      <c r="GE490" s="7"/>
      <c r="GF490" s="7"/>
      <c r="GG490" s="7"/>
      <c r="GH490" s="7"/>
      <c r="GI490" s="7"/>
      <c r="GJ490" s="7"/>
      <c r="GK490" s="7"/>
      <c r="GL490" s="7"/>
      <c r="GM490" s="7"/>
      <c r="GN490" s="7"/>
      <c r="GO490" s="7"/>
      <c r="GP490" s="7"/>
      <c r="GQ490" s="7"/>
      <c r="GR490" s="7"/>
      <c r="GS490" s="7"/>
      <c r="GT490" s="7"/>
      <c r="GU490" s="7"/>
      <c r="GV490" s="7"/>
      <c r="GW490" s="7"/>
      <c r="GX490" s="7"/>
      <c r="GY490" s="7"/>
      <c r="GZ490" s="7"/>
      <c r="HA490" s="7"/>
      <c r="HB490" s="7"/>
      <c r="HC490" s="7"/>
      <c r="HD490" s="7"/>
      <c r="HE490" s="7"/>
      <c r="HF490" s="7"/>
      <c r="HG490" s="7"/>
      <c r="HH490" s="7"/>
      <c r="HI490" s="7"/>
      <c r="HJ490" s="7"/>
      <c r="HK490" s="7"/>
      <c r="HL490" s="7"/>
      <c r="HM490" s="7"/>
      <c r="HN490" s="7"/>
      <c r="HO490" s="7"/>
      <c r="HP490" s="7"/>
      <c r="HQ490" s="7"/>
      <c r="HR490" s="7"/>
      <c r="HS490" s="7"/>
      <c r="HT490" s="7"/>
      <c r="HU490" s="7"/>
      <c r="HV490" s="7"/>
      <c r="HW490" s="7"/>
      <c r="HX490" s="7"/>
      <c r="HY490" s="7"/>
      <c r="HZ490" s="7"/>
      <c r="IA490" s="7"/>
      <c r="IB490" s="7"/>
      <c r="IC490" s="7"/>
      <c r="ID490" s="7"/>
      <c r="IE490" s="7"/>
      <c r="IF490" s="7"/>
      <c r="IG490" s="7"/>
      <c r="IH490" s="7"/>
      <c r="II490" s="7"/>
      <c r="IJ490" s="7"/>
      <c r="IK490" s="7"/>
      <c r="IL490" s="7"/>
      <c r="IM490" s="7"/>
      <c r="IN490" s="7"/>
      <c r="IO490" s="7"/>
    </row>
    <row r="491" spans="3:249" s="8" customFormat="1" ht="12.75" customHeight="1"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  <c r="GF491" s="7"/>
      <c r="GG491" s="7"/>
      <c r="GH491" s="7"/>
      <c r="GI491" s="7"/>
      <c r="GJ491" s="7"/>
      <c r="GK491" s="7"/>
      <c r="GL491" s="7"/>
      <c r="GM491" s="7"/>
      <c r="GN491" s="7"/>
      <c r="GO491" s="7"/>
      <c r="GP491" s="7"/>
      <c r="GQ491" s="7"/>
      <c r="GR491" s="7"/>
      <c r="GS491" s="7"/>
      <c r="GT491" s="7"/>
      <c r="GU491" s="7"/>
      <c r="GV491" s="7"/>
      <c r="GW491" s="7"/>
      <c r="GX491" s="7"/>
      <c r="GY491" s="7"/>
      <c r="GZ491" s="7"/>
      <c r="HA491" s="7"/>
      <c r="HB491" s="7"/>
      <c r="HC491" s="7"/>
      <c r="HD491" s="7"/>
      <c r="HE491" s="7"/>
      <c r="HF491" s="7"/>
      <c r="HG491" s="7"/>
      <c r="HH491" s="7"/>
      <c r="HI491" s="7"/>
      <c r="HJ491" s="7"/>
      <c r="HK491" s="7"/>
      <c r="HL491" s="7"/>
      <c r="HM491" s="7"/>
      <c r="HN491" s="7"/>
      <c r="HO491" s="7"/>
      <c r="HP491" s="7"/>
      <c r="HQ491" s="7"/>
      <c r="HR491" s="7"/>
      <c r="HS491" s="7"/>
      <c r="HT491" s="7"/>
      <c r="HU491" s="7"/>
      <c r="HV491" s="7"/>
      <c r="HW491" s="7"/>
      <c r="HX491" s="7"/>
      <c r="HY491" s="7"/>
      <c r="HZ491" s="7"/>
      <c r="IA491" s="7"/>
      <c r="IB491" s="7"/>
      <c r="IC491" s="7"/>
      <c r="ID491" s="7"/>
      <c r="IE491" s="7"/>
      <c r="IF491" s="7"/>
      <c r="IG491" s="7"/>
      <c r="IH491" s="7"/>
      <c r="II491" s="7"/>
      <c r="IJ491" s="7"/>
      <c r="IK491" s="7"/>
      <c r="IL491" s="7"/>
      <c r="IM491" s="7"/>
      <c r="IN491" s="7"/>
      <c r="IO491" s="7"/>
    </row>
    <row r="492" spans="3:249" s="8" customFormat="1" ht="12.75" customHeight="1"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  <c r="DV492" s="7"/>
      <c r="DW492" s="7"/>
      <c r="DX492" s="7"/>
      <c r="DY492" s="7"/>
      <c r="DZ492" s="7"/>
      <c r="EA492" s="7"/>
      <c r="EB492" s="7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/>
      <c r="ES492" s="7"/>
      <c r="ET492" s="7"/>
      <c r="EU492" s="7"/>
      <c r="EV492" s="7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  <c r="GF492" s="7"/>
      <c r="GG492" s="7"/>
      <c r="GH492" s="7"/>
      <c r="GI492" s="7"/>
      <c r="GJ492" s="7"/>
      <c r="GK492" s="7"/>
      <c r="GL492" s="7"/>
      <c r="GM492" s="7"/>
      <c r="GN492" s="7"/>
      <c r="GO492" s="7"/>
      <c r="GP492" s="7"/>
      <c r="GQ492" s="7"/>
      <c r="GR492" s="7"/>
      <c r="GS492" s="7"/>
      <c r="GT492" s="7"/>
      <c r="GU492" s="7"/>
      <c r="GV492" s="7"/>
      <c r="GW492" s="7"/>
      <c r="GX492" s="7"/>
      <c r="GY492" s="7"/>
      <c r="GZ492" s="7"/>
      <c r="HA492" s="7"/>
      <c r="HB492" s="7"/>
      <c r="HC492" s="7"/>
      <c r="HD492" s="7"/>
      <c r="HE492" s="7"/>
      <c r="HF492" s="7"/>
      <c r="HG492" s="7"/>
      <c r="HH492" s="7"/>
      <c r="HI492" s="7"/>
      <c r="HJ492" s="7"/>
      <c r="HK492" s="7"/>
      <c r="HL492" s="7"/>
      <c r="HM492" s="7"/>
      <c r="HN492" s="7"/>
      <c r="HO492" s="7"/>
      <c r="HP492" s="7"/>
      <c r="HQ492" s="7"/>
      <c r="HR492" s="7"/>
      <c r="HS492" s="7"/>
      <c r="HT492" s="7"/>
      <c r="HU492" s="7"/>
      <c r="HV492" s="7"/>
      <c r="HW492" s="7"/>
      <c r="HX492" s="7"/>
      <c r="HY492" s="7"/>
      <c r="HZ492" s="7"/>
      <c r="IA492" s="7"/>
      <c r="IB492" s="7"/>
      <c r="IC492" s="7"/>
      <c r="ID492" s="7"/>
      <c r="IE492" s="7"/>
      <c r="IF492" s="7"/>
      <c r="IG492" s="7"/>
      <c r="IH492" s="7"/>
      <c r="II492" s="7"/>
      <c r="IJ492" s="7"/>
      <c r="IK492" s="7"/>
      <c r="IL492" s="7"/>
      <c r="IM492" s="7"/>
      <c r="IN492" s="7"/>
      <c r="IO492" s="7"/>
    </row>
    <row r="493" spans="3:249" s="8" customFormat="1" ht="12.75" customHeight="1"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/>
      <c r="FZ493" s="7"/>
      <c r="GA493" s="7"/>
      <c r="GB493" s="7"/>
      <c r="GC493" s="7"/>
      <c r="GD493" s="7"/>
      <c r="GE493" s="7"/>
      <c r="GF493" s="7"/>
      <c r="GG493" s="7"/>
      <c r="GH493" s="7"/>
      <c r="GI493" s="7"/>
      <c r="GJ493" s="7"/>
      <c r="GK493" s="7"/>
      <c r="GL493" s="7"/>
      <c r="GM493" s="7"/>
      <c r="GN493" s="7"/>
      <c r="GO493" s="7"/>
      <c r="GP493" s="7"/>
      <c r="GQ493" s="7"/>
      <c r="GR493" s="7"/>
      <c r="GS493" s="7"/>
      <c r="GT493" s="7"/>
      <c r="GU493" s="7"/>
      <c r="GV493" s="7"/>
      <c r="GW493" s="7"/>
      <c r="GX493" s="7"/>
      <c r="GY493" s="7"/>
      <c r="GZ493" s="7"/>
      <c r="HA493" s="7"/>
      <c r="HB493" s="7"/>
      <c r="HC493" s="7"/>
      <c r="HD493" s="7"/>
      <c r="HE493" s="7"/>
      <c r="HF493" s="7"/>
      <c r="HG493" s="7"/>
      <c r="HH493" s="7"/>
      <c r="HI493" s="7"/>
      <c r="HJ493" s="7"/>
      <c r="HK493" s="7"/>
      <c r="HL493" s="7"/>
      <c r="HM493" s="7"/>
      <c r="HN493" s="7"/>
      <c r="HO493" s="7"/>
      <c r="HP493" s="7"/>
      <c r="HQ493" s="7"/>
      <c r="HR493" s="7"/>
      <c r="HS493" s="7"/>
      <c r="HT493" s="7"/>
      <c r="HU493" s="7"/>
      <c r="HV493" s="7"/>
      <c r="HW493" s="7"/>
      <c r="HX493" s="7"/>
      <c r="HY493" s="7"/>
      <c r="HZ493" s="7"/>
      <c r="IA493" s="7"/>
      <c r="IB493" s="7"/>
      <c r="IC493" s="7"/>
      <c r="ID493" s="7"/>
      <c r="IE493" s="7"/>
      <c r="IF493" s="7"/>
      <c r="IG493" s="7"/>
      <c r="IH493" s="7"/>
      <c r="II493" s="7"/>
      <c r="IJ493" s="7"/>
      <c r="IK493" s="7"/>
      <c r="IL493" s="7"/>
      <c r="IM493" s="7"/>
      <c r="IN493" s="7"/>
      <c r="IO493" s="7"/>
    </row>
    <row r="494" spans="3:249" s="8" customFormat="1" ht="12.75" customHeight="1"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  <c r="DV494" s="7"/>
      <c r="DW494" s="7"/>
      <c r="DX494" s="7"/>
      <c r="DY494" s="7"/>
      <c r="DZ494" s="7"/>
      <c r="EA494" s="7"/>
      <c r="EB494" s="7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  <c r="FA494" s="7"/>
      <c r="FB494" s="7"/>
      <c r="FC494" s="7"/>
      <c r="FD494" s="7"/>
      <c r="FE494" s="7"/>
      <c r="FF494" s="7"/>
      <c r="FG494" s="7"/>
      <c r="FH494" s="7"/>
      <c r="FI494" s="7"/>
      <c r="FJ494" s="7"/>
      <c r="FK494" s="7"/>
      <c r="FL494" s="7"/>
      <c r="FM494" s="7"/>
      <c r="FN494" s="7"/>
      <c r="FO494" s="7"/>
      <c r="FP494" s="7"/>
      <c r="FQ494" s="7"/>
      <c r="FR494" s="7"/>
      <c r="FS494" s="7"/>
      <c r="FT494" s="7"/>
      <c r="FU494" s="7"/>
      <c r="FV494" s="7"/>
      <c r="FW494" s="7"/>
      <c r="FX494" s="7"/>
      <c r="FY494" s="7"/>
      <c r="FZ494" s="7"/>
      <c r="GA494" s="7"/>
      <c r="GB494" s="7"/>
      <c r="GC494" s="7"/>
      <c r="GD494" s="7"/>
      <c r="GE494" s="7"/>
      <c r="GF494" s="7"/>
      <c r="GG494" s="7"/>
      <c r="GH494" s="7"/>
      <c r="GI494" s="7"/>
      <c r="GJ494" s="7"/>
      <c r="GK494" s="7"/>
      <c r="GL494" s="7"/>
      <c r="GM494" s="7"/>
      <c r="GN494" s="7"/>
      <c r="GO494" s="7"/>
      <c r="GP494" s="7"/>
      <c r="GQ494" s="7"/>
      <c r="GR494" s="7"/>
      <c r="GS494" s="7"/>
      <c r="GT494" s="7"/>
      <c r="GU494" s="7"/>
      <c r="GV494" s="7"/>
      <c r="GW494" s="7"/>
      <c r="GX494" s="7"/>
      <c r="GY494" s="7"/>
      <c r="GZ494" s="7"/>
      <c r="HA494" s="7"/>
      <c r="HB494" s="7"/>
      <c r="HC494" s="7"/>
      <c r="HD494" s="7"/>
      <c r="HE494" s="7"/>
      <c r="HF494" s="7"/>
      <c r="HG494" s="7"/>
      <c r="HH494" s="7"/>
      <c r="HI494" s="7"/>
      <c r="HJ494" s="7"/>
      <c r="HK494" s="7"/>
      <c r="HL494" s="7"/>
      <c r="HM494" s="7"/>
      <c r="HN494" s="7"/>
      <c r="HO494" s="7"/>
      <c r="HP494" s="7"/>
      <c r="HQ494" s="7"/>
      <c r="HR494" s="7"/>
      <c r="HS494" s="7"/>
      <c r="HT494" s="7"/>
      <c r="HU494" s="7"/>
      <c r="HV494" s="7"/>
      <c r="HW494" s="7"/>
      <c r="HX494" s="7"/>
      <c r="HY494" s="7"/>
      <c r="HZ494" s="7"/>
      <c r="IA494" s="7"/>
      <c r="IB494" s="7"/>
      <c r="IC494" s="7"/>
      <c r="ID494" s="7"/>
      <c r="IE494" s="7"/>
      <c r="IF494" s="7"/>
      <c r="IG494" s="7"/>
      <c r="IH494" s="7"/>
      <c r="II494" s="7"/>
      <c r="IJ494" s="7"/>
      <c r="IK494" s="7"/>
      <c r="IL494" s="7"/>
      <c r="IM494" s="7"/>
      <c r="IN494" s="7"/>
      <c r="IO494" s="7"/>
    </row>
    <row r="495" spans="3:249" s="8" customFormat="1" ht="12.75" customHeight="1"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  <c r="FA495" s="7"/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/>
      <c r="FZ495" s="7"/>
      <c r="GA495" s="7"/>
      <c r="GB495" s="7"/>
      <c r="GC495" s="7"/>
      <c r="GD495" s="7"/>
      <c r="GE495" s="7"/>
      <c r="GF495" s="7"/>
      <c r="GG495" s="7"/>
      <c r="GH495" s="7"/>
      <c r="GI495" s="7"/>
      <c r="GJ495" s="7"/>
      <c r="GK495" s="7"/>
      <c r="GL495" s="7"/>
      <c r="GM495" s="7"/>
      <c r="GN495" s="7"/>
      <c r="GO495" s="7"/>
      <c r="GP495" s="7"/>
      <c r="GQ495" s="7"/>
      <c r="GR495" s="7"/>
      <c r="GS495" s="7"/>
      <c r="GT495" s="7"/>
      <c r="GU495" s="7"/>
      <c r="GV495" s="7"/>
      <c r="GW495" s="7"/>
      <c r="GX495" s="7"/>
      <c r="GY495" s="7"/>
      <c r="GZ495" s="7"/>
      <c r="HA495" s="7"/>
      <c r="HB495" s="7"/>
      <c r="HC495" s="7"/>
      <c r="HD495" s="7"/>
      <c r="HE495" s="7"/>
      <c r="HF495" s="7"/>
      <c r="HG495" s="7"/>
      <c r="HH495" s="7"/>
      <c r="HI495" s="7"/>
      <c r="HJ495" s="7"/>
      <c r="HK495" s="7"/>
      <c r="HL495" s="7"/>
      <c r="HM495" s="7"/>
      <c r="HN495" s="7"/>
      <c r="HO495" s="7"/>
      <c r="HP495" s="7"/>
      <c r="HQ495" s="7"/>
      <c r="HR495" s="7"/>
      <c r="HS495" s="7"/>
      <c r="HT495" s="7"/>
      <c r="HU495" s="7"/>
      <c r="HV495" s="7"/>
      <c r="HW495" s="7"/>
      <c r="HX495" s="7"/>
      <c r="HY495" s="7"/>
      <c r="HZ495" s="7"/>
      <c r="IA495" s="7"/>
      <c r="IB495" s="7"/>
      <c r="IC495" s="7"/>
      <c r="ID495" s="7"/>
      <c r="IE495" s="7"/>
      <c r="IF495" s="7"/>
      <c r="IG495" s="7"/>
      <c r="IH495" s="7"/>
      <c r="II495" s="7"/>
      <c r="IJ495" s="7"/>
      <c r="IK495" s="7"/>
      <c r="IL495" s="7"/>
      <c r="IM495" s="7"/>
      <c r="IN495" s="7"/>
      <c r="IO495" s="7"/>
    </row>
    <row r="496" spans="3:249" s="8" customFormat="1" ht="12.75" customHeight="1"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  <c r="DV496" s="7"/>
      <c r="DW496" s="7"/>
      <c r="DX496" s="7"/>
      <c r="DY496" s="7"/>
      <c r="DZ496" s="7"/>
      <c r="EA496" s="7"/>
      <c r="EB496" s="7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  <c r="FA496" s="7"/>
      <c r="FB496" s="7"/>
      <c r="FC496" s="7"/>
      <c r="FD496" s="7"/>
      <c r="FE496" s="7"/>
      <c r="FF496" s="7"/>
      <c r="FG496" s="7"/>
      <c r="FH496" s="7"/>
      <c r="FI496" s="7"/>
      <c r="FJ496" s="7"/>
      <c r="FK496" s="7"/>
      <c r="FL496" s="7"/>
      <c r="FM496" s="7"/>
      <c r="FN496" s="7"/>
      <c r="FO496" s="7"/>
      <c r="FP496" s="7"/>
      <c r="FQ496" s="7"/>
      <c r="FR496" s="7"/>
      <c r="FS496" s="7"/>
      <c r="FT496" s="7"/>
      <c r="FU496" s="7"/>
      <c r="FV496" s="7"/>
      <c r="FW496" s="7"/>
      <c r="FX496" s="7"/>
      <c r="FY496" s="7"/>
      <c r="FZ496" s="7"/>
      <c r="GA496" s="7"/>
      <c r="GB496" s="7"/>
      <c r="GC496" s="7"/>
      <c r="GD496" s="7"/>
      <c r="GE496" s="7"/>
      <c r="GF496" s="7"/>
      <c r="GG496" s="7"/>
      <c r="GH496" s="7"/>
      <c r="GI496" s="7"/>
      <c r="GJ496" s="7"/>
      <c r="GK496" s="7"/>
      <c r="GL496" s="7"/>
      <c r="GM496" s="7"/>
      <c r="GN496" s="7"/>
      <c r="GO496" s="7"/>
      <c r="GP496" s="7"/>
      <c r="GQ496" s="7"/>
      <c r="GR496" s="7"/>
      <c r="GS496" s="7"/>
      <c r="GT496" s="7"/>
      <c r="GU496" s="7"/>
      <c r="GV496" s="7"/>
      <c r="GW496" s="7"/>
      <c r="GX496" s="7"/>
      <c r="GY496" s="7"/>
      <c r="GZ496" s="7"/>
      <c r="HA496" s="7"/>
      <c r="HB496" s="7"/>
      <c r="HC496" s="7"/>
      <c r="HD496" s="7"/>
      <c r="HE496" s="7"/>
      <c r="HF496" s="7"/>
      <c r="HG496" s="7"/>
      <c r="HH496" s="7"/>
      <c r="HI496" s="7"/>
      <c r="HJ496" s="7"/>
      <c r="HK496" s="7"/>
      <c r="HL496" s="7"/>
      <c r="HM496" s="7"/>
      <c r="HN496" s="7"/>
      <c r="HO496" s="7"/>
      <c r="HP496" s="7"/>
      <c r="HQ496" s="7"/>
      <c r="HR496" s="7"/>
      <c r="HS496" s="7"/>
      <c r="HT496" s="7"/>
      <c r="HU496" s="7"/>
      <c r="HV496" s="7"/>
      <c r="HW496" s="7"/>
      <c r="HX496" s="7"/>
      <c r="HY496" s="7"/>
      <c r="HZ496" s="7"/>
      <c r="IA496" s="7"/>
      <c r="IB496" s="7"/>
      <c r="IC496" s="7"/>
      <c r="ID496" s="7"/>
      <c r="IE496" s="7"/>
      <c r="IF496" s="7"/>
      <c r="IG496" s="7"/>
      <c r="IH496" s="7"/>
      <c r="II496" s="7"/>
      <c r="IJ496" s="7"/>
      <c r="IK496" s="7"/>
      <c r="IL496" s="7"/>
      <c r="IM496" s="7"/>
      <c r="IN496" s="7"/>
      <c r="IO496" s="7"/>
    </row>
    <row r="497" spans="3:249" s="8" customFormat="1" ht="12.75" customHeight="1"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/>
      <c r="FZ497" s="7"/>
      <c r="GA497" s="7"/>
      <c r="GB497" s="7"/>
      <c r="GC497" s="7"/>
      <c r="GD497" s="7"/>
      <c r="GE497" s="7"/>
      <c r="GF497" s="7"/>
      <c r="GG497" s="7"/>
      <c r="GH497" s="7"/>
      <c r="GI497" s="7"/>
      <c r="GJ497" s="7"/>
      <c r="GK497" s="7"/>
      <c r="GL497" s="7"/>
      <c r="GM497" s="7"/>
      <c r="GN497" s="7"/>
      <c r="GO497" s="7"/>
      <c r="GP497" s="7"/>
      <c r="GQ497" s="7"/>
      <c r="GR497" s="7"/>
      <c r="GS497" s="7"/>
      <c r="GT497" s="7"/>
      <c r="GU497" s="7"/>
      <c r="GV497" s="7"/>
      <c r="GW497" s="7"/>
      <c r="GX497" s="7"/>
      <c r="GY497" s="7"/>
      <c r="GZ497" s="7"/>
      <c r="HA497" s="7"/>
      <c r="HB497" s="7"/>
      <c r="HC497" s="7"/>
      <c r="HD497" s="7"/>
      <c r="HE497" s="7"/>
      <c r="HF497" s="7"/>
      <c r="HG497" s="7"/>
      <c r="HH497" s="7"/>
      <c r="HI497" s="7"/>
      <c r="HJ497" s="7"/>
      <c r="HK497" s="7"/>
      <c r="HL497" s="7"/>
      <c r="HM497" s="7"/>
      <c r="HN497" s="7"/>
      <c r="HO497" s="7"/>
      <c r="HP497" s="7"/>
      <c r="HQ497" s="7"/>
      <c r="HR497" s="7"/>
      <c r="HS497" s="7"/>
      <c r="HT497" s="7"/>
      <c r="HU497" s="7"/>
      <c r="HV497" s="7"/>
      <c r="HW497" s="7"/>
      <c r="HX497" s="7"/>
      <c r="HY497" s="7"/>
      <c r="HZ497" s="7"/>
      <c r="IA497" s="7"/>
      <c r="IB497" s="7"/>
      <c r="IC497" s="7"/>
      <c r="ID497" s="7"/>
      <c r="IE497" s="7"/>
      <c r="IF497" s="7"/>
      <c r="IG497" s="7"/>
      <c r="IH497" s="7"/>
      <c r="II497" s="7"/>
      <c r="IJ497" s="7"/>
      <c r="IK497" s="7"/>
      <c r="IL497" s="7"/>
      <c r="IM497" s="7"/>
      <c r="IN497" s="7"/>
      <c r="IO497" s="7"/>
    </row>
    <row r="498" spans="3:249" s="8" customFormat="1" ht="12.75" customHeight="1"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  <c r="DV498" s="7"/>
      <c r="DW498" s="7"/>
      <c r="DX498" s="7"/>
      <c r="DY498" s="7"/>
      <c r="DZ498" s="7"/>
      <c r="EA498" s="7"/>
      <c r="EB498" s="7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  <c r="FA498" s="7"/>
      <c r="FB498" s="7"/>
      <c r="FC498" s="7"/>
      <c r="FD498" s="7"/>
      <c r="FE498" s="7"/>
      <c r="FF498" s="7"/>
      <c r="FG498" s="7"/>
      <c r="FH498" s="7"/>
      <c r="FI498" s="7"/>
      <c r="FJ498" s="7"/>
      <c r="FK498" s="7"/>
      <c r="FL498" s="7"/>
      <c r="FM498" s="7"/>
      <c r="FN498" s="7"/>
      <c r="FO498" s="7"/>
      <c r="FP498" s="7"/>
      <c r="FQ498" s="7"/>
      <c r="FR498" s="7"/>
      <c r="FS498" s="7"/>
      <c r="FT498" s="7"/>
      <c r="FU498" s="7"/>
      <c r="FV498" s="7"/>
      <c r="FW498" s="7"/>
      <c r="FX498" s="7"/>
      <c r="FY498" s="7"/>
      <c r="FZ498" s="7"/>
      <c r="GA498" s="7"/>
      <c r="GB498" s="7"/>
      <c r="GC498" s="7"/>
      <c r="GD498" s="7"/>
      <c r="GE498" s="7"/>
      <c r="GF498" s="7"/>
      <c r="GG498" s="7"/>
      <c r="GH498" s="7"/>
      <c r="GI498" s="7"/>
      <c r="GJ498" s="7"/>
      <c r="GK498" s="7"/>
      <c r="GL498" s="7"/>
      <c r="GM498" s="7"/>
      <c r="GN498" s="7"/>
      <c r="GO498" s="7"/>
      <c r="GP498" s="7"/>
      <c r="GQ498" s="7"/>
      <c r="GR498" s="7"/>
      <c r="GS498" s="7"/>
      <c r="GT498" s="7"/>
      <c r="GU498" s="7"/>
      <c r="GV498" s="7"/>
      <c r="GW498" s="7"/>
      <c r="GX498" s="7"/>
      <c r="GY498" s="7"/>
      <c r="GZ498" s="7"/>
      <c r="HA498" s="7"/>
      <c r="HB498" s="7"/>
      <c r="HC498" s="7"/>
      <c r="HD498" s="7"/>
      <c r="HE498" s="7"/>
      <c r="HF498" s="7"/>
      <c r="HG498" s="7"/>
      <c r="HH498" s="7"/>
      <c r="HI498" s="7"/>
      <c r="HJ498" s="7"/>
      <c r="HK498" s="7"/>
      <c r="HL498" s="7"/>
      <c r="HM498" s="7"/>
      <c r="HN498" s="7"/>
      <c r="HO498" s="7"/>
      <c r="HP498" s="7"/>
      <c r="HQ498" s="7"/>
      <c r="HR498" s="7"/>
      <c r="HS498" s="7"/>
      <c r="HT498" s="7"/>
      <c r="HU498" s="7"/>
      <c r="HV498" s="7"/>
      <c r="HW498" s="7"/>
      <c r="HX498" s="7"/>
      <c r="HY498" s="7"/>
      <c r="HZ498" s="7"/>
      <c r="IA498" s="7"/>
      <c r="IB498" s="7"/>
      <c r="IC498" s="7"/>
      <c r="ID498" s="7"/>
      <c r="IE498" s="7"/>
      <c r="IF498" s="7"/>
      <c r="IG498" s="7"/>
      <c r="IH498" s="7"/>
      <c r="II498" s="7"/>
      <c r="IJ498" s="7"/>
      <c r="IK498" s="7"/>
      <c r="IL498" s="7"/>
      <c r="IM498" s="7"/>
      <c r="IN498" s="7"/>
      <c r="IO498" s="7"/>
    </row>
    <row r="499" spans="3:249" s="8" customFormat="1" ht="12.75" customHeight="1"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/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/>
      <c r="FN499" s="7"/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/>
      <c r="FZ499" s="7"/>
      <c r="GA499" s="7"/>
      <c r="GB499" s="7"/>
      <c r="GC499" s="7"/>
      <c r="GD499" s="7"/>
      <c r="GE499" s="7"/>
      <c r="GF499" s="7"/>
      <c r="GG499" s="7"/>
      <c r="GH499" s="7"/>
      <c r="GI499" s="7"/>
      <c r="GJ499" s="7"/>
      <c r="GK499" s="7"/>
      <c r="GL499" s="7"/>
      <c r="GM499" s="7"/>
      <c r="GN499" s="7"/>
      <c r="GO499" s="7"/>
      <c r="GP499" s="7"/>
      <c r="GQ499" s="7"/>
      <c r="GR499" s="7"/>
      <c r="GS499" s="7"/>
      <c r="GT499" s="7"/>
      <c r="GU499" s="7"/>
      <c r="GV499" s="7"/>
      <c r="GW499" s="7"/>
      <c r="GX499" s="7"/>
      <c r="GY499" s="7"/>
      <c r="GZ499" s="7"/>
      <c r="HA499" s="7"/>
      <c r="HB499" s="7"/>
      <c r="HC499" s="7"/>
      <c r="HD499" s="7"/>
      <c r="HE499" s="7"/>
      <c r="HF499" s="7"/>
      <c r="HG499" s="7"/>
      <c r="HH499" s="7"/>
      <c r="HI499" s="7"/>
      <c r="HJ499" s="7"/>
      <c r="HK499" s="7"/>
      <c r="HL499" s="7"/>
      <c r="HM499" s="7"/>
      <c r="HN499" s="7"/>
      <c r="HO499" s="7"/>
      <c r="HP499" s="7"/>
      <c r="HQ499" s="7"/>
      <c r="HR499" s="7"/>
      <c r="HS499" s="7"/>
      <c r="HT499" s="7"/>
      <c r="HU499" s="7"/>
      <c r="HV499" s="7"/>
      <c r="HW499" s="7"/>
      <c r="HX499" s="7"/>
      <c r="HY499" s="7"/>
      <c r="HZ499" s="7"/>
      <c r="IA499" s="7"/>
      <c r="IB499" s="7"/>
      <c r="IC499" s="7"/>
      <c r="ID499" s="7"/>
      <c r="IE499" s="7"/>
      <c r="IF499" s="7"/>
      <c r="IG499" s="7"/>
      <c r="IH499" s="7"/>
      <c r="II499" s="7"/>
      <c r="IJ499" s="7"/>
      <c r="IK499" s="7"/>
      <c r="IL499" s="7"/>
      <c r="IM499" s="7"/>
      <c r="IN499" s="7"/>
      <c r="IO499" s="7"/>
    </row>
    <row r="500" spans="3:249" s="8" customFormat="1" ht="12.75" customHeight="1"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  <c r="DV500" s="7"/>
      <c r="DW500" s="7"/>
      <c r="DX500" s="7"/>
      <c r="DY500" s="7"/>
      <c r="DZ500" s="7"/>
      <c r="EA500" s="7"/>
      <c r="EB500" s="7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  <c r="FA500" s="7"/>
      <c r="FB500" s="7"/>
      <c r="FC500" s="7"/>
      <c r="FD500" s="7"/>
      <c r="FE500" s="7"/>
      <c r="FF500" s="7"/>
      <c r="FG500" s="7"/>
      <c r="FH500" s="7"/>
      <c r="FI500" s="7"/>
      <c r="FJ500" s="7"/>
      <c r="FK500" s="7"/>
      <c r="FL500" s="7"/>
      <c r="FM500" s="7"/>
      <c r="FN500" s="7"/>
      <c r="FO500" s="7"/>
      <c r="FP500" s="7"/>
      <c r="FQ500" s="7"/>
      <c r="FR500" s="7"/>
      <c r="FS500" s="7"/>
      <c r="FT500" s="7"/>
      <c r="FU500" s="7"/>
      <c r="FV500" s="7"/>
      <c r="FW500" s="7"/>
      <c r="FX500" s="7"/>
      <c r="FY500" s="7"/>
      <c r="FZ500" s="7"/>
      <c r="GA500" s="7"/>
      <c r="GB500" s="7"/>
      <c r="GC500" s="7"/>
      <c r="GD500" s="7"/>
      <c r="GE500" s="7"/>
      <c r="GF500" s="7"/>
      <c r="GG500" s="7"/>
      <c r="GH500" s="7"/>
      <c r="GI500" s="7"/>
      <c r="GJ500" s="7"/>
      <c r="GK500" s="7"/>
      <c r="GL500" s="7"/>
      <c r="GM500" s="7"/>
      <c r="GN500" s="7"/>
      <c r="GO500" s="7"/>
      <c r="GP500" s="7"/>
      <c r="GQ500" s="7"/>
      <c r="GR500" s="7"/>
      <c r="GS500" s="7"/>
      <c r="GT500" s="7"/>
      <c r="GU500" s="7"/>
      <c r="GV500" s="7"/>
      <c r="GW500" s="7"/>
      <c r="GX500" s="7"/>
      <c r="GY500" s="7"/>
      <c r="GZ500" s="7"/>
      <c r="HA500" s="7"/>
      <c r="HB500" s="7"/>
      <c r="HC500" s="7"/>
      <c r="HD500" s="7"/>
      <c r="HE500" s="7"/>
      <c r="HF500" s="7"/>
      <c r="HG500" s="7"/>
      <c r="HH500" s="7"/>
      <c r="HI500" s="7"/>
      <c r="HJ500" s="7"/>
      <c r="HK500" s="7"/>
      <c r="HL500" s="7"/>
      <c r="HM500" s="7"/>
      <c r="HN500" s="7"/>
      <c r="HO500" s="7"/>
      <c r="HP500" s="7"/>
      <c r="HQ500" s="7"/>
      <c r="HR500" s="7"/>
      <c r="HS500" s="7"/>
      <c r="HT500" s="7"/>
      <c r="HU500" s="7"/>
      <c r="HV500" s="7"/>
      <c r="HW500" s="7"/>
      <c r="HX500" s="7"/>
      <c r="HY500" s="7"/>
      <c r="HZ500" s="7"/>
      <c r="IA500" s="7"/>
      <c r="IB500" s="7"/>
      <c r="IC500" s="7"/>
      <c r="ID500" s="7"/>
      <c r="IE500" s="7"/>
      <c r="IF500" s="7"/>
      <c r="IG500" s="7"/>
      <c r="IH500" s="7"/>
      <c r="II500" s="7"/>
      <c r="IJ500" s="7"/>
      <c r="IK500" s="7"/>
      <c r="IL500" s="7"/>
      <c r="IM500" s="7"/>
      <c r="IN500" s="7"/>
      <c r="IO500" s="7"/>
    </row>
    <row r="501" spans="3:249" s="8" customFormat="1" ht="12.75" customHeight="1"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  <c r="GJ501" s="7"/>
      <c r="GK501" s="7"/>
      <c r="GL501" s="7"/>
      <c r="GM501" s="7"/>
      <c r="GN501" s="7"/>
      <c r="GO501" s="7"/>
      <c r="GP501" s="7"/>
      <c r="GQ501" s="7"/>
      <c r="GR501" s="7"/>
      <c r="GS501" s="7"/>
      <c r="GT501" s="7"/>
      <c r="GU501" s="7"/>
      <c r="GV501" s="7"/>
      <c r="GW501" s="7"/>
      <c r="GX501" s="7"/>
      <c r="GY501" s="7"/>
      <c r="GZ501" s="7"/>
      <c r="HA501" s="7"/>
      <c r="HB501" s="7"/>
      <c r="HC501" s="7"/>
      <c r="HD501" s="7"/>
      <c r="HE501" s="7"/>
      <c r="HF501" s="7"/>
      <c r="HG501" s="7"/>
      <c r="HH501" s="7"/>
      <c r="HI501" s="7"/>
      <c r="HJ501" s="7"/>
      <c r="HK501" s="7"/>
      <c r="HL501" s="7"/>
      <c r="HM501" s="7"/>
      <c r="HN501" s="7"/>
      <c r="HO501" s="7"/>
      <c r="HP501" s="7"/>
      <c r="HQ501" s="7"/>
      <c r="HR501" s="7"/>
      <c r="HS501" s="7"/>
      <c r="HT501" s="7"/>
      <c r="HU501" s="7"/>
      <c r="HV501" s="7"/>
      <c r="HW501" s="7"/>
      <c r="HX501" s="7"/>
      <c r="HY501" s="7"/>
      <c r="HZ501" s="7"/>
      <c r="IA501" s="7"/>
      <c r="IB501" s="7"/>
      <c r="IC501" s="7"/>
      <c r="ID501" s="7"/>
      <c r="IE501" s="7"/>
      <c r="IF501" s="7"/>
      <c r="IG501" s="7"/>
      <c r="IH501" s="7"/>
      <c r="II501" s="7"/>
      <c r="IJ501" s="7"/>
      <c r="IK501" s="7"/>
      <c r="IL501" s="7"/>
      <c r="IM501" s="7"/>
      <c r="IN501" s="7"/>
      <c r="IO501" s="7"/>
    </row>
    <row r="502" spans="3:249" s="8" customFormat="1" ht="12.75" customHeight="1"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/>
      <c r="FZ502" s="7"/>
      <c r="GA502" s="7"/>
      <c r="GB502" s="7"/>
      <c r="GC502" s="7"/>
      <c r="GD502" s="7"/>
      <c r="GE502" s="7"/>
      <c r="GF502" s="7"/>
      <c r="GG502" s="7"/>
      <c r="GH502" s="7"/>
      <c r="GI502" s="7"/>
      <c r="GJ502" s="7"/>
      <c r="GK502" s="7"/>
      <c r="GL502" s="7"/>
      <c r="GM502" s="7"/>
      <c r="GN502" s="7"/>
      <c r="GO502" s="7"/>
      <c r="GP502" s="7"/>
      <c r="GQ502" s="7"/>
      <c r="GR502" s="7"/>
      <c r="GS502" s="7"/>
      <c r="GT502" s="7"/>
      <c r="GU502" s="7"/>
      <c r="GV502" s="7"/>
      <c r="GW502" s="7"/>
      <c r="GX502" s="7"/>
      <c r="GY502" s="7"/>
      <c r="GZ502" s="7"/>
      <c r="HA502" s="7"/>
      <c r="HB502" s="7"/>
      <c r="HC502" s="7"/>
      <c r="HD502" s="7"/>
      <c r="HE502" s="7"/>
      <c r="HF502" s="7"/>
      <c r="HG502" s="7"/>
      <c r="HH502" s="7"/>
      <c r="HI502" s="7"/>
      <c r="HJ502" s="7"/>
      <c r="HK502" s="7"/>
      <c r="HL502" s="7"/>
      <c r="HM502" s="7"/>
      <c r="HN502" s="7"/>
      <c r="HO502" s="7"/>
      <c r="HP502" s="7"/>
      <c r="HQ502" s="7"/>
      <c r="HR502" s="7"/>
      <c r="HS502" s="7"/>
      <c r="HT502" s="7"/>
      <c r="HU502" s="7"/>
      <c r="HV502" s="7"/>
      <c r="HW502" s="7"/>
      <c r="HX502" s="7"/>
      <c r="HY502" s="7"/>
      <c r="HZ502" s="7"/>
      <c r="IA502" s="7"/>
      <c r="IB502" s="7"/>
      <c r="IC502" s="7"/>
      <c r="ID502" s="7"/>
      <c r="IE502" s="7"/>
      <c r="IF502" s="7"/>
      <c r="IG502" s="7"/>
      <c r="IH502" s="7"/>
      <c r="II502" s="7"/>
      <c r="IJ502" s="7"/>
      <c r="IK502" s="7"/>
      <c r="IL502" s="7"/>
      <c r="IM502" s="7"/>
      <c r="IN502" s="7"/>
      <c r="IO502" s="7"/>
    </row>
    <row r="503" spans="3:249" s="8" customFormat="1" ht="12.75" customHeight="1"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/>
      <c r="FZ503" s="7"/>
      <c r="GA503" s="7"/>
      <c r="GB503" s="7"/>
      <c r="GC503" s="7"/>
      <c r="GD503" s="7"/>
      <c r="GE503" s="7"/>
      <c r="GF503" s="7"/>
      <c r="GG503" s="7"/>
      <c r="GH503" s="7"/>
      <c r="GI503" s="7"/>
      <c r="GJ503" s="7"/>
      <c r="GK503" s="7"/>
      <c r="GL503" s="7"/>
      <c r="GM503" s="7"/>
      <c r="GN503" s="7"/>
      <c r="GO503" s="7"/>
      <c r="GP503" s="7"/>
      <c r="GQ503" s="7"/>
      <c r="GR503" s="7"/>
      <c r="GS503" s="7"/>
      <c r="GT503" s="7"/>
      <c r="GU503" s="7"/>
      <c r="GV503" s="7"/>
      <c r="GW503" s="7"/>
      <c r="GX503" s="7"/>
      <c r="GY503" s="7"/>
      <c r="GZ503" s="7"/>
      <c r="HA503" s="7"/>
      <c r="HB503" s="7"/>
      <c r="HC503" s="7"/>
      <c r="HD503" s="7"/>
      <c r="HE503" s="7"/>
      <c r="HF503" s="7"/>
      <c r="HG503" s="7"/>
      <c r="HH503" s="7"/>
      <c r="HI503" s="7"/>
      <c r="HJ503" s="7"/>
      <c r="HK503" s="7"/>
      <c r="HL503" s="7"/>
      <c r="HM503" s="7"/>
      <c r="HN503" s="7"/>
      <c r="HO503" s="7"/>
      <c r="HP503" s="7"/>
      <c r="HQ503" s="7"/>
      <c r="HR503" s="7"/>
      <c r="HS503" s="7"/>
      <c r="HT503" s="7"/>
      <c r="HU503" s="7"/>
      <c r="HV503" s="7"/>
      <c r="HW503" s="7"/>
      <c r="HX503" s="7"/>
      <c r="HY503" s="7"/>
      <c r="HZ503" s="7"/>
      <c r="IA503" s="7"/>
      <c r="IB503" s="7"/>
      <c r="IC503" s="7"/>
      <c r="ID503" s="7"/>
      <c r="IE503" s="7"/>
      <c r="IF503" s="7"/>
      <c r="IG503" s="7"/>
      <c r="IH503" s="7"/>
      <c r="II503" s="7"/>
      <c r="IJ503" s="7"/>
      <c r="IK503" s="7"/>
      <c r="IL503" s="7"/>
      <c r="IM503" s="7"/>
      <c r="IN503" s="7"/>
      <c r="IO503" s="7"/>
    </row>
    <row r="504" spans="3:249" s="8" customFormat="1" ht="12.75" customHeight="1"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  <c r="DV504" s="7"/>
      <c r="DW504" s="7"/>
      <c r="DX504" s="7"/>
      <c r="DY504" s="7"/>
      <c r="DZ504" s="7"/>
      <c r="EA504" s="7"/>
      <c r="EB504" s="7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  <c r="FA504" s="7"/>
      <c r="FB504" s="7"/>
      <c r="FC504" s="7"/>
      <c r="FD504" s="7"/>
      <c r="FE504" s="7"/>
      <c r="FF504" s="7"/>
      <c r="FG504" s="7"/>
      <c r="FH504" s="7"/>
      <c r="FI504" s="7"/>
      <c r="FJ504" s="7"/>
      <c r="FK504" s="7"/>
      <c r="FL504" s="7"/>
      <c r="FM504" s="7"/>
      <c r="FN504" s="7"/>
      <c r="FO504" s="7"/>
      <c r="FP504" s="7"/>
      <c r="FQ504" s="7"/>
      <c r="FR504" s="7"/>
      <c r="FS504" s="7"/>
      <c r="FT504" s="7"/>
      <c r="FU504" s="7"/>
      <c r="FV504" s="7"/>
      <c r="FW504" s="7"/>
      <c r="FX504" s="7"/>
      <c r="FY504" s="7"/>
      <c r="FZ504" s="7"/>
      <c r="GA504" s="7"/>
      <c r="GB504" s="7"/>
      <c r="GC504" s="7"/>
      <c r="GD504" s="7"/>
      <c r="GE504" s="7"/>
      <c r="GF504" s="7"/>
      <c r="GG504" s="7"/>
      <c r="GH504" s="7"/>
      <c r="GI504" s="7"/>
      <c r="GJ504" s="7"/>
      <c r="GK504" s="7"/>
      <c r="GL504" s="7"/>
      <c r="GM504" s="7"/>
      <c r="GN504" s="7"/>
      <c r="GO504" s="7"/>
      <c r="GP504" s="7"/>
      <c r="GQ504" s="7"/>
      <c r="GR504" s="7"/>
      <c r="GS504" s="7"/>
      <c r="GT504" s="7"/>
      <c r="GU504" s="7"/>
      <c r="GV504" s="7"/>
      <c r="GW504" s="7"/>
      <c r="GX504" s="7"/>
      <c r="GY504" s="7"/>
      <c r="GZ504" s="7"/>
      <c r="HA504" s="7"/>
      <c r="HB504" s="7"/>
      <c r="HC504" s="7"/>
      <c r="HD504" s="7"/>
      <c r="HE504" s="7"/>
      <c r="HF504" s="7"/>
      <c r="HG504" s="7"/>
      <c r="HH504" s="7"/>
      <c r="HI504" s="7"/>
      <c r="HJ504" s="7"/>
      <c r="HK504" s="7"/>
      <c r="HL504" s="7"/>
      <c r="HM504" s="7"/>
      <c r="HN504" s="7"/>
      <c r="HO504" s="7"/>
      <c r="HP504" s="7"/>
      <c r="HQ504" s="7"/>
      <c r="HR504" s="7"/>
      <c r="HS504" s="7"/>
      <c r="HT504" s="7"/>
      <c r="HU504" s="7"/>
      <c r="HV504" s="7"/>
      <c r="HW504" s="7"/>
      <c r="HX504" s="7"/>
      <c r="HY504" s="7"/>
      <c r="HZ504" s="7"/>
      <c r="IA504" s="7"/>
      <c r="IB504" s="7"/>
      <c r="IC504" s="7"/>
      <c r="ID504" s="7"/>
      <c r="IE504" s="7"/>
      <c r="IF504" s="7"/>
      <c r="IG504" s="7"/>
      <c r="IH504" s="7"/>
      <c r="II504" s="7"/>
      <c r="IJ504" s="7"/>
      <c r="IK504" s="7"/>
      <c r="IL504" s="7"/>
      <c r="IM504" s="7"/>
      <c r="IN504" s="7"/>
      <c r="IO504" s="7"/>
    </row>
    <row r="505" spans="3:249" s="8" customFormat="1" ht="12.75" customHeight="1"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/>
      <c r="FZ505" s="7"/>
      <c r="GA505" s="7"/>
      <c r="GB505" s="7"/>
      <c r="GC505" s="7"/>
      <c r="GD505" s="7"/>
      <c r="GE505" s="7"/>
      <c r="GF505" s="7"/>
      <c r="GG505" s="7"/>
      <c r="GH505" s="7"/>
      <c r="GI505" s="7"/>
      <c r="GJ505" s="7"/>
      <c r="GK505" s="7"/>
      <c r="GL505" s="7"/>
      <c r="GM505" s="7"/>
      <c r="GN505" s="7"/>
      <c r="GO505" s="7"/>
      <c r="GP505" s="7"/>
      <c r="GQ505" s="7"/>
      <c r="GR505" s="7"/>
      <c r="GS505" s="7"/>
      <c r="GT505" s="7"/>
      <c r="GU505" s="7"/>
      <c r="GV505" s="7"/>
      <c r="GW505" s="7"/>
      <c r="GX505" s="7"/>
      <c r="GY505" s="7"/>
      <c r="GZ505" s="7"/>
      <c r="HA505" s="7"/>
      <c r="HB505" s="7"/>
      <c r="HC505" s="7"/>
      <c r="HD505" s="7"/>
      <c r="HE505" s="7"/>
      <c r="HF505" s="7"/>
      <c r="HG505" s="7"/>
      <c r="HH505" s="7"/>
      <c r="HI505" s="7"/>
      <c r="HJ505" s="7"/>
      <c r="HK505" s="7"/>
      <c r="HL505" s="7"/>
      <c r="HM505" s="7"/>
      <c r="HN505" s="7"/>
      <c r="HO505" s="7"/>
      <c r="HP505" s="7"/>
      <c r="HQ505" s="7"/>
      <c r="HR505" s="7"/>
      <c r="HS505" s="7"/>
      <c r="HT505" s="7"/>
      <c r="HU505" s="7"/>
      <c r="HV505" s="7"/>
      <c r="HW505" s="7"/>
      <c r="HX505" s="7"/>
      <c r="HY505" s="7"/>
      <c r="HZ505" s="7"/>
      <c r="IA505" s="7"/>
      <c r="IB505" s="7"/>
      <c r="IC505" s="7"/>
      <c r="ID505" s="7"/>
      <c r="IE505" s="7"/>
      <c r="IF505" s="7"/>
      <c r="IG505" s="7"/>
      <c r="IH505" s="7"/>
      <c r="II505" s="7"/>
      <c r="IJ505" s="7"/>
      <c r="IK505" s="7"/>
      <c r="IL505" s="7"/>
      <c r="IM505" s="7"/>
      <c r="IN505" s="7"/>
      <c r="IO505" s="7"/>
    </row>
    <row r="506" spans="3:249" s="8" customFormat="1" ht="12.75" customHeight="1"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  <c r="DV506" s="7"/>
      <c r="DW506" s="7"/>
      <c r="DX506" s="7"/>
      <c r="DY506" s="7"/>
      <c r="DZ506" s="7"/>
      <c r="EA506" s="7"/>
      <c r="EB506" s="7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  <c r="FA506" s="7"/>
      <c r="FB506" s="7"/>
      <c r="FC506" s="7"/>
      <c r="FD506" s="7"/>
      <c r="FE506" s="7"/>
      <c r="FF506" s="7"/>
      <c r="FG506" s="7"/>
      <c r="FH506" s="7"/>
      <c r="FI506" s="7"/>
      <c r="FJ506" s="7"/>
      <c r="FK506" s="7"/>
      <c r="FL506" s="7"/>
      <c r="FM506" s="7"/>
      <c r="FN506" s="7"/>
      <c r="FO506" s="7"/>
      <c r="FP506" s="7"/>
      <c r="FQ506" s="7"/>
      <c r="FR506" s="7"/>
      <c r="FS506" s="7"/>
      <c r="FT506" s="7"/>
      <c r="FU506" s="7"/>
      <c r="FV506" s="7"/>
      <c r="FW506" s="7"/>
      <c r="FX506" s="7"/>
      <c r="FY506" s="7"/>
      <c r="FZ506" s="7"/>
      <c r="GA506" s="7"/>
      <c r="GB506" s="7"/>
      <c r="GC506" s="7"/>
      <c r="GD506" s="7"/>
      <c r="GE506" s="7"/>
      <c r="GF506" s="7"/>
      <c r="GG506" s="7"/>
      <c r="GH506" s="7"/>
      <c r="GI506" s="7"/>
      <c r="GJ506" s="7"/>
      <c r="GK506" s="7"/>
      <c r="GL506" s="7"/>
      <c r="GM506" s="7"/>
      <c r="GN506" s="7"/>
      <c r="GO506" s="7"/>
      <c r="GP506" s="7"/>
      <c r="GQ506" s="7"/>
      <c r="GR506" s="7"/>
      <c r="GS506" s="7"/>
      <c r="GT506" s="7"/>
      <c r="GU506" s="7"/>
      <c r="GV506" s="7"/>
      <c r="GW506" s="7"/>
      <c r="GX506" s="7"/>
      <c r="GY506" s="7"/>
      <c r="GZ506" s="7"/>
      <c r="HA506" s="7"/>
      <c r="HB506" s="7"/>
      <c r="HC506" s="7"/>
      <c r="HD506" s="7"/>
      <c r="HE506" s="7"/>
      <c r="HF506" s="7"/>
      <c r="HG506" s="7"/>
      <c r="HH506" s="7"/>
      <c r="HI506" s="7"/>
      <c r="HJ506" s="7"/>
      <c r="HK506" s="7"/>
      <c r="HL506" s="7"/>
      <c r="HM506" s="7"/>
      <c r="HN506" s="7"/>
      <c r="HO506" s="7"/>
      <c r="HP506" s="7"/>
      <c r="HQ506" s="7"/>
      <c r="HR506" s="7"/>
      <c r="HS506" s="7"/>
      <c r="HT506" s="7"/>
      <c r="HU506" s="7"/>
      <c r="HV506" s="7"/>
      <c r="HW506" s="7"/>
      <c r="HX506" s="7"/>
      <c r="HY506" s="7"/>
      <c r="HZ506" s="7"/>
      <c r="IA506" s="7"/>
      <c r="IB506" s="7"/>
      <c r="IC506" s="7"/>
      <c r="ID506" s="7"/>
      <c r="IE506" s="7"/>
      <c r="IF506" s="7"/>
      <c r="IG506" s="7"/>
      <c r="IH506" s="7"/>
      <c r="II506" s="7"/>
      <c r="IJ506" s="7"/>
      <c r="IK506" s="7"/>
      <c r="IL506" s="7"/>
      <c r="IM506" s="7"/>
      <c r="IN506" s="7"/>
      <c r="IO506" s="7"/>
    </row>
    <row r="507" spans="3:249" s="8" customFormat="1" ht="12.75" customHeight="1"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  <c r="GJ507" s="7"/>
      <c r="GK507" s="7"/>
      <c r="GL507" s="7"/>
      <c r="GM507" s="7"/>
      <c r="GN507" s="7"/>
      <c r="GO507" s="7"/>
      <c r="GP507" s="7"/>
      <c r="GQ507" s="7"/>
      <c r="GR507" s="7"/>
      <c r="GS507" s="7"/>
      <c r="GT507" s="7"/>
      <c r="GU507" s="7"/>
      <c r="GV507" s="7"/>
      <c r="GW507" s="7"/>
      <c r="GX507" s="7"/>
      <c r="GY507" s="7"/>
      <c r="GZ507" s="7"/>
      <c r="HA507" s="7"/>
      <c r="HB507" s="7"/>
      <c r="HC507" s="7"/>
      <c r="HD507" s="7"/>
      <c r="HE507" s="7"/>
      <c r="HF507" s="7"/>
      <c r="HG507" s="7"/>
      <c r="HH507" s="7"/>
      <c r="HI507" s="7"/>
      <c r="HJ507" s="7"/>
      <c r="HK507" s="7"/>
      <c r="HL507" s="7"/>
      <c r="HM507" s="7"/>
      <c r="HN507" s="7"/>
      <c r="HO507" s="7"/>
      <c r="HP507" s="7"/>
      <c r="HQ507" s="7"/>
      <c r="HR507" s="7"/>
      <c r="HS507" s="7"/>
      <c r="HT507" s="7"/>
      <c r="HU507" s="7"/>
      <c r="HV507" s="7"/>
      <c r="HW507" s="7"/>
      <c r="HX507" s="7"/>
      <c r="HY507" s="7"/>
      <c r="HZ507" s="7"/>
      <c r="IA507" s="7"/>
      <c r="IB507" s="7"/>
      <c r="IC507" s="7"/>
      <c r="ID507" s="7"/>
      <c r="IE507" s="7"/>
      <c r="IF507" s="7"/>
      <c r="IG507" s="7"/>
      <c r="IH507" s="7"/>
      <c r="II507" s="7"/>
      <c r="IJ507" s="7"/>
      <c r="IK507" s="7"/>
      <c r="IL507" s="7"/>
      <c r="IM507" s="7"/>
      <c r="IN507" s="7"/>
      <c r="IO507" s="7"/>
    </row>
    <row r="508" spans="3:249" s="8" customFormat="1" ht="12.75" customHeight="1"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  <c r="DV508" s="7"/>
      <c r="DW508" s="7"/>
      <c r="DX508" s="7"/>
      <c r="DY508" s="7"/>
      <c r="DZ508" s="7"/>
      <c r="EA508" s="7"/>
      <c r="EB508" s="7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  <c r="FA508" s="7"/>
      <c r="FB508" s="7"/>
      <c r="FC508" s="7"/>
      <c r="FD508" s="7"/>
      <c r="FE508" s="7"/>
      <c r="FF508" s="7"/>
      <c r="FG508" s="7"/>
      <c r="FH508" s="7"/>
      <c r="FI508" s="7"/>
      <c r="FJ508" s="7"/>
      <c r="FK508" s="7"/>
      <c r="FL508" s="7"/>
      <c r="FM508" s="7"/>
      <c r="FN508" s="7"/>
      <c r="FO508" s="7"/>
      <c r="FP508" s="7"/>
      <c r="FQ508" s="7"/>
      <c r="FR508" s="7"/>
      <c r="FS508" s="7"/>
      <c r="FT508" s="7"/>
      <c r="FU508" s="7"/>
      <c r="FV508" s="7"/>
      <c r="FW508" s="7"/>
      <c r="FX508" s="7"/>
      <c r="FY508" s="7"/>
      <c r="FZ508" s="7"/>
      <c r="GA508" s="7"/>
      <c r="GB508" s="7"/>
      <c r="GC508" s="7"/>
      <c r="GD508" s="7"/>
      <c r="GE508" s="7"/>
      <c r="GF508" s="7"/>
      <c r="GG508" s="7"/>
      <c r="GH508" s="7"/>
      <c r="GI508" s="7"/>
      <c r="GJ508" s="7"/>
      <c r="GK508" s="7"/>
      <c r="GL508" s="7"/>
      <c r="GM508" s="7"/>
      <c r="GN508" s="7"/>
      <c r="GO508" s="7"/>
      <c r="GP508" s="7"/>
      <c r="GQ508" s="7"/>
      <c r="GR508" s="7"/>
      <c r="GS508" s="7"/>
      <c r="GT508" s="7"/>
      <c r="GU508" s="7"/>
      <c r="GV508" s="7"/>
      <c r="GW508" s="7"/>
      <c r="GX508" s="7"/>
      <c r="GY508" s="7"/>
      <c r="GZ508" s="7"/>
      <c r="HA508" s="7"/>
      <c r="HB508" s="7"/>
      <c r="HC508" s="7"/>
      <c r="HD508" s="7"/>
      <c r="HE508" s="7"/>
      <c r="HF508" s="7"/>
      <c r="HG508" s="7"/>
      <c r="HH508" s="7"/>
      <c r="HI508" s="7"/>
      <c r="HJ508" s="7"/>
      <c r="HK508" s="7"/>
      <c r="HL508" s="7"/>
      <c r="HM508" s="7"/>
      <c r="HN508" s="7"/>
      <c r="HO508" s="7"/>
      <c r="HP508" s="7"/>
      <c r="HQ508" s="7"/>
      <c r="HR508" s="7"/>
      <c r="HS508" s="7"/>
      <c r="HT508" s="7"/>
      <c r="HU508" s="7"/>
      <c r="HV508" s="7"/>
      <c r="HW508" s="7"/>
      <c r="HX508" s="7"/>
      <c r="HY508" s="7"/>
      <c r="HZ508" s="7"/>
      <c r="IA508" s="7"/>
      <c r="IB508" s="7"/>
      <c r="IC508" s="7"/>
      <c r="ID508" s="7"/>
      <c r="IE508" s="7"/>
      <c r="IF508" s="7"/>
      <c r="IG508" s="7"/>
      <c r="IH508" s="7"/>
      <c r="II508" s="7"/>
      <c r="IJ508" s="7"/>
      <c r="IK508" s="7"/>
      <c r="IL508" s="7"/>
      <c r="IM508" s="7"/>
      <c r="IN508" s="7"/>
      <c r="IO508" s="7"/>
    </row>
    <row r="509" spans="3:249" s="8" customFormat="1" ht="12.75" customHeight="1"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/>
      <c r="FZ509" s="7"/>
      <c r="GA509" s="7"/>
      <c r="GB509" s="7"/>
      <c r="GC509" s="7"/>
      <c r="GD509" s="7"/>
      <c r="GE509" s="7"/>
      <c r="GF509" s="7"/>
      <c r="GG509" s="7"/>
      <c r="GH509" s="7"/>
      <c r="GI509" s="7"/>
      <c r="GJ509" s="7"/>
      <c r="GK509" s="7"/>
      <c r="GL509" s="7"/>
      <c r="GM509" s="7"/>
      <c r="GN509" s="7"/>
      <c r="GO509" s="7"/>
      <c r="GP509" s="7"/>
      <c r="GQ509" s="7"/>
      <c r="GR509" s="7"/>
      <c r="GS509" s="7"/>
      <c r="GT509" s="7"/>
      <c r="GU509" s="7"/>
      <c r="GV509" s="7"/>
      <c r="GW509" s="7"/>
      <c r="GX509" s="7"/>
      <c r="GY509" s="7"/>
      <c r="GZ509" s="7"/>
      <c r="HA509" s="7"/>
      <c r="HB509" s="7"/>
      <c r="HC509" s="7"/>
      <c r="HD509" s="7"/>
      <c r="HE509" s="7"/>
      <c r="HF509" s="7"/>
      <c r="HG509" s="7"/>
      <c r="HH509" s="7"/>
      <c r="HI509" s="7"/>
      <c r="HJ509" s="7"/>
      <c r="HK509" s="7"/>
      <c r="HL509" s="7"/>
      <c r="HM509" s="7"/>
      <c r="HN509" s="7"/>
      <c r="HO509" s="7"/>
      <c r="HP509" s="7"/>
      <c r="HQ509" s="7"/>
      <c r="HR509" s="7"/>
      <c r="HS509" s="7"/>
      <c r="HT509" s="7"/>
      <c r="HU509" s="7"/>
      <c r="HV509" s="7"/>
      <c r="HW509" s="7"/>
      <c r="HX509" s="7"/>
      <c r="HY509" s="7"/>
      <c r="HZ509" s="7"/>
      <c r="IA509" s="7"/>
      <c r="IB509" s="7"/>
      <c r="IC509" s="7"/>
      <c r="ID509" s="7"/>
      <c r="IE509" s="7"/>
      <c r="IF509" s="7"/>
      <c r="IG509" s="7"/>
      <c r="IH509" s="7"/>
      <c r="II509" s="7"/>
      <c r="IJ509" s="7"/>
      <c r="IK509" s="7"/>
      <c r="IL509" s="7"/>
      <c r="IM509" s="7"/>
      <c r="IN509" s="7"/>
      <c r="IO509" s="7"/>
    </row>
    <row r="510" spans="3:249" s="8" customFormat="1" ht="12.75" customHeight="1"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  <c r="DV510" s="7"/>
      <c r="DW510" s="7"/>
      <c r="DX510" s="7"/>
      <c r="DY510" s="7"/>
      <c r="DZ510" s="7"/>
      <c r="EA510" s="7"/>
      <c r="EB510" s="7"/>
      <c r="EC510" s="7"/>
      <c r="ED510" s="7"/>
      <c r="EE510" s="7"/>
      <c r="EF510" s="7"/>
      <c r="EG510" s="7"/>
      <c r="EH510" s="7"/>
      <c r="EI510" s="7"/>
      <c r="EJ510" s="7"/>
      <c r="EK510" s="7"/>
      <c r="EL510" s="7"/>
      <c r="EM510" s="7"/>
      <c r="EN510" s="7"/>
      <c r="EO510" s="7"/>
      <c r="EP510" s="7"/>
      <c r="EQ510" s="7"/>
      <c r="ER510" s="7"/>
      <c r="ES510" s="7"/>
      <c r="ET510" s="7"/>
      <c r="EU510" s="7"/>
      <c r="EV510" s="7"/>
      <c r="EW510" s="7"/>
      <c r="EX510" s="7"/>
      <c r="EY510" s="7"/>
      <c r="EZ510" s="7"/>
      <c r="FA510" s="7"/>
      <c r="FB510" s="7"/>
      <c r="FC510" s="7"/>
      <c r="FD510" s="7"/>
      <c r="FE510" s="7"/>
      <c r="FF510" s="7"/>
      <c r="FG510" s="7"/>
      <c r="FH510" s="7"/>
      <c r="FI510" s="7"/>
      <c r="FJ510" s="7"/>
      <c r="FK510" s="7"/>
      <c r="FL510" s="7"/>
      <c r="FM510" s="7"/>
      <c r="FN510" s="7"/>
      <c r="FO510" s="7"/>
      <c r="FP510" s="7"/>
      <c r="FQ510" s="7"/>
      <c r="FR510" s="7"/>
      <c r="FS510" s="7"/>
      <c r="FT510" s="7"/>
      <c r="FU510" s="7"/>
      <c r="FV510" s="7"/>
      <c r="FW510" s="7"/>
      <c r="FX510" s="7"/>
      <c r="FY510" s="7"/>
      <c r="FZ510" s="7"/>
      <c r="GA510" s="7"/>
      <c r="GB510" s="7"/>
      <c r="GC510" s="7"/>
      <c r="GD510" s="7"/>
      <c r="GE510" s="7"/>
      <c r="GF510" s="7"/>
      <c r="GG510" s="7"/>
      <c r="GH510" s="7"/>
      <c r="GI510" s="7"/>
      <c r="GJ510" s="7"/>
      <c r="GK510" s="7"/>
      <c r="GL510" s="7"/>
      <c r="GM510" s="7"/>
      <c r="GN510" s="7"/>
      <c r="GO510" s="7"/>
      <c r="GP510" s="7"/>
      <c r="GQ510" s="7"/>
      <c r="GR510" s="7"/>
      <c r="GS510" s="7"/>
      <c r="GT510" s="7"/>
      <c r="GU510" s="7"/>
      <c r="GV510" s="7"/>
      <c r="GW510" s="7"/>
      <c r="GX510" s="7"/>
      <c r="GY510" s="7"/>
      <c r="GZ510" s="7"/>
      <c r="HA510" s="7"/>
      <c r="HB510" s="7"/>
      <c r="HC510" s="7"/>
      <c r="HD510" s="7"/>
      <c r="HE510" s="7"/>
      <c r="HF510" s="7"/>
      <c r="HG510" s="7"/>
      <c r="HH510" s="7"/>
      <c r="HI510" s="7"/>
      <c r="HJ510" s="7"/>
      <c r="HK510" s="7"/>
      <c r="HL510" s="7"/>
      <c r="HM510" s="7"/>
      <c r="HN510" s="7"/>
      <c r="HO510" s="7"/>
      <c r="HP510" s="7"/>
      <c r="HQ510" s="7"/>
      <c r="HR510" s="7"/>
      <c r="HS510" s="7"/>
      <c r="HT510" s="7"/>
      <c r="HU510" s="7"/>
      <c r="HV510" s="7"/>
      <c r="HW510" s="7"/>
      <c r="HX510" s="7"/>
      <c r="HY510" s="7"/>
      <c r="HZ510" s="7"/>
      <c r="IA510" s="7"/>
      <c r="IB510" s="7"/>
      <c r="IC510" s="7"/>
      <c r="ID510" s="7"/>
      <c r="IE510" s="7"/>
      <c r="IF510" s="7"/>
      <c r="IG510" s="7"/>
      <c r="IH510" s="7"/>
      <c r="II510" s="7"/>
      <c r="IJ510" s="7"/>
      <c r="IK510" s="7"/>
      <c r="IL510" s="7"/>
      <c r="IM510" s="7"/>
      <c r="IN510" s="7"/>
      <c r="IO510" s="7"/>
    </row>
    <row r="511" spans="3:249" s="8" customFormat="1" ht="12.75" customHeight="1"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  <c r="DV511" s="7"/>
      <c r="DW511" s="7"/>
      <c r="DX511" s="7"/>
      <c r="DY511" s="7"/>
      <c r="DZ511" s="7"/>
      <c r="EA511" s="7"/>
      <c r="EB511" s="7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  <c r="FA511" s="7"/>
      <c r="FB511" s="7"/>
      <c r="FC511" s="7"/>
      <c r="FD511" s="7"/>
      <c r="FE511" s="7"/>
      <c r="FF511" s="7"/>
      <c r="FG511" s="7"/>
      <c r="FH511" s="7"/>
      <c r="FI511" s="7"/>
      <c r="FJ511" s="7"/>
      <c r="FK511" s="7"/>
      <c r="FL511" s="7"/>
      <c r="FM511" s="7"/>
      <c r="FN511" s="7"/>
      <c r="FO511" s="7"/>
      <c r="FP511" s="7"/>
      <c r="FQ511" s="7"/>
      <c r="FR511" s="7"/>
      <c r="FS511" s="7"/>
      <c r="FT511" s="7"/>
      <c r="FU511" s="7"/>
      <c r="FV511" s="7"/>
      <c r="FW511" s="7"/>
      <c r="FX511" s="7"/>
      <c r="FY511" s="7"/>
      <c r="FZ511" s="7"/>
      <c r="GA511" s="7"/>
      <c r="GB511" s="7"/>
      <c r="GC511" s="7"/>
      <c r="GD511" s="7"/>
      <c r="GE511" s="7"/>
      <c r="GF511" s="7"/>
      <c r="GG511" s="7"/>
      <c r="GH511" s="7"/>
      <c r="GI511" s="7"/>
      <c r="GJ511" s="7"/>
      <c r="GK511" s="7"/>
      <c r="GL511" s="7"/>
      <c r="GM511" s="7"/>
      <c r="GN511" s="7"/>
      <c r="GO511" s="7"/>
      <c r="GP511" s="7"/>
      <c r="GQ511" s="7"/>
      <c r="GR511" s="7"/>
      <c r="GS511" s="7"/>
      <c r="GT511" s="7"/>
      <c r="GU511" s="7"/>
      <c r="GV511" s="7"/>
      <c r="GW511" s="7"/>
      <c r="GX511" s="7"/>
      <c r="GY511" s="7"/>
      <c r="GZ511" s="7"/>
      <c r="HA511" s="7"/>
      <c r="HB511" s="7"/>
      <c r="HC511" s="7"/>
      <c r="HD511" s="7"/>
      <c r="HE511" s="7"/>
      <c r="HF511" s="7"/>
      <c r="HG511" s="7"/>
      <c r="HH511" s="7"/>
      <c r="HI511" s="7"/>
      <c r="HJ511" s="7"/>
      <c r="HK511" s="7"/>
      <c r="HL511" s="7"/>
      <c r="HM511" s="7"/>
      <c r="HN511" s="7"/>
      <c r="HO511" s="7"/>
      <c r="HP511" s="7"/>
      <c r="HQ511" s="7"/>
      <c r="HR511" s="7"/>
      <c r="HS511" s="7"/>
      <c r="HT511" s="7"/>
      <c r="HU511" s="7"/>
      <c r="HV511" s="7"/>
      <c r="HW511" s="7"/>
      <c r="HX511" s="7"/>
      <c r="HY511" s="7"/>
      <c r="HZ511" s="7"/>
      <c r="IA511" s="7"/>
      <c r="IB511" s="7"/>
      <c r="IC511" s="7"/>
      <c r="ID511" s="7"/>
      <c r="IE511" s="7"/>
      <c r="IF511" s="7"/>
      <c r="IG511" s="7"/>
      <c r="IH511" s="7"/>
      <c r="II511" s="7"/>
      <c r="IJ511" s="7"/>
      <c r="IK511" s="7"/>
      <c r="IL511" s="7"/>
      <c r="IM511" s="7"/>
      <c r="IN511" s="7"/>
      <c r="IO511" s="7"/>
    </row>
    <row r="512" spans="3:249" s="8" customFormat="1" ht="12.75" customHeight="1"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  <c r="DV512" s="7"/>
      <c r="DW512" s="7"/>
      <c r="DX512" s="7"/>
      <c r="DY512" s="7"/>
      <c r="DZ512" s="7"/>
      <c r="EA512" s="7"/>
      <c r="EB512" s="7"/>
      <c r="EC512" s="7"/>
      <c r="ED512" s="7"/>
      <c r="EE512" s="7"/>
      <c r="EF512" s="7"/>
      <c r="EG512" s="7"/>
      <c r="EH512" s="7"/>
      <c r="EI512" s="7"/>
      <c r="EJ512" s="7"/>
      <c r="EK512" s="7"/>
      <c r="EL512" s="7"/>
      <c r="EM512" s="7"/>
      <c r="EN512" s="7"/>
      <c r="EO512" s="7"/>
      <c r="EP512" s="7"/>
      <c r="EQ512" s="7"/>
      <c r="ER512" s="7"/>
      <c r="ES512" s="7"/>
      <c r="ET512" s="7"/>
      <c r="EU512" s="7"/>
      <c r="EV512" s="7"/>
      <c r="EW512" s="7"/>
      <c r="EX512" s="7"/>
      <c r="EY512" s="7"/>
      <c r="EZ512" s="7"/>
      <c r="FA512" s="7"/>
      <c r="FB512" s="7"/>
      <c r="FC512" s="7"/>
      <c r="FD512" s="7"/>
      <c r="FE512" s="7"/>
      <c r="FF512" s="7"/>
      <c r="FG512" s="7"/>
      <c r="FH512" s="7"/>
      <c r="FI512" s="7"/>
      <c r="FJ512" s="7"/>
      <c r="FK512" s="7"/>
      <c r="FL512" s="7"/>
      <c r="FM512" s="7"/>
      <c r="FN512" s="7"/>
      <c r="FO512" s="7"/>
      <c r="FP512" s="7"/>
      <c r="FQ512" s="7"/>
      <c r="FR512" s="7"/>
      <c r="FS512" s="7"/>
      <c r="FT512" s="7"/>
      <c r="FU512" s="7"/>
      <c r="FV512" s="7"/>
      <c r="FW512" s="7"/>
      <c r="FX512" s="7"/>
      <c r="FY512" s="7"/>
      <c r="FZ512" s="7"/>
      <c r="GA512" s="7"/>
      <c r="GB512" s="7"/>
      <c r="GC512" s="7"/>
      <c r="GD512" s="7"/>
      <c r="GE512" s="7"/>
      <c r="GF512" s="7"/>
      <c r="GG512" s="7"/>
      <c r="GH512" s="7"/>
      <c r="GI512" s="7"/>
      <c r="GJ512" s="7"/>
      <c r="GK512" s="7"/>
      <c r="GL512" s="7"/>
      <c r="GM512" s="7"/>
      <c r="GN512" s="7"/>
      <c r="GO512" s="7"/>
      <c r="GP512" s="7"/>
      <c r="GQ512" s="7"/>
      <c r="GR512" s="7"/>
      <c r="GS512" s="7"/>
      <c r="GT512" s="7"/>
      <c r="GU512" s="7"/>
      <c r="GV512" s="7"/>
      <c r="GW512" s="7"/>
      <c r="GX512" s="7"/>
      <c r="GY512" s="7"/>
      <c r="GZ512" s="7"/>
      <c r="HA512" s="7"/>
      <c r="HB512" s="7"/>
      <c r="HC512" s="7"/>
      <c r="HD512" s="7"/>
      <c r="HE512" s="7"/>
      <c r="HF512" s="7"/>
      <c r="HG512" s="7"/>
      <c r="HH512" s="7"/>
      <c r="HI512" s="7"/>
      <c r="HJ512" s="7"/>
      <c r="HK512" s="7"/>
      <c r="HL512" s="7"/>
      <c r="HM512" s="7"/>
      <c r="HN512" s="7"/>
      <c r="HO512" s="7"/>
      <c r="HP512" s="7"/>
      <c r="HQ512" s="7"/>
      <c r="HR512" s="7"/>
      <c r="HS512" s="7"/>
      <c r="HT512" s="7"/>
      <c r="HU512" s="7"/>
      <c r="HV512" s="7"/>
      <c r="HW512" s="7"/>
      <c r="HX512" s="7"/>
      <c r="HY512" s="7"/>
      <c r="HZ512" s="7"/>
      <c r="IA512" s="7"/>
      <c r="IB512" s="7"/>
      <c r="IC512" s="7"/>
      <c r="ID512" s="7"/>
      <c r="IE512" s="7"/>
      <c r="IF512" s="7"/>
      <c r="IG512" s="7"/>
      <c r="IH512" s="7"/>
      <c r="II512" s="7"/>
      <c r="IJ512" s="7"/>
      <c r="IK512" s="7"/>
      <c r="IL512" s="7"/>
      <c r="IM512" s="7"/>
      <c r="IN512" s="7"/>
      <c r="IO512" s="7"/>
    </row>
    <row r="513" spans="3:249" s="8" customFormat="1" ht="12.75" customHeight="1"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  <c r="GI513" s="7"/>
      <c r="GJ513" s="7"/>
      <c r="GK513" s="7"/>
      <c r="GL513" s="7"/>
      <c r="GM513" s="7"/>
      <c r="GN513" s="7"/>
      <c r="GO513" s="7"/>
      <c r="GP513" s="7"/>
      <c r="GQ513" s="7"/>
      <c r="GR513" s="7"/>
      <c r="GS513" s="7"/>
      <c r="GT513" s="7"/>
      <c r="GU513" s="7"/>
      <c r="GV513" s="7"/>
      <c r="GW513" s="7"/>
      <c r="GX513" s="7"/>
      <c r="GY513" s="7"/>
      <c r="GZ513" s="7"/>
      <c r="HA513" s="7"/>
      <c r="HB513" s="7"/>
      <c r="HC513" s="7"/>
      <c r="HD513" s="7"/>
      <c r="HE513" s="7"/>
      <c r="HF513" s="7"/>
      <c r="HG513" s="7"/>
      <c r="HH513" s="7"/>
      <c r="HI513" s="7"/>
      <c r="HJ513" s="7"/>
      <c r="HK513" s="7"/>
      <c r="HL513" s="7"/>
      <c r="HM513" s="7"/>
      <c r="HN513" s="7"/>
      <c r="HO513" s="7"/>
      <c r="HP513" s="7"/>
      <c r="HQ513" s="7"/>
      <c r="HR513" s="7"/>
      <c r="HS513" s="7"/>
      <c r="HT513" s="7"/>
      <c r="HU513" s="7"/>
      <c r="HV513" s="7"/>
      <c r="HW513" s="7"/>
      <c r="HX513" s="7"/>
      <c r="HY513" s="7"/>
      <c r="HZ513" s="7"/>
      <c r="IA513" s="7"/>
      <c r="IB513" s="7"/>
      <c r="IC513" s="7"/>
      <c r="ID513" s="7"/>
      <c r="IE513" s="7"/>
      <c r="IF513" s="7"/>
      <c r="IG513" s="7"/>
      <c r="IH513" s="7"/>
      <c r="II513" s="7"/>
      <c r="IJ513" s="7"/>
      <c r="IK513" s="7"/>
      <c r="IL513" s="7"/>
      <c r="IM513" s="7"/>
      <c r="IN513" s="7"/>
      <c r="IO513" s="7"/>
    </row>
    <row r="514" spans="3:249" s="8" customFormat="1" ht="12.75" customHeight="1"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  <c r="DV514" s="7"/>
      <c r="DW514" s="7"/>
      <c r="DX514" s="7"/>
      <c r="DY514" s="7"/>
      <c r="DZ514" s="7"/>
      <c r="EA514" s="7"/>
      <c r="EB514" s="7"/>
      <c r="EC514" s="7"/>
      <c r="ED514" s="7"/>
      <c r="EE514" s="7"/>
      <c r="EF514" s="7"/>
      <c r="EG514" s="7"/>
      <c r="EH514" s="7"/>
      <c r="EI514" s="7"/>
      <c r="EJ514" s="7"/>
      <c r="EK514" s="7"/>
      <c r="EL514" s="7"/>
      <c r="EM514" s="7"/>
      <c r="EN514" s="7"/>
      <c r="EO514" s="7"/>
      <c r="EP514" s="7"/>
      <c r="EQ514" s="7"/>
      <c r="ER514" s="7"/>
      <c r="ES514" s="7"/>
      <c r="ET514" s="7"/>
      <c r="EU514" s="7"/>
      <c r="EV514" s="7"/>
      <c r="EW514" s="7"/>
      <c r="EX514" s="7"/>
      <c r="EY514" s="7"/>
      <c r="EZ514" s="7"/>
      <c r="FA514" s="7"/>
      <c r="FB514" s="7"/>
      <c r="FC514" s="7"/>
      <c r="FD514" s="7"/>
      <c r="FE514" s="7"/>
      <c r="FF514" s="7"/>
      <c r="FG514" s="7"/>
      <c r="FH514" s="7"/>
      <c r="FI514" s="7"/>
      <c r="FJ514" s="7"/>
      <c r="FK514" s="7"/>
      <c r="FL514" s="7"/>
      <c r="FM514" s="7"/>
      <c r="FN514" s="7"/>
      <c r="FO514" s="7"/>
      <c r="FP514" s="7"/>
      <c r="FQ514" s="7"/>
      <c r="FR514" s="7"/>
      <c r="FS514" s="7"/>
      <c r="FT514" s="7"/>
      <c r="FU514" s="7"/>
      <c r="FV514" s="7"/>
      <c r="FW514" s="7"/>
      <c r="FX514" s="7"/>
      <c r="FY514" s="7"/>
      <c r="FZ514" s="7"/>
      <c r="GA514" s="7"/>
      <c r="GB514" s="7"/>
      <c r="GC514" s="7"/>
      <c r="GD514" s="7"/>
      <c r="GE514" s="7"/>
      <c r="GF514" s="7"/>
      <c r="GG514" s="7"/>
      <c r="GH514" s="7"/>
      <c r="GI514" s="7"/>
      <c r="GJ514" s="7"/>
      <c r="GK514" s="7"/>
      <c r="GL514" s="7"/>
      <c r="GM514" s="7"/>
      <c r="GN514" s="7"/>
      <c r="GO514" s="7"/>
      <c r="GP514" s="7"/>
      <c r="GQ514" s="7"/>
      <c r="GR514" s="7"/>
      <c r="GS514" s="7"/>
      <c r="GT514" s="7"/>
      <c r="GU514" s="7"/>
      <c r="GV514" s="7"/>
      <c r="GW514" s="7"/>
      <c r="GX514" s="7"/>
      <c r="GY514" s="7"/>
      <c r="GZ514" s="7"/>
      <c r="HA514" s="7"/>
      <c r="HB514" s="7"/>
      <c r="HC514" s="7"/>
      <c r="HD514" s="7"/>
      <c r="HE514" s="7"/>
      <c r="HF514" s="7"/>
      <c r="HG514" s="7"/>
      <c r="HH514" s="7"/>
      <c r="HI514" s="7"/>
      <c r="HJ514" s="7"/>
      <c r="HK514" s="7"/>
      <c r="HL514" s="7"/>
      <c r="HM514" s="7"/>
      <c r="HN514" s="7"/>
      <c r="HO514" s="7"/>
      <c r="HP514" s="7"/>
      <c r="HQ514" s="7"/>
      <c r="HR514" s="7"/>
      <c r="HS514" s="7"/>
      <c r="HT514" s="7"/>
      <c r="HU514" s="7"/>
      <c r="HV514" s="7"/>
      <c r="HW514" s="7"/>
      <c r="HX514" s="7"/>
      <c r="HY514" s="7"/>
      <c r="HZ514" s="7"/>
      <c r="IA514" s="7"/>
      <c r="IB514" s="7"/>
      <c r="IC514" s="7"/>
      <c r="ID514" s="7"/>
      <c r="IE514" s="7"/>
      <c r="IF514" s="7"/>
      <c r="IG514" s="7"/>
      <c r="IH514" s="7"/>
      <c r="II514" s="7"/>
      <c r="IJ514" s="7"/>
      <c r="IK514" s="7"/>
      <c r="IL514" s="7"/>
      <c r="IM514" s="7"/>
      <c r="IN514" s="7"/>
      <c r="IO514" s="7"/>
    </row>
    <row r="515" spans="3:249" s="8" customFormat="1" ht="12.75" customHeight="1"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  <c r="DV515" s="7"/>
      <c r="DW515" s="7"/>
      <c r="DX515" s="7"/>
      <c r="DY515" s="7"/>
      <c r="DZ515" s="7"/>
      <c r="EA515" s="7"/>
      <c r="EB515" s="7"/>
      <c r="EC515" s="7"/>
      <c r="ED515" s="7"/>
      <c r="EE515" s="7"/>
      <c r="EF515" s="7"/>
      <c r="EG515" s="7"/>
      <c r="EH515" s="7"/>
      <c r="EI515" s="7"/>
      <c r="EJ515" s="7"/>
      <c r="EK515" s="7"/>
      <c r="EL515" s="7"/>
      <c r="EM515" s="7"/>
      <c r="EN515" s="7"/>
      <c r="EO515" s="7"/>
      <c r="EP515" s="7"/>
      <c r="EQ515" s="7"/>
      <c r="ER515" s="7"/>
      <c r="ES515" s="7"/>
      <c r="ET515" s="7"/>
      <c r="EU515" s="7"/>
      <c r="EV515" s="7"/>
      <c r="EW515" s="7"/>
      <c r="EX515" s="7"/>
      <c r="EY515" s="7"/>
      <c r="EZ515" s="7"/>
      <c r="FA515" s="7"/>
      <c r="FB515" s="7"/>
      <c r="FC515" s="7"/>
      <c r="FD515" s="7"/>
      <c r="FE515" s="7"/>
      <c r="FF515" s="7"/>
      <c r="FG515" s="7"/>
      <c r="FH515" s="7"/>
      <c r="FI515" s="7"/>
      <c r="FJ515" s="7"/>
      <c r="FK515" s="7"/>
      <c r="FL515" s="7"/>
      <c r="FM515" s="7"/>
      <c r="FN515" s="7"/>
      <c r="FO515" s="7"/>
      <c r="FP515" s="7"/>
      <c r="FQ515" s="7"/>
      <c r="FR515" s="7"/>
      <c r="FS515" s="7"/>
      <c r="FT515" s="7"/>
      <c r="FU515" s="7"/>
      <c r="FV515" s="7"/>
      <c r="FW515" s="7"/>
      <c r="FX515" s="7"/>
      <c r="FY515" s="7"/>
      <c r="FZ515" s="7"/>
      <c r="GA515" s="7"/>
      <c r="GB515" s="7"/>
      <c r="GC515" s="7"/>
      <c r="GD515" s="7"/>
      <c r="GE515" s="7"/>
      <c r="GF515" s="7"/>
      <c r="GG515" s="7"/>
      <c r="GH515" s="7"/>
      <c r="GI515" s="7"/>
      <c r="GJ515" s="7"/>
      <c r="GK515" s="7"/>
      <c r="GL515" s="7"/>
      <c r="GM515" s="7"/>
      <c r="GN515" s="7"/>
      <c r="GO515" s="7"/>
      <c r="GP515" s="7"/>
      <c r="GQ515" s="7"/>
      <c r="GR515" s="7"/>
      <c r="GS515" s="7"/>
      <c r="GT515" s="7"/>
      <c r="GU515" s="7"/>
      <c r="GV515" s="7"/>
      <c r="GW515" s="7"/>
      <c r="GX515" s="7"/>
      <c r="GY515" s="7"/>
      <c r="GZ515" s="7"/>
      <c r="HA515" s="7"/>
      <c r="HB515" s="7"/>
      <c r="HC515" s="7"/>
      <c r="HD515" s="7"/>
      <c r="HE515" s="7"/>
      <c r="HF515" s="7"/>
      <c r="HG515" s="7"/>
      <c r="HH515" s="7"/>
      <c r="HI515" s="7"/>
      <c r="HJ515" s="7"/>
      <c r="HK515" s="7"/>
      <c r="HL515" s="7"/>
      <c r="HM515" s="7"/>
      <c r="HN515" s="7"/>
      <c r="HO515" s="7"/>
      <c r="HP515" s="7"/>
      <c r="HQ515" s="7"/>
      <c r="HR515" s="7"/>
      <c r="HS515" s="7"/>
      <c r="HT515" s="7"/>
      <c r="HU515" s="7"/>
      <c r="HV515" s="7"/>
      <c r="HW515" s="7"/>
      <c r="HX515" s="7"/>
      <c r="HY515" s="7"/>
      <c r="HZ515" s="7"/>
      <c r="IA515" s="7"/>
      <c r="IB515" s="7"/>
      <c r="IC515" s="7"/>
      <c r="ID515" s="7"/>
      <c r="IE515" s="7"/>
      <c r="IF515" s="7"/>
      <c r="IG515" s="7"/>
      <c r="IH515" s="7"/>
      <c r="II515" s="7"/>
      <c r="IJ515" s="7"/>
      <c r="IK515" s="7"/>
      <c r="IL515" s="7"/>
      <c r="IM515" s="7"/>
      <c r="IN515" s="7"/>
      <c r="IO515" s="7"/>
    </row>
    <row r="516" spans="3:249" s="8" customFormat="1" ht="12.75" customHeight="1"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  <c r="DV516" s="7"/>
      <c r="DW516" s="7"/>
      <c r="DX516" s="7"/>
      <c r="DY516" s="7"/>
      <c r="DZ516" s="7"/>
      <c r="EA516" s="7"/>
      <c r="EB516" s="7"/>
      <c r="EC516" s="7"/>
      <c r="ED516" s="7"/>
      <c r="EE516" s="7"/>
      <c r="EF516" s="7"/>
      <c r="EG516" s="7"/>
      <c r="EH516" s="7"/>
      <c r="EI516" s="7"/>
      <c r="EJ516" s="7"/>
      <c r="EK516" s="7"/>
      <c r="EL516" s="7"/>
      <c r="EM516" s="7"/>
      <c r="EN516" s="7"/>
      <c r="EO516" s="7"/>
      <c r="EP516" s="7"/>
      <c r="EQ516" s="7"/>
      <c r="ER516" s="7"/>
      <c r="ES516" s="7"/>
      <c r="ET516" s="7"/>
      <c r="EU516" s="7"/>
      <c r="EV516" s="7"/>
      <c r="EW516" s="7"/>
      <c r="EX516" s="7"/>
      <c r="EY516" s="7"/>
      <c r="EZ516" s="7"/>
      <c r="FA516" s="7"/>
      <c r="FB516" s="7"/>
      <c r="FC516" s="7"/>
      <c r="FD516" s="7"/>
      <c r="FE516" s="7"/>
      <c r="FF516" s="7"/>
      <c r="FG516" s="7"/>
      <c r="FH516" s="7"/>
      <c r="FI516" s="7"/>
      <c r="FJ516" s="7"/>
      <c r="FK516" s="7"/>
      <c r="FL516" s="7"/>
      <c r="FM516" s="7"/>
      <c r="FN516" s="7"/>
      <c r="FO516" s="7"/>
      <c r="FP516" s="7"/>
      <c r="FQ516" s="7"/>
      <c r="FR516" s="7"/>
      <c r="FS516" s="7"/>
      <c r="FT516" s="7"/>
      <c r="FU516" s="7"/>
      <c r="FV516" s="7"/>
      <c r="FW516" s="7"/>
      <c r="FX516" s="7"/>
      <c r="FY516" s="7"/>
      <c r="FZ516" s="7"/>
      <c r="GA516" s="7"/>
      <c r="GB516" s="7"/>
      <c r="GC516" s="7"/>
      <c r="GD516" s="7"/>
      <c r="GE516" s="7"/>
      <c r="GF516" s="7"/>
      <c r="GG516" s="7"/>
      <c r="GH516" s="7"/>
      <c r="GI516" s="7"/>
      <c r="GJ516" s="7"/>
      <c r="GK516" s="7"/>
      <c r="GL516" s="7"/>
      <c r="GM516" s="7"/>
      <c r="GN516" s="7"/>
      <c r="GO516" s="7"/>
      <c r="GP516" s="7"/>
      <c r="GQ516" s="7"/>
      <c r="GR516" s="7"/>
      <c r="GS516" s="7"/>
      <c r="GT516" s="7"/>
      <c r="GU516" s="7"/>
      <c r="GV516" s="7"/>
      <c r="GW516" s="7"/>
      <c r="GX516" s="7"/>
      <c r="GY516" s="7"/>
      <c r="GZ516" s="7"/>
      <c r="HA516" s="7"/>
      <c r="HB516" s="7"/>
      <c r="HC516" s="7"/>
      <c r="HD516" s="7"/>
      <c r="HE516" s="7"/>
      <c r="HF516" s="7"/>
      <c r="HG516" s="7"/>
      <c r="HH516" s="7"/>
      <c r="HI516" s="7"/>
      <c r="HJ516" s="7"/>
      <c r="HK516" s="7"/>
      <c r="HL516" s="7"/>
      <c r="HM516" s="7"/>
      <c r="HN516" s="7"/>
      <c r="HO516" s="7"/>
      <c r="HP516" s="7"/>
      <c r="HQ516" s="7"/>
      <c r="HR516" s="7"/>
      <c r="HS516" s="7"/>
      <c r="HT516" s="7"/>
      <c r="HU516" s="7"/>
      <c r="HV516" s="7"/>
      <c r="HW516" s="7"/>
      <c r="HX516" s="7"/>
      <c r="HY516" s="7"/>
      <c r="HZ516" s="7"/>
      <c r="IA516" s="7"/>
      <c r="IB516" s="7"/>
      <c r="IC516" s="7"/>
      <c r="ID516" s="7"/>
      <c r="IE516" s="7"/>
      <c r="IF516" s="7"/>
      <c r="IG516" s="7"/>
      <c r="IH516" s="7"/>
      <c r="II516" s="7"/>
      <c r="IJ516" s="7"/>
      <c r="IK516" s="7"/>
      <c r="IL516" s="7"/>
      <c r="IM516" s="7"/>
      <c r="IN516" s="7"/>
      <c r="IO516" s="7"/>
    </row>
    <row r="517" spans="3:249" s="8" customFormat="1" ht="12.75" customHeight="1"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  <c r="DV517" s="7"/>
      <c r="DW517" s="7"/>
      <c r="DX517" s="7"/>
      <c r="DY517" s="7"/>
      <c r="DZ517" s="7"/>
      <c r="EA517" s="7"/>
      <c r="EB517" s="7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/>
      <c r="FZ517" s="7"/>
      <c r="GA517" s="7"/>
      <c r="GB517" s="7"/>
      <c r="GC517" s="7"/>
      <c r="GD517" s="7"/>
      <c r="GE517" s="7"/>
      <c r="GF517" s="7"/>
      <c r="GG517" s="7"/>
      <c r="GH517" s="7"/>
      <c r="GI517" s="7"/>
      <c r="GJ517" s="7"/>
      <c r="GK517" s="7"/>
      <c r="GL517" s="7"/>
      <c r="GM517" s="7"/>
      <c r="GN517" s="7"/>
      <c r="GO517" s="7"/>
      <c r="GP517" s="7"/>
      <c r="GQ517" s="7"/>
      <c r="GR517" s="7"/>
      <c r="GS517" s="7"/>
      <c r="GT517" s="7"/>
      <c r="GU517" s="7"/>
      <c r="GV517" s="7"/>
      <c r="GW517" s="7"/>
      <c r="GX517" s="7"/>
      <c r="GY517" s="7"/>
      <c r="GZ517" s="7"/>
      <c r="HA517" s="7"/>
      <c r="HB517" s="7"/>
      <c r="HC517" s="7"/>
      <c r="HD517" s="7"/>
      <c r="HE517" s="7"/>
      <c r="HF517" s="7"/>
      <c r="HG517" s="7"/>
      <c r="HH517" s="7"/>
      <c r="HI517" s="7"/>
      <c r="HJ517" s="7"/>
      <c r="HK517" s="7"/>
      <c r="HL517" s="7"/>
      <c r="HM517" s="7"/>
      <c r="HN517" s="7"/>
      <c r="HO517" s="7"/>
      <c r="HP517" s="7"/>
      <c r="HQ517" s="7"/>
      <c r="HR517" s="7"/>
      <c r="HS517" s="7"/>
      <c r="HT517" s="7"/>
      <c r="HU517" s="7"/>
      <c r="HV517" s="7"/>
      <c r="HW517" s="7"/>
      <c r="HX517" s="7"/>
      <c r="HY517" s="7"/>
      <c r="HZ517" s="7"/>
      <c r="IA517" s="7"/>
      <c r="IB517" s="7"/>
      <c r="IC517" s="7"/>
      <c r="ID517" s="7"/>
      <c r="IE517" s="7"/>
      <c r="IF517" s="7"/>
      <c r="IG517" s="7"/>
      <c r="IH517" s="7"/>
      <c r="II517" s="7"/>
      <c r="IJ517" s="7"/>
      <c r="IK517" s="7"/>
      <c r="IL517" s="7"/>
      <c r="IM517" s="7"/>
      <c r="IN517" s="7"/>
      <c r="IO517" s="7"/>
    </row>
    <row r="518" spans="3:249" s="8" customFormat="1" ht="12.75" customHeight="1"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  <c r="DV518" s="7"/>
      <c r="DW518" s="7"/>
      <c r="DX518" s="7"/>
      <c r="DY518" s="7"/>
      <c r="DZ518" s="7"/>
      <c r="EA518" s="7"/>
      <c r="EB518" s="7"/>
      <c r="EC518" s="7"/>
      <c r="ED518" s="7"/>
      <c r="EE518" s="7"/>
      <c r="EF518" s="7"/>
      <c r="EG518" s="7"/>
      <c r="EH518" s="7"/>
      <c r="EI518" s="7"/>
      <c r="EJ518" s="7"/>
      <c r="EK518" s="7"/>
      <c r="EL518" s="7"/>
      <c r="EM518" s="7"/>
      <c r="EN518" s="7"/>
      <c r="EO518" s="7"/>
      <c r="EP518" s="7"/>
      <c r="EQ518" s="7"/>
      <c r="ER518" s="7"/>
      <c r="ES518" s="7"/>
      <c r="ET518" s="7"/>
      <c r="EU518" s="7"/>
      <c r="EV518" s="7"/>
      <c r="EW518" s="7"/>
      <c r="EX518" s="7"/>
      <c r="EY518" s="7"/>
      <c r="EZ518" s="7"/>
      <c r="FA518" s="7"/>
      <c r="FB518" s="7"/>
      <c r="FC518" s="7"/>
      <c r="FD518" s="7"/>
      <c r="FE518" s="7"/>
      <c r="FF518" s="7"/>
      <c r="FG518" s="7"/>
      <c r="FH518" s="7"/>
      <c r="FI518" s="7"/>
      <c r="FJ518" s="7"/>
      <c r="FK518" s="7"/>
      <c r="FL518" s="7"/>
      <c r="FM518" s="7"/>
      <c r="FN518" s="7"/>
      <c r="FO518" s="7"/>
      <c r="FP518" s="7"/>
      <c r="FQ518" s="7"/>
      <c r="FR518" s="7"/>
      <c r="FS518" s="7"/>
      <c r="FT518" s="7"/>
      <c r="FU518" s="7"/>
      <c r="FV518" s="7"/>
      <c r="FW518" s="7"/>
      <c r="FX518" s="7"/>
      <c r="FY518" s="7"/>
      <c r="FZ518" s="7"/>
      <c r="GA518" s="7"/>
      <c r="GB518" s="7"/>
      <c r="GC518" s="7"/>
      <c r="GD518" s="7"/>
      <c r="GE518" s="7"/>
      <c r="GF518" s="7"/>
      <c r="GG518" s="7"/>
      <c r="GH518" s="7"/>
      <c r="GI518" s="7"/>
      <c r="GJ518" s="7"/>
      <c r="GK518" s="7"/>
      <c r="GL518" s="7"/>
      <c r="GM518" s="7"/>
      <c r="GN518" s="7"/>
      <c r="GO518" s="7"/>
      <c r="GP518" s="7"/>
      <c r="GQ518" s="7"/>
      <c r="GR518" s="7"/>
      <c r="GS518" s="7"/>
      <c r="GT518" s="7"/>
      <c r="GU518" s="7"/>
      <c r="GV518" s="7"/>
      <c r="GW518" s="7"/>
      <c r="GX518" s="7"/>
      <c r="GY518" s="7"/>
      <c r="GZ518" s="7"/>
      <c r="HA518" s="7"/>
      <c r="HB518" s="7"/>
      <c r="HC518" s="7"/>
      <c r="HD518" s="7"/>
      <c r="HE518" s="7"/>
      <c r="HF518" s="7"/>
      <c r="HG518" s="7"/>
      <c r="HH518" s="7"/>
      <c r="HI518" s="7"/>
      <c r="HJ518" s="7"/>
      <c r="HK518" s="7"/>
      <c r="HL518" s="7"/>
      <c r="HM518" s="7"/>
      <c r="HN518" s="7"/>
      <c r="HO518" s="7"/>
      <c r="HP518" s="7"/>
      <c r="HQ518" s="7"/>
      <c r="HR518" s="7"/>
      <c r="HS518" s="7"/>
      <c r="HT518" s="7"/>
      <c r="HU518" s="7"/>
      <c r="HV518" s="7"/>
      <c r="HW518" s="7"/>
      <c r="HX518" s="7"/>
      <c r="HY518" s="7"/>
      <c r="HZ518" s="7"/>
      <c r="IA518" s="7"/>
      <c r="IB518" s="7"/>
      <c r="IC518" s="7"/>
      <c r="ID518" s="7"/>
      <c r="IE518" s="7"/>
      <c r="IF518" s="7"/>
      <c r="IG518" s="7"/>
      <c r="IH518" s="7"/>
      <c r="II518" s="7"/>
      <c r="IJ518" s="7"/>
      <c r="IK518" s="7"/>
      <c r="IL518" s="7"/>
      <c r="IM518" s="7"/>
      <c r="IN518" s="7"/>
      <c r="IO518" s="7"/>
    </row>
    <row r="519" spans="3:249" s="8" customFormat="1" ht="12.75" customHeight="1"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  <c r="GI519" s="7"/>
      <c r="GJ519" s="7"/>
      <c r="GK519" s="7"/>
      <c r="GL519" s="7"/>
      <c r="GM519" s="7"/>
      <c r="GN519" s="7"/>
      <c r="GO519" s="7"/>
      <c r="GP519" s="7"/>
      <c r="GQ519" s="7"/>
      <c r="GR519" s="7"/>
      <c r="GS519" s="7"/>
      <c r="GT519" s="7"/>
      <c r="GU519" s="7"/>
      <c r="GV519" s="7"/>
      <c r="GW519" s="7"/>
      <c r="GX519" s="7"/>
      <c r="GY519" s="7"/>
      <c r="GZ519" s="7"/>
      <c r="HA519" s="7"/>
      <c r="HB519" s="7"/>
      <c r="HC519" s="7"/>
      <c r="HD519" s="7"/>
      <c r="HE519" s="7"/>
      <c r="HF519" s="7"/>
      <c r="HG519" s="7"/>
      <c r="HH519" s="7"/>
      <c r="HI519" s="7"/>
      <c r="HJ519" s="7"/>
      <c r="HK519" s="7"/>
      <c r="HL519" s="7"/>
      <c r="HM519" s="7"/>
      <c r="HN519" s="7"/>
      <c r="HO519" s="7"/>
      <c r="HP519" s="7"/>
      <c r="HQ519" s="7"/>
      <c r="HR519" s="7"/>
      <c r="HS519" s="7"/>
      <c r="HT519" s="7"/>
      <c r="HU519" s="7"/>
      <c r="HV519" s="7"/>
      <c r="HW519" s="7"/>
      <c r="HX519" s="7"/>
      <c r="HY519" s="7"/>
      <c r="HZ519" s="7"/>
      <c r="IA519" s="7"/>
      <c r="IB519" s="7"/>
      <c r="IC519" s="7"/>
      <c r="ID519" s="7"/>
      <c r="IE519" s="7"/>
      <c r="IF519" s="7"/>
      <c r="IG519" s="7"/>
      <c r="IH519" s="7"/>
      <c r="II519" s="7"/>
      <c r="IJ519" s="7"/>
      <c r="IK519" s="7"/>
      <c r="IL519" s="7"/>
      <c r="IM519" s="7"/>
      <c r="IN519" s="7"/>
      <c r="IO519" s="7"/>
    </row>
    <row r="520" spans="3:249" s="8" customFormat="1" ht="12.75" customHeight="1"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  <c r="DV520" s="7"/>
      <c r="DW520" s="7"/>
      <c r="DX520" s="7"/>
      <c r="DY520" s="7"/>
      <c r="DZ520" s="7"/>
      <c r="EA520" s="7"/>
      <c r="EB520" s="7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/>
      <c r="FW520" s="7"/>
      <c r="FX520" s="7"/>
      <c r="FY520" s="7"/>
      <c r="FZ520" s="7"/>
      <c r="GA520" s="7"/>
      <c r="GB520" s="7"/>
      <c r="GC520" s="7"/>
      <c r="GD520" s="7"/>
      <c r="GE520" s="7"/>
      <c r="GF520" s="7"/>
      <c r="GG520" s="7"/>
      <c r="GH520" s="7"/>
      <c r="GI520" s="7"/>
      <c r="GJ520" s="7"/>
      <c r="GK520" s="7"/>
      <c r="GL520" s="7"/>
      <c r="GM520" s="7"/>
      <c r="GN520" s="7"/>
      <c r="GO520" s="7"/>
      <c r="GP520" s="7"/>
      <c r="GQ520" s="7"/>
      <c r="GR520" s="7"/>
      <c r="GS520" s="7"/>
      <c r="GT520" s="7"/>
      <c r="GU520" s="7"/>
      <c r="GV520" s="7"/>
      <c r="GW520" s="7"/>
      <c r="GX520" s="7"/>
      <c r="GY520" s="7"/>
      <c r="GZ520" s="7"/>
      <c r="HA520" s="7"/>
      <c r="HB520" s="7"/>
      <c r="HC520" s="7"/>
      <c r="HD520" s="7"/>
      <c r="HE520" s="7"/>
      <c r="HF520" s="7"/>
      <c r="HG520" s="7"/>
      <c r="HH520" s="7"/>
      <c r="HI520" s="7"/>
      <c r="HJ520" s="7"/>
      <c r="HK520" s="7"/>
      <c r="HL520" s="7"/>
      <c r="HM520" s="7"/>
      <c r="HN520" s="7"/>
      <c r="HO520" s="7"/>
      <c r="HP520" s="7"/>
      <c r="HQ520" s="7"/>
      <c r="HR520" s="7"/>
      <c r="HS520" s="7"/>
      <c r="HT520" s="7"/>
      <c r="HU520" s="7"/>
      <c r="HV520" s="7"/>
      <c r="HW520" s="7"/>
      <c r="HX520" s="7"/>
      <c r="HY520" s="7"/>
      <c r="HZ520" s="7"/>
      <c r="IA520" s="7"/>
      <c r="IB520" s="7"/>
      <c r="IC520" s="7"/>
      <c r="ID520" s="7"/>
      <c r="IE520" s="7"/>
      <c r="IF520" s="7"/>
      <c r="IG520" s="7"/>
      <c r="IH520" s="7"/>
      <c r="II520" s="7"/>
      <c r="IJ520" s="7"/>
      <c r="IK520" s="7"/>
      <c r="IL520" s="7"/>
      <c r="IM520" s="7"/>
      <c r="IN520" s="7"/>
      <c r="IO520" s="7"/>
    </row>
    <row r="521" spans="3:249" s="8" customFormat="1" ht="12.75" customHeight="1"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  <c r="DV521" s="7"/>
      <c r="DW521" s="7"/>
      <c r="DX521" s="7"/>
      <c r="DY521" s="7"/>
      <c r="DZ521" s="7"/>
      <c r="EA521" s="7"/>
      <c r="EB521" s="7"/>
      <c r="EC521" s="7"/>
      <c r="ED521" s="7"/>
      <c r="EE521" s="7"/>
      <c r="EF521" s="7"/>
      <c r="EG521" s="7"/>
      <c r="EH521" s="7"/>
      <c r="EI521" s="7"/>
      <c r="EJ521" s="7"/>
      <c r="EK521" s="7"/>
      <c r="EL521" s="7"/>
      <c r="EM521" s="7"/>
      <c r="EN521" s="7"/>
      <c r="EO521" s="7"/>
      <c r="EP521" s="7"/>
      <c r="EQ521" s="7"/>
      <c r="ER521" s="7"/>
      <c r="ES521" s="7"/>
      <c r="ET521" s="7"/>
      <c r="EU521" s="7"/>
      <c r="EV521" s="7"/>
      <c r="EW521" s="7"/>
      <c r="EX521" s="7"/>
      <c r="EY521" s="7"/>
      <c r="EZ521" s="7"/>
      <c r="FA521" s="7"/>
      <c r="FB521" s="7"/>
      <c r="FC521" s="7"/>
      <c r="FD521" s="7"/>
      <c r="FE521" s="7"/>
      <c r="FF521" s="7"/>
      <c r="FG521" s="7"/>
      <c r="FH521" s="7"/>
      <c r="FI521" s="7"/>
      <c r="FJ521" s="7"/>
      <c r="FK521" s="7"/>
      <c r="FL521" s="7"/>
      <c r="FM521" s="7"/>
      <c r="FN521" s="7"/>
      <c r="FO521" s="7"/>
      <c r="FP521" s="7"/>
      <c r="FQ521" s="7"/>
      <c r="FR521" s="7"/>
      <c r="FS521" s="7"/>
      <c r="FT521" s="7"/>
      <c r="FU521" s="7"/>
      <c r="FV521" s="7"/>
      <c r="FW521" s="7"/>
      <c r="FX521" s="7"/>
      <c r="FY521" s="7"/>
      <c r="FZ521" s="7"/>
      <c r="GA521" s="7"/>
      <c r="GB521" s="7"/>
      <c r="GC521" s="7"/>
      <c r="GD521" s="7"/>
      <c r="GE521" s="7"/>
      <c r="GF521" s="7"/>
      <c r="GG521" s="7"/>
      <c r="GH521" s="7"/>
      <c r="GI521" s="7"/>
      <c r="GJ521" s="7"/>
      <c r="GK521" s="7"/>
      <c r="GL521" s="7"/>
      <c r="GM521" s="7"/>
      <c r="GN521" s="7"/>
      <c r="GO521" s="7"/>
      <c r="GP521" s="7"/>
      <c r="GQ521" s="7"/>
      <c r="GR521" s="7"/>
      <c r="GS521" s="7"/>
      <c r="GT521" s="7"/>
      <c r="GU521" s="7"/>
      <c r="GV521" s="7"/>
      <c r="GW521" s="7"/>
      <c r="GX521" s="7"/>
      <c r="GY521" s="7"/>
      <c r="GZ521" s="7"/>
      <c r="HA521" s="7"/>
      <c r="HB521" s="7"/>
      <c r="HC521" s="7"/>
      <c r="HD521" s="7"/>
      <c r="HE521" s="7"/>
      <c r="HF521" s="7"/>
      <c r="HG521" s="7"/>
      <c r="HH521" s="7"/>
      <c r="HI521" s="7"/>
      <c r="HJ521" s="7"/>
      <c r="HK521" s="7"/>
      <c r="HL521" s="7"/>
      <c r="HM521" s="7"/>
      <c r="HN521" s="7"/>
      <c r="HO521" s="7"/>
      <c r="HP521" s="7"/>
      <c r="HQ521" s="7"/>
      <c r="HR521" s="7"/>
      <c r="HS521" s="7"/>
      <c r="HT521" s="7"/>
      <c r="HU521" s="7"/>
      <c r="HV521" s="7"/>
      <c r="HW521" s="7"/>
      <c r="HX521" s="7"/>
      <c r="HY521" s="7"/>
      <c r="HZ521" s="7"/>
      <c r="IA521" s="7"/>
      <c r="IB521" s="7"/>
      <c r="IC521" s="7"/>
      <c r="ID521" s="7"/>
      <c r="IE521" s="7"/>
      <c r="IF521" s="7"/>
      <c r="IG521" s="7"/>
      <c r="IH521" s="7"/>
      <c r="II521" s="7"/>
      <c r="IJ521" s="7"/>
      <c r="IK521" s="7"/>
      <c r="IL521" s="7"/>
      <c r="IM521" s="7"/>
      <c r="IN521" s="7"/>
      <c r="IO521" s="7"/>
    </row>
    <row r="522" spans="3:249" s="8" customFormat="1" ht="12.75" customHeight="1"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  <c r="DV522" s="7"/>
      <c r="DW522" s="7"/>
      <c r="DX522" s="7"/>
      <c r="DY522" s="7"/>
      <c r="DZ522" s="7"/>
      <c r="EA522" s="7"/>
      <c r="EB522" s="7"/>
      <c r="EC522" s="7"/>
      <c r="ED522" s="7"/>
      <c r="EE522" s="7"/>
      <c r="EF522" s="7"/>
      <c r="EG522" s="7"/>
      <c r="EH522" s="7"/>
      <c r="EI522" s="7"/>
      <c r="EJ522" s="7"/>
      <c r="EK522" s="7"/>
      <c r="EL522" s="7"/>
      <c r="EM522" s="7"/>
      <c r="EN522" s="7"/>
      <c r="EO522" s="7"/>
      <c r="EP522" s="7"/>
      <c r="EQ522" s="7"/>
      <c r="ER522" s="7"/>
      <c r="ES522" s="7"/>
      <c r="ET522" s="7"/>
      <c r="EU522" s="7"/>
      <c r="EV522" s="7"/>
      <c r="EW522" s="7"/>
      <c r="EX522" s="7"/>
      <c r="EY522" s="7"/>
      <c r="EZ522" s="7"/>
      <c r="FA522" s="7"/>
      <c r="FB522" s="7"/>
      <c r="FC522" s="7"/>
      <c r="FD522" s="7"/>
      <c r="FE522" s="7"/>
      <c r="FF522" s="7"/>
      <c r="FG522" s="7"/>
      <c r="FH522" s="7"/>
      <c r="FI522" s="7"/>
      <c r="FJ522" s="7"/>
      <c r="FK522" s="7"/>
      <c r="FL522" s="7"/>
      <c r="FM522" s="7"/>
      <c r="FN522" s="7"/>
      <c r="FO522" s="7"/>
      <c r="FP522" s="7"/>
      <c r="FQ522" s="7"/>
      <c r="FR522" s="7"/>
      <c r="FS522" s="7"/>
      <c r="FT522" s="7"/>
      <c r="FU522" s="7"/>
      <c r="FV522" s="7"/>
      <c r="FW522" s="7"/>
      <c r="FX522" s="7"/>
      <c r="FY522" s="7"/>
      <c r="FZ522" s="7"/>
      <c r="GA522" s="7"/>
      <c r="GB522" s="7"/>
      <c r="GC522" s="7"/>
      <c r="GD522" s="7"/>
      <c r="GE522" s="7"/>
      <c r="GF522" s="7"/>
      <c r="GG522" s="7"/>
      <c r="GH522" s="7"/>
      <c r="GI522" s="7"/>
      <c r="GJ522" s="7"/>
      <c r="GK522" s="7"/>
      <c r="GL522" s="7"/>
      <c r="GM522" s="7"/>
      <c r="GN522" s="7"/>
      <c r="GO522" s="7"/>
      <c r="GP522" s="7"/>
      <c r="GQ522" s="7"/>
      <c r="GR522" s="7"/>
      <c r="GS522" s="7"/>
      <c r="GT522" s="7"/>
      <c r="GU522" s="7"/>
      <c r="GV522" s="7"/>
      <c r="GW522" s="7"/>
      <c r="GX522" s="7"/>
      <c r="GY522" s="7"/>
      <c r="GZ522" s="7"/>
      <c r="HA522" s="7"/>
      <c r="HB522" s="7"/>
      <c r="HC522" s="7"/>
      <c r="HD522" s="7"/>
      <c r="HE522" s="7"/>
      <c r="HF522" s="7"/>
      <c r="HG522" s="7"/>
      <c r="HH522" s="7"/>
      <c r="HI522" s="7"/>
      <c r="HJ522" s="7"/>
      <c r="HK522" s="7"/>
      <c r="HL522" s="7"/>
      <c r="HM522" s="7"/>
      <c r="HN522" s="7"/>
      <c r="HO522" s="7"/>
      <c r="HP522" s="7"/>
      <c r="HQ522" s="7"/>
      <c r="HR522" s="7"/>
      <c r="HS522" s="7"/>
      <c r="HT522" s="7"/>
      <c r="HU522" s="7"/>
      <c r="HV522" s="7"/>
      <c r="HW522" s="7"/>
      <c r="HX522" s="7"/>
      <c r="HY522" s="7"/>
      <c r="HZ522" s="7"/>
      <c r="IA522" s="7"/>
      <c r="IB522" s="7"/>
      <c r="IC522" s="7"/>
      <c r="ID522" s="7"/>
      <c r="IE522" s="7"/>
      <c r="IF522" s="7"/>
      <c r="IG522" s="7"/>
      <c r="IH522" s="7"/>
      <c r="II522" s="7"/>
      <c r="IJ522" s="7"/>
      <c r="IK522" s="7"/>
      <c r="IL522" s="7"/>
      <c r="IM522" s="7"/>
      <c r="IN522" s="7"/>
      <c r="IO522" s="7"/>
    </row>
    <row r="523" spans="3:249" s="8" customFormat="1" ht="12.75" customHeight="1"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  <c r="DV523" s="7"/>
      <c r="DW523" s="7"/>
      <c r="DX523" s="7"/>
      <c r="DY523" s="7"/>
      <c r="DZ523" s="7"/>
      <c r="EA523" s="7"/>
      <c r="EB523" s="7"/>
      <c r="EC523" s="7"/>
      <c r="ED523" s="7"/>
      <c r="EE523" s="7"/>
      <c r="EF523" s="7"/>
      <c r="EG523" s="7"/>
      <c r="EH523" s="7"/>
      <c r="EI523" s="7"/>
      <c r="EJ523" s="7"/>
      <c r="EK523" s="7"/>
      <c r="EL523" s="7"/>
      <c r="EM523" s="7"/>
      <c r="EN523" s="7"/>
      <c r="EO523" s="7"/>
      <c r="EP523" s="7"/>
      <c r="EQ523" s="7"/>
      <c r="ER523" s="7"/>
      <c r="ES523" s="7"/>
      <c r="ET523" s="7"/>
      <c r="EU523" s="7"/>
      <c r="EV523" s="7"/>
      <c r="EW523" s="7"/>
      <c r="EX523" s="7"/>
      <c r="EY523" s="7"/>
      <c r="EZ523" s="7"/>
      <c r="FA523" s="7"/>
      <c r="FB523" s="7"/>
      <c r="FC523" s="7"/>
      <c r="FD523" s="7"/>
      <c r="FE523" s="7"/>
      <c r="FF523" s="7"/>
      <c r="FG523" s="7"/>
      <c r="FH523" s="7"/>
      <c r="FI523" s="7"/>
      <c r="FJ523" s="7"/>
      <c r="FK523" s="7"/>
      <c r="FL523" s="7"/>
      <c r="FM523" s="7"/>
      <c r="FN523" s="7"/>
      <c r="FO523" s="7"/>
      <c r="FP523" s="7"/>
      <c r="FQ523" s="7"/>
      <c r="FR523" s="7"/>
      <c r="FS523" s="7"/>
      <c r="FT523" s="7"/>
      <c r="FU523" s="7"/>
      <c r="FV523" s="7"/>
      <c r="FW523" s="7"/>
      <c r="FX523" s="7"/>
      <c r="FY523" s="7"/>
      <c r="FZ523" s="7"/>
      <c r="GA523" s="7"/>
      <c r="GB523" s="7"/>
      <c r="GC523" s="7"/>
      <c r="GD523" s="7"/>
      <c r="GE523" s="7"/>
      <c r="GF523" s="7"/>
      <c r="GG523" s="7"/>
      <c r="GH523" s="7"/>
      <c r="GI523" s="7"/>
      <c r="GJ523" s="7"/>
      <c r="GK523" s="7"/>
      <c r="GL523" s="7"/>
      <c r="GM523" s="7"/>
      <c r="GN523" s="7"/>
      <c r="GO523" s="7"/>
      <c r="GP523" s="7"/>
      <c r="GQ523" s="7"/>
      <c r="GR523" s="7"/>
      <c r="GS523" s="7"/>
      <c r="GT523" s="7"/>
      <c r="GU523" s="7"/>
      <c r="GV523" s="7"/>
      <c r="GW523" s="7"/>
      <c r="GX523" s="7"/>
      <c r="GY523" s="7"/>
      <c r="GZ523" s="7"/>
      <c r="HA523" s="7"/>
      <c r="HB523" s="7"/>
      <c r="HC523" s="7"/>
      <c r="HD523" s="7"/>
      <c r="HE523" s="7"/>
      <c r="HF523" s="7"/>
      <c r="HG523" s="7"/>
      <c r="HH523" s="7"/>
      <c r="HI523" s="7"/>
      <c r="HJ523" s="7"/>
      <c r="HK523" s="7"/>
      <c r="HL523" s="7"/>
      <c r="HM523" s="7"/>
      <c r="HN523" s="7"/>
      <c r="HO523" s="7"/>
      <c r="HP523" s="7"/>
      <c r="HQ523" s="7"/>
      <c r="HR523" s="7"/>
      <c r="HS523" s="7"/>
      <c r="HT523" s="7"/>
      <c r="HU523" s="7"/>
      <c r="HV523" s="7"/>
      <c r="HW523" s="7"/>
      <c r="HX523" s="7"/>
      <c r="HY523" s="7"/>
      <c r="HZ523" s="7"/>
      <c r="IA523" s="7"/>
      <c r="IB523" s="7"/>
      <c r="IC523" s="7"/>
      <c r="ID523" s="7"/>
      <c r="IE523" s="7"/>
      <c r="IF523" s="7"/>
      <c r="IG523" s="7"/>
      <c r="IH523" s="7"/>
      <c r="II523" s="7"/>
      <c r="IJ523" s="7"/>
      <c r="IK523" s="7"/>
      <c r="IL523" s="7"/>
      <c r="IM523" s="7"/>
      <c r="IN523" s="7"/>
      <c r="IO523" s="7"/>
    </row>
    <row r="524" spans="3:249" s="8" customFormat="1" ht="12.75" customHeight="1"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  <c r="DV524" s="7"/>
      <c r="DW524" s="7"/>
      <c r="DX524" s="7"/>
      <c r="DY524" s="7"/>
      <c r="DZ524" s="7"/>
      <c r="EA524" s="7"/>
      <c r="EB524" s="7"/>
      <c r="EC524" s="7"/>
      <c r="ED524" s="7"/>
      <c r="EE524" s="7"/>
      <c r="EF524" s="7"/>
      <c r="EG524" s="7"/>
      <c r="EH524" s="7"/>
      <c r="EI524" s="7"/>
      <c r="EJ524" s="7"/>
      <c r="EK524" s="7"/>
      <c r="EL524" s="7"/>
      <c r="EM524" s="7"/>
      <c r="EN524" s="7"/>
      <c r="EO524" s="7"/>
      <c r="EP524" s="7"/>
      <c r="EQ524" s="7"/>
      <c r="ER524" s="7"/>
      <c r="ES524" s="7"/>
      <c r="ET524" s="7"/>
      <c r="EU524" s="7"/>
      <c r="EV524" s="7"/>
      <c r="EW524" s="7"/>
      <c r="EX524" s="7"/>
      <c r="EY524" s="7"/>
      <c r="EZ524" s="7"/>
      <c r="FA524" s="7"/>
      <c r="FB524" s="7"/>
      <c r="FC524" s="7"/>
      <c r="FD524" s="7"/>
      <c r="FE524" s="7"/>
      <c r="FF524" s="7"/>
      <c r="FG524" s="7"/>
      <c r="FH524" s="7"/>
      <c r="FI524" s="7"/>
      <c r="FJ524" s="7"/>
      <c r="FK524" s="7"/>
      <c r="FL524" s="7"/>
      <c r="FM524" s="7"/>
      <c r="FN524" s="7"/>
      <c r="FO524" s="7"/>
      <c r="FP524" s="7"/>
      <c r="FQ524" s="7"/>
      <c r="FR524" s="7"/>
      <c r="FS524" s="7"/>
      <c r="FT524" s="7"/>
      <c r="FU524" s="7"/>
      <c r="FV524" s="7"/>
      <c r="FW524" s="7"/>
      <c r="FX524" s="7"/>
      <c r="FY524" s="7"/>
      <c r="FZ524" s="7"/>
      <c r="GA524" s="7"/>
      <c r="GB524" s="7"/>
      <c r="GC524" s="7"/>
      <c r="GD524" s="7"/>
      <c r="GE524" s="7"/>
      <c r="GF524" s="7"/>
      <c r="GG524" s="7"/>
      <c r="GH524" s="7"/>
      <c r="GI524" s="7"/>
      <c r="GJ524" s="7"/>
      <c r="GK524" s="7"/>
      <c r="GL524" s="7"/>
      <c r="GM524" s="7"/>
      <c r="GN524" s="7"/>
      <c r="GO524" s="7"/>
      <c r="GP524" s="7"/>
      <c r="GQ524" s="7"/>
      <c r="GR524" s="7"/>
      <c r="GS524" s="7"/>
      <c r="GT524" s="7"/>
      <c r="GU524" s="7"/>
      <c r="GV524" s="7"/>
      <c r="GW524" s="7"/>
      <c r="GX524" s="7"/>
      <c r="GY524" s="7"/>
      <c r="GZ524" s="7"/>
      <c r="HA524" s="7"/>
      <c r="HB524" s="7"/>
      <c r="HC524" s="7"/>
      <c r="HD524" s="7"/>
      <c r="HE524" s="7"/>
      <c r="HF524" s="7"/>
      <c r="HG524" s="7"/>
      <c r="HH524" s="7"/>
      <c r="HI524" s="7"/>
      <c r="HJ524" s="7"/>
      <c r="HK524" s="7"/>
      <c r="HL524" s="7"/>
      <c r="HM524" s="7"/>
      <c r="HN524" s="7"/>
      <c r="HO524" s="7"/>
      <c r="HP524" s="7"/>
      <c r="HQ524" s="7"/>
      <c r="HR524" s="7"/>
      <c r="HS524" s="7"/>
      <c r="HT524" s="7"/>
      <c r="HU524" s="7"/>
      <c r="HV524" s="7"/>
      <c r="HW524" s="7"/>
      <c r="HX524" s="7"/>
      <c r="HY524" s="7"/>
      <c r="HZ524" s="7"/>
      <c r="IA524" s="7"/>
      <c r="IB524" s="7"/>
      <c r="IC524" s="7"/>
      <c r="ID524" s="7"/>
      <c r="IE524" s="7"/>
      <c r="IF524" s="7"/>
      <c r="IG524" s="7"/>
      <c r="IH524" s="7"/>
      <c r="II524" s="7"/>
      <c r="IJ524" s="7"/>
      <c r="IK524" s="7"/>
      <c r="IL524" s="7"/>
      <c r="IM524" s="7"/>
      <c r="IN524" s="7"/>
      <c r="IO524" s="7"/>
    </row>
    <row r="525" spans="3:249" s="8" customFormat="1" ht="12.75" customHeight="1"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/>
      <c r="GQ525" s="7"/>
      <c r="GR525" s="7"/>
      <c r="GS525" s="7"/>
      <c r="GT525" s="7"/>
      <c r="GU525" s="7"/>
      <c r="GV525" s="7"/>
      <c r="GW525" s="7"/>
      <c r="GX525" s="7"/>
      <c r="GY525" s="7"/>
      <c r="GZ525" s="7"/>
      <c r="HA525" s="7"/>
      <c r="HB525" s="7"/>
      <c r="HC525" s="7"/>
      <c r="HD525" s="7"/>
      <c r="HE525" s="7"/>
      <c r="HF525" s="7"/>
      <c r="HG525" s="7"/>
      <c r="HH525" s="7"/>
      <c r="HI525" s="7"/>
      <c r="HJ525" s="7"/>
      <c r="HK525" s="7"/>
      <c r="HL525" s="7"/>
      <c r="HM525" s="7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  <c r="IC525" s="7"/>
      <c r="ID525" s="7"/>
      <c r="IE525" s="7"/>
      <c r="IF525" s="7"/>
      <c r="IG525" s="7"/>
      <c r="IH525" s="7"/>
      <c r="II525" s="7"/>
      <c r="IJ525" s="7"/>
      <c r="IK525" s="7"/>
      <c r="IL525" s="7"/>
      <c r="IM525" s="7"/>
      <c r="IN525" s="7"/>
      <c r="IO525" s="7"/>
    </row>
    <row r="526" spans="3:249" s="8" customFormat="1" ht="12.75" customHeight="1"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  <c r="DV526" s="7"/>
      <c r="DW526" s="7"/>
      <c r="DX526" s="7"/>
      <c r="DY526" s="7"/>
      <c r="DZ526" s="7"/>
      <c r="EA526" s="7"/>
      <c r="EB526" s="7"/>
      <c r="EC526" s="7"/>
      <c r="ED526" s="7"/>
      <c r="EE526" s="7"/>
      <c r="EF526" s="7"/>
      <c r="EG526" s="7"/>
      <c r="EH526" s="7"/>
      <c r="EI526" s="7"/>
      <c r="EJ526" s="7"/>
      <c r="EK526" s="7"/>
      <c r="EL526" s="7"/>
      <c r="EM526" s="7"/>
      <c r="EN526" s="7"/>
      <c r="EO526" s="7"/>
      <c r="EP526" s="7"/>
      <c r="EQ526" s="7"/>
      <c r="ER526" s="7"/>
      <c r="ES526" s="7"/>
      <c r="ET526" s="7"/>
      <c r="EU526" s="7"/>
      <c r="EV526" s="7"/>
      <c r="EW526" s="7"/>
      <c r="EX526" s="7"/>
      <c r="EY526" s="7"/>
      <c r="EZ526" s="7"/>
      <c r="FA526" s="7"/>
      <c r="FB526" s="7"/>
      <c r="FC526" s="7"/>
      <c r="FD526" s="7"/>
      <c r="FE526" s="7"/>
      <c r="FF526" s="7"/>
      <c r="FG526" s="7"/>
      <c r="FH526" s="7"/>
      <c r="FI526" s="7"/>
      <c r="FJ526" s="7"/>
      <c r="FK526" s="7"/>
      <c r="FL526" s="7"/>
      <c r="FM526" s="7"/>
      <c r="FN526" s="7"/>
      <c r="FO526" s="7"/>
      <c r="FP526" s="7"/>
      <c r="FQ526" s="7"/>
      <c r="FR526" s="7"/>
      <c r="FS526" s="7"/>
      <c r="FT526" s="7"/>
      <c r="FU526" s="7"/>
      <c r="FV526" s="7"/>
      <c r="FW526" s="7"/>
      <c r="FX526" s="7"/>
      <c r="FY526" s="7"/>
      <c r="FZ526" s="7"/>
      <c r="GA526" s="7"/>
      <c r="GB526" s="7"/>
      <c r="GC526" s="7"/>
      <c r="GD526" s="7"/>
      <c r="GE526" s="7"/>
      <c r="GF526" s="7"/>
      <c r="GG526" s="7"/>
      <c r="GH526" s="7"/>
      <c r="GI526" s="7"/>
      <c r="GJ526" s="7"/>
      <c r="GK526" s="7"/>
      <c r="GL526" s="7"/>
      <c r="GM526" s="7"/>
      <c r="GN526" s="7"/>
      <c r="GO526" s="7"/>
      <c r="GP526" s="7"/>
      <c r="GQ526" s="7"/>
      <c r="GR526" s="7"/>
      <c r="GS526" s="7"/>
      <c r="GT526" s="7"/>
      <c r="GU526" s="7"/>
      <c r="GV526" s="7"/>
      <c r="GW526" s="7"/>
      <c r="GX526" s="7"/>
      <c r="GY526" s="7"/>
      <c r="GZ526" s="7"/>
      <c r="HA526" s="7"/>
      <c r="HB526" s="7"/>
      <c r="HC526" s="7"/>
      <c r="HD526" s="7"/>
      <c r="HE526" s="7"/>
      <c r="HF526" s="7"/>
      <c r="HG526" s="7"/>
      <c r="HH526" s="7"/>
      <c r="HI526" s="7"/>
      <c r="HJ526" s="7"/>
      <c r="HK526" s="7"/>
      <c r="HL526" s="7"/>
      <c r="HM526" s="7"/>
      <c r="HN526" s="7"/>
      <c r="HO526" s="7"/>
      <c r="HP526" s="7"/>
      <c r="HQ526" s="7"/>
      <c r="HR526" s="7"/>
      <c r="HS526" s="7"/>
      <c r="HT526" s="7"/>
      <c r="HU526" s="7"/>
      <c r="HV526" s="7"/>
      <c r="HW526" s="7"/>
      <c r="HX526" s="7"/>
      <c r="HY526" s="7"/>
      <c r="HZ526" s="7"/>
      <c r="IA526" s="7"/>
      <c r="IB526" s="7"/>
      <c r="IC526" s="7"/>
      <c r="ID526" s="7"/>
      <c r="IE526" s="7"/>
      <c r="IF526" s="7"/>
      <c r="IG526" s="7"/>
      <c r="IH526" s="7"/>
      <c r="II526" s="7"/>
      <c r="IJ526" s="7"/>
      <c r="IK526" s="7"/>
      <c r="IL526" s="7"/>
      <c r="IM526" s="7"/>
      <c r="IN526" s="7"/>
      <c r="IO526" s="7"/>
    </row>
    <row r="527" spans="3:249" s="8" customFormat="1" ht="12.75" customHeight="1"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  <c r="DV527" s="7"/>
      <c r="DW527" s="7"/>
      <c r="DX527" s="7"/>
      <c r="DY527" s="7"/>
      <c r="DZ527" s="7"/>
      <c r="EA527" s="7"/>
      <c r="EB527" s="7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7"/>
      <c r="EO527" s="7"/>
      <c r="EP527" s="7"/>
      <c r="EQ527" s="7"/>
      <c r="ER527" s="7"/>
      <c r="ES527" s="7"/>
      <c r="ET527" s="7"/>
      <c r="EU527" s="7"/>
      <c r="EV527" s="7"/>
      <c r="EW527" s="7"/>
      <c r="EX527" s="7"/>
      <c r="EY527" s="7"/>
      <c r="EZ527" s="7"/>
      <c r="FA527" s="7"/>
      <c r="FB527" s="7"/>
      <c r="FC527" s="7"/>
      <c r="FD527" s="7"/>
      <c r="FE527" s="7"/>
      <c r="FF527" s="7"/>
      <c r="FG527" s="7"/>
      <c r="FH527" s="7"/>
      <c r="FI527" s="7"/>
      <c r="FJ527" s="7"/>
      <c r="FK527" s="7"/>
      <c r="FL527" s="7"/>
      <c r="FM527" s="7"/>
      <c r="FN527" s="7"/>
      <c r="FO527" s="7"/>
      <c r="FP527" s="7"/>
      <c r="FQ527" s="7"/>
      <c r="FR527" s="7"/>
      <c r="FS527" s="7"/>
      <c r="FT527" s="7"/>
      <c r="FU527" s="7"/>
      <c r="FV527" s="7"/>
      <c r="FW527" s="7"/>
      <c r="FX527" s="7"/>
      <c r="FY527" s="7"/>
      <c r="FZ527" s="7"/>
      <c r="GA527" s="7"/>
      <c r="GB527" s="7"/>
      <c r="GC527" s="7"/>
      <c r="GD527" s="7"/>
      <c r="GE527" s="7"/>
      <c r="GF527" s="7"/>
      <c r="GG527" s="7"/>
      <c r="GH527" s="7"/>
      <c r="GI527" s="7"/>
      <c r="GJ527" s="7"/>
      <c r="GK527" s="7"/>
      <c r="GL527" s="7"/>
      <c r="GM527" s="7"/>
      <c r="GN527" s="7"/>
      <c r="GO527" s="7"/>
      <c r="GP527" s="7"/>
      <c r="GQ527" s="7"/>
      <c r="GR527" s="7"/>
      <c r="GS527" s="7"/>
      <c r="GT527" s="7"/>
      <c r="GU527" s="7"/>
      <c r="GV527" s="7"/>
      <c r="GW527" s="7"/>
      <c r="GX527" s="7"/>
      <c r="GY527" s="7"/>
      <c r="GZ527" s="7"/>
      <c r="HA527" s="7"/>
      <c r="HB527" s="7"/>
      <c r="HC527" s="7"/>
      <c r="HD527" s="7"/>
      <c r="HE527" s="7"/>
      <c r="HF527" s="7"/>
      <c r="HG527" s="7"/>
      <c r="HH527" s="7"/>
      <c r="HI527" s="7"/>
      <c r="HJ527" s="7"/>
      <c r="HK527" s="7"/>
      <c r="HL527" s="7"/>
      <c r="HM527" s="7"/>
      <c r="HN527" s="7"/>
      <c r="HO527" s="7"/>
      <c r="HP527" s="7"/>
      <c r="HQ527" s="7"/>
      <c r="HR527" s="7"/>
      <c r="HS527" s="7"/>
      <c r="HT527" s="7"/>
      <c r="HU527" s="7"/>
      <c r="HV527" s="7"/>
      <c r="HW527" s="7"/>
      <c r="HX527" s="7"/>
      <c r="HY527" s="7"/>
      <c r="HZ527" s="7"/>
      <c r="IA527" s="7"/>
      <c r="IB527" s="7"/>
      <c r="IC527" s="7"/>
      <c r="ID527" s="7"/>
      <c r="IE527" s="7"/>
      <c r="IF527" s="7"/>
      <c r="IG527" s="7"/>
      <c r="IH527" s="7"/>
      <c r="II527" s="7"/>
      <c r="IJ527" s="7"/>
      <c r="IK527" s="7"/>
      <c r="IL527" s="7"/>
      <c r="IM527" s="7"/>
      <c r="IN527" s="7"/>
      <c r="IO527" s="7"/>
    </row>
    <row r="528" spans="3:249" s="8" customFormat="1" ht="12.75" customHeight="1"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  <c r="DV528" s="7"/>
      <c r="DW528" s="7"/>
      <c r="DX528" s="7"/>
      <c r="DY528" s="7"/>
      <c r="DZ528" s="7"/>
      <c r="EA528" s="7"/>
      <c r="EB528" s="7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7"/>
      <c r="EO528" s="7"/>
      <c r="EP528" s="7"/>
      <c r="EQ528" s="7"/>
      <c r="ER528" s="7"/>
      <c r="ES528" s="7"/>
      <c r="ET528" s="7"/>
      <c r="EU528" s="7"/>
      <c r="EV528" s="7"/>
      <c r="EW528" s="7"/>
      <c r="EX528" s="7"/>
      <c r="EY528" s="7"/>
      <c r="EZ528" s="7"/>
      <c r="FA528" s="7"/>
      <c r="FB528" s="7"/>
      <c r="FC528" s="7"/>
      <c r="FD528" s="7"/>
      <c r="FE528" s="7"/>
      <c r="FF528" s="7"/>
      <c r="FG528" s="7"/>
      <c r="FH528" s="7"/>
      <c r="FI528" s="7"/>
      <c r="FJ528" s="7"/>
      <c r="FK528" s="7"/>
      <c r="FL528" s="7"/>
      <c r="FM528" s="7"/>
      <c r="FN528" s="7"/>
      <c r="FO528" s="7"/>
      <c r="FP528" s="7"/>
      <c r="FQ528" s="7"/>
      <c r="FR528" s="7"/>
      <c r="FS528" s="7"/>
      <c r="FT528" s="7"/>
      <c r="FU528" s="7"/>
      <c r="FV528" s="7"/>
      <c r="FW528" s="7"/>
      <c r="FX528" s="7"/>
      <c r="FY528" s="7"/>
      <c r="FZ528" s="7"/>
      <c r="GA528" s="7"/>
      <c r="GB528" s="7"/>
      <c r="GC528" s="7"/>
      <c r="GD528" s="7"/>
      <c r="GE528" s="7"/>
      <c r="GF528" s="7"/>
      <c r="GG528" s="7"/>
      <c r="GH528" s="7"/>
      <c r="GI528" s="7"/>
      <c r="GJ528" s="7"/>
      <c r="GK528" s="7"/>
      <c r="GL528" s="7"/>
      <c r="GM528" s="7"/>
      <c r="GN528" s="7"/>
      <c r="GO528" s="7"/>
      <c r="GP528" s="7"/>
      <c r="GQ528" s="7"/>
      <c r="GR528" s="7"/>
      <c r="GS528" s="7"/>
      <c r="GT528" s="7"/>
      <c r="GU528" s="7"/>
      <c r="GV528" s="7"/>
      <c r="GW528" s="7"/>
      <c r="GX528" s="7"/>
      <c r="GY528" s="7"/>
      <c r="GZ528" s="7"/>
      <c r="HA528" s="7"/>
      <c r="HB528" s="7"/>
      <c r="HC528" s="7"/>
      <c r="HD528" s="7"/>
      <c r="HE528" s="7"/>
      <c r="HF528" s="7"/>
      <c r="HG528" s="7"/>
      <c r="HH528" s="7"/>
      <c r="HI528" s="7"/>
      <c r="HJ528" s="7"/>
      <c r="HK528" s="7"/>
      <c r="HL528" s="7"/>
      <c r="HM528" s="7"/>
      <c r="HN528" s="7"/>
      <c r="HO528" s="7"/>
      <c r="HP528" s="7"/>
      <c r="HQ528" s="7"/>
      <c r="HR528" s="7"/>
      <c r="HS528" s="7"/>
      <c r="HT528" s="7"/>
      <c r="HU528" s="7"/>
      <c r="HV528" s="7"/>
      <c r="HW528" s="7"/>
      <c r="HX528" s="7"/>
      <c r="HY528" s="7"/>
      <c r="HZ528" s="7"/>
      <c r="IA528" s="7"/>
      <c r="IB528" s="7"/>
      <c r="IC528" s="7"/>
      <c r="ID528" s="7"/>
      <c r="IE528" s="7"/>
      <c r="IF528" s="7"/>
      <c r="IG528" s="7"/>
      <c r="IH528" s="7"/>
      <c r="II528" s="7"/>
      <c r="IJ528" s="7"/>
      <c r="IK528" s="7"/>
      <c r="IL528" s="7"/>
      <c r="IM528" s="7"/>
      <c r="IN528" s="7"/>
      <c r="IO528" s="7"/>
    </row>
    <row r="529" spans="3:249" s="8" customFormat="1" ht="12.75" customHeight="1"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  <c r="DV529" s="7"/>
      <c r="DW529" s="7"/>
      <c r="DX529" s="7"/>
      <c r="DY529" s="7"/>
      <c r="DZ529" s="7"/>
      <c r="EA529" s="7"/>
      <c r="EB529" s="7"/>
      <c r="EC529" s="7"/>
      <c r="ED529" s="7"/>
      <c r="EE529" s="7"/>
      <c r="EF529" s="7"/>
      <c r="EG529" s="7"/>
      <c r="EH529" s="7"/>
      <c r="EI529" s="7"/>
      <c r="EJ529" s="7"/>
      <c r="EK529" s="7"/>
      <c r="EL529" s="7"/>
      <c r="EM529" s="7"/>
      <c r="EN529" s="7"/>
      <c r="EO529" s="7"/>
      <c r="EP529" s="7"/>
      <c r="EQ529" s="7"/>
      <c r="ER529" s="7"/>
      <c r="ES529" s="7"/>
      <c r="ET529" s="7"/>
      <c r="EU529" s="7"/>
      <c r="EV529" s="7"/>
      <c r="EW529" s="7"/>
      <c r="EX529" s="7"/>
      <c r="EY529" s="7"/>
      <c r="EZ529" s="7"/>
      <c r="FA529" s="7"/>
      <c r="FB529" s="7"/>
      <c r="FC529" s="7"/>
      <c r="FD529" s="7"/>
      <c r="FE529" s="7"/>
      <c r="FF529" s="7"/>
      <c r="FG529" s="7"/>
      <c r="FH529" s="7"/>
      <c r="FI529" s="7"/>
      <c r="FJ529" s="7"/>
      <c r="FK529" s="7"/>
      <c r="FL529" s="7"/>
      <c r="FM529" s="7"/>
      <c r="FN529" s="7"/>
      <c r="FO529" s="7"/>
      <c r="FP529" s="7"/>
      <c r="FQ529" s="7"/>
      <c r="FR529" s="7"/>
      <c r="FS529" s="7"/>
      <c r="FT529" s="7"/>
      <c r="FU529" s="7"/>
      <c r="FV529" s="7"/>
      <c r="FW529" s="7"/>
      <c r="FX529" s="7"/>
      <c r="FY529" s="7"/>
      <c r="FZ529" s="7"/>
      <c r="GA529" s="7"/>
      <c r="GB529" s="7"/>
      <c r="GC529" s="7"/>
      <c r="GD529" s="7"/>
      <c r="GE529" s="7"/>
      <c r="GF529" s="7"/>
      <c r="GG529" s="7"/>
      <c r="GH529" s="7"/>
      <c r="GI529" s="7"/>
      <c r="GJ529" s="7"/>
      <c r="GK529" s="7"/>
      <c r="GL529" s="7"/>
      <c r="GM529" s="7"/>
      <c r="GN529" s="7"/>
      <c r="GO529" s="7"/>
      <c r="GP529" s="7"/>
      <c r="GQ529" s="7"/>
      <c r="GR529" s="7"/>
      <c r="GS529" s="7"/>
      <c r="GT529" s="7"/>
      <c r="GU529" s="7"/>
      <c r="GV529" s="7"/>
      <c r="GW529" s="7"/>
      <c r="GX529" s="7"/>
      <c r="GY529" s="7"/>
      <c r="GZ529" s="7"/>
      <c r="HA529" s="7"/>
      <c r="HB529" s="7"/>
      <c r="HC529" s="7"/>
      <c r="HD529" s="7"/>
      <c r="HE529" s="7"/>
      <c r="HF529" s="7"/>
      <c r="HG529" s="7"/>
      <c r="HH529" s="7"/>
      <c r="HI529" s="7"/>
      <c r="HJ529" s="7"/>
      <c r="HK529" s="7"/>
      <c r="HL529" s="7"/>
      <c r="HM529" s="7"/>
      <c r="HN529" s="7"/>
      <c r="HO529" s="7"/>
      <c r="HP529" s="7"/>
      <c r="HQ529" s="7"/>
      <c r="HR529" s="7"/>
      <c r="HS529" s="7"/>
      <c r="HT529" s="7"/>
      <c r="HU529" s="7"/>
      <c r="HV529" s="7"/>
      <c r="HW529" s="7"/>
      <c r="HX529" s="7"/>
      <c r="HY529" s="7"/>
      <c r="HZ529" s="7"/>
      <c r="IA529" s="7"/>
      <c r="IB529" s="7"/>
      <c r="IC529" s="7"/>
      <c r="ID529" s="7"/>
      <c r="IE529" s="7"/>
      <c r="IF529" s="7"/>
      <c r="IG529" s="7"/>
      <c r="IH529" s="7"/>
      <c r="II529" s="7"/>
      <c r="IJ529" s="7"/>
      <c r="IK529" s="7"/>
      <c r="IL529" s="7"/>
      <c r="IM529" s="7"/>
      <c r="IN529" s="7"/>
      <c r="IO529" s="7"/>
    </row>
    <row r="530" spans="3:249" s="8" customFormat="1" ht="12.75" customHeight="1"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  <c r="DV530" s="7"/>
      <c r="DW530" s="7"/>
      <c r="DX530" s="7"/>
      <c r="DY530" s="7"/>
      <c r="DZ530" s="7"/>
      <c r="EA530" s="7"/>
      <c r="EB530" s="7"/>
      <c r="EC530" s="7"/>
      <c r="ED530" s="7"/>
      <c r="EE530" s="7"/>
      <c r="EF530" s="7"/>
      <c r="EG530" s="7"/>
      <c r="EH530" s="7"/>
      <c r="EI530" s="7"/>
      <c r="EJ530" s="7"/>
      <c r="EK530" s="7"/>
      <c r="EL530" s="7"/>
      <c r="EM530" s="7"/>
      <c r="EN530" s="7"/>
      <c r="EO530" s="7"/>
      <c r="EP530" s="7"/>
      <c r="EQ530" s="7"/>
      <c r="ER530" s="7"/>
      <c r="ES530" s="7"/>
      <c r="ET530" s="7"/>
      <c r="EU530" s="7"/>
      <c r="EV530" s="7"/>
      <c r="EW530" s="7"/>
      <c r="EX530" s="7"/>
      <c r="EY530" s="7"/>
      <c r="EZ530" s="7"/>
      <c r="FA530" s="7"/>
      <c r="FB530" s="7"/>
      <c r="FC530" s="7"/>
      <c r="FD530" s="7"/>
      <c r="FE530" s="7"/>
      <c r="FF530" s="7"/>
      <c r="FG530" s="7"/>
      <c r="FH530" s="7"/>
      <c r="FI530" s="7"/>
      <c r="FJ530" s="7"/>
      <c r="FK530" s="7"/>
      <c r="FL530" s="7"/>
      <c r="FM530" s="7"/>
      <c r="FN530" s="7"/>
      <c r="FO530" s="7"/>
      <c r="FP530" s="7"/>
      <c r="FQ530" s="7"/>
      <c r="FR530" s="7"/>
      <c r="FS530" s="7"/>
      <c r="FT530" s="7"/>
      <c r="FU530" s="7"/>
      <c r="FV530" s="7"/>
      <c r="FW530" s="7"/>
      <c r="FX530" s="7"/>
      <c r="FY530" s="7"/>
      <c r="FZ530" s="7"/>
      <c r="GA530" s="7"/>
      <c r="GB530" s="7"/>
      <c r="GC530" s="7"/>
      <c r="GD530" s="7"/>
      <c r="GE530" s="7"/>
      <c r="GF530" s="7"/>
      <c r="GG530" s="7"/>
      <c r="GH530" s="7"/>
      <c r="GI530" s="7"/>
      <c r="GJ530" s="7"/>
      <c r="GK530" s="7"/>
      <c r="GL530" s="7"/>
      <c r="GM530" s="7"/>
      <c r="GN530" s="7"/>
      <c r="GO530" s="7"/>
      <c r="GP530" s="7"/>
      <c r="GQ530" s="7"/>
      <c r="GR530" s="7"/>
      <c r="GS530" s="7"/>
      <c r="GT530" s="7"/>
      <c r="GU530" s="7"/>
      <c r="GV530" s="7"/>
      <c r="GW530" s="7"/>
      <c r="GX530" s="7"/>
      <c r="GY530" s="7"/>
      <c r="GZ530" s="7"/>
      <c r="HA530" s="7"/>
      <c r="HB530" s="7"/>
      <c r="HC530" s="7"/>
      <c r="HD530" s="7"/>
      <c r="HE530" s="7"/>
      <c r="HF530" s="7"/>
      <c r="HG530" s="7"/>
      <c r="HH530" s="7"/>
      <c r="HI530" s="7"/>
      <c r="HJ530" s="7"/>
      <c r="HK530" s="7"/>
      <c r="HL530" s="7"/>
      <c r="HM530" s="7"/>
      <c r="HN530" s="7"/>
      <c r="HO530" s="7"/>
      <c r="HP530" s="7"/>
      <c r="HQ530" s="7"/>
      <c r="HR530" s="7"/>
      <c r="HS530" s="7"/>
      <c r="HT530" s="7"/>
      <c r="HU530" s="7"/>
      <c r="HV530" s="7"/>
      <c r="HW530" s="7"/>
      <c r="HX530" s="7"/>
      <c r="HY530" s="7"/>
      <c r="HZ530" s="7"/>
      <c r="IA530" s="7"/>
      <c r="IB530" s="7"/>
      <c r="IC530" s="7"/>
      <c r="ID530" s="7"/>
      <c r="IE530" s="7"/>
      <c r="IF530" s="7"/>
      <c r="IG530" s="7"/>
      <c r="IH530" s="7"/>
      <c r="II530" s="7"/>
      <c r="IJ530" s="7"/>
      <c r="IK530" s="7"/>
      <c r="IL530" s="7"/>
      <c r="IM530" s="7"/>
      <c r="IN530" s="7"/>
      <c r="IO530" s="7"/>
    </row>
    <row r="531" spans="3:249" s="8" customFormat="1" ht="12.75" customHeight="1"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  <c r="DV531" s="7"/>
      <c r="DW531" s="7"/>
      <c r="DX531" s="7"/>
      <c r="DY531" s="7"/>
      <c r="DZ531" s="7"/>
      <c r="EA531" s="7"/>
      <c r="EB531" s="7"/>
      <c r="EC531" s="7"/>
      <c r="ED531" s="7"/>
      <c r="EE531" s="7"/>
      <c r="EF531" s="7"/>
      <c r="EG531" s="7"/>
      <c r="EH531" s="7"/>
      <c r="EI531" s="7"/>
      <c r="EJ531" s="7"/>
      <c r="EK531" s="7"/>
      <c r="EL531" s="7"/>
      <c r="EM531" s="7"/>
      <c r="EN531" s="7"/>
      <c r="EO531" s="7"/>
      <c r="EP531" s="7"/>
      <c r="EQ531" s="7"/>
      <c r="ER531" s="7"/>
      <c r="ES531" s="7"/>
      <c r="ET531" s="7"/>
      <c r="EU531" s="7"/>
      <c r="EV531" s="7"/>
      <c r="EW531" s="7"/>
      <c r="EX531" s="7"/>
      <c r="EY531" s="7"/>
      <c r="EZ531" s="7"/>
      <c r="FA531" s="7"/>
      <c r="FB531" s="7"/>
      <c r="FC531" s="7"/>
      <c r="FD531" s="7"/>
      <c r="FE531" s="7"/>
      <c r="FF531" s="7"/>
      <c r="FG531" s="7"/>
      <c r="FH531" s="7"/>
      <c r="FI531" s="7"/>
      <c r="FJ531" s="7"/>
      <c r="FK531" s="7"/>
      <c r="FL531" s="7"/>
      <c r="FM531" s="7"/>
      <c r="FN531" s="7"/>
      <c r="FO531" s="7"/>
      <c r="FP531" s="7"/>
      <c r="FQ531" s="7"/>
      <c r="FR531" s="7"/>
      <c r="FS531" s="7"/>
      <c r="FT531" s="7"/>
      <c r="FU531" s="7"/>
      <c r="FV531" s="7"/>
      <c r="FW531" s="7"/>
      <c r="FX531" s="7"/>
      <c r="FY531" s="7"/>
      <c r="FZ531" s="7"/>
      <c r="GA531" s="7"/>
      <c r="GB531" s="7"/>
      <c r="GC531" s="7"/>
      <c r="GD531" s="7"/>
      <c r="GE531" s="7"/>
      <c r="GF531" s="7"/>
      <c r="GG531" s="7"/>
      <c r="GH531" s="7"/>
      <c r="GI531" s="7"/>
      <c r="GJ531" s="7"/>
      <c r="GK531" s="7"/>
      <c r="GL531" s="7"/>
      <c r="GM531" s="7"/>
      <c r="GN531" s="7"/>
      <c r="GO531" s="7"/>
      <c r="GP531" s="7"/>
      <c r="GQ531" s="7"/>
      <c r="GR531" s="7"/>
      <c r="GS531" s="7"/>
      <c r="GT531" s="7"/>
      <c r="GU531" s="7"/>
      <c r="GV531" s="7"/>
      <c r="GW531" s="7"/>
      <c r="GX531" s="7"/>
      <c r="GY531" s="7"/>
      <c r="GZ531" s="7"/>
      <c r="HA531" s="7"/>
      <c r="HB531" s="7"/>
      <c r="HC531" s="7"/>
      <c r="HD531" s="7"/>
      <c r="HE531" s="7"/>
      <c r="HF531" s="7"/>
      <c r="HG531" s="7"/>
      <c r="HH531" s="7"/>
      <c r="HI531" s="7"/>
      <c r="HJ531" s="7"/>
      <c r="HK531" s="7"/>
      <c r="HL531" s="7"/>
      <c r="HM531" s="7"/>
      <c r="HN531" s="7"/>
      <c r="HO531" s="7"/>
      <c r="HP531" s="7"/>
      <c r="HQ531" s="7"/>
      <c r="HR531" s="7"/>
      <c r="HS531" s="7"/>
      <c r="HT531" s="7"/>
      <c r="HU531" s="7"/>
      <c r="HV531" s="7"/>
      <c r="HW531" s="7"/>
      <c r="HX531" s="7"/>
      <c r="HY531" s="7"/>
      <c r="HZ531" s="7"/>
      <c r="IA531" s="7"/>
      <c r="IB531" s="7"/>
      <c r="IC531" s="7"/>
      <c r="ID531" s="7"/>
      <c r="IE531" s="7"/>
      <c r="IF531" s="7"/>
      <c r="IG531" s="7"/>
      <c r="IH531" s="7"/>
      <c r="II531" s="7"/>
      <c r="IJ531" s="7"/>
      <c r="IK531" s="7"/>
      <c r="IL531" s="7"/>
      <c r="IM531" s="7"/>
      <c r="IN531" s="7"/>
      <c r="IO531" s="7"/>
    </row>
    <row r="532" spans="3:249" s="8" customFormat="1" ht="12.75" customHeight="1"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  <c r="DV532" s="7"/>
      <c r="DW532" s="7"/>
      <c r="DX532" s="7"/>
      <c r="DY532" s="7"/>
      <c r="DZ532" s="7"/>
      <c r="EA532" s="7"/>
      <c r="EB532" s="7"/>
      <c r="EC532" s="7"/>
      <c r="ED532" s="7"/>
      <c r="EE532" s="7"/>
      <c r="EF532" s="7"/>
      <c r="EG532" s="7"/>
      <c r="EH532" s="7"/>
      <c r="EI532" s="7"/>
      <c r="EJ532" s="7"/>
      <c r="EK532" s="7"/>
      <c r="EL532" s="7"/>
      <c r="EM532" s="7"/>
      <c r="EN532" s="7"/>
      <c r="EO532" s="7"/>
      <c r="EP532" s="7"/>
      <c r="EQ532" s="7"/>
      <c r="ER532" s="7"/>
      <c r="ES532" s="7"/>
      <c r="ET532" s="7"/>
      <c r="EU532" s="7"/>
      <c r="EV532" s="7"/>
      <c r="EW532" s="7"/>
      <c r="EX532" s="7"/>
      <c r="EY532" s="7"/>
      <c r="EZ532" s="7"/>
      <c r="FA532" s="7"/>
      <c r="FB532" s="7"/>
      <c r="FC532" s="7"/>
      <c r="FD532" s="7"/>
      <c r="FE532" s="7"/>
      <c r="FF532" s="7"/>
      <c r="FG532" s="7"/>
      <c r="FH532" s="7"/>
      <c r="FI532" s="7"/>
      <c r="FJ532" s="7"/>
      <c r="FK532" s="7"/>
      <c r="FL532" s="7"/>
      <c r="FM532" s="7"/>
      <c r="FN532" s="7"/>
      <c r="FO532" s="7"/>
      <c r="FP532" s="7"/>
      <c r="FQ532" s="7"/>
      <c r="FR532" s="7"/>
      <c r="FS532" s="7"/>
      <c r="FT532" s="7"/>
      <c r="FU532" s="7"/>
      <c r="FV532" s="7"/>
      <c r="FW532" s="7"/>
      <c r="FX532" s="7"/>
      <c r="FY532" s="7"/>
      <c r="FZ532" s="7"/>
      <c r="GA532" s="7"/>
      <c r="GB532" s="7"/>
      <c r="GC532" s="7"/>
      <c r="GD532" s="7"/>
      <c r="GE532" s="7"/>
      <c r="GF532" s="7"/>
      <c r="GG532" s="7"/>
      <c r="GH532" s="7"/>
      <c r="GI532" s="7"/>
      <c r="GJ532" s="7"/>
      <c r="GK532" s="7"/>
      <c r="GL532" s="7"/>
      <c r="GM532" s="7"/>
      <c r="GN532" s="7"/>
      <c r="GO532" s="7"/>
      <c r="GP532" s="7"/>
      <c r="GQ532" s="7"/>
      <c r="GR532" s="7"/>
      <c r="GS532" s="7"/>
      <c r="GT532" s="7"/>
      <c r="GU532" s="7"/>
      <c r="GV532" s="7"/>
      <c r="GW532" s="7"/>
      <c r="GX532" s="7"/>
      <c r="GY532" s="7"/>
      <c r="GZ532" s="7"/>
      <c r="HA532" s="7"/>
      <c r="HB532" s="7"/>
      <c r="HC532" s="7"/>
      <c r="HD532" s="7"/>
      <c r="HE532" s="7"/>
      <c r="HF532" s="7"/>
      <c r="HG532" s="7"/>
      <c r="HH532" s="7"/>
      <c r="HI532" s="7"/>
      <c r="HJ532" s="7"/>
      <c r="HK532" s="7"/>
      <c r="HL532" s="7"/>
      <c r="HM532" s="7"/>
      <c r="HN532" s="7"/>
      <c r="HO532" s="7"/>
      <c r="HP532" s="7"/>
      <c r="HQ532" s="7"/>
      <c r="HR532" s="7"/>
      <c r="HS532" s="7"/>
      <c r="HT532" s="7"/>
      <c r="HU532" s="7"/>
      <c r="HV532" s="7"/>
      <c r="HW532" s="7"/>
      <c r="HX532" s="7"/>
      <c r="HY532" s="7"/>
      <c r="HZ532" s="7"/>
      <c r="IA532" s="7"/>
      <c r="IB532" s="7"/>
      <c r="IC532" s="7"/>
      <c r="ID532" s="7"/>
      <c r="IE532" s="7"/>
      <c r="IF532" s="7"/>
      <c r="IG532" s="7"/>
      <c r="IH532" s="7"/>
      <c r="II532" s="7"/>
      <c r="IJ532" s="7"/>
      <c r="IK532" s="7"/>
      <c r="IL532" s="7"/>
      <c r="IM532" s="7"/>
      <c r="IN532" s="7"/>
      <c r="IO532" s="7"/>
    </row>
    <row r="533" spans="3:249" s="8" customFormat="1" ht="12.75" customHeight="1"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  <c r="GI533" s="7"/>
      <c r="GJ533" s="7"/>
      <c r="GK533" s="7"/>
      <c r="GL533" s="7"/>
      <c r="GM533" s="7"/>
      <c r="GN533" s="7"/>
      <c r="GO533" s="7"/>
      <c r="GP533" s="7"/>
      <c r="GQ533" s="7"/>
      <c r="GR533" s="7"/>
      <c r="GS533" s="7"/>
      <c r="GT533" s="7"/>
      <c r="GU533" s="7"/>
      <c r="GV533" s="7"/>
      <c r="GW533" s="7"/>
      <c r="GX533" s="7"/>
      <c r="GY533" s="7"/>
      <c r="GZ533" s="7"/>
      <c r="HA533" s="7"/>
      <c r="HB533" s="7"/>
      <c r="HC533" s="7"/>
      <c r="HD533" s="7"/>
      <c r="HE533" s="7"/>
      <c r="HF533" s="7"/>
      <c r="HG533" s="7"/>
      <c r="HH533" s="7"/>
      <c r="HI533" s="7"/>
      <c r="HJ533" s="7"/>
      <c r="HK533" s="7"/>
      <c r="HL533" s="7"/>
      <c r="HM533" s="7"/>
      <c r="HN533" s="7"/>
      <c r="HO533" s="7"/>
      <c r="HP533" s="7"/>
      <c r="HQ533" s="7"/>
      <c r="HR533" s="7"/>
      <c r="HS533" s="7"/>
      <c r="HT533" s="7"/>
      <c r="HU533" s="7"/>
      <c r="HV533" s="7"/>
      <c r="HW533" s="7"/>
      <c r="HX533" s="7"/>
      <c r="HY533" s="7"/>
      <c r="HZ533" s="7"/>
      <c r="IA533" s="7"/>
      <c r="IB533" s="7"/>
      <c r="IC533" s="7"/>
      <c r="ID533" s="7"/>
      <c r="IE533" s="7"/>
      <c r="IF533" s="7"/>
      <c r="IG533" s="7"/>
      <c r="IH533" s="7"/>
      <c r="II533" s="7"/>
      <c r="IJ533" s="7"/>
      <c r="IK533" s="7"/>
      <c r="IL533" s="7"/>
      <c r="IM533" s="7"/>
      <c r="IN533" s="7"/>
      <c r="IO533" s="7"/>
    </row>
    <row r="534" spans="3:249" s="8" customFormat="1" ht="12.75" customHeight="1"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  <c r="IJ534" s="7"/>
      <c r="IK534" s="7"/>
      <c r="IL534" s="7"/>
      <c r="IM534" s="7"/>
      <c r="IN534" s="7"/>
      <c r="IO534" s="7"/>
    </row>
  </sheetData>
  <autoFilter ref="A2:H303" xr:uid="{00000000-0001-0000-0300-000000000000}"/>
  <mergeCells count="1">
    <mergeCell ref="A323:B32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I332"/>
  <sheetViews>
    <sheetView workbookViewId="0">
      <selection activeCell="H2" sqref="H2"/>
    </sheetView>
  </sheetViews>
  <sheetFormatPr defaultColWidth="8" defaultRowHeight="12.75" customHeight="1"/>
  <cols>
    <col min="1" max="1" width="17.25" style="1" customWidth="1"/>
    <col min="2" max="2" width="35.375" style="1" customWidth="1"/>
    <col min="3" max="3" width="14.75" style="1" customWidth="1"/>
    <col min="4" max="4" width="12.375" style="1" customWidth="1"/>
    <col min="5" max="6" width="12.875" style="1" customWidth="1"/>
    <col min="7" max="7" width="11.875" style="1" customWidth="1"/>
    <col min="8" max="250" width="6.875" style="1" customWidth="1"/>
    <col min="251" max="16384" width="8" style="1"/>
  </cols>
  <sheetData>
    <row r="1" spans="1:9" ht="12.75" customHeight="1">
      <c r="A1" s="1" t="s">
        <v>107</v>
      </c>
      <c r="B1" s="1" t="s">
        <v>108</v>
      </c>
      <c r="C1" s="2">
        <v>46007</v>
      </c>
      <c r="D1" s="1" t="s">
        <v>614</v>
      </c>
      <c r="H1" s="1" t="s">
        <v>751</v>
      </c>
    </row>
    <row r="2" spans="1:9" ht="12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325</v>
      </c>
      <c r="H2" s="64" t="s">
        <v>755</v>
      </c>
    </row>
    <row r="3" spans="1:9" s="66" customFormat="1" ht="12.75" customHeight="1">
      <c r="A3" s="65">
        <v>45962</v>
      </c>
      <c r="B3" s="66" t="s">
        <v>615</v>
      </c>
      <c r="C3" s="66" t="s">
        <v>616</v>
      </c>
      <c r="D3" s="66" t="s">
        <v>8</v>
      </c>
      <c r="E3" s="66" t="s">
        <v>446</v>
      </c>
      <c r="F3" s="66" t="s">
        <v>447</v>
      </c>
      <c r="G3" s="66" t="s">
        <v>617</v>
      </c>
    </row>
    <row r="4" spans="1:9" s="66" customFormat="1" ht="12.75" customHeight="1">
      <c r="A4" s="66" t="s">
        <v>23</v>
      </c>
      <c r="B4" s="66" t="s">
        <v>24</v>
      </c>
      <c r="D4" s="67">
        <v>3</v>
      </c>
      <c r="E4" s="68">
        <v>61342.400000000001</v>
      </c>
      <c r="F4" s="68">
        <v>184027.2</v>
      </c>
      <c r="G4" s="68">
        <v>0</v>
      </c>
      <c r="H4" s="66">
        <f>+VLOOKUP(B4,$B$318:$D$331,3,0)</f>
        <v>66822</v>
      </c>
      <c r="I4" s="66">
        <f>+D4*H4</f>
        <v>200466</v>
      </c>
    </row>
    <row r="5" spans="1:9" s="66" customFormat="1" ht="12.75" customHeight="1">
      <c r="A5" s="66" t="s">
        <v>97</v>
      </c>
      <c r="B5" s="66" t="s">
        <v>98</v>
      </c>
      <c r="D5" s="67">
        <v>2</v>
      </c>
      <c r="E5" s="68">
        <v>23716.7204250295</v>
      </c>
      <c r="F5" s="68">
        <v>47433.440850059</v>
      </c>
      <c r="G5" s="68">
        <v>0</v>
      </c>
      <c r="H5" s="66">
        <f t="shared" ref="H5:H6" si="0">+VLOOKUP(B5,$B$318:$D$331,3,0)</f>
        <v>22340</v>
      </c>
      <c r="I5" s="66">
        <f t="shared" ref="I5:I70" si="1">+D5*H5</f>
        <v>44680</v>
      </c>
    </row>
    <row r="6" spans="1:9" s="66" customFormat="1" ht="12.75" customHeight="1">
      <c r="A6" s="66" t="s">
        <v>45</v>
      </c>
      <c r="B6" s="66" t="s">
        <v>46</v>
      </c>
      <c r="D6" s="67">
        <v>2</v>
      </c>
      <c r="E6" s="68">
        <v>79495.768150000004</v>
      </c>
      <c r="F6" s="68">
        <v>158991.53630000001</v>
      </c>
      <c r="G6" s="68">
        <v>0</v>
      </c>
      <c r="H6" s="66">
        <f t="shared" si="0"/>
        <v>54145</v>
      </c>
      <c r="I6" s="66">
        <f t="shared" si="1"/>
        <v>108290</v>
      </c>
    </row>
    <row r="7" spans="1:9" s="66" customFormat="1" ht="12.75" customHeight="1">
      <c r="A7" s="65">
        <v>45962</v>
      </c>
      <c r="B7" s="66" t="s">
        <v>507</v>
      </c>
      <c r="C7" s="66" t="s">
        <v>370</v>
      </c>
      <c r="D7" s="66" t="s">
        <v>8</v>
      </c>
      <c r="E7" s="66" t="s">
        <v>358</v>
      </c>
      <c r="F7" s="66" t="s">
        <v>359</v>
      </c>
      <c r="G7" s="66" t="s">
        <v>618</v>
      </c>
    </row>
    <row r="8" spans="1:9" s="66" customFormat="1" ht="12.75" customHeight="1">
      <c r="A8" s="66" t="s">
        <v>430</v>
      </c>
      <c r="B8" s="66" t="s">
        <v>431</v>
      </c>
      <c r="D8" s="67">
        <v>2</v>
      </c>
      <c r="E8" s="68">
        <v>21228.44</v>
      </c>
      <c r="F8" s="68">
        <v>42456.88</v>
      </c>
      <c r="G8" s="68">
        <v>0</v>
      </c>
      <c r="H8" s="66">
        <f t="shared" ref="H8:H9" si="2">+VLOOKUP(B8,$B$318:$D$331,3,0)</f>
        <v>20475</v>
      </c>
      <c r="I8" s="66">
        <f t="shared" si="1"/>
        <v>40950</v>
      </c>
    </row>
    <row r="9" spans="1:9" s="66" customFormat="1" ht="12.75" customHeight="1">
      <c r="A9" s="66" t="s">
        <v>379</v>
      </c>
      <c r="B9" s="66" t="s">
        <v>380</v>
      </c>
      <c r="D9" s="67">
        <v>1</v>
      </c>
      <c r="E9" s="68">
        <v>20229.466649999998</v>
      </c>
      <c r="F9" s="68">
        <v>20229.466649999998</v>
      </c>
      <c r="G9" s="68">
        <v>0</v>
      </c>
      <c r="H9" s="66">
        <f t="shared" si="2"/>
        <v>19717</v>
      </c>
      <c r="I9" s="66">
        <f t="shared" si="1"/>
        <v>19717</v>
      </c>
    </row>
    <row r="10" spans="1:9" s="66" customFormat="1" ht="12.75" customHeight="1">
      <c r="A10" s="65">
        <v>45964</v>
      </c>
      <c r="B10" s="66" t="s">
        <v>619</v>
      </c>
      <c r="C10" s="66" t="s">
        <v>459</v>
      </c>
      <c r="D10" s="66" t="s">
        <v>8</v>
      </c>
      <c r="E10" s="66" t="s">
        <v>118</v>
      </c>
      <c r="F10" s="66" t="s">
        <v>119</v>
      </c>
      <c r="G10" s="66" t="s">
        <v>620</v>
      </c>
    </row>
    <row r="11" spans="1:9" s="66" customFormat="1" ht="12.75" customHeight="1">
      <c r="A11" s="66" t="s">
        <v>379</v>
      </c>
      <c r="B11" s="66" t="s">
        <v>380</v>
      </c>
      <c r="D11" s="67">
        <v>1</v>
      </c>
      <c r="E11" s="68">
        <v>20229.466649999998</v>
      </c>
      <c r="F11" s="68">
        <v>20229.466649999998</v>
      </c>
      <c r="G11" s="68">
        <v>0</v>
      </c>
      <c r="H11" s="66">
        <f>+VLOOKUP(B11,$B$318:$D$331,3,0)</f>
        <v>19717</v>
      </c>
      <c r="I11" s="66">
        <f t="shared" si="1"/>
        <v>19717</v>
      </c>
    </row>
    <row r="12" spans="1:9" s="66" customFormat="1" ht="12.75" customHeight="1">
      <c r="A12" s="65">
        <v>45965</v>
      </c>
      <c r="B12" s="66" t="s">
        <v>621</v>
      </c>
      <c r="C12" s="66" t="s">
        <v>83</v>
      </c>
      <c r="D12" s="66" t="s">
        <v>8</v>
      </c>
      <c r="E12" s="66" t="s">
        <v>84</v>
      </c>
      <c r="F12" s="66" t="s">
        <v>85</v>
      </c>
      <c r="G12" s="66" t="s">
        <v>622</v>
      </c>
    </row>
    <row r="13" spans="1:9" s="66" customFormat="1" ht="12.75" customHeight="1">
      <c r="A13" s="66" t="s">
        <v>430</v>
      </c>
      <c r="B13" s="66" t="s">
        <v>431</v>
      </c>
      <c r="D13" s="67">
        <v>1</v>
      </c>
      <c r="E13" s="68">
        <v>21228.44</v>
      </c>
      <c r="F13" s="68">
        <v>21228.44</v>
      </c>
      <c r="G13" s="68">
        <v>0</v>
      </c>
      <c r="H13" s="66">
        <f>+VLOOKUP(B13,$B$318:$D$331,3,0)</f>
        <v>20475</v>
      </c>
      <c r="I13" s="66">
        <f t="shared" si="1"/>
        <v>20475</v>
      </c>
    </row>
    <row r="14" spans="1:9" s="66" customFormat="1" ht="12.75" customHeight="1">
      <c r="A14" s="65">
        <v>45965</v>
      </c>
      <c r="B14" s="66" t="s">
        <v>623</v>
      </c>
      <c r="C14" s="66" t="s">
        <v>375</v>
      </c>
      <c r="D14" s="66" t="s">
        <v>8</v>
      </c>
      <c r="E14" s="66" t="s">
        <v>250</v>
      </c>
      <c r="F14" s="66" t="s">
        <v>251</v>
      </c>
      <c r="G14" s="66" t="s">
        <v>440</v>
      </c>
    </row>
    <row r="15" spans="1:9" s="66" customFormat="1" ht="12.75" customHeight="1">
      <c r="A15" s="66" t="s">
        <v>25</v>
      </c>
      <c r="B15" s="66" t="s">
        <v>26</v>
      </c>
      <c r="D15" s="67">
        <v>3</v>
      </c>
      <c r="E15" s="68">
        <v>54638.77</v>
      </c>
      <c r="F15" s="68">
        <v>163916.31</v>
      </c>
      <c r="G15" s="68">
        <v>0</v>
      </c>
      <c r="H15" s="66">
        <f t="shared" ref="H15:H16" si="3">+VLOOKUP(B15,$B$318:$D$331,3,0)</f>
        <v>50591</v>
      </c>
      <c r="I15" s="66">
        <f t="shared" si="1"/>
        <v>151773</v>
      </c>
    </row>
    <row r="16" spans="1:9" s="66" customFormat="1" ht="12.75" customHeight="1">
      <c r="A16" s="66" t="s">
        <v>379</v>
      </c>
      <c r="B16" s="66" t="s">
        <v>380</v>
      </c>
      <c r="D16" s="67">
        <v>3</v>
      </c>
      <c r="E16" s="68">
        <v>20229.466649999998</v>
      </c>
      <c r="F16" s="68">
        <v>60688.399949999999</v>
      </c>
      <c r="G16" s="68">
        <v>0</v>
      </c>
      <c r="H16" s="66">
        <f t="shared" si="3"/>
        <v>19717</v>
      </c>
      <c r="I16" s="66">
        <f t="shared" si="1"/>
        <v>59151</v>
      </c>
    </row>
    <row r="17" spans="1:9" s="66" customFormat="1" ht="12.75" customHeight="1">
      <c r="A17" s="65">
        <v>45965</v>
      </c>
      <c r="B17" s="66" t="s">
        <v>19</v>
      </c>
      <c r="C17" s="66" t="s">
        <v>131</v>
      </c>
      <c r="D17" s="66" t="s">
        <v>8</v>
      </c>
      <c r="E17" s="66" t="s">
        <v>132</v>
      </c>
      <c r="F17" s="66" t="s">
        <v>133</v>
      </c>
      <c r="G17" s="66" t="s">
        <v>624</v>
      </c>
    </row>
    <row r="18" spans="1:9" s="66" customFormat="1" ht="12.75" customHeight="1">
      <c r="A18" s="66" t="s">
        <v>65</v>
      </c>
      <c r="B18" s="66" t="s">
        <v>66</v>
      </c>
      <c r="D18" s="67">
        <v>1</v>
      </c>
      <c r="E18" s="68">
        <v>105316.26</v>
      </c>
      <c r="F18" s="68">
        <v>105316.26</v>
      </c>
      <c r="G18" s="68">
        <v>0</v>
      </c>
      <c r="H18" s="66">
        <f t="shared" ref="H18:H22" si="4">+VLOOKUP(B18,$B$318:$D$331,3,0)</f>
        <v>108350</v>
      </c>
      <c r="I18" s="66">
        <f t="shared" si="1"/>
        <v>108350</v>
      </c>
    </row>
    <row r="19" spans="1:9" s="66" customFormat="1" ht="12.75" customHeight="1">
      <c r="A19" s="66" t="s">
        <v>15</v>
      </c>
      <c r="B19" s="66" t="s">
        <v>16</v>
      </c>
      <c r="D19" s="67">
        <v>1</v>
      </c>
      <c r="E19" s="68">
        <v>103908.498368575</v>
      </c>
      <c r="F19" s="68">
        <v>103908.498368575</v>
      </c>
      <c r="G19" s="68">
        <v>0</v>
      </c>
      <c r="H19" s="66">
        <f t="shared" si="4"/>
        <v>80850</v>
      </c>
      <c r="I19" s="66">
        <f t="shared" si="1"/>
        <v>80850</v>
      </c>
    </row>
    <row r="20" spans="1:9" s="66" customFormat="1" ht="12.75" customHeight="1">
      <c r="A20" s="66" t="s">
        <v>17</v>
      </c>
      <c r="B20" s="66" t="s">
        <v>18</v>
      </c>
      <c r="D20" s="67">
        <v>1</v>
      </c>
      <c r="E20" s="68">
        <v>49319</v>
      </c>
      <c r="F20" s="68">
        <v>49319</v>
      </c>
      <c r="G20" s="68">
        <v>0</v>
      </c>
      <c r="H20" s="66">
        <f t="shared" si="4"/>
        <v>45666</v>
      </c>
      <c r="I20" s="66">
        <f t="shared" si="1"/>
        <v>45666</v>
      </c>
    </row>
    <row r="21" spans="1:9" s="66" customFormat="1" ht="12.75" customHeight="1">
      <c r="A21" s="66" t="s">
        <v>27</v>
      </c>
      <c r="B21" s="66" t="s">
        <v>28</v>
      </c>
      <c r="D21" s="67">
        <v>1</v>
      </c>
      <c r="E21" s="68">
        <v>72972.740000000005</v>
      </c>
      <c r="F21" s="68">
        <v>72972.740000000005</v>
      </c>
      <c r="G21" s="68">
        <v>0</v>
      </c>
      <c r="H21" s="66">
        <f t="shared" si="4"/>
        <v>67568</v>
      </c>
      <c r="I21" s="66">
        <f t="shared" si="1"/>
        <v>67568</v>
      </c>
    </row>
    <row r="22" spans="1:9" s="66" customFormat="1" ht="12.75" customHeight="1">
      <c r="A22" s="66" t="s">
        <v>45</v>
      </c>
      <c r="B22" s="66" t="s">
        <v>46</v>
      </c>
      <c r="D22" s="67">
        <v>1</v>
      </c>
      <c r="E22" s="68">
        <v>79495.768150000004</v>
      </c>
      <c r="F22" s="68">
        <v>79495.768150000004</v>
      </c>
      <c r="G22" s="68">
        <v>0</v>
      </c>
      <c r="H22" s="66">
        <f t="shared" si="4"/>
        <v>54145</v>
      </c>
      <c r="I22" s="66">
        <f t="shared" si="1"/>
        <v>54145</v>
      </c>
    </row>
    <row r="23" spans="1:9" s="66" customFormat="1" ht="12.75" customHeight="1">
      <c r="A23" s="65">
        <v>45965</v>
      </c>
      <c r="B23" s="66" t="s">
        <v>388</v>
      </c>
      <c r="C23" s="66" t="s">
        <v>315</v>
      </c>
      <c r="D23" s="66" t="s">
        <v>8</v>
      </c>
      <c r="E23" s="66" t="s">
        <v>124</v>
      </c>
      <c r="F23" s="66" t="s">
        <v>125</v>
      </c>
      <c r="G23" s="66" t="s">
        <v>625</v>
      </c>
    </row>
    <row r="24" spans="1:9" s="66" customFormat="1" ht="12.75" customHeight="1">
      <c r="A24" s="66" t="s">
        <v>45</v>
      </c>
      <c r="B24" s="66" t="s">
        <v>46</v>
      </c>
      <c r="D24" s="67">
        <v>4</v>
      </c>
      <c r="E24" s="68">
        <v>79495.768150000004</v>
      </c>
      <c r="F24" s="68">
        <v>317983.07260000001</v>
      </c>
      <c r="G24" s="68">
        <v>0</v>
      </c>
      <c r="H24" s="66">
        <f t="shared" ref="H24:H26" si="5">+VLOOKUP(B24,$B$318:$D$331,3,0)</f>
        <v>54145</v>
      </c>
      <c r="I24" s="66">
        <f t="shared" si="1"/>
        <v>216580</v>
      </c>
    </row>
    <row r="25" spans="1:9" s="66" customFormat="1" ht="12.75" customHeight="1">
      <c r="A25" s="66" t="s">
        <v>47</v>
      </c>
      <c r="B25" s="66" t="s">
        <v>48</v>
      </c>
      <c r="D25" s="67">
        <v>2</v>
      </c>
      <c r="E25" s="68">
        <v>109686.21</v>
      </c>
      <c r="F25" s="68">
        <v>219372.42</v>
      </c>
      <c r="G25" s="68">
        <v>0</v>
      </c>
      <c r="H25" s="66">
        <f t="shared" si="5"/>
        <v>101561</v>
      </c>
      <c r="I25" s="66">
        <f t="shared" si="1"/>
        <v>203122</v>
      </c>
    </row>
    <row r="26" spans="1:9" s="66" customFormat="1" ht="12.75" customHeight="1">
      <c r="A26" s="66" t="s">
        <v>430</v>
      </c>
      <c r="B26" s="66" t="s">
        <v>431</v>
      </c>
      <c r="D26" s="67">
        <v>2</v>
      </c>
      <c r="E26" s="68">
        <v>21228.44</v>
      </c>
      <c r="F26" s="68">
        <v>42456.88</v>
      </c>
      <c r="G26" s="68">
        <v>0</v>
      </c>
      <c r="H26" s="66">
        <f t="shared" si="5"/>
        <v>20475</v>
      </c>
      <c r="I26" s="66">
        <f t="shared" si="1"/>
        <v>40950</v>
      </c>
    </row>
    <row r="27" spans="1:9" s="66" customFormat="1" ht="12.75" customHeight="1">
      <c r="A27" s="65">
        <v>45965</v>
      </c>
      <c r="B27" s="66" t="s">
        <v>626</v>
      </c>
      <c r="C27" s="66" t="s">
        <v>561</v>
      </c>
      <c r="D27" s="66" t="s">
        <v>8</v>
      </c>
      <c r="E27" s="66" t="s">
        <v>9</v>
      </c>
      <c r="F27" s="66" t="s">
        <v>10</v>
      </c>
      <c r="G27" s="66" t="s">
        <v>627</v>
      </c>
    </row>
    <row r="28" spans="1:9" s="66" customFormat="1" ht="12.75" customHeight="1">
      <c r="A28" s="66" t="s">
        <v>25</v>
      </c>
      <c r="B28" s="66" t="s">
        <v>26</v>
      </c>
      <c r="D28" s="67">
        <v>2</v>
      </c>
      <c r="E28" s="68">
        <v>54638.77</v>
      </c>
      <c r="F28" s="68">
        <v>109277.54</v>
      </c>
      <c r="G28" s="68">
        <v>0</v>
      </c>
      <c r="H28" s="66">
        <f t="shared" ref="H28:H29" si="6">+VLOOKUP(B28,$B$318:$D$331,3,0)</f>
        <v>50591</v>
      </c>
      <c r="I28" s="66">
        <f t="shared" si="1"/>
        <v>101182</v>
      </c>
    </row>
    <row r="29" spans="1:9" s="66" customFormat="1" ht="12.75" customHeight="1">
      <c r="A29" s="66" t="s">
        <v>379</v>
      </c>
      <c r="B29" s="66" t="s">
        <v>380</v>
      </c>
      <c r="D29" s="67">
        <v>3</v>
      </c>
      <c r="E29" s="68">
        <v>20229.466649999998</v>
      </c>
      <c r="F29" s="68">
        <v>60688.399949999999</v>
      </c>
      <c r="G29" s="68">
        <v>0</v>
      </c>
      <c r="H29" s="66">
        <f t="shared" si="6"/>
        <v>19717</v>
      </c>
      <c r="I29" s="66">
        <f t="shared" si="1"/>
        <v>59151</v>
      </c>
    </row>
    <row r="30" spans="1:9" s="66" customFormat="1" ht="12.75" customHeight="1">
      <c r="A30" s="65">
        <v>45965</v>
      </c>
      <c r="B30" s="66" t="s">
        <v>628</v>
      </c>
      <c r="C30" s="66" t="s">
        <v>131</v>
      </c>
      <c r="D30" s="66" t="s">
        <v>8</v>
      </c>
      <c r="E30" s="66" t="s">
        <v>132</v>
      </c>
      <c r="F30" s="66" t="s">
        <v>133</v>
      </c>
      <c r="G30" s="66" t="s">
        <v>629</v>
      </c>
    </row>
    <row r="31" spans="1:9" s="66" customFormat="1" ht="12.75" customHeight="1">
      <c r="A31" s="66" t="s">
        <v>53</v>
      </c>
      <c r="B31" s="66" t="s">
        <v>54</v>
      </c>
      <c r="D31" s="67">
        <v>2</v>
      </c>
      <c r="E31" s="68">
        <v>45208.7</v>
      </c>
      <c r="F31" s="68">
        <v>90417.4</v>
      </c>
      <c r="G31" s="68">
        <v>0</v>
      </c>
      <c r="H31" s="66">
        <f t="shared" ref="H31:H33" si="7">+VLOOKUP(B31,$B$318:$D$331,3,0)</f>
        <v>41860</v>
      </c>
      <c r="I31" s="66">
        <f t="shared" si="1"/>
        <v>83720</v>
      </c>
    </row>
    <row r="32" spans="1:9" s="66" customFormat="1" ht="12.75" customHeight="1">
      <c r="A32" s="66" t="s">
        <v>45</v>
      </c>
      <c r="B32" s="66" t="s">
        <v>46</v>
      </c>
      <c r="D32" s="67">
        <v>3</v>
      </c>
      <c r="E32" s="68">
        <v>79495.768150000004</v>
      </c>
      <c r="F32" s="68">
        <v>238487.30445</v>
      </c>
      <c r="G32" s="68">
        <v>0</v>
      </c>
      <c r="H32" s="66">
        <f t="shared" si="7"/>
        <v>54145</v>
      </c>
      <c r="I32" s="66">
        <f t="shared" si="1"/>
        <v>162435</v>
      </c>
    </row>
    <row r="33" spans="1:9" s="66" customFormat="1" ht="12.75" customHeight="1">
      <c r="A33" s="66" t="s">
        <v>430</v>
      </c>
      <c r="B33" s="66" t="s">
        <v>431</v>
      </c>
      <c r="D33" s="67">
        <v>1</v>
      </c>
      <c r="E33" s="68">
        <v>21228.44</v>
      </c>
      <c r="F33" s="68">
        <v>21228.44</v>
      </c>
      <c r="G33" s="68">
        <v>0</v>
      </c>
      <c r="H33" s="66">
        <f t="shared" si="7"/>
        <v>20475</v>
      </c>
      <c r="I33" s="66">
        <f t="shared" si="1"/>
        <v>20475</v>
      </c>
    </row>
    <row r="34" spans="1:9" s="66" customFormat="1" ht="12.75" customHeight="1">
      <c r="A34" s="65">
        <v>45965</v>
      </c>
      <c r="B34" s="66" t="s">
        <v>630</v>
      </c>
      <c r="C34" s="66" t="s">
        <v>631</v>
      </c>
      <c r="D34" s="66" t="s">
        <v>8</v>
      </c>
      <c r="E34" s="66" t="s">
        <v>198</v>
      </c>
      <c r="F34" s="66" t="s">
        <v>199</v>
      </c>
      <c r="G34" s="66" t="s">
        <v>632</v>
      </c>
    </row>
    <row r="35" spans="1:9" s="66" customFormat="1" ht="12.75" customHeight="1">
      <c r="A35" s="66" t="s">
        <v>47</v>
      </c>
      <c r="B35" s="66" t="s">
        <v>48</v>
      </c>
      <c r="D35" s="67">
        <v>1</v>
      </c>
      <c r="E35" s="68">
        <v>109686.21</v>
      </c>
      <c r="F35" s="68">
        <v>109686.21</v>
      </c>
      <c r="G35" s="68">
        <v>0</v>
      </c>
      <c r="H35" s="66">
        <f>+VLOOKUP(B35,$B$318:$D$331,3,0)</f>
        <v>101561</v>
      </c>
      <c r="I35" s="66">
        <f t="shared" si="1"/>
        <v>101561</v>
      </c>
    </row>
    <row r="36" spans="1:9" s="66" customFormat="1" ht="12.75" customHeight="1">
      <c r="A36" s="65">
        <v>45966</v>
      </c>
      <c r="B36" s="66" t="s">
        <v>633</v>
      </c>
      <c r="C36" s="66" t="s">
        <v>201</v>
      </c>
      <c r="D36" s="66" t="s">
        <v>8</v>
      </c>
      <c r="E36" s="66" t="s">
        <v>202</v>
      </c>
      <c r="F36" s="66" t="s">
        <v>203</v>
      </c>
      <c r="G36" s="66" t="s">
        <v>484</v>
      </c>
    </row>
    <row r="37" spans="1:9" s="66" customFormat="1" ht="12.75" customHeight="1">
      <c r="A37" s="66" t="s">
        <v>25</v>
      </c>
      <c r="B37" s="66" t="s">
        <v>26</v>
      </c>
      <c r="D37" s="67">
        <v>2</v>
      </c>
      <c r="E37" s="68">
        <v>54638.77</v>
      </c>
      <c r="F37" s="68">
        <v>109277.54</v>
      </c>
      <c r="G37" s="68">
        <v>0</v>
      </c>
      <c r="H37" s="66">
        <f t="shared" ref="H37:H39" si="8">+VLOOKUP(B37,$B$318:$D$331,3,0)</f>
        <v>50591</v>
      </c>
      <c r="I37" s="66">
        <f t="shared" si="1"/>
        <v>101182</v>
      </c>
    </row>
    <row r="38" spans="1:9" s="66" customFormat="1" ht="12.75" customHeight="1">
      <c r="A38" s="66" t="s">
        <v>97</v>
      </c>
      <c r="B38" s="66" t="s">
        <v>98</v>
      </c>
      <c r="D38" s="67">
        <v>1</v>
      </c>
      <c r="E38" s="68">
        <v>23716.7204250295</v>
      </c>
      <c r="F38" s="68">
        <v>23716.7204250295</v>
      </c>
      <c r="G38" s="68">
        <v>0</v>
      </c>
      <c r="H38" s="66">
        <f t="shared" si="8"/>
        <v>22340</v>
      </c>
      <c r="I38" s="66">
        <f t="shared" si="1"/>
        <v>22340</v>
      </c>
    </row>
    <row r="39" spans="1:9" s="66" customFormat="1" ht="12.75" customHeight="1">
      <c r="A39" s="66" t="s">
        <v>430</v>
      </c>
      <c r="B39" s="66" t="s">
        <v>431</v>
      </c>
      <c r="D39" s="67">
        <v>1</v>
      </c>
      <c r="E39" s="68">
        <v>21228.44</v>
      </c>
      <c r="F39" s="68">
        <v>21228.44</v>
      </c>
      <c r="G39" s="68">
        <v>0</v>
      </c>
      <c r="H39" s="66">
        <f t="shared" si="8"/>
        <v>20475</v>
      </c>
      <c r="I39" s="66">
        <f t="shared" si="1"/>
        <v>20475</v>
      </c>
    </row>
    <row r="40" spans="1:9" s="66" customFormat="1" ht="12.75" customHeight="1">
      <c r="A40" s="65">
        <v>45966</v>
      </c>
      <c r="B40" s="66" t="s">
        <v>214</v>
      </c>
      <c r="C40" s="66" t="s">
        <v>634</v>
      </c>
      <c r="D40" s="66" t="s">
        <v>8</v>
      </c>
      <c r="E40" s="66" t="s">
        <v>635</v>
      </c>
      <c r="F40" s="66" t="s">
        <v>636</v>
      </c>
      <c r="G40" s="66" t="s">
        <v>637</v>
      </c>
    </row>
    <row r="41" spans="1:9" s="66" customFormat="1" ht="12.75" customHeight="1">
      <c r="A41" s="66" t="s">
        <v>97</v>
      </c>
      <c r="B41" s="66" t="s">
        <v>98</v>
      </c>
      <c r="D41" s="67">
        <v>1</v>
      </c>
      <c r="E41" s="68">
        <v>23716.7204250295</v>
      </c>
      <c r="F41" s="68">
        <v>23716.7204250295</v>
      </c>
      <c r="G41" s="68">
        <v>0</v>
      </c>
      <c r="H41" s="66">
        <f t="shared" ref="H41:H42" si="9">+VLOOKUP(B41,$B$318:$D$331,3,0)</f>
        <v>22340</v>
      </c>
      <c r="I41" s="66">
        <f t="shared" si="1"/>
        <v>22340</v>
      </c>
    </row>
    <row r="42" spans="1:9" s="66" customFormat="1" ht="12.75" customHeight="1">
      <c r="A42" s="66" t="s">
        <v>430</v>
      </c>
      <c r="B42" s="66" t="s">
        <v>431</v>
      </c>
      <c r="D42" s="67">
        <v>1</v>
      </c>
      <c r="E42" s="68">
        <v>21228.44</v>
      </c>
      <c r="F42" s="68">
        <v>21228.44</v>
      </c>
      <c r="G42" s="68">
        <v>0</v>
      </c>
      <c r="H42" s="66">
        <f t="shared" si="9"/>
        <v>20475</v>
      </c>
      <c r="I42" s="66">
        <f t="shared" si="1"/>
        <v>20475</v>
      </c>
    </row>
    <row r="43" spans="1:9" s="66" customFormat="1" ht="12.75" customHeight="1">
      <c r="A43" s="65">
        <v>45966</v>
      </c>
      <c r="B43" s="66" t="s">
        <v>295</v>
      </c>
      <c r="C43" s="66" t="s">
        <v>481</v>
      </c>
      <c r="D43" s="66" t="s">
        <v>8</v>
      </c>
      <c r="E43" s="66" t="s">
        <v>435</v>
      </c>
      <c r="F43" s="66" t="s">
        <v>436</v>
      </c>
      <c r="G43" s="66" t="s">
        <v>622</v>
      </c>
    </row>
    <row r="44" spans="1:9" s="66" customFormat="1" ht="12.75" customHeight="1">
      <c r="A44" s="66" t="s">
        <v>45</v>
      </c>
      <c r="B44" s="66" t="s">
        <v>46</v>
      </c>
      <c r="D44" s="67">
        <v>1</v>
      </c>
      <c r="E44" s="68">
        <v>79495.768150000004</v>
      </c>
      <c r="F44" s="68">
        <v>79495.768150000004</v>
      </c>
      <c r="G44" s="68">
        <v>0</v>
      </c>
      <c r="H44" s="66">
        <f t="shared" ref="H44:H45" si="10">+VLOOKUP(B44,$B$318:$D$331,3,0)</f>
        <v>54145</v>
      </c>
      <c r="I44" s="66">
        <f t="shared" si="1"/>
        <v>54145</v>
      </c>
    </row>
    <row r="45" spans="1:9" s="66" customFormat="1" ht="12.75" customHeight="1">
      <c r="A45" s="66" t="s">
        <v>430</v>
      </c>
      <c r="B45" s="66" t="s">
        <v>431</v>
      </c>
      <c r="D45" s="67">
        <v>2</v>
      </c>
      <c r="E45" s="68">
        <v>21228.44</v>
      </c>
      <c r="F45" s="68">
        <v>42456.88</v>
      </c>
      <c r="G45" s="68">
        <v>0</v>
      </c>
      <c r="H45" s="66">
        <f t="shared" si="10"/>
        <v>20475</v>
      </c>
      <c r="I45" s="66">
        <f t="shared" si="1"/>
        <v>40950</v>
      </c>
    </row>
    <row r="46" spans="1:9" s="66" customFormat="1" ht="12.75" customHeight="1">
      <c r="A46" s="65">
        <v>45966</v>
      </c>
      <c r="B46" s="66" t="s">
        <v>507</v>
      </c>
      <c r="C46" s="66" t="s">
        <v>289</v>
      </c>
      <c r="D46" s="66" t="s">
        <v>8</v>
      </c>
      <c r="E46" s="66" t="s">
        <v>79</v>
      </c>
      <c r="F46" s="66" t="s">
        <v>80</v>
      </c>
      <c r="G46" s="66" t="s">
        <v>638</v>
      </c>
    </row>
    <row r="47" spans="1:9" s="66" customFormat="1" ht="12.75" customHeight="1">
      <c r="A47" s="66" t="s">
        <v>53</v>
      </c>
      <c r="B47" s="66" t="s">
        <v>54</v>
      </c>
      <c r="D47" s="67">
        <v>1</v>
      </c>
      <c r="E47" s="68">
        <v>45208.7</v>
      </c>
      <c r="F47" s="68">
        <v>45208.7</v>
      </c>
      <c r="G47" s="68">
        <v>0</v>
      </c>
      <c r="H47" s="66">
        <f t="shared" ref="H47:H49" si="11">+VLOOKUP(B47,$B$318:$D$331,3,0)</f>
        <v>41860</v>
      </c>
      <c r="I47" s="66">
        <f t="shared" si="1"/>
        <v>41860</v>
      </c>
    </row>
    <row r="48" spans="1:9" s="66" customFormat="1" ht="12.75" customHeight="1">
      <c r="A48" s="66" t="s">
        <v>430</v>
      </c>
      <c r="B48" s="66" t="s">
        <v>431</v>
      </c>
      <c r="D48" s="67">
        <v>2</v>
      </c>
      <c r="E48" s="68">
        <v>21228.44</v>
      </c>
      <c r="F48" s="68">
        <v>42456.88</v>
      </c>
      <c r="G48" s="68">
        <v>0</v>
      </c>
      <c r="H48" s="66">
        <f t="shared" si="11"/>
        <v>20475</v>
      </c>
      <c r="I48" s="66">
        <f t="shared" si="1"/>
        <v>40950</v>
      </c>
    </row>
    <row r="49" spans="1:9" s="66" customFormat="1" ht="12.75" customHeight="1">
      <c r="A49" s="66" t="s">
        <v>379</v>
      </c>
      <c r="B49" s="66" t="s">
        <v>380</v>
      </c>
      <c r="D49" s="67">
        <v>2</v>
      </c>
      <c r="E49" s="68">
        <v>20229.466649999998</v>
      </c>
      <c r="F49" s="68">
        <v>40458.933299999997</v>
      </c>
      <c r="G49" s="68">
        <v>0</v>
      </c>
      <c r="H49" s="66">
        <f t="shared" si="11"/>
        <v>19717</v>
      </c>
      <c r="I49" s="66">
        <f t="shared" si="1"/>
        <v>39434</v>
      </c>
    </row>
    <row r="50" spans="1:9" s="66" customFormat="1" ht="12.75" customHeight="1">
      <c r="A50" s="65">
        <v>45966</v>
      </c>
      <c r="B50" s="66" t="s">
        <v>219</v>
      </c>
      <c r="C50" s="66" t="s">
        <v>521</v>
      </c>
      <c r="D50" s="66" t="s">
        <v>8</v>
      </c>
      <c r="E50" s="66" t="s">
        <v>522</v>
      </c>
      <c r="F50" s="66" t="s">
        <v>523</v>
      </c>
      <c r="G50" s="66" t="s">
        <v>639</v>
      </c>
    </row>
    <row r="51" spans="1:9" s="66" customFormat="1" ht="12.75" customHeight="1">
      <c r="A51" s="66" t="s">
        <v>27</v>
      </c>
      <c r="B51" s="66" t="s">
        <v>28</v>
      </c>
      <c r="D51" s="67">
        <v>1</v>
      </c>
      <c r="E51" s="68">
        <v>72972.740000000005</v>
      </c>
      <c r="F51" s="68">
        <v>72972.740000000005</v>
      </c>
      <c r="G51" s="68">
        <v>0</v>
      </c>
      <c r="H51" s="66">
        <f>+VLOOKUP(B51,$B$318:$D$331,3,0)</f>
        <v>67568</v>
      </c>
      <c r="I51" s="66">
        <f t="shared" si="1"/>
        <v>67568</v>
      </c>
    </row>
    <row r="52" spans="1:9" s="66" customFormat="1" ht="12.75" customHeight="1">
      <c r="A52" s="65">
        <v>45966</v>
      </c>
      <c r="B52" s="66" t="s">
        <v>640</v>
      </c>
      <c r="C52" s="66" t="s">
        <v>439</v>
      </c>
      <c r="D52" s="66" t="s">
        <v>8</v>
      </c>
      <c r="E52" s="66" t="s">
        <v>205</v>
      </c>
      <c r="F52" s="66" t="s">
        <v>206</v>
      </c>
      <c r="G52" s="66" t="s">
        <v>376</v>
      </c>
    </row>
    <row r="53" spans="1:9" s="66" customFormat="1" ht="12.75" customHeight="1">
      <c r="A53" s="66" t="s">
        <v>33</v>
      </c>
      <c r="B53" s="66" t="s">
        <v>34</v>
      </c>
      <c r="D53" s="67">
        <v>1</v>
      </c>
      <c r="E53" s="68">
        <v>69729.66</v>
      </c>
      <c r="F53" s="68">
        <v>69729.66</v>
      </c>
      <c r="G53" s="68">
        <v>0</v>
      </c>
      <c r="H53" s="66">
        <f t="shared" ref="H53:H56" si="12">+VLOOKUP(B53,$B$318:$D$331,3,0)</f>
        <v>64565</v>
      </c>
      <c r="I53" s="66">
        <f t="shared" si="1"/>
        <v>64565</v>
      </c>
    </row>
    <row r="54" spans="1:9" s="66" customFormat="1" ht="12.75" customHeight="1">
      <c r="A54" s="66" t="s">
        <v>45</v>
      </c>
      <c r="B54" s="66" t="s">
        <v>46</v>
      </c>
      <c r="D54" s="67">
        <v>2</v>
      </c>
      <c r="E54" s="68">
        <v>79495.768150000004</v>
      </c>
      <c r="F54" s="68">
        <v>158991.53630000001</v>
      </c>
      <c r="G54" s="68">
        <v>0</v>
      </c>
      <c r="H54" s="66">
        <f t="shared" si="12"/>
        <v>54145</v>
      </c>
      <c r="I54" s="66">
        <f t="shared" si="1"/>
        <v>108290</v>
      </c>
    </row>
    <row r="55" spans="1:9" s="66" customFormat="1" ht="12.75" customHeight="1">
      <c r="A55" s="66" t="s">
        <v>430</v>
      </c>
      <c r="B55" s="66" t="s">
        <v>431</v>
      </c>
      <c r="D55" s="67">
        <v>2</v>
      </c>
      <c r="E55" s="68">
        <v>21228.44</v>
      </c>
      <c r="F55" s="68">
        <v>42456.88</v>
      </c>
      <c r="G55" s="68">
        <v>0</v>
      </c>
      <c r="H55" s="66">
        <f t="shared" si="12"/>
        <v>20475</v>
      </c>
      <c r="I55" s="66">
        <f t="shared" si="1"/>
        <v>40950</v>
      </c>
    </row>
    <row r="56" spans="1:9" s="66" customFormat="1" ht="12.75" customHeight="1">
      <c r="A56" s="66" t="s">
        <v>379</v>
      </c>
      <c r="B56" s="66" t="s">
        <v>380</v>
      </c>
      <c r="D56" s="67">
        <v>4</v>
      </c>
      <c r="E56" s="68">
        <v>20229.466649999998</v>
      </c>
      <c r="F56" s="68">
        <v>80917.866599999994</v>
      </c>
      <c r="G56" s="68">
        <v>0</v>
      </c>
      <c r="H56" s="66">
        <f t="shared" si="12"/>
        <v>19717</v>
      </c>
      <c r="I56" s="66">
        <f t="shared" si="1"/>
        <v>78868</v>
      </c>
    </row>
    <row r="57" spans="1:9" s="66" customFormat="1" ht="12.75" customHeight="1">
      <c r="A57" s="65">
        <v>45966</v>
      </c>
      <c r="B57" s="66" t="s">
        <v>441</v>
      </c>
      <c r="C57" s="66" t="s">
        <v>588</v>
      </c>
      <c r="D57" s="66" t="s">
        <v>8</v>
      </c>
      <c r="E57" s="66" t="s">
        <v>362</v>
      </c>
      <c r="F57" s="66" t="s">
        <v>363</v>
      </c>
      <c r="G57" s="66" t="s">
        <v>641</v>
      </c>
    </row>
    <row r="58" spans="1:9" s="66" customFormat="1" ht="12.75" customHeight="1">
      <c r="A58" s="66" t="s">
        <v>17</v>
      </c>
      <c r="B58" s="66" t="s">
        <v>18</v>
      </c>
      <c r="D58" s="67">
        <v>1</v>
      </c>
      <c r="E58" s="68">
        <v>49319</v>
      </c>
      <c r="F58" s="68">
        <v>49319</v>
      </c>
      <c r="G58" s="68">
        <v>0</v>
      </c>
      <c r="H58" s="66">
        <f>+VLOOKUP(B58,$B$318:$D$331,3,0)</f>
        <v>45666</v>
      </c>
      <c r="I58" s="66">
        <f t="shared" si="1"/>
        <v>45666</v>
      </c>
    </row>
    <row r="59" spans="1:9" s="66" customFormat="1" ht="12.75" customHeight="1">
      <c r="A59" s="65">
        <v>45966</v>
      </c>
      <c r="B59" s="66" t="s">
        <v>123</v>
      </c>
      <c r="C59" s="66" t="s">
        <v>211</v>
      </c>
      <c r="D59" s="66" t="s">
        <v>8</v>
      </c>
      <c r="E59" s="66" t="s">
        <v>212</v>
      </c>
      <c r="F59" s="66" t="s">
        <v>213</v>
      </c>
      <c r="G59" s="66" t="s">
        <v>500</v>
      </c>
    </row>
    <row r="60" spans="1:9" s="66" customFormat="1" ht="12.75" customHeight="1">
      <c r="A60" s="66" t="s">
        <v>17</v>
      </c>
      <c r="B60" s="66" t="s">
        <v>18</v>
      </c>
      <c r="D60" s="67">
        <v>2</v>
      </c>
      <c r="E60" s="68">
        <v>49319</v>
      </c>
      <c r="F60" s="68">
        <v>98638</v>
      </c>
      <c r="G60" s="68">
        <v>0</v>
      </c>
      <c r="H60" s="66">
        <f>+VLOOKUP(B60,$B$318:$D$331,3,0)</f>
        <v>45666</v>
      </c>
      <c r="I60" s="66">
        <f t="shared" si="1"/>
        <v>91332</v>
      </c>
    </row>
    <row r="61" spans="1:9" s="66" customFormat="1" ht="12.75" customHeight="1">
      <c r="A61" s="65">
        <v>45966</v>
      </c>
      <c r="B61" s="66" t="s">
        <v>642</v>
      </c>
      <c r="C61" s="66" t="s">
        <v>450</v>
      </c>
      <c r="D61" s="66" t="s">
        <v>8</v>
      </c>
      <c r="E61" s="66" t="s">
        <v>451</v>
      </c>
      <c r="F61" s="66" t="s">
        <v>452</v>
      </c>
      <c r="G61" s="66" t="s">
        <v>643</v>
      </c>
    </row>
    <row r="62" spans="1:9" s="66" customFormat="1" ht="12.75" customHeight="1">
      <c r="A62" s="66" t="s">
        <v>45</v>
      </c>
      <c r="B62" s="66" t="s">
        <v>46</v>
      </c>
      <c r="D62" s="67">
        <v>1</v>
      </c>
      <c r="E62" s="68">
        <v>79495.768150000004</v>
      </c>
      <c r="F62" s="68">
        <v>79495.768150000004</v>
      </c>
      <c r="G62" s="68">
        <v>0</v>
      </c>
      <c r="H62" s="66">
        <f t="shared" ref="H62:H64" si="13">+VLOOKUP(B62,$B$318:$D$331,3,0)</f>
        <v>54145</v>
      </c>
      <c r="I62" s="66">
        <f t="shared" si="1"/>
        <v>54145</v>
      </c>
    </row>
    <row r="63" spans="1:9" s="66" customFormat="1" ht="12.75" customHeight="1">
      <c r="A63" s="66" t="s">
        <v>430</v>
      </c>
      <c r="B63" s="66" t="s">
        <v>431</v>
      </c>
      <c r="D63" s="67">
        <v>2</v>
      </c>
      <c r="E63" s="68">
        <v>21228.44</v>
      </c>
      <c r="F63" s="68">
        <v>42456.88</v>
      </c>
      <c r="G63" s="68">
        <v>0</v>
      </c>
      <c r="H63" s="66">
        <f t="shared" si="13"/>
        <v>20475</v>
      </c>
      <c r="I63" s="66">
        <f t="shared" si="1"/>
        <v>40950</v>
      </c>
    </row>
    <row r="64" spans="1:9" s="66" customFormat="1" ht="12.75" customHeight="1">
      <c r="A64" s="66" t="s">
        <v>379</v>
      </c>
      <c r="B64" s="66" t="s">
        <v>380</v>
      </c>
      <c r="D64" s="67">
        <v>3</v>
      </c>
      <c r="E64" s="68">
        <v>20229.466649999998</v>
      </c>
      <c r="F64" s="68">
        <v>60688.399949999999</v>
      </c>
      <c r="G64" s="68">
        <v>0</v>
      </c>
      <c r="H64" s="66">
        <f t="shared" si="13"/>
        <v>19717</v>
      </c>
      <c r="I64" s="66">
        <f t="shared" si="1"/>
        <v>59151</v>
      </c>
    </row>
    <row r="65" spans="1:9" s="66" customFormat="1" ht="12.75" customHeight="1">
      <c r="A65" s="65">
        <v>45966</v>
      </c>
      <c r="B65" s="66" t="s">
        <v>644</v>
      </c>
      <c r="C65" s="66" t="s">
        <v>645</v>
      </c>
      <c r="D65" s="66" t="s">
        <v>8</v>
      </c>
      <c r="E65" s="66" t="s">
        <v>541</v>
      </c>
      <c r="F65" s="66" t="s">
        <v>542</v>
      </c>
      <c r="G65" s="66" t="s">
        <v>646</v>
      </c>
    </row>
    <row r="66" spans="1:9" s="66" customFormat="1" ht="12.75" customHeight="1">
      <c r="A66" s="66" t="s">
        <v>25</v>
      </c>
      <c r="B66" s="66" t="s">
        <v>26</v>
      </c>
      <c r="D66" s="67">
        <v>1</v>
      </c>
      <c r="E66" s="68">
        <v>54638.77</v>
      </c>
      <c r="F66" s="68">
        <v>54638.77</v>
      </c>
      <c r="G66" s="68">
        <v>0</v>
      </c>
      <c r="H66" s="66">
        <f t="shared" ref="H66:H68" si="14">+VLOOKUP(B66,$B$318:$D$331,3,0)</f>
        <v>50591</v>
      </c>
      <c r="I66" s="66">
        <f t="shared" si="1"/>
        <v>50591</v>
      </c>
    </row>
    <row r="67" spans="1:9" s="66" customFormat="1" ht="12.75" customHeight="1">
      <c r="A67" s="66" t="s">
        <v>33</v>
      </c>
      <c r="B67" s="66" t="s">
        <v>34</v>
      </c>
      <c r="D67" s="67">
        <v>2</v>
      </c>
      <c r="E67" s="68">
        <v>69729.66</v>
      </c>
      <c r="F67" s="68">
        <v>139459.32</v>
      </c>
      <c r="G67" s="68">
        <v>0</v>
      </c>
      <c r="H67" s="66">
        <f t="shared" si="14"/>
        <v>64565</v>
      </c>
      <c r="I67" s="66">
        <f t="shared" si="1"/>
        <v>129130</v>
      </c>
    </row>
    <row r="68" spans="1:9" s="66" customFormat="1" ht="12.75" customHeight="1">
      <c r="A68" s="66" t="s">
        <v>27</v>
      </c>
      <c r="B68" s="66" t="s">
        <v>28</v>
      </c>
      <c r="D68" s="67">
        <v>1</v>
      </c>
      <c r="E68" s="68">
        <v>72972.740000000005</v>
      </c>
      <c r="F68" s="68">
        <v>72972.740000000005</v>
      </c>
      <c r="G68" s="68">
        <v>0</v>
      </c>
      <c r="H68" s="66">
        <f t="shared" si="14"/>
        <v>67568</v>
      </c>
      <c r="I68" s="66">
        <f t="shared" si="1"/>
        <v>67568</v>
      </c>
    </row>
    <row r="69" spans="1:9" s="66" customFormat="1" ht="12.75" customHeight="1">
      <c r="A69" s="65">
        <v>45966</v>
      </c>
      <c r="B69" s="66" t="s">
        <v>89</v>
      </c>
      <c r="C69" s="66" t="s">
        <v>567</v>
      </c>
      <c r="D69" s="66" t="s">
        <v>8</v>
      </c>
      <c r="E69" s="66" t="s">
        <v>326</v>
      </c>
      <c r="F69" s="66" t="s">
        <v>327</v>
      </c>
      <c r="G69" s="66" t="s">
        <v>647</v>
      </c>
    </row>
    <row r="70" spans="1:9" s="66" customFormat="1" ht="12.75" customHeight="1">
      <c r="A70" s="66" t="s">
        <v>23</v>
      </c>
      <c r="B70" s="66" t="s">
        <v>24</v>
      </c>
      <c r="D70" s="67">
        <v>2</v>
      </c>
      <c r="E70" s="68">
        <v>61342.400000000001</v>
      </c>
      <c r="F70" s="68">
        <v>122684.8</v>
      </c>
      <c r="G70" s="68">
        <v>0</v>
      </c>
      <c r="H70" s="66">
        <f t="shared" ref="H70:H71" si="15">+VLOOKUP(B70,$B$318:$D$331,3,0)</f>
        <v>66822</v>
      </c>
      <c r="I70" s="66">
        <f t="shared" si="1"/>
        <v>133644</v>
      </c>
    </row>
    <row r="71" spans="1:9" s="66" customFormat="1" ht="12.75" customHeight="1">
      <c r="A71" s="66" t="s">
        <v>27</v>
      </c>
      <c r="B71" s="66" t="s">
        <v>28</v>
      </c>
      <c r="D71" s="67">
        <v>1</v>
      </c>
      <c r="E71" s="68">
        <v>72972.740000000005</v>
      </c>
      <c r="F71" s="68">
        <v>72972.740000000005</v>
      </c>
      <c r="G71" s="68">
        <v>0</v>
      </c>
      <c r="H71" s="66">
        <f t="shared" si="15"/>
        <v>67568</v>
      </c>
      <c r="I71" s="66">
        <f t="shared" ref="I71" si="16">+D71*H71</f>
        <v>67568</v>
      </c>
    </row>
    <row r="72" spans="1:9" s="66" customFormat="1" ht="12.75" customHeight="1">
      <c r="A72" s="65">
        <v>45966</v>
      </c>
      <c r="B72" s="66" t="s">
        <v>648</v>
      </c>
      <c r="C72" s="66" t="s">
        <v>20</v>
      </c>
      <c r="D72" s="66" t="s">
        <v>8</v>
      </c>
      <c r="E72" s="66" t="s">
        <v>21</v>
      </c>
      <c r="F72" s="66" t="s">
        <v>22</v>
      </c>
      <c r="G72" s="66" t="s">
        <v>649</v>
      </c>
    </row>
    <row r="73" spans="1:9" s="66" customFormat="1" ht="12.75" customHeight="1">
      <c r="A73" s="66" t="s">
        <v>430</v>
      </c>
      <c r="B73" s="66" t="s">
        <v>431</v>
      </c>
      <c r="D73" s="67">
        <v>1</v>
      </c>
      <c r="E73" s="68">
        <v>21228.44</v>
      </c>
      <c r="F73" s="68">
        <v>21228.44</v>
      </c>
      <c r="G73" s="68">
        <v>0</v>
      </c>
      <c r="H73" s="66">
        <f>+VLOOKUP(B73,$B$318:$D$331,3,0)</f>
        <v>20475</v>
      </c>
      <c r="I73" s="66">
        <f t="shared" ref="I73" si="17">+D73*H73</f>
        <v>20475</v>
      </c>
    </row>
    <row r="74" spans="1:9" s="66" customFormat="1" ht="12.75" customHeight="1">
      <c r="A74" s="65">
        <v>45966</v>
      </c>
      <c r="B74" s="66" t="s">
        <v>424</v>
      </c>
      <c r="C74" s="66" t="s">
        <v>603</v>
      </c>
      <c r="D74" s="66" t="s">
        <v>8</v>
      </c>
      <c r="E74" s="66" t="s">
        <v>604</v>
      </c>
      <c r="F74" s="66" t="s">
        <v>605</v>
      </c>
      <c r="G74" s="66" t="s">
        <v>458</v>
      </c>
    </row>
    <row r="75" spans="1:9" s="66" customFormat="1" ht="12.75" customHeight="1">
      <c r="A75" s="66" t="s">
        <v>33</v>
      </c>
      <c r="B75" s="66" t="s">
        <v>34</v>
      </c>
      <c r="D75" s="67">
        <v>2</v>
      </c>
      <c r="E75" s="68">
        <v>69729.66</v>
      </c>
      <c r="F75" s="68">
        <v>139459.32</v>
      </c>
      <c r="G75" s="68">
        <v>0</v>
      </c>
      <c r="H75" s="66">
        <f t="shared" ref="H75:H76" si="18">+VLOOKUP(B75,$B$318:$D$331,3,0)</f>
        <v>64565</v>
      </c>
      <c r="I75" s="66">
        <f t="shared" ref="I75:I76" si="19">+D75*H75</f>
        <v>129130</v>
      </c>
    </row>
    <row r="76" spans="1:9" s="66" customFormat="1" ht="12.75" customHeight="1">
      <c r="A76" s="66" t="s">
        <v>379</v>
      </c>
      <c r="B76" s="66" t="s">
        <v>380</v>
      </c>
      <c r="D76" s="67">
        <v>1</v>
      </c>
      <c r="E76" s="68">
        <v>20229.466649999998</v>
      </c>
      <c r="F76" s="68">
        <v>20229.466649999998</v>
      </c>
      <c r="G76" s="68">
        <v>0</v>
      </c>
      <c r="H76" s="66">
        <f t="shared" si="18"/>
        <v>19717</v>
      </c>
      <c r="I76" s="66">
        <f t="shared" si="19"/>
        <v>19717</v>
      </c>
    </row>
    <row r="77" spans="1:9" s="66" customFormat="1" ht="12.75" customHeight="1">
      <c r="A77" s="65">
        <v>45967</v>
      </c>
      <c r="B77" s="66" t="s">
        <v>295</v>
      </c>
      <c r="C77" s="66" t="s">
        <v>20</v>
      </c>
      <c r="D77" s="66" t="s">
        <v>8</v>
      </c>
      <c r="E77" s="66" t="s">
        <v>21</v>
      </c>
      <c r="F77" s="66" t="s">
        <v>22</v>
      </c>
      <c r="G77" s="66" t="s">
        <v>428</v>
      </c>
    </row>
    <row r="78" spans="1:9" s="66" customFormat="1" ht="12.75" customHeight="1">
      <c r="A78" s="66" t="s">
        <v>65</v>
      </c>
      <c r="B78" s="66" t="s">
        <v>66</v>
      </c>
      <c r="D78" s="67">
        <v>1</v>
      </c>
      <c r="E78" s="68">
        <v>105316.26</v>
      </c>
      <c r="F78" s="68">
        <v>105316.26</v>
      </c>
      <c r="G78" s="68">
        <v>0</v>
      </c>
      <c r="H78" s="66">
        <f t="shared" ref="H78:H79" si="20">+VLOOKUP(B78,$B$318:$D$331,3,0)</f>
        <v>108350</v>
      </c>
      <c r="I78" s="66">
        <f t="shared" ref="I78:I79" si="21">+D78*H78</f>
        <v>108350</v>
      </c>
    </row>
    <row r="79" spans="1:9" s="66" customFormat="1" ht="12.75" customHeight="1">
      <c r="A79" s="66" t="s">
        <v>97</v>
      </c>
      <c r="B79" s="66" t="s">
        <v>98</v>
      </c>
      <c r="D79" s="67">
        <v>1</v>
      </c>
      <c r="E79" s="68">
        <v>23716.7204250295</v>
      </c>
      <c r="F79" s="68">
        <v>23716.7204250295</v>
      </c>
      <c r="G79" s="68">
        <v>0</v>
      </c>
      <c r="H79" s="66">
        <f t="shared" si="20"/>
        <v>22340</v>
      </c>
      <c r="I79" s="66">
        <f t="shared" si="21"/>
        <v>22340</v>
      </c>
    </row>
    <row r="80" spans="1:9" s="66" customFormat="1" ht="12.75" customHeight="1">
      <c r="A80" s="65">
        <v>45968</v>
      </c>
      <c r="B80" s="66" t="s">
        <v>591</v>
      </c>
      <c r="C80" s="66" t="s">
        <v>211</v>
      </c>
      <c r="D80" s="66" t="s">
        <v>8</v>
      </c>
      <c r="E80" s="66" t="s">
        <v>212</v>
      </c>
      <c r="F80" s="66" t="s">
        <v>213</v>
      </c>
      <c r="G80" s="66" t="s">
        <v>650</v>
      </c>
    </row>
    <row r="81" spans="1:9" s="66" customFormat="1" ht="12.75" customHeight="1">
      <c r="A81" s="66" t="s">
        <v>379</v>
      </c>
      <c r="B81" s="66" t="s">
        <v>380</v>
      </c>
      <c r="D81" s="67">
        <v>3</v>
      </c>
      <c r="E81" s="68">
        <v>20229.466649999998</v>
      </c>
      <c r="F81" s="68">
        <v>60688.399949999999</v>
      </c>
      <c r="G81" s="68">
        <v>0</v>
      </c>
      <c r="H81" s="66">
        <f>+VLOOKUP(B81,$B$318:$D$331,3,0)</f>
        <v>19717</v>
      </c>
      <c r="I81" s="66">
        <f t="shared" ref="I81" si="22">+D81*H81</f>
        <v>59151</v>
      </c>
    </row>
    <row r="82" spans="1:9" s="66" customFormat="1" ht="12.75" customHeight="1">
      <c r="A82" s="65">
        <v>45968</v>
      </c>
      <c r="B82" s="66" t="s">
        <v>204</v>
      </c>
      <c r="C82" s="66" t="s">
        <v>317</v>
      </c>
      <c r="D82" s="66" t="s">
        <v>8</v>
      </c>
      <c r="E82" s="66" t="s">
        <v>242</v>
      </c>
      <c r="F82" s="66" t="s">
        <v>243</v>
      </c>
      <c r="G82" s="66" t="s">
        <v>651</v>
      </c>
    </row>
    <row r="83" spans="1:9" s="66" customFormat="1" ht="12.75" customHeight="1">
      <c r="A83" s="66" t="s">
        <v>25</v>
      </c>
      <c r="B83" s="66" t="s">
        <v>26</v>
      </c>
      <c r="D83" s="67">
        <v>2</v>
      </c>
      <c r="E83" s="68">
        <v>54638.77</v>
      </c>
      <c r="F83" s="68">
        <v>109277.54</v>
      </c>
      <c r="G83" s="68">
        <v>0</v>
      </c>
      <c r="H83" s="66">
        <f t="shared" ref="H83:H85" si="23">+VLOOKUP(B83,$B$318:$D$331,3,0)</f>
        <v>50591</v>
      </c>
      <c r="I83" s="66">
        <f t="shared" ref="I83:I85" si="24">+D83*H83</f>
        <v>101182</v>
      </c>
    </row>
    <row r="84" spans="1:9" s="66" customFormat="1" ht="12.75" customHeight="1">
      <c r="A84" s="66" t="s">
        <v>33</v>
      </c>
      <c r="B84" s="66" t="s">
        <v>34</v>
      </c>
      <c r="D84" s="67">
        <v>1</v>
      </c>
      <c r="E84" s="68">
        <v>69729.66</v>
      </c>
      <c r="F84" s="68">
        <v>69729.66</v>
      </c>
      <c r="G84" s="68">
        <v>0</v>
      </c>
      <c r="H84" s="66">
        <f t="shared" si="23"/>
        <v>64565</v>
      </c>
      <c r="I84" s="66">
        <f t="shared" si="24"/>
        <v>64565</v>
      </c>
    </row>
    <row r="85" spans="1:9" s="66" customFormat="1" ht="12.75" customHeight="1">
      <c r="A85" s="66" t="s">
        <v>430</v>
      </c>
      <c r="B85" s="66" t="s">
        <v>431</v>
      </c>
      <c r="D85" s="67">
        <v>3</v>
      </c>
      <c r="E85" s="68">
        <v>21228.44</v>
      </c>
      <c r="F85" s="68">
        <v>63685.32</v>
      </c>
      <c r="G85" s="68">
        <v>0</v>
      </c>
      <c r="H85" s="66">
        <f t="shared" si="23"/>
        <v>20475</v>
      </c>
      <c r="I85" s="66">
        <f t="shared" si="24"/>
        <v>61425</v>
      </c>
    </row>
    <row r="86" spans="1:9" s="66" customFormat="1" ht="12.75" customHeight="1">
      <c r="A86" s="65">
        <v>45968</v>
      </c>
      <c r="B86" s="66" t="s">
        <v>503</v>
      </c>
      <c r="C86" s="66" t="s">
        <v>564</v>
      </c>
      <c r="D86" s="66" t="s">
        <v>8</v>
      </c>
      <c r="E86" s="66" t="s">
        <v>128</v>
      </c>
      <c r="F86" s="66" t="s">
        <v>129</v>
      </c>
      <c r="G86" s="66" t="s">
        <v>652</v>
      </c>
    </row>
    <row r="87" spans="1:9" s="66" customFormat="1" ht="12.75" customHeight="1">
      <c r="A87" s="66" t="s">
        <v>430</v>
      </c>
      <c r="B87" s="66" t="s">
        <v>431</v>
      </c>
      <c r="D87" s="67">
        <v>3</v>
      </c>
      <c r="E87" s="68">
        <v>21228.44</v>
      </c>
      <c r="F87" s="68">
        <v>63685.32</v>
      </c>
      <c r="G87" s="68">
        <v>0</v>
      </c>
      <c r="H87" s="66">
        <f>+VLOOKUP(B87,$B$318:$D$331,3,0)</f>
        <v>20475</v>
      </c>
      <c r="I87" s="66">
        <f t="shared" ref="I87" si="25">+D87*H87</f>
        <v>61425</v>
      </c>
    </row>
    <row r="88" spans="1:9" s="66" customFormat="1" ht="12.75" customHeight="1">
      <c r="A88" s="65">
        <v>45968</v>
      </c>
      <c r="B88" s="66" t="s">
        <v>265</v>
      </c>
      <c r="C88" s="66" t="s">
        <v>645</v>
      </c>
      <c r="D88" s="66" t="s">
        <v>8</v>
      </c>
      <c r="E88" s="66" t="s">
        <v>541</v>
      </c>
      <c r="F88" s="66" t="s">
        <v>542</v>
      </c>
      <c r="G88" s="66" t="s">
        <v>653</v>
      </c>
    </row>
    <row r="89" spans="1:9" s="66" customFormat="1" ht="12.75" customHeight="1">
      <c r="A89" s="66" t="s">
        <v>25</v>
      </c>
      <c r="B89" s="66" t="s">
        <v>26</v>
      </c>
      <c r="D89" s="67">
        <v>1</v>
      </c>
      <c r="E89" s="68">
        <v>54638.77</v>
      </c>
      <c r="F89" s="68">
        <v>54638.77</v>
      </c>
      <c r="G89" s="68">
        <v>0</v>
      </c>
      <c r="H89" s="66">
        <f t="shared" ref="H89:H92" si="26">+VLOOKUP(B89,$B$318:$D$331,3,0)</f>
        <v>50591</v>
      </c>
      <c r="I89" s="66">
        <f t="shared" ref="I89:I92" si="27">+D89*H89</f>
        <v>50591</v>
      </c>
    </row>
    <row r="90" spans="1:9" s="66" customFormat="1" ht="12.75" customHeight="1">
      <c r="A90" s="66" t="s">
        <v>17</v>
      </c>
      <c r="B90" s="66" t="s">
        <v>18</v>
      </c>
      <c r="D90" s="67">
        <v>1</v>
      </c>
      <c r="E90" s="68">
        <v>49319</v>
      </c>
      <c r="F90" s="68">
        <v>49319</v>
      </c>
      <c r="G90" s="68">
        <v>0</v>
      </c>
      <c r="H90" s="66">
        <f t="shared" si="26"/>
        <v>45666</v>
      </c>
      <c r="I90" s="66">
        <f t="shared" si="27"/>
        <v>45666</v>
      </c>
    </row>
    <row r="91" spans="1:9" s="66" customFormat="1" ht="12.75" customHeight="1">
      <c r="A91" s="66" t="s">
        <v>27</v>
      </c>
      <c r="B91" s="66" t="s">
        <v>28</v>
      </c>
      <c r="D91" s="67">
        <v>1</v>
      </c>
      <c r="E91" s="68">
        <v>72972.740000000005</v>
      </c>
      <c r="F91" s="68">
        <v>72972.740000000005</v>
      </c>
      <c r="G91" s="68">
        <v>0</v>
      </c>
      <c r="H91" s="66">
        <f t="shared" si="26"/>
        <v>67568</v>
      </c>
      <c r="I91" s="66">
        <f t="shared" si="27"/>
        <v>67568</v>
      </c>
    </row>
    <row r="92" spans="1:9" s="66" customFormat="1" ht="12.75" customHeight="1">
      <c r="A92" s="66" t="s">
        <v>430</v>
      </c>
      <c r="B92" s="66" t="s">
        <v>431</v>
      </c>
      <c r="D92" s="67">
        <v>1</v>
      </c>
      <c r="E92" s="68">
        <v>21228.44</v>
      </c>
      <c r="F92" s="68">
        <v>21228.44</v>
      </c>
      <c r="G92" s="68">
        <v>0</v>
      </c>
      <c r="H92" s="66">
        <f t="shared" si="26"/>
        <v>20475</v>
      </c>
      <c r="I92" s="66">
        <f t="shared" si="27"/>
        <v>20475</v>
      </c>
    </row>
    <row r="93" spans="1:9" s="66" customFormat="1" ht="12.75" customHeight="1">
      <c r="A93" s="65">
        <v>45969</v>
      </c>
      <c r="B93" s="66" t="s">
        <v>654</v>
      </c>
      <c r="C93" s="66" t="s">
        <v>93</v>
      </c>
      <c r="D93" s="66" t="s">
        <v>8</v>
      </c>
      <c r="E93" s="66" t="s">
        <v>94</v>
      </c>
      <c r="F93" s="66" t="s">
        <v>95</v>
      </c>
      <c r="G93" s="66" t="s">
        <v>655</v>
      </c>
    </row>
    <row r="94" spans="1:9" s="66" customFormat="1" ht="12.75" customHeight="1">
      <c r="A94" s="66" t="s">
        <v>430</v>
      </c>
      <c r="B94" s="66" t="s">
        <v>431</v>
      </c>
      <c r="D94" s="67">
        <v>3</v>
      </c>
      <c r="E94" s="68">
        <v>21228.44</v>
      </c>
      <c r="F94" s="68">
        <v>63685.32</v>
      </c>
      <c r="G94" s="68">
        <v>0</v>
      </c>
      <c r="H94" s="66">
        <f t="shared" ref="H94:H95" si="28">+VLOOKUP(B94,$B$318:$D$331,3,0)</f>
        <v>20475</v>
      </c>
      <c r="I94" s="66">
        <f t="shared" ref="I94:I95" si="29">+D94*H94</f>
        <v>61425</v>
      </c>
    </row>
    <row r="95" spans="1:9" s="66" customFormat="1" ht="12.75" customHeight="1">
      <c r="A95" s="66" t="s">
        <v>379</v>
      </c>
      <c r="B95" s="66" t="s">
        <v>380</v>
      </c>
      <c r="D95" s="67">
        <v>3</v>
      </c>
      <c r="E95" s="68">
        <v>20229.466649999998</v>
      </c>
      <c r="F95" s="68">
        <v>60688.399949999999</v>
      </c>
      <c r="G95" s="68">
        <v>0</v>
      </c>
      <c r="H95" s="66">
        <f t="shared" si="28"/>
        <v>19717</v>
      </c>
      <c r="I95" s="66">
        <f t="shared" si="29"/>
        <v>59151</v>
      </c>
    </row>
    <row r="96" spans="1:9" s="66" customFormat="1" ht="12.75" customHeight="1">
      <c r="A96" s="65">
        <v>45972</v>
      </c>
      <c r="B96" s="66" t="s">
        <v>143</v>
      </c>
      <c r="C96" s="66" t="s">
        <v>42</v>
      </c>
      <c r="D96" s="66" t="s">
        <v>8</v>
      </c>
      <c r="E96" s="66" t="s">
        <v>43</v>
      </c>
      <c r="F96" s="66" t="s">
        <v>44</v>
      </c>
      <c r="G96" s="66" t="s">
        <v>655</v>
      </c>
    </row>
    <row r="97" spans="1:9" s="66" customFormat="1" ht="12.75" customHeight="1">
      <c r="A97" s="66" t="s">
        <v>27</v>
      </c>
      <c r="B97" s="66" t="s">
        <v>28</v>
      </c>
      <c r="D97" s="67">
        <v>1</v>
      </c>
      <c r="E97" s="68">
        <v>72972.740000000005</v>
      </c>
      <c r="F97" s="68">
        <v>72972.740000000005</v>
      </c>
      <c r="G97" s="68">
        <v>0</v>
      </c>
      <c r="H97" s="66">
        <f t="shared" ref="H97:H99" si="30">+VLOOKUP(B97,$B$318:$D$331,3,0)</f>
        <v>67568</v>
      </c>
      <c r="I97" s="66">
        <f t="shared" ref="I97:I99" si="31">+D97*H97</f>
        <v>67568</v>
      </c>
    </row>
    <row r="98" spans="1:9" s="66" customFormat="1" ht="12.75" customHeight="1">
      <c r="A98" s="66" t="s">
        <v>47</v>
      </c>
      <c r="B98" s="66" t="s">
        <v>48</v>
      </c>
      <c r="D98" s="67">
        <v>2</v>
      </c>
      <c r="E98" s="68">
        <v>109686.21</v>
      </c>
      <c r="F98" s="68">
        <v>219372.42</v>
      </c>
      <c r="G98" s="68">
        <v>0</v>
      </c>
      <c r="H98" s="66">
        <f t="shared" si="30"/>
        <v>101561</v>
      </c>
      <c r="I98" s="66">
        <f t="shared" si="31"/>
        <v>203122</v>
      </c>
    </row>
    <row r="99" spans="1:9" s="66" customFormat="1" ht="12.75" customHeight="1">
      <c r="A99" s="66" t="s">
        <v>430</v>
      </c>
      <c r="B99" s="66" t="s">
        <v>431</v>
      </c>
      <c r="D99" s="67">
        <v>1</v>
      </c>
      <c r="E99" s="68">
        <v>21228.44</v>
      </c>
      <c r="F99" s="68">
        <v>21228.44</v>
      </c>
      <c r="G99" s="68">
        <v>0</v>
      </c>
      <c r="H99" s="66">
        <f t="shared" si="30"/>
        <v>20475</v>
      </c>
      <c r="I99" s="66">
        <f t="shared" si="31"/>
        <v>20475</v>
      </c>
    </row>
    <row r="100" spans="1:9" s="66" customFormat="1" ht="12.75" customHeight="1">
      <c r="A100" s="65">
        <v>45972</v>
      </c>
      <c r="B100" s="66" t="s">
        <v>566</v>
      </c>
      <c r="C100" s="66" t="s">
        <v>151</v>
      </c>
      <c r="D100" s="66" t="s">
        <v>8</v>
      </c>
      <c r="E100" s="66" t="s">
        <v>152</v>
      </c>
      <c r="F100" s="66" t="s">
        <v>153</v>
      </c>
      <c r="G100" s="66" t="s">
        <v>500</v>
      </c>
    </row>
    <row r="101" spans="1:9" s="66" customFormat="1" ht="12.75" customHeight="1">
      <c r="A101" s="66" t="s">
        <v>45</v>
      </c>
      <c r="B101" s="66" t="s">
        <v>46</v>
      </c>
      <c r="D101" s="67">
        <v>1</v>
      </c>
      <c r="E101" s="68">
        <v>79495.768150000004</v>
      </c>
      <c r="F101" s="68">
        <v>79495.768150000004</v>
      </c>
      <c r="G101" s="68">
        <v>0</v>
      </c>
      <c r="H101" s="66">
        <f t="shared" ref="H101:H102" si="32">+VLOOKUP(B101,$B$318:$D$331,3,0)</f>
        <v>54145</v>
      </c>
      <c r="I101" s="66">
        <f t="shared" ref="I101:I102" si="33">+D101*H101</f>
        <v>54145</v>
      </c>
    </row>
    <row r="102" spans="1:9" s="66" customFormat="1" ht="12.75" customHeight="1">
      <c r="A102" s="66" t="s">
        <v>47</v>
      </c>
      <c r="B102" s="66" t="s">
        <v>48</v>
      </c>
      <c r="D102" s="67">
        <v>1</v>
      </c>
      <c r="E102" s="68">
        <v>109686.21</v>
      </c>
      <c r="F102" s="68">
        <v>109686.21</v>
      </c>
      <c r="G102" s="68">
        <v>0</v>
      </c>
      <c r="H102" s="66">
        <f t="shared" si="32"/>
        <v>101561</v>
      </c>
      <c r="I102" s="66">
        <f t="shared" si="33"/>
        <v>101561</v>
      </c>
    </row>
    <row r="103" spans="1:9" s="66" customFormat="1" ht="12.75" customHeight="1">
      <c r="A103" s="65">
        <v>45972</v>
      </c>
      <c r="B103" s="66" t="s">
        <v>656</v>
      </c>
      <c r="C103" s="66" t="s">
        <v>305</v>
      </c>
      <c r="D103" s="66" t="s">
        <v>8</v>
      </c>
      <c r="E103" s="66" t="s">
        <v>159</v>
      </c>
      <c r="F103" s="66" t="s">
        <v>160</v>
      </c>
      <c r="G103" s="66" t="s">
        <v>657</v>
      </c>
    </row>
    <row r="104" spans="1:9" s="66" customFormat="1" ht="12.75" customHeight="1">
      <c r="A104" s="66" t="s">
        <v>430</v>
      </c>
      <c r="B104" s="66" t="s">
        <v>431</v>
      </c>
      <c r="D104" s="67">
        <v>5</v>
      </c>
      <c r="E104" s="68">
        <v>21228.44</v>
      </c>
      <c r="F104" s="68">
        <v>106142.2</v>
      </c>
      <c r="G104" s="68">
        <v>0</v>
      </c>
      <c r="H104" s="66">
        <f t="shared" ref="H104:H105" si="34">+VLOOKUP(B104,$B$318:$D$331,3,0)</f>
        <v>20475</v>
      </c>
      <c r="I104" s="66">
        <f t="shared" ref="I104:I105" si="35">+D104*H104</f>
        <v>102375</v>
      </c>
    </row>
    <row r="105" spans="1:9" s="66" customFormat="1" ht="12.75" customHeight="1">
      <c r="A105" s="66" t="s">
        <v>379</v>
      </c>
      <c r="B105" s="66" t="s">
        <v>380</v>
      </c>
      <c r="D105" s="67">
        <v>5</v>
      </c>
      <c r="E105" s="68">
        <v>20229.466649999998</v>
      </c>
      <c r="F105" s="68">
        <v>101147.33325</v>
      </c>
      <c r="G105" s="68">
        <v>0</v>
      </c>
      <c r="H105" s="66">
        <f t="shared" si="34"/>
        <v>19717</v>
      </c>
      <c r="I105" s="66">
        <f t="shared" si="35"/>
        <v>98585</v>
      </c>
    </row>
    <row r="106" spans="1:9" s="66" customFormat="1" ht="12.75" customHeight="1">
      <c r="A106" s="65">
        <v>45972</v>
      </c>
      <c r="B106" s="66" t="s">
        <v>658</v>
      </c>
      <c r="C106" s="66" t="s">
        <v>275</v>
      </c>
      <c r="D106" s="66" t="s">
        <v>8</v>
      </c>
      <c r="E106" s="66" t="s">
        <v>276</v>
      </c>
      <c r="F106" s="66" t="s">
        <v>277</v>
      </c>
      <c r="G106" s="66" t="s">
        <v>506</v>
      </c>
    </row>
    <row r="107" spans="1:9" s="66" customFormat="1" ht="12.75" customHeight="1">
      <c r="A107" s="66" t="s">
        <v>47</v>
      </c>
      <c r="B107" s="66" t="s">
        <v>48</v>
      </c>
      <c r="D107" s="67">
        <v>1</v>
      </c>
      <c r="E107" s="68">
        <v>109686.21</v>
      </c>
      <c r="F107" s="68">
        <v>109686.21</v>
      </c>
      <c r="G107" s="68">
        <v>0</v>
      </c>
      <c r="H107" s="66">
        <f>+VLOOKUP(B107,$B$318:$D$331,3,0)</f>
        <v>101561</v>
      </c>
      <c r="I107" s="66">
        <f t="shared" ref="I107" si="36">+D107*H107</f>
        <v>101561</v>
      </c>
    </row>
    <row r="108" spans="1:9" s="66" customFormat="1" ht="12.75" customHeight="1">
      <c r="A108" s="65">
        <v>45972</v>
      </c>
      <c r="B108" s="66" t="s">
        <v>659</v>
      </c>
      <c r="C108" s="66" t="s">
        <v>660</v>
      </c>
      <c r="D108" s="66" t="s">
        <v>8</v>
      </c>
      <c r="E108" s="66" t="s">
        <v>155</v>
      </c>
      <c r="F108" s="66" t="s">
        <v>156</v>
      </c>
      <c r="G108" s="66" t="s">
        <v>624</v>
      </c>
    </row>
    <row r="109" spans="1:9" s="66" customFormat="1" ht="12.75" customHeight="1">
      <c r="A109" s="66" t="s">
        <v>430</v>
      </c>
      <c r="B109" s="66" t="s">
        <v>431</v>
      </c>
      <c r="D109" s="67">
        <v>1</v>
      </c>
      <c r="E109" s="68">
        <v>21228.44</v>
      </c>
      <c r="F109" s="68">
        <v>21228.44</v>
      </c>
      <c r="G109" s="68">
        <v>0</v>
      </c>
      <c r="H109" s="66">
        <f>+VLOOKUP(B109,$B$318:$D$331,3,0)</f>
        <v>20475</v>
      </c>
      <c r="I109" s="66">
        <f t="shared" ref="I109" si="37">+D109*H109</f>
        <v>20475</v>
      </c>
    </row>
    <row r="110" spans="1:9" s="66" customFormat="1" ht="12.75" customHeight="1">
      <c r="A110" s="65">
        <v>45972</v>
      </c>
      <c r="B110" s="66" t="s">
        <v>186</v>
      </c>
      <c r="C110" s="66" t="s">
        <v>331</v>
      </c>
      <c r="D110" s="66" t="s">
        <v>8</v>
      </c>
      <c r="E110" s="66" t="s">
        <v>332</v>
      </c>
      <c r="F110" s="66" t="s">
        <v>333</v>
      </c>
      <c r="G110" s="66" t="s">
        <v>661</v>
      </c>
    </row>
    <row r="111" spans="1:9" s="66" customFormat="1" ht="12.75" customHeight="1">
      <c r="A111" s="66" t="s">
        <v>47</v>
      </c>
      <c r="B111" s="66" t="s">
        <v>48</v>
      </c>
      <c r="D111" s="67">
        <v>2</v>
      </c>
      <c r="E111" s="68">
        <v>109686.21</v>
      </c>
      <c r="F111" s="68">
        <v>219372.42</v>
      </c>
      <c r="G111" s="68">
        <v>0</v>
      </c>
      <c r="H111" s="66">
        <f>+VLOOKUP(B111,$B$318:$D$331,3,0)</f>
        <v>101561</v>
      </c>
      <c r="I111" s="66">
        <f t="shared" ref="I111" si="38">+D111*H111</f>
        <v>203122</v>
      </c>
    </row>
    <row r="112" spans="1:9" s="66" customFormat="1" ht="12.75" customHeight="1">
      <c r="A112" s="65">
        <v>45972</v>
      </c>
      <c r="B112" s="66" t="s">
        <v>173</v>
      </c>
      <c r="C112" s="66" t="s">
        <v>42</v>
      </c>
      <c r="D112" s="66" t="s">
        <v>8</v>
      </c>
      <c r="E112" s="66" t="s">
        <v>43</v>
      </c>
      <c r="F112" s="66" t="s">
        <v>44</v>
      </c>
      <c r="G112" s="66" t="s">
        <v>662</v>
      </c>
    </row>
    <row r="113" spans="1:9" s="66" customFormat="1" ht="12.75" customHeight="1">
      <c r="A113" s="66" t="s">
        <v>15</v>
      </c>
      <c r="B113" s="66" t="s">
        <v>16</v>
      </c>
      <c r="D113" s="67">
        <v>1</v>
      </c>
      <c r="E113" s="68">
        <v>103908.498368575</v>
      </c>
      <c r="F113" s="68">
        <v>103908.498368575</v>
      </c>
      <c r="G113" s="68">
        <v>0</v>
      </c>
      <c r="H113" s="66">
        <f t="shared" ref="H113:H116" si="39">+VLOOKUP(B113,$B$318:$D$331,3,0)</f>
        <v>80850</v>
      </c>
      <c r="I113" s="66">
        <f t="shared" ref="I113:I116" si="40">+D113*H113</f>
        <v>80850</v>
      </c>
    </row>
    <row r="114" spans="1:9" s="66" customFormat="1" ht="12.75" customHeight="1">
      <c r="A114" s="66" t="s">
        <v>17</v>
      </c>
      <c r="B114" s="66" t="s">
        <v>18</v>
      </c>
      <c r="D114" s="67">
        <v>1</v>
      </c>
      <c r="E114" s="68">
        <v>49319</v>
      </c>
      <c r="F114" s="68">
        <v>49319</v>
      </c>
      <c r="G114" s="68">
        <v>0</v>
      </c>
      <c r="H114" s="66">
        <f t="shared" si="39"/>
        <v>45666</v>
      </c>
      <c r="I114" s="66">
        <f t="shared" si="40"/>
        <v>45666</v>
      </c>
    </row>
    <row r="115" spans="1:9" s="66" customFormat="1" ht="12.75" customHeight="1">
      <c r="A115" s="66" t="s">
        <v>27</v>
      </c>
      <c r="B115" s="66" t="s">
        <v>28</v>
      </c>
      <c r="D115" s="67">
        <v>1</v>
      </c>
      <c r="E115" s="68">
        <v>72972.740000000005</v>
      </c>
      <c r="F115" s="68">
        <v>72972.740000000005</v>
      </c>
      <c r="G115" s="68">
        <v>0</v>
      </c>
      <c r="H115" s="66">
        <f t="shared" si="39"/>
        <v>67568</v>
      </c>
      <c r="I115" s="66">
        <f t="shared" si="40"/>
        <v>67568</v>
      </c>
    </row>
    <row r="116" spans="1:9" s="66" customFormat="1" ht="12.75" customHeight="1">
      <c r="A116" s="66" t="s">
        <v>430</v>
      </c>
      <c r="B116" s="66" t="s">
        <v>431</v>
      </c>
      <c r="D116" s="67">
        <v>3</v>
      </c>
      <c r="E116" s="68">
        <v>21228.44</v>
      </c>
      <c r="F116" s="68">
        <v>63685.32</v>
      </c>
      <c r="G116" s="68">
        <v>0</v>
      </c>
      <c r="H116" s="66">
        <f t="shared" si="39"/>
        <v>20475</v>
      </c>
      <c r="I116" s="66">
        <f t="shared" si="40"/>
        <v>61425</v>
      </c>
    </row>
    <row r="117" spans="1:9" s="66" customFormat="1" ht="12.75" customHeight="1">
      <c r="A117" s="65">
        <v>45972</v>
      </c>
      <c r="B117" s="66" t="s">
        <v>361</v>
      </c>
      <c r="C117" s="66" t="s">
        <v>583</v>
      </c>
      <c r="D117" s="66" t="s">
        <v>8</v>
      </c>
      <c r="E117" s="66" t="s">
        <v>162</v>
      </c>
      <c r="F117" s="66" t="s">
        <v>163</v>
      </c>
      <c r="G117" s="66" t="s">
        <v>515</v>
      </c>
    </row>
    <row r="118" spans="1:9" s="66" customFormat="1" ht="12.75" customHeight="1">
      <c r="A118" s="66" t="s">
        <v>45</v>
      </c>
      <c r="B118" s="66" t="s">
        <v>46</v>
      </c>
      <c r="D118" s="67">
        <v>1</v>
      </c>
      <c r="E118" s="68">
        <v>79495.768150000004</v>
      </c>
      <c r="F118" s="68">
        <v>79495.768150000004</v>
      </c>
      <c r="G118" s="68">
        <v>0</v>
      </c>
      <c r="H118" s="66">
        <f t="shared" ref="H118:H119" si="41">+VLOOKUP(B118,$B$318:$D$331,3,0)</f>
        <v>54145</v>
      </c>
      <c r="I118" s="66">
        <f t="shared" ref="I118:I119" si="42">+D118*H118</f>
        <v>54145</v>
      </c>
    </row>
    <row r="119" spans="1:9" s="66" customFormat="1" ht="12.75" customHeight="1">
      <c r="A119" s="66" t="s">
        <v>47</v>
      </c>
      <c r="B119" s="66" t="s">
        <v>48</v>
      </c>
      <c r="D119" s="67">
        <v>1</v>
      </c>
      <c r="E119" s="68">
        <v>109686.21</v>
      </c>
      <c r="F119" s="68">
        <v>109686.21</v>
      </c>
      <c r="G119" s="68">
        <v>0</v>
      </c>
      <c r="H119" s="66">
        <f t="shared" si="41"/>
        <v>101561</v>
      </c>
      <c r="I119" s="66">
        <f t="shared" si="42"/>
        <v>101561</v>
      </c>
    </row>
    <row r="120" spans="1:9" s="66" customFormat="1" ht="12.75" customHeight="1">
      <c r="A120" s="65">
        <v>45972</v>
      </c>
      <c r="B120" s="66" t="s">
        <v>142</v>
      </c>
      <c r="C120" s="66" t="s">
        <v>663</v>
      </c>
      <c r="D120" s="66" t="s">
        <v>8</v>
      </c>
      <c r="E120" s="66" t="s">
        <v>228</v>
      </c>
      <c r="F120" s="66" t="s">
        <v>229</v>
      </c>
      <c r="G120" s="66" t="s">
        <v>664</v>
      </c>
    </row>
    <row r="121" spans="1:9" s="66" customFormat="1" ht="12.75" customHeight="1">
      <c r="A121" s="66" t="s">
        <v>45</v>
      </c>
      <c r="B121" s="66" t="s">
        <v>46</v>
      </c>
      <c r="D121" s="67">
        <v>1</v>
      </c>
      <c r="E121" s="68">
        <v>79495.768150000004</v>
      </c>
      <c r="F121" s="68">
        <v>79495.768150000004</v>
      </c>
      <c r="G121" s="68">
        <v>0</v>
      </c>
      <c r="H121" s="66">
        <f t="shared" ref="H121:H122" si="43">+VLOOKUP(B121,$B$318:$D$331,3,0)</f>
        <v>54145</v>
      </c>
      <c r="I121" s="66">
        <f t="shared" ref="I121:I122" si="44">+D121*H121</f>
        <v>54145</v>
      </c>
    </row>
    <row r="122" spans="1:9" s="66" customFormat="1" ht="12.75" customHeight="1">
      <c r="A122" s="66" t="s">
        <v>379</v>
      </c>
      <c r="B122" s="66" t="s">
        <v>380</v>
      </c>
      <c r="D122" s="67">
        <v>5</v>
      </c>
      <c r="E122" s="68">
        <v>20229.466649999998</v>
      </c>
      <c r="F122" s="68">
        <v>101147.33325</v>
      </c>
      <c r="G122" s="68">
        <v>0</v>
      </c>
      <c r="H122" s="66">
        <f t="shared" si="43"/>
        <v>19717</v>
      </c>
      <c r="I122" s="66">
        <f t="shared" si="44"/>
        <v>98585</v>
      </c>
    </row>
    <row r="123" spans="1:9" s="66" customFormat="1" ht="12.75" customHeight="1">
      <c r="A123" s="65">
        <v>45972</v>
      </c>
      <c r="B123" s="66" t="s">
        <v>137</v>
      </c>
      <c r="C123" s="66" t="s">
        <v>663</v>
      </c>
      <c r="D123" s="66" t="s">
        <v>8</v>
      </c>
      <c r="E123" s="66" t="s">
        <v>228</v>
      </c>
      <c r="F123" s="66" t="s">
        <v>229</v>
      </c>
      <c r="G123" s="66" t="s">
        <v>502</v>
      </c>
    </row>
    <row r="124" spans="1:9" s="66" customFormat="1" ht="12.75" customHeight="1">
      <c r="A124" s="66" t="s">
        <v>17</v>
      </c>
      <c r="B124" s="66" t="s">
        <v>18</v>
      </c>
      <c r="D124" s="67">
        <v>1</v>
      </c>
      <c r="E124" s="68">
        <v>49319</v>
      </c>
      <c r="F124" s="68">
        <v>49319</v>
      </c>
      <c r="G124" s="68">
        <v>0</v>
      </c>
      <c r="H124" s="66">
        <f t="shared" ref="H124:H126" si="45">+VLOOKUP(B124,$B$318:$D$331,3,0)</f>
        <v>45666</v>
      </c>
      <c r="I124" s="66">
        <f t="shared" ref="I124:I126" si="46">+D124*H124</f>
        <v>45666</v>
      </c>
    </row>
    <row r="125" spans="1:9" s="66" customFormat="1" ht="12.75" customHeight="1">
      <c r="A125" s="66" t="s">
        <v>27</v>
      </c>
      <c r="B125" s="66" t="s">
        <v>28</v>
      </c>
      <c r="D125" s="67">
        <v>1</v>
      </c>
      <c r="E125" s="68">
        <v>72972.740000000005</v>
      </c>
      <c r="F125" s="68">
        <v>72972.740000000005</v>
      </c>
      <c r="G125" s="68">
        <v>0</v>
      </c>
      <c r="H125" s="66">
        <f t="shared" si="45"/>
        <v>67568</v>
      </c>
      <c r="I125" s="66">
        <f t="shared" si="46"/>
        <v>67568</v>
      </c>
    </row>
    <row r="126" spans="1:9" s="66" customFormat="1" ht="12.75" customHeight="1">
      <c r="A126" s="66" t="s">
        <v>430</v>
      </c>
      <c r="B126" s="66" t="s">
        <v>431</v>
      </c>
      <c r="D126" s="67">
        <v>3</v>
      </c>
      <c r="E126" s="68">
        <v>21228.44</v>
      </c>
      <c r="F126" s="68">
        <v>63685.32</v>
      </c>
      <c r="G126" s="68">
        <v>0</v>
      </c>
      <c r="H126" s="66">
        <f t="shared" si="45"/>
        <v>20475</v>
      </c>
      <c r="I126" s="66">
        <f t="shared" si="46"/>
        <v>61425</v>
      </c>
    </row>
    <row r="127" spans="1:9" s="66" customFormat="1" ht="12.75" customHeight="1">
      <c r="A127" s="65">
        <v>45972</v>
      </c>
      <c r="B127" s="66" t="s">
        <v>665</v>
      </c>
      <c r="C127" s="66" t="s">
        <v>280</v>
      </c>
      <c r="D127" s="66" t="s">
        <v>8</v>
      </c>
      <c r="E127" s="66" t="s">
        <v>231</v>
      </c>
      <c r="F127" s="66" t="s">
        <v>232</v>
      </c>
      <c r="G127" s="66" t="s">
        <v>666</v>
      </c>
    </row>
    <row r="128" spans="1:9" s="66" customFormat="1" ht="12.75" customHeight="1">
      <c r="A128" s="66" t="s">
        <v>430</v>
      </c>
      <c r="B128" s="66" t="s">
        <v>431</v>
      </c>
      <c r="D128" s="67">
        <v>2</v>
      </c>
      <c r="E128" s="68">
        <v>21228.44</v>
      </c>
      <c r="F128" s="68">
        <v>42456.88</v>
      </c>
      <c r="G128" s="68">
        <v>0</v>
      </c>
      <c r="H128" s="66">
        <f t="shared" ref="H128:H129" si="47">+VLOOKUP(B128,$B$318:$D$331,3,0)</f>
        <v>20475</v>
      </c>
      <c r="I128" s="66">
        <f t="shared" ref="I128:I129" si="48">+D128*H128</f>
        <v>40950</v>
      </c>
    </row>
    <row r="129" spans="1:9" s="66" customFormat="1" ht="12.75" customHeight="1">
      <c r="A129" s="66" t="s">
        <v>379</v>
      </c>
      <c r="B129" s="66" t="s">
        <v>380</v>
      </c>
      <c r="D129" s="67">
        <v>2</v>
      </c>
      <c r="E129" s="68">
        <v>20229.466649999998</v>
      </c>
      <c r="F129" s="68">
        <v>40458.933299999997</v>
      </c>
      <c r="G129" s="68">
        <v>0</v>
      </c>
      <c r="H129" s="66">
        <f t="shared" si="47"/>
        <v>19717</v>
      </c>
      <c r="I129" s="66">
        <f t="shared" si="48"/>
        <v>39434</v>
      </c>
    </row>
    <row r="130" spans="1:9" s="66" customFormat="1" ht="12.75" customHeight="1">
      <c r="A130" s="65">
        <v>45972</v>
      </c>
      <c r="B130" s="66" t="s">
        <v>667</v>
      </c>
      <c r="C130" s="66" t="s">
        <v>166</v>
      </c>
      <c r="D130" s="66" t="s">
        <v>8</v>
      </c>
      <c r="E130" s="66" t="s">
        <v>167</v>
      </c>
      <c r="F130" s="66" t="s">
        <v>168</v>
      </c>
      <c r="G130" s="66" t="s">
        <v>668</v>
      </c>
    </row>
    <row r="131" spans="1:9" s="66" customFormat="1" ht="12.75" customHeight="1">
      <c r="A131" s="66" t="s">
        <v>15</v>
      </c>
      <c r="B131" s="66" t="s">
        <v>16</v>
      </c>
      <c r="D131" s="67">
        <v>1</v>
      </c>
      <c r="E131" s="68">
        <v>103908.498368575</v>
      </c>
      <c r="F131" s="68">
        <v>103908.498368575</v>
      </c>
      <c r="G131" s="68">
        <v>0</v>
      </c>
      <c r="H131" s="66">
        <f t="shared" ref="H131:H132" si="49">+VLOOKUP(B131,$B$318:$D$331,3,0)</f>
        <v>80850</v>
      </c>
      <c r="I131" s="66">
        <f t="shared" ref="I131:I132" si="50">+D131*H131</f>
        <v>80850</v>
      </c>
    </row>
    <row r="132" spans="1:9" s="66" customFormat="1" ht="12.75" customHeight="1">
      <c r="A132" s="66" t="s">
        <v>17</v>
      </c>
      <c r="B132" s="66" t="s">
        <v>18</v>
      </c>
      <c r="D132" s="67">
        <v>1</v>
      </c>
      <c r="E132" s="68">
        <v>49319</v>
      </c>
      <c r="F132" s="68">
        <v>49319</v>
      </c>
      <c r="G132" s="68">
        <v>0</v>
      </c>
      <c r="H132" s="66">
        <f t="shared" si="49"/>
        <v>45666</v>
      </c>
      <c r="I132" s="66">
        <f t="shared" si="50"/>
        <v>45666</v>
      </c>
    </row>
    <row r="133" spans="1:9" s="66" customFormat="1" ht="12.75" customHeight="1">
      <c r="A133" s="65">
        <v>45972</v>
      </c>
      <c r="B133" s="66" t="s">
        <v>501</v>
      </c>
      <c r="C133" s="66" t="s">
        <v>42</v>
      </c>
      <c r="D133" s="66" t="s">
        <v>8</v>
      </c>
      <c r="E133" s="66" t="s">
        <v>43</v>
      </c>
      <c r="F133" s="66" t="s">
        <v>44</v>
      </c>
      <c r="G133" s="66" t="s">
        <v>669</v>
      </c>
    </row>
    <row r="134" spans="1:9" s="66" customFormat="1" ht="12.75" customHeight="1">
      <c r="A134" s="66" t="s">
        <v>45</v>
      </c>
      <c r="B134" s="66" t="s">
        <v>46</v>
      </c>
      <c r="D134" s="67">
        <v>2</v>
      </c>
      <c r="E134" s="68">
        <v>79495.768150000004</v>
      </c>
      <c r="F134" s="68">
        <v>158991.53630000001</v>
      </c>
      <c r="G134" s="68">
        <v>0</v>
      </c>
      <c r="H134" s="66">
        <f t="shared" ref="H134:H136" si="51">+VLOOKUP(B134,$B$318:$D$331,3,0)</f>
        <v>54145</v>
      </c>
      <c r="I134" s="66">
        <f t="shared" ref="I134:I136" si="52">+D134*H134</f>
        <v>108290</v>
      </c>
    </row>
    <row r="135" spans="1:9" s="66" customFormat="1" ht="12.75" customHeight="1">
      <c r="A135" s="66" t="s">
        <v>430</v>
      </c>
      <c r="B135" s="66" t="s">
        <v>431</v>
      </c>
      <c r="D135" s="67">
        <v>1</v>
      </c>
      <c r="E135" s="68">
        <v>21228.44</v>
      </c>
      <c r="F135" s="68">
        <v>21228.44</v>
      </c>
      <c r="G135" s="68">
        <v>0</v>
      </c>
      <c r="H135" s="66">
        <f t="shared" si="51"/>
        <v>20475</v>
      </c>
      <c r="I135" s="66">
        <f t="shared" si="52"/>
        <v>20475</v>
      </c>
    </row>
    <row r="136" spans="1:9" s="66" customFormat="1" ht="12.75" customHeight="1">
      <c r="A136" s="66" t="s">
        <v>379</v>
      </c>
      <c r="B136" s="66" t="s">
        <v>380</v>
      </c>
      <c r="D136" s="67">
        <v>2</v>
      </c>
      <c r="E136" s="68">
        <v>20229.466649999998</v>
      </c>
      <c r="F136" s="68">
        <v>40458.933299999997</v>
      </c>
      <c r="G136" s="68">
        <v>0</v>
      </c>
      <c r="H136" s="66">
        <f t="shared" si="51"/>
        <v>19717</v>
      </c>
      <c r="I136" s="66">
        <f t="shared" si="52"/>
        <v>39434</v>
      </c>
    </row>
    <row r="137" spans="1:9" s="66" customFormat="1" ht="12.75" customHeight="1">
      <c r="A137" s="65">
        <v>45972</v>
      </c>
      <c r="B137" s="66" t="s">
        <v>670</v>
      </c>
      <c r="C137" s="66" t="s">
        <v>671</v>
      </c>
      <c r="D137" s="66" t="s">
        <v>8</v>
      </c>
      <c r="E137" s="66" t="s">
        <v>309</v>
      </c>
      <c r="F137" s="66" t="s">
        <v>310</v>
      </c>
      <c r="G137" s="66" t="s">
        <v>672</v>
      </c>
    </row>
    <row r="138" spans="1:9" s="66" customFormat="1" ht="12.75" customHeight="1">
      <c r="A138" s="66" t="s">
        <v>25</v>
      </c>
      <c r="B138" s="66" t="s">
        <v>26</v>
      </c>
      <c r="D138" s="67">
        <v>2</v>
      </c>
      <c r="E138" s="68">
        <v>54638.77</v>
      </c>
      <c r="F138" s="68">
        <v>109277.54</v>
      </c>
      <c r="G138" s="68">
        <v>0</v>
      </c>
      <c r="H138" s="66">
        <f t="shared" ref="H138:H140" si="53">+VLOOKUP(B138,$B$318:$D$331,3,0)</f>
        <v>50591</v>
      </c>
      <c r="I138" s="66">
        <f t="shared" ref="I138:I140" si="54">+D138*H138</f>
        <v>101182</v>
      </c>
    </row>
    <row r="139" spans="1:9" s="66" customFormat="1" ht="12.75" customHeight="1">
      <c r="A139" s="66" t="s">
        <v>33</v>
      </c>
      <c r="B139" s="66" t="s">
        <v>34</v>
      </c>
      <c r="D139" s="67">
        <v>1</v>
      </c>
      <c r="E139" s="68">
        <v>69729.66</v>
      </c>
      <c r="F139" s="68">
        <v>69729.66</v>
      </c>
      <c r="G139" s="68">
        <v>0</v>
      </c>
      <c r="H139" s="66">
        <f t="shared" si="53"/>
        <v>64565</v>
      </c>
      <c r="I139" s="66">
        <f t="shared" si="54"/>
        <v>64565</v>
      </c>
    </row>
    <row r="140" spans="1:9" s="66" customFormat="1" ht="12.75" customHeight="1">
      <c r="A140" s="66" t="s">
        <v>379</v>
      </c>
      <c r="B140" s="66" t="s">
        <v>380</v>
      </c>
      <c r="D140" s="67">
        <v>2</v>
      </c>
      <c r="E140" s="68">
        <v>20229.466649999998</v>
      </c>
      <c r="F140" s="68">
        <v>40458.933299999997</v>
      </c>
      <c r="G140" s="68">
        <v>0</v>
      </c>
      <c r="H140" s="66">
        <f t="shared" si="53"/>
        <v>19717</v>
      </c>
      <c r="I140" s="66">
        <f t="shared" si="54"/>
        <v>39434</v>
      </c>
    </row>
    <row r="141" spans="1:9" s="66" customFormat="1" ht="12.75" customHeight="1">
      <c r="A141" s="65">
        <v>45972</v>
      </c>
      <c r="B141" s="66" t="s">
        <v>673</v>
      </c>
      <c r="C141" s="66" t="s">
        <v>674</v>
      </c>
      <c r="D141" s="66" t="s">
        <v>8</v>
      </c>
      <c r="E141" s="66" t="s">
        <v>342</v>
      </c>
      <c r="F141" s="66" t="s">
        <v>343</v>
      </c>
      <c r="G141" s="66" t="s">
        <v>652</v>
      </c>
    </row>
    <row r="142" spans="1:9" s="66" customFormat="1" ht="12.75" customHeight="1">
      <c r="A142" s="66" t="s">
        <v>17</v>
      </c>
      <c r="B142" s="66" t="s">
        <v>18</v>
      </c>
      <c r="D142" s="67">
        <v>2</v>
      </c>
      <c r="E142" s="68">
        <v>49319</v>
      </c>
      <c r="F142" s="68">
        <v>98638</v>
      </c>
      <c r="G142" s="68">
        <v>0</v>
      </c>
      <c r="H142" s="66">
        <f t="shared" ref="H142:H145" si="55">+VLOOKUP(B142,$B$318:$D$331,3,0)</f>
        <v>45666</v>
      </c>
      <c r="I142" s="66">
        <f t="shared" ref="I142:I145" si="56">+D142*H142</f>
        <v>91332</v>
      </c>
    </row>
    <row r="143" spans="1:9" s="66" customFormat="1" ht="12.75" customHeight="1">
      <c r="A143" s="66" t="s">
        <v>97</v>
      </c>
      <c r="B143" s="66" t="s">
        <v>98</v>
      </c>
      <c r="D143" s="67">
        <v>1</v>
      </c>
      <c r="E143" s="68">
        <v>23716.7204250295</v>
      </c>
      <c r="F143" s="68">
        <v>23716.7204250295</v>
      </c>
      <c r="G143" s="68">
        <v>0</v>
      </c>
      <c r="H143" s="66">
        <f t="shared" si="55"/>
        <v>22340</v>
      </c>
      <c r="I143" s="66">
        <f t="shared" si="56"/>
        <v>22340</v>
      </c>
    </row>
    <row r="144" spans="1:9" s="66" customFormat="1" ht="12.75" customHeight="1">
      <c r="A144" s="66" t="s">
        <v>45</v>
      </c>
      <c r="B144" s="66" t="s">
        <v>46</v>
      </c>
      <c r="D144" s="67">
        <v>1</v>
      </c>
      <c r="E144" s="68">
        <v>79495.768150000004</v>
      </c>
      <c r="F144" s="68">
        <v>79495.768150000004</v>
      </c>
      <c r="G144" s="68">
        <v>0</v>
      </c>
      <c r="H144" s="66">
        <f t="shared" si="55"/>
        <v>54145</v>
      </c>
      <c r="I144" s="66">
        <f t="shared" si="56"/>
        <v>54145</v>
      </c>
    </row>
    <row r="145" spans="1:9" s="66" customFormat="1" ht="12.75" customHeight="1">
      <c r="A145" s="66" t="s">
        <v>379</v>
      </c>
      <c r="B145" s="66" t="s">
        <v>380</v>
      </c>
      <c r="D145" s="67">
        <v>4</v>
      </c>
      <c r="E145" s="68">
        <v>20229.466649999998</v>
      </c>
      <c r="F145" s="68">
        <v>80917.866599999994</v>
      </c>
      <c r="G145" s="68">
        <v>0</v>
      </c>
      <c r="H145" s="66">
        <f t="shared" si="55"/>
        <v>19717</v>
      </c>
      <c r="I145" s="66">
        <f t="shared" si="56"/>
        <v>78868</v>
      </c>
    </row>
    <row r="146" spans="1:9" s="66" customFormat="1" ht="12.75" customHeight="1">
      <c r="A146" s="65">
        <v>45973</v>
      </c>
      <c r="B146" s="66" t="s">
        <v>470</v>
      </c>
      <c r="C146" s="66" t="s">
        <v>254</v>
      </c>
      <c r="D146" s="66" t="s">
        <v>8</v>
      </c>
      <c r="E146" s="66" t="s">
        <v>255</v>
      </c>
      <c r="F146" s="66" t="s">
        <v>256</v>
      </c>
      <c r="G146" s="66" t="s">
        <v>675</v>
      </c>
    </row>
    <row r="147" spans="1:9" s="66" customFormat="1" ht="12.75" customHeight="1">
      <c r="A147" s="66" t="s">
        <v>25</v>
      </c>
      <c r="B147" s="66" t="s">
        <v>26</v>
      </c>
      <c r="D147" s="67">
        <v>1</v>
      </c>
      <c r="E147" s="68">
        <v>54638.77</v>
      </c>
      <c r="F147" s="68">
        <v>54638.77</v>
      </c>
      <c r="G147" s="68">
        <v>0</v>
      </c>
      <c r="H147" s="66">
        <f t="shared" ref="H147:H148" si="57">+VLOOKUP(B147,$B$318:$D$331,3,0)</f>
        <v>50591</v>
      </c>
      <c r="I147" s="66">
        <f t="shared" ref="I147:I148" si="58">+D147*H147</f>
        <v>50591</v>
      </c>
    </row>
    <row r="148" spans="1:9" s="66" customFormat="1" ht="12.75" customHeight="1">
      <c r="A148" s="66" t="s">
        <v>430</v>
      </c>
      <c r="B148" s="66" t="s">
        <v>431</v>
      </c>
      <c r="D148" s="67">
        <v>1</v>
      </c>
      <c r="E148" s="68">
        <v>21228.44</v>
      </c>
      <c r="F148" s="68">
        <v>21228.44</v>
      </c>
      <c r="G148" s="68">
        <v>0</v>
      </c>
      <c r="H148" s="66">
        <f t="shared" si="57"/>
        <v>20475</v>
      </c>
      <c r="I148" s="66">
        <f t="shared" si="58"/>
        <v>20475</v>
      </c>
    </row>
    <row r="149" spans="1:9" s="66" customFormat="1" ht="12.75" customHeight="1">
      <c r="A149" s="65">
        <v>45974</v>
      </c>
      <c r="B149" s="66" t="s">
        <v>676</v>
      </c>
      <c r="C149" s="66" t="s">
        <v>677</v>
      </c>
      <c r="D149" s="66" t="s">
        <v>8</v>
      </c>
      <c r="E149" s="66" t="s">
        <v>358</v>
      </c>
      <c r="F149" s="66" t="s">
        <v>359</v>
      </c>
      <c r="G149" s="66" t="s">
        <v>678</v>
      </c>
    </row>
    <row r="150" spans="1:9" s="66" customFormat="1" ht="12.75" customHeight="1">
      <c r="A150" s="66" t="s">
        <v>27</v>
      </c>
      <c r="B150" s="66" t="s">
        <v>28</v>
      </c>
      <c r="D150" s="67">
        <v>1</v>
      </c>
      <c r="E150" s="68">
        <v>72972.740000000005</v>
      </c>
      <c r="F150" s="68">
        <v>72972.740000000005</v>
      </c>
      <c r="G150" s="68">
        <v>0</v>
      </c>
      <c r="H150" s="66">
        <f t="shared" ref="H150:H151" si="59">+VLOOKUP(B150,$B$318:$D$331,3,0)</f>
        <v>67568</v>
      </c>
      <c r="I150" s="66">
        <f t="shared" ref="I150:I151" si="60">+D150*H150</f>
        <v>67568</v>
      </c>
    </row>
    <row r="151" spans="1:9" s="66" customFormat="1" ht="12.75" customHeight="1">
      <c r="A151" s="66" t="s">
        <v>97</v>
      </c>
      <c r="B151" s="66" t="s">
        <v>98</v>
      </c>
      <c r="D151" s="67">
        <v>1</v>
      </c>
      <c r="E151" s="68">
        <v>23716.7204250295</v>
      </c>
      <c r="F151" s="68">
        <v>23716.7204250295</v>
      </c>
      <c r="G151" s="68">
        <v>0</v>
      </c>
      <c r="H151" s="66">
        <f t="shared" si="59"/>
        <v>22340</v>
      </c>
      <c r="I151" s="66">
        <f t="shared" si="60"/>
        <v>22340</v>
      </c>
    </row>
    <row r="152" spans="1:9" s="66" customFormat="1" ht="12.75" customHeight="1">
      <c r="A152" s="65">
        <v>45974</v>
      </c>
      <c r="B152" s="66" t="s">
        <v>679</v>
      </c>
      <c r="C152" s="66" t="s">
        <v>93</v>
      </c>
      <c r="D152" s="66" t="s">
        <v>8</v>
      </c>
      <c r="E152" s="66" t="s">
        <v>94</v>
      </c>
      <c r="F152" s="66" t="s">
        <v>95</v>
      </c>
      <c r="G152" s="66" t="s">
        <v>680</v>
      </c>
    </row>
    <row r="153" spans="1:9" s="66" customFormat="1" ht="12.75" customHeight="1">
      <c r="A153" s="66" t="s">
        <v>17</v>
      </c>
      <c r="B153" s="66" t="s">
        <v>18</v>
      </c>
      <c r="D153" s="67">
        <v>1</v>
      </c>
      <c r="E153" s="68">
        <v>49319</v>
      </c>
      <c r="F153" s="68">
        <v>49319</v>
      </c>
      <c r="G153" s="68">
        <v>0</v>
      </c>
      <c r="H153" s="66">
        <f>+VLOOKUP(B153,$B$318:$D$331,3,0)</f>
        <v>45666</v>
      </c>
      <c r="I153" s="66">
        <f t="shared" ref="I153" si="61">+D153*H153</f>
        <v>45666</v>
      </c>
    </row>
    <row r="154" spans="1:9" s="66" customFormat="1" ht="12.75" customHeight="1">
      <c r="A154" s="65">
        <v>45974</v>
      </c>
      <c r="B154" s="66" t="s">
        <v>681</v>
      </c>
      <c r="C154" s="66" t="s">
        <v>331</v>
      </c>
      <c r="D154" s="66" t="s">
        <v>8</v>
      </c>
      <c r="E154" s="66" t="s">
        <v>332</v>
      </c>
      <c r="F154" s="66" t="s">
        <v>333</v>
      </c>
      <c r="G154" s="66" t="s">
        <v>682</v>
      </c>
    </row>
    <row r="155" spans="1:9" s="66" customFormat="1" ht="12.75" customHeight="1">
      <c r="A155" s="66" t="s">
        <v>379</v>
      </c>
      <c r="B155" s="66" t="s">
        <v>380</v>
      </c>
      <c r="D155" s="67">
        <v>2</v>
      </c>
      <c r="E155" s="68">
        <v>20229.466649999998</v>
      </c>
      <c r="F155" s="68">
        <v>40458.933299999997</v>
      </c>
      <c r="G155" s="68">
        <v>0</v>
      </c>
      <c r="H155" s="66">
        <f>+VLOOKUP(B155,$B$318:$D$331,3,0)</f>
        <v>19717</v>
      </c>
      <c r="I155" s="66">
        <f t="shared" ref="I155" si="62">+D155*H155</f>
        <v>39434</v>
      </c>
    </row>
    <row r="156" spans="1:9" s="66" customFormat="1" ht="12.75" customHeight="1">
      <c r="A156" s="65">
        <v>45975</v>
      </c>
      <c r="B156" s="66" t="s">
        <v>304</v>
      </c>
      <c r="C156" s="66" t="s">
        <v>683</v>
      </c>
      <c r="D156" s="66" t="s">
        <v>8</v>
      </c>
      <c r="E156" s="66" t="s">
        <v>135</v>
      </c>
      <c r="F156" s="66" t="s">
        <v>136</v>
      </c>
      <c r="G156" s="66" t="s">
        <v>684</v>
      </c>
    </row>
    <row r="157" spans="1:9" s="66" customFormat="1" ht="12.75" customHeight="1">
      <c r="A157" s="66" t="s">
        <v>430</v>
      </c>
      <c r="B157" s="66" t="s">
        <v>431</v>
      </c>
      <c r="D157" s="67">
        <v>2</v>
      </c>
      <c r="E157" s="68">
        <v>21228.44</v>
      </c>
      <c r="F157" s="68">
        <v>42456.88</v>
      </c>
      <c r="G157" s="68">
        <v>0</v>
      </c>
      <c r="H157" s="66">
        <f>+VLOOKUP(B157,$B$318:$D$331,3,0)</f>
        <v>20475</v>
      </c>
      <c r="I157" s="66">
        <f t="shared" ref="I157" si="63">+D157*H157</f>
        <v>40950</v>
      </c>
    </row>
    <row r="158" spans="1:9" s="66" customFormat="1" ht="12.75" customHeight="1">
      <c r="A158" s="65">
        <v>45975</v>
      </c>
      <c r="B158" s="66" t="s">
        <v>685</v>
      </c>
      <c r="C158" s="66" t="s">
        <v>224</v>
      </c>
      <c r="D158" s="66" t="s">
        <v>8</v>
      </c>
      <c r="E158" s="66" t="s">
        <v>87</v>
      </c>
      <c r="F158" s="66" t="s">
        <v>88</v>
      </c>
      <c r="G158" s="66" t="s">
        <v>638</v>
      </c>
    </row>
    <row r="159" spans="1:9" s="66" customFormat="1" ht="12.75" customHeight="1">
      <c r="A159" s="66" t="s">
        <v>23</v>
      </c>
      <c r="B159" s="66" t="s">
        <v>24</v>
      </c>
      <c r="D159" s="67">
        <v>1</v>
      </c>
      <c r="E159" s="68">
        <v>61342.400000000001</v>
      </c>
      <c r="F159" s="68">
        <v>61342.400000000001</v>
      </c>
      <c r="G159" s="68">
        <v>0</v>
      </c>
      <c r="H159" s="66">
        <f t="shared" ref="H159:H163" si="64">+VLOOKUP(B159,$B$318:$D$331,3,0)</f>
        <v>66822</v>
      </c>
      <c r="I159" s="66">
        <f t="shared" ref="I159:I163" si="65">+D159*H159</f>
        <v>66822</v>
      </c>
    </row>
    <row r="160" spans="1:9" s="66" customFormat="1" ht="12.75" customHeight="1">
      <c r="A160" s="66" t="s">
        <v>17</v>
      </c>
      <c r="B160" s="66" t="s">
        <v>18</v>
      </c>
      <c r="D160" s="67">
        <v>1</v>
      </c>
      <c r="E160" s="68">
        <v>49319</v>
      </c>
      <c r="F160" s="68">
        <v>49319</v>
      </c>
      <c r="G160" s="68">
        <v>0</v>
      </c>
      <c r="H160" s="66">
        <f t="shared" si="64"/>
        <v>45666</v>
      </c>
      <c r="I160" s="66">
        <f t="shared" si="65"/>
        <v>45666</v>
      </c>
    </row>
    <row r="161" spans="1:9" s="66" customFormat="1" ht="12.75" customHeight="1">
      <c r="A161" s="66" t="s">
        <v>53</v>
      </c>
      <c r="B161" s="66" t="s">
        <v>54</v>
      </c>
      <c r="D161" s="67">
        <v>1</v>
      </c>
      <c r="E161" s="68">
        <v>45208.7</v>
      </c>
      <c r="F161" s="68">
        <v>45208.7</v>
      </c>
      <c r="G161" s="68">
        <v>0</v>
      </c>
      <c r="H161" s="66">
        <f t="shared" si="64"/>
        <v>41860</v>
      </c>
      <c r="I161" s="66">
        <f t="shared" si="65"/>
        <v>41860</v>
      </c>
    </row>
    <row r="162" spans="1:9" s="66" customFormat="1" ht="12.75" customHeight="1">
      <c r="A162" s="66" t="s">
        <v>33</v>
      </c>
      <c r="B162" s="66" t="s">
        <v>34</v>
      </c>
      <c r="D162" s="67">
        <v>1</v>
      </c>
      <c r="E162" s="68">
        <v>69729.66</v>
      </c>
      <c r="F162" s="68">
        <v>69729.66</v>
      </c>
      <c r="G162" s="68">
        <v>0</v>
      </c>
      <c r="H162" s="66">
        <f t="shared" si="64"/>
        <v>64565</v>
      </c>
      <c r="I162" s="66">
        <f t="shared" si="65"/>
        <v>64565</v>
      </c>
    </row>
    <row r="163" spans="1:9" s="66" customFormat="1" ht="12.75" customHeight="1">
      <c r="A163" s="66" t="s">
        <v>430</v>
      </c>
      <c r="B163" s="66" t="s">
        <v>431</v>
      </c>
      <c r="D163" s="67">
        <v>3</v>
      </c>
      <c r="E163" s="68">
        <v>21228.44</v>
      </c>
      <c r="F163" s="68">
        <v>63685.32</v>
      </c>
      <c r="G163" s="68">
        <v>0</v>
      </c>
      <c r="H163" s="66">
        <f t="shared" si="64"/>
        <v>20475</v>
      </c>
      <c r="I163" s="66">
        <f t="shared" si="65"/>
        <v>61425</v>
      </c>
    </row>
    <row r="164" spans="1:9" s="66" customFormat="1" ht="12.75" customHeight="1">
      <c r="A164" s="65">
        <v>45975</v>
      </c>
      <c r="B164" s="66" t="s">
        <v>249</v>
      </c>
      <c r="C164" s="66" t="s">
        <v>224</v>
      </c>
      <c r="D164" s="66" t="s">
        <v>8</v>
      </c>
      <c r="E164" s="66" t="s">
        <v>87</v>
      </c>
      <c r="F164" s="66" t="s">
        <v>88</v>
      </c>
      <c r="G164" s="66" t="s">
        <v>686</v>
      </c>
    </row>
    <row r="165" spans="1:9" s="66" customFormat="1" ht="12.75" customHeight="1">
      <c r="A165" s="66" t="s">
        <v>97</v>
      </c>
      <c r="B165" s="66" t="s">
        <v>98</v>
      </c>
      <c r="D165" s="67">
        <v>1</v>
      </c>
      <c r="E165" s="68">
        <v>23716.7204250295</v>
      </c>
      <c r="F165" s="68">
        <v>23716.7204250295</v>
      </c>
      <c r="G165" s="68">
        <v>0</v>
      </c>
      <c r="H165" s="66">
        <f t="shared" ref="H165:H167" si="66">+VLOOKUP(B165,$B$318:$D$331,3,0)</f>
        <v>22340</v>
      </c>
      <c r="I165" s="66">
        <f t="shared" ref="I165:I167" si="67">+D165*H165</f>
        <v>22340</v>
      </c>
    </row>
    <row r="166" spans="1:9" s="66" customFormat="1" ht="12.75" customHeight="1">
      <c r="A166" s="66" t="s">
        <v>430</v>
      </c>
      <c r="B166" s="66" t="s">
        <v>431</v>
      </c>
      <c r="D166" s="67">
        <v>1</v>
      </c>
      <c r="E166" s="68">
        <v>21228.44</v>
      </c>
      <c r="F166" s="68">
        <v>21228.44</v>
      </c>
      <c r="G166" s="68">
        <v>0</v>
      </c>
      <c r="H166" s="66">
        <f t="shared" si="66"/>
        <v>20475</v>
      </c>
      <c r="I166" s="66">
        <f t="shared" si="67"/>
        <v>20475</v>
      </c>
    </row>
    <row r="167" spans="1:9" s="66" customFormat="1" ht="12.75" customHeight="1">
      <c r="A167" s="66" t="s">
        <v>379</v>
      </c>
      <c r="B167" s="66" t="s">
        <v>380</v>
      </c>
      <c r="D167" s="67">
        <v>4</v>
      </c>
      <c r="E167" s="68">
        <v>20229.466649999998</v>
      </c>
      <c r="F167" s="68">
        <v>80917.866599999994</v>
      </c>
      <c r="G167" s="68">
        <v>0</v>
      </c>
      <c r="H167" s="66">
        <f t="shared" si="66"/>
        <v>19717</v>
      </c>
      <c r="I167" s="66">
        <f t="shared" si="67"/>
        <v>78868</v>
      </c>
    </row>
    <row r="168" spans="1:9" s="66" customFormat="1" ht="12.75" customHeight="1">
      <c r="A168" s="65">
        <v>45975</v>
      </c>
      <c r="B168" s="66" t="s">
        <v>519</v>
      </c>
      <c r="C168" s="66" t="s">
        <v>317</v>
      </c>
      <c r="D168" s="66" t="s">
        <v>8</v>
      </c>
      <c r="E168" s="66" t="s">
        <v>242</v>
      </c>
      <c r="F168" s="66" t="s">
        <v>243</v>
      </c>
      <c r="G168" s="66" t="s">
        <v>687</v>
      </c>
    </row>
    <row r="169" spans="1:9" s="66" customFormat="1" ht="12.75" customHeight="1">
      <c r="A169" s="66" t="s">
        <v>53</v>
      </c>
      <c r="B169" s="66" t="s">
        <v>54</v>
      </c>
      <c r="D169" s="67">
        <v>1</v>
      </c>
      <c r="E169" s="68">
        <v>45208.7</v>
      </c>
      <c r="F169" s="68">
        <v>45208.7</v>
      </c>
      <c r="G169" s="68">
        <v>0</v>
      </c>
      <c r="H169" s="66">
        <f t="shared" ref="H169:H171" si="68">+VLOOKUP(B169,$B$318:$D$331,3,0)</f>
        <v>41860</v>
      </c>
      <c r="I169" s="66">
        <f t="shared" ref="I169:I171" si="69">+D169*H169</f>
        <v>41860</v>
      </c>
    </row>
    <row r="170" spans="1:9" s="66" customFormat="1" ht="12.75" customHeight="1">
      <c r="A170" s="66" t="s">
        <v>430</v>
      </c>
      <c r="B170" s="66" t="s">
        <v>431</v>
      </c>
      <c r="D170" s="67">
        <v>2</v>
      </c>
      <c r="E170" s="68">
        <v>21228.44</v>
      </c>
      <c r="F170" s="68">
        <v>42456.88</v>
      </c>
      <c r="G170" s="68">
        <v>0</v>
      </c>
      <c r="H170" s="66">
        <f t="shared" si="68"/>
        <v>20475</v>
      </c>
      <c r="I170" s="66">
        <f t="shared" si="69"/>
        <v>40950</v>
      </c>
    </row>
    <row r="171" spans="1:9" s="66" customFormat="1" ht="12.75" customHeight="1">
      <c r="A171" s="66" t="s">
        <v>379</v>
      </c>
      <c r="B171" s="66" t="s">
        <v>380</v>
      </c>
      <c r="D171" s="67">
        <v>1</v>
      </c>
      <c r="E171" s="68">
        <v>20229.466649999998</v>
      </c>
      <c r="F171" s="68">
        <v>20229.466649999998</v>
      </c>
      <c r="G171" s="68">
        <v>0</v>
      </c>
      <c r="H171" s="66">
        <f t="shared" si="68"/>
        <v>19717</v>
      </c>
      <c r="I171" s="66">
        <f t="shared" si="69"/>
        <v>19717</v>
      </c>
    </row>
    <row r="172" spans="1:9" s="66" customFormat="1" ht="12.75" customHeight="1">
      <c r="A172" s="65">
        <v>45975</v>
      </c>
      <c r="B172" s="66" t="s">
        <v>688</v>
      </c>
      <c r="C172" s="66" t="s">
        <v>208</v>
      </c>
      <c r="D172" s="66" t="s">
        <v>8</v>
      </c>
      <c r="E172" s="66" t="s">
        <v>209</v>
      </c>
      <c r="F172" s="66" t="s">
        <v>210</v>
      </c>
      <c r="G172" s="66" t="s">
        <v>689</v>
      </c>
    </row>
    <row r="173" spans="1:9" s="66" customFormat="1" ht="12.75" customHeight="1">
      <c r="A173" s="66" t="s">
        <v>17</v>
      </c>
      <c r="B173" s="66" t="s">
        <v>18</v>
      </c>
      <c r="D173" s="67">
        <v>1</v>
      </c>
      <c r="E173" s="68">
        <v>49319</v>
      </c>
      <c r="F173" s="68">
        <v>49319</v>
      </c>
      <c r="G173" s="68">
        <v>0</v>
      </c>
      <c r="H173" s="66">
        <f t="shared" ref="H173:H176" si="70">+VLOOKUP(B173,$B$318:$D$331,3,0)</f>
        <v>45666</v>
      </c>
      <c r="I173" s="66">
        <f t="shared" ref="I173:I176" si="71">+D173*H173</f>
        <v>45666</v>
      </c>
    </row>
    <row r="174" spans="1:9" s="66" customFormat="1" ht="12.75" customHeight="1">
      <c r="A174" s="66" t="s">
        <v>27</v>
      </c>
      <c r="B174" s="66" t="s">
        <v>28</v>
      </c>
      <c r="D174" s="67">
        <v>1</v>
      </c>
      <c r="E174" s="68">
        <v>72972.740000000005</v>
      </c>
      <c r="F174" s="68">
        <v>72972.740000000005</v>
      </c>
      <c r="G174" s="68">
        <v>0</v>
      </c>
      <c r="H174" s="66">
        <f t="shared" si="70"/>
        <v>67568</v>
      </c>
      <c r="I174" s="66">
        <f t="shared" si="71"/>
        <v>67568</v>
      </c>
    </row>
    <row r="175" spans="1:9" s="66" customFormat="1" ht="12.75" customHeight="1">
      <c r="A175" s="66" t="s">
        <v>430</v>
      </c>
      <c r="B175" s="66" t="s">
        <v>431</v>
      </c>
      <c r="D175" s="67">
        <v>3</v>
      </c>
      <c r="E175" s="68">
        <v>21228.44</v>
      </c>
      <c r="F175" s="68">
        <v>63685.32</v>
      </c>
      <c r="G175" s="68">
        <v>0</v>
      </c>
      <c r="H175" s="66">
        <f t="shared" si="70"/>
        <v>20475</v>
      </c>
      <c r="I175" s="66">
        <f t="shared" si="71"/>
        <v>61425</v>
      </c>
    </row>
    <row r="176" spans="1:9" s="66" customFormat="1" ht="12.75" customHeight="1">
      <c r="A176" s="66" t="s">
        <v>379</v>
      </c>
      <c r="B176" s="66" t="s">
        <v>380</v>
      </c>
      <c r="D176" s="67">
        <v>1</v>
      </c>
      <c r="E176" s="68">
        <v>20229.466649999998</v>
      </c>
      <c r="F176" s="68">
        <v>20229.466649999998</v>
      </c>
      <c r="G176" s="68">
        <v>0</v>
      </c>
      <c r="H176" s="66">
        <f t="shared" si="70"/>
        <v>19717</v>
      </c>
      <c r="I176" s="66">
        <f t="shared" si="71"/>
        <v>19717</v>
      </c>
    </row>
    <row r="177" spans="1:9" s="66" customFormat="1" ht="12.75" customHeight="1">
      <c r="A177" s="65">
        <v>45975</v>
      </c>
      <c r="B177" s="66" t="s">
        <v>690</v>
      </c>
      <c r="C177" s="66" t="s">
        <v>634</v>
      </c>
      <c r="D177" s="66" t="s">
        <v>8</v>
      </c>
      <c r="E177" s="66" t="s">
        <v>635</v>
      </c>
      <c r="F177" s="66" t="s">
        <v>636</v>
      </c>
      <c r="G177" s="66" t="s">
        <v>547</v>
      </c>
    </row>
    <row r="178" spans="1:9" s="66" customFormat="1" ht="12.75" customHeight="1">
      <c r="A178" s="66" t="s">
        <v>430</v>
      </c>
      <c r="B178" s="66" t="s">
        <v>431</v>
      </c>
      <c r="D178" s="67">
        <v>3</v>
      </c>
      <c r="E178" s="68">
        <v>21228.44</v>
      </c>
      <c r="F178" s="68">
        <v>63685.32</v>
      </c>
      <c r="G178" s="68">
        <v>0</v>
      </c>
      <c r="H178" s="66">
        <f>+VLOOKUP(B178,$B$318:$D$331,3,0)</f>
        <v>20475</v>
      </c>
      <c r="I178" s="66">
        <f t="shared" ref="I178" si="72">+D178*H178</f>
        <v>61425</v>
      </c>
    </row>
    <row r="179" spans="1:9" s="66" customFormat="1" ht="12.75" customHeight="1">
      <c r="A179" s="65">
        <v>45975</v>
      </c>
      <c r="B179" s="66" t="s">
        <v>691</v>
      </c>
      <c r="C179" s="66" t="s">
        <v>215</v>
      </c>
      <c r="D179" s="66" t="s">
        <v>8</v>
      </c>
      <c r="E179" s="66" t="s">
        <v>216</v>
      </c>
      <c r="F179" s="66" t="s">
        <v>217</v>
      </c>
      <c r="G179" s="66" t="s">
        <v>692</v>
      </c>
    </row>
    <row r="180" spans="1:9" s="66" customFormat="1" ht="12.75" customHeight="1">
      <c r="A180" s="66" t="s">
        <v>17</v>
      </c>
      <c r="B180" s="66" t="s">
        <v>18</v>
      </c>
      <c r="D180" s="67">
        <v>3</v>
      </c>
      <c r="E180" s="68">
        <v>49319</v>
      </c>
      <c r="F180" s="68">
        <v>147957</v>
      </c>
      <c r="G180" s="68">
        <v>0</v>
      </c>
      <c r="H180" s="66">
        <f>+VLOOKUP(B180,$B$318:$D$331,3,0)</f>
        <v>45666</v>
      </c>
      <c r="I180" s="66">
        <f t="shared" ref="I180" si="73">+D180*H180</f>
        <v>136998</v>
      </c>
    </row>
    <row r="181" spans="1:9" s="66" customFormat="1" ht="12.75" customHeight="1">
      <c r="A181" s="65">
        <v>45975</v>
      </c>
      <c r="B181" s="66" t="s">
        <v>265</v>
      </c>
      <c r="C181" s="66" t="s">
        <v>224</v>
      </c>
      <c r="D181" s="66" t="s">
        <v>8</v>
      </c>
      <c r="E181" s="66" t="s">
        <v>87</v>
      </c>
      <c r="F181" s="66" t="s">
        <v>88</v>
      </c>
      <c r="G181" s="66" t="s">
        <v>693</v>
      </c>
    </row>
    <row r="182" spans="1:9" s="66" customFormat="1" ht="12.75" customHeight="1">
      <c r="A182" s="66" t="s">
        <v>25</v>
      </c>
      <c r="B182" s="66" t="s">
        <v>26</v>
      </c>
      <c r="D182" s="67">
        <v>2</v>
      </c>
      <c r="E182" s="68">
        <v>54638.77</v>
      </c>
      <c r="F182" s="68">
        <v>109277.54</v>
      </c>
      <c r="G182" s="68">
        <v>0</v>
      </c>
      <c r="H182" s="66">
        <f t="shared" ref="H182:H184" si="74">+VLOOKUP(B182,$B$318:$D$331,3,0)</f>
        <v>50591</v>
      </c>
      <c r="I182" s="66">
        <f t="shared" ref="I182:I184" si="75">+D182*H182</f>
        <v>101182</v>
      </c>
    </row>
    <row r="183" spans="1:9" s="66" customFormat="1" ht="12.75" customHeight="1">
      <c r="A183" s="66" t="s">
        <v>17</v>
      </c>
      <c r="B183" s="66" t="s">
        <v>18</v>
      </c>
      <c r="D183" s="67">
        <v>1</v>
      </c>
      <c r="E183" s="68">
        <v>49319</v>
      </c>
      <c r="F183" s="68">
        <v>49319</v>
      </c>
      <c r="G183" s="68">
        <v>0</v>
      </c>
      <c r="H183" s="66">
        <f t="shared" si="74"/>
        <v>45666</v>
      </c>
      <c r="I183" s="66">
        <f t="shared" si="75"/>
        <v>45666</v>
      </c>
    </row>
    <row r="184" spans="1:9" s="66" customFormat="1" ht="12.75" customHeight="1">
      <c r="A184" s="66" t="s">
        <v>27</v>
      </c>
      <c r="B184" s="66" t="s">
        <v>28</v>
      </c>
      <c r="D184" s="67">
        <v>2</v>
      </c>
      <c r="E184" s="68">
        <v>72972.740000000005</v>
      </c>
      <c r="F184" s="68">
        <v>145945.48000000001</v>
      </c>
      <c r="G184" s="68">
        <v>0</v>
      </c>
      <c r="H184" s="66">
        <f t="shared" si="74"/>
        <v>67568</v>
      </c>
      <c r="I184" s="66">
        <f t="shared" si="75"/>
        <v>135136</v>
      </c>
    </row>
    <row r="185" spans="1:9" s="66" customFormat="1" ht="12.75" customHeight="1">
      <c r="A185" s="65">
        <v>45975</v>
      </c>
      <c r="B185" s="66" t="s">
        <v>640</v>
      </c>
      <c r="C185" s="66" t="s">
        <v>224</v>
      </c>
      <c r="D185" s="66" t="s">
        <v>8</v>
      </c>
      <c r="E185" s="66" t="s">
        <v>87</v>
      </c>
      <c r="F185" s="66" t="s">
        <v>88</v>
      </c>
      <c r="G185" s="66" t="s">
        <v>592</v>
      </c>
    </row>
    <row r="186" spans="1:9" s="66" customFormat="1" ht="12.75" customHeight="1">
      <c r="A186" s="66" t="s">
        <v>45</v>
      </c>
      <c r="B186" s="66" t="s">
        <v>46</v>
      </c>
      <c r="D186" s="67">
        <v>5</v>
      </c>
      <c r="E186" s="68">
        <v>79495.768150000004</v>
      </c>
      <c r="F186" s="68">
        <v>397478.84074999997</v>
      </c>
      <c r="G186" s="68">
        <v>0</v>
      </c>
      <c r="H186" s="66">
        <f>+VLOOKUP(B186,$B$318:$D$331,3,0)</f>
        <v>54145</v>
      </c>
      <c r="I186" s="66">
        <f t="shared" ref="I186" si="76">+D186*H186</f>
        <v>270725</v>
      </c>
    </row>
    <row r="187" spans="1:9" s="66" customFormat="1" ht="12.75" customHeight="1">
      <c r="A187" s="65">
        <v>45976</v>
      </c>
      <c r="B187" s="66" t="s">
        <v>694</v>
      </c>
      <c r="C187" s="66" t="s">
        <v>300</v>
      </c>
      <c r="D187" s="66" t="s">
        <v>8</v>
      </c>
      <c r="E187" s="66" t="s">
        <v>138</v>
      </c>
      <c r="F187" s="66" t="s">
        <v>139</v>
      </c>
      <c r="G187" s="66" t="s">
        <v>695</v>
      </c>
    </row>
    <row r="188" spans="1:9" s="66" customFormat="1" ht="12.75" customHeight="1">
      <c r="A188" s="66" t="s">
        <v>65</v>
      </c>
      <c r="B188" s="66" t="s">
        <v>66</v>
      </c>
      <c r="D188" s="67">
        <v>1</v>
      </c>
      <c r="E188" s="68">
        <v>105316.26</v>
      </c>
      <c r="F188" s="68">
        <v>105316.26</v>
      </c>
      <c r="G188" s="68">
        <v>0</v>
      </c>
      <c r="H188" s="66">
        <f t="shared" ref="H188:H191" si="77">+VLOOKUP(B188,$B$318:$D$331,3,0)</f>
        <v>108350</v>
      </c>
      <c r="I188" s="66">
        <f t="shared" ref="I188:I191" si="78">+D188*H188</f>
        <v>108350</v>
      </c>
    </row>
    <row r="189" spans="1:9" s="66" customFormat="1" ht="12.75" customHeight="1">
      <c r="A189" s="66" t="s">
        <v>45</v>
      </c>
      <c r="B189" s="66" t="s">
        <v>46</v>
      </c>
      <c r="D189" s="67">
        <v>1</v>
      </c>
      <c r="E189" s="68">
        <v>79495.768150000004</v>
      </c>
      <c r="F189" s="68">
        <v>79495.768150000004</v>
      </c>
      <c r="G189" s="68">
        <v>0</v>
      </c>
      <c r="H189" s="66">
        <f t="shared" si="77"/>
        <v>54145</v>
      </c>
      <c r="I189" s="66">
        <f t="shared" si="78"/>
        <v>54145</v>
      </c>
    </row>
    <row r="190" spans="1:9" s="66" customFormat="1" ht="12.75" customHeight="1">
      <c r="A190" s="66" t="s">
        <v>430</v>
      </c>
      <c r="B190" s="66" t="s">
        <v>431</v>
      </c>
      <c r="D190" s="67">
        <v>2</v>
      </c>
      <c r="E190" s="68">
        <v>21228.44</v>
      </c>
      <c r="F190" s="68">
        <v>42456.88</v>
      </c>
      <c r="G190" s="68">
        <v>0</v>
      </c>
      <c r="H190" s="66">
        <f t="shared" si="77"/>
        <v>20475</v>
      </c>
      <c r="I190" s="66">
        <f t="shared" si="78"/>
        <v>40950</v>
      </c>
    </row>
    <row r="191" spans="1:9" s="66" customFormat="1" ht="12.75" customHeight="1">
      <c r="A191" s="66" t="s">
        <v>379</v>
      </c>
      <c r="B191" s="66" t="s">
        <v>380</v>
      </c>
      <c r="D191" s="67">
        <v>6</v>
      </c>
      <c r="E191" s="68">
        <v>20229.466649999998</v>
      </c>
      <c r="F191" s="68">
        <v>121376.7999</v>
      </c>
      <c r="G191" s="68">
        <v>0</v>
      </c>
      <c r="H191" s="66">
        <f t="shared" si="77"/>
        <v>19717</v>
      </c>
      <c r="I191" s="66">
        <f t="shared" si="78"/>
        <v>118302</v>
      </c>
    </row>
    <row r="192" spans="1:9" s="66" customFormat="1" ht="12.75" customHeight="1">
      <c r="A192" s="65">
        <v>45976</v>
      </c>
      <c r="B192" s="66" t="s">
        <v>696</v>
      </c>
      <c r="C192" s="66" t="s">
        <v>481</v>
      </c>
      <c r="D192" s="66" t="s">
        <v>8</v>
      </c>
      <c r="E192" s="66" t="s">
        <v>435</v>
      </c>
      <c r="F192" s="66" t="s">
        <v>436</v>
      </c>
      <c r="G192" s="66" t="s">
        <v>697</v>
      </c>
    </row>
    <row r="193" spans="1:9" s="66" customFormat="1" ht="12.75" customHeight="1">
      <c r="A193" s="66" t="s">
        <v>430</v>
      </c>
      <c r="B193" s="66" t="s">
        <v>431</v>
      </c>
      <c r="D193" s="67">
        <v>2</v>
      </c>
      <c r="E193" s="68">
        <v>21228.44</v>
      </c>
      <c r="F193" s="68">
        <v>42456.88</v>
      </c>
      <c r="G193" s="68">
        <v>0</v>
      </c>
      <c r="H193" s="66">
        <f>+VLOOKUP(B193,$B$318:$D$331,3,0)</f>
        <v>20475</v>
      </c>
      <c r="I193" s="66">
        <f t="shared" ref="I193" si="79">+D193*H193</f>
        <v>40950</v>
      </c>
    </row>
    <row r="194" spans="1:9" s="66" customFormat="1" ht="12.75" customHeight="1">
      <c r="A194" s="65">
        <v>45977</v>
      </c>
      <c r="B194" s="66" t="s">
        <v>374</v>
      </c>
      <c r="C194" s="66" t="s">
        <v>677</v>
      </c>
      <c r="D194" s="66" t="s">
        <v>8</v>
      </c>
      <c r="E194" s="66" t="s">
        <v>358</v>
      </c>
      <c r="F194" s="66" t="s">
        <v>359</v>
      </c>
      <c r="G194" s="66" t="s">
        <v>698</v>
      </c>
    </row>
    <row r="195" spans="1:9" s="66" customFormat="1" ht="12.75" customHeight="1">
      <c r="A195" s="66" t="s">
        <v>33</v>
      </c>
      <c r="B195" s="66" t="s">
        <v>34</v>
      </c>
      <c r="D195" s="67">
        <v>2</v>
      </c>
      <c r="E195" s="68">
        <v>69729.66</v>
      </c>
      <c r="F195" s="68">
        <v>139459.32</v>
      </c>
      <c r="G195" s="68">
        <v>0</v>
      </c>
      <c r="H195" s="66">
        <f>+VLOOKUP(B195,$B$318:$D$331,3,0)</f>
        <v>64565</v>
      </c>
      <c r="I195" s="66">
        <f t="shared" ref="I195" si="80">+D195*H195</f>
        <v>129130</v>
      </c>
    </row>
    <row r="196" spans="1:9" s="66" customFormat="1" ht="12.75" customHeight="1">
      <c r="A196" s="65">
        <v>45978</v>
      </c>
      <c r="B196" s="66" t="s">
        <v>699</v>
      </c>
      <c r="C196" s="66" t="s">
        <v>315</v>
      </c>
      <c r="D196" s="66" t="s">
        <v>8</v>
      </c>
      <c r="E196" s="66" t="s">
        <v>124</v>
      </c>
      <c r="F196" s="66" t="s">
        <v>125</v>
      </c>
      <c r="G196" s="66" t="s">
        <v>700</v>
      </c>
    </row>
    <row r="197" spans="1:9" s="66" customFormat="1" ht="12.75" customHeight="1">
      <c r="A197" s="66" t="s">
        <v>27</v>
      </c>
      <c r="B197" s="66" t="s">
        <v>28</v>
      </c>
      <c r="D197" s="67">
        <v>2</v>
      </c>
      <c r="E197" s="68">
        <v>72972.740000000005</v>
      </c>
      <c r="F197" s="68">
        <v>145945.48000000001</v>
      </c>
      <c r="G197" s="68">
        <v>0</v>
      </c>
      <c r="H197" s="66">
        <f t="shared" ref="H197:H198" si="81">+VLOOKUP(B197,$B$318:$D$331,3,0)</f>
        <v>67568</v>
      </c>
      <c r="I197" s="66">
        <f t="shared" ref="I197:I198" si="82">+D197*H197</f>
        <v>135136</v>
      </c>
    </row>
    <row r="198" spans="1:9" s="66" customFormat="1" ht="12.75" customHeight="1">
      <c r="A198" s="66" t="s">
        <v>379</v>
      </c>
      <c r="B198" s="66" t="s">
        <v>380</v>
      </c>
      <c r="D198" s="67">
        <v>1</v>
      </c>
      <c r="E198" s="68">
        <v>20229.466649999998</v>
      </c>
      <c r="F198" s="68">
        <v>20229.466649999998</v>
      </c>
      <c r="G198" s="68">
        <v>0</v>
      </c>
      <c r="H198" s="66">
        <f t="shared" si="81"/>
        <v>19717</v>
      </c>
      <c r="I198" s="66">
        <f t="shared" si="82"/>
        <v>19717</v>
      </c>
    </row>
    <row r="199" spans="1:9" s="66" customFormat="1" ht="12.75" customHeight="1">
      <c r="A199" s="65">
        <v>45978</v>
      </c>
      <c r="B199" s="66" t="s">
        <v>691</v>
      </c>
      <c r="C199" s="66" t="s">
        <v>182</v>
      </c>
      <c r="D199" s="66" t="s">
        <v>8</v>
      </c>
      <c r="E199" s="66" t="s">
        <v>183</v>
      </c>
      <c r="F199" s="66" t="s">
        <v>184</v>
      </c>
      <c r="G199" s="66" t="s">
        <v>620</v>
      </c>
    </row>
    <row r="200" spans="1:9" s="66" customFormat="1" ht="12.75" customHeight="1">
      <c r="A200" s="66" t="s">
        <v>23</v>
      </c>
      <c r="B200" s="66" t="s">
        <v>24</v>
      </c>
      <c r="D200" s="67">
        <v>1</v>
      </c>
      <c r="E200" s="68">
        <v>61342.400000000001</v>
      </c>
      <c r="F200" s="68">
        <v>61342.400000000001</v>
      </c>
      <c r="G200" s="68">
        <v>0</v>
      </c>
      <c r="H200" s="66">
        <f t="shared" ref="H200:H202" si="83">+VLOOKUP(B200,$B$318:$D$331,3,0)</f>
        <v>66822</v>
      </c>
      <c r="I200" s="66">
        <f t="shared" ref="I200:I202" si="84">+D200*H200</f>
        <v>66822</v>
      </c>
    </row>
    <row r="201" spans="1:9" s="66" customFormat="1" ht="12.75" customHeight="1">
      <c r="A201" s="66" t="s">
        <v>15</v>
      </c>
      <c r="B201" s="66" t="s">
        <v>16</v>
      </c>
      <c r="D201" s="67">
        <v>1</v>
      </c>
      <c r="E201" s="68">
        <v>103908.498368575</v>
      </c>
      <c r="F201" s="68">
        <v>103908.498368575</v>
      </c>
      <c r="G201" s="68">
        <v>0</v>
      </c>
      <c r="H201" s="66">
        <f t="shared" si="83"/>
        <v>80850</v>
      </c>
      <c r="I201" s="66">
        <f t="shared" si="84"/>
        <v>80850</v>
      </c>
    </row>
    <row r="202" spans="1:9" s="66" customFormat="1" ht="12.75" customHeight="1">
      <c r="A202" s="66" t="s">
        <v>45</v>
      </c>
      <c r="B202" s="66" t="s">
        <v>46</v>
      </c>
      <c r="D202" s="67">
        <v>1</v>
      </c>
      <c r="E202" s="68">
        <v>79495.768150000004</v>
      </c>
      <c r="F202" s="68">
        <v>79495.768150000004</v>
      </c>
      <c r="G202" s="68">
        <v>0</v>
      </c>
      <c r="H202" s="66">
        <f t="shared" si="83"/>
        <v>54145</v>
      </c>
      <c r="I202" s="66">
        <f t="shared" si="84"/>
        <v>54145</v>
      </c>
    </row>
    <row r="203" spans="1:9" s="66" customFormat="1" ht="12.75" customHeight="1">
      <c r="A203" s="65">
        <v>45978</v>
      </c>
      <c r="B203" s="66" t="s">
        <v>701</v>
      </c>
      <c r="C203" s="66" t="s">
        <v>93</v>
      </c>
      <c r="D203" s="66" t="s">
        <v>8</v>
      </c>
      <c r="E203" s="66" t="s">
        <v>94</v>
      </c>
      <c r="F203" s="66" t="s">
        <v>95</v>
      </c>
      <c r="G203" s="66" t="s">
        <v>458</v>
      </c>
    </row>
    <row r="204" spans="1:9" s="66" customFormat="1" ht="12.75" customHeight="1">
      <c r="A204" s="66" t="s">
        <v>23</v>
      </c>
      <c r="B204" s="66" t="s">
        <v>24</v>
      </c>
      <c r="D204" s="67">
        <v>1</v>
      </c>
      <c r="E204" s="68">
        <v>61342.400000000001</v>
      </c>
      <c r="F204" s="68">
        <v>61342.400000000001</v>
      </c>
      <c r="G204" s="68">
        <v>0</v>
      </c>
      <c r="H204" s="66">
        <f t="shared" ref="H204:H205" si="85">+VLOOKUP(B204,$B$318:$D$331,3,0)</f>
        <v>66822</v>
      </c>
      <c r="I204" s="66">
        <f t="shared" ref="I204:I205" si="86">+D204*H204</f>
        <v>66822</v>
      </c>
    </row>
    <row r="205" spans="1:9" s="66" customFormat="1" ht="12.75" customHeight="1">
      <c r="A205" s="66" t="s">
        <v>47</v>
      </c>
      <c r="B205" s="66" t="s">
        <v>48</v>
      </c>
      <c r="D205" s="67">
        <v>2</v>
      </c>
      <c r="E205" s="68">
        <v>109686.21</v>
      </c>
      <c r="F205" s="68">
        <v>219372.42</v>
      </c>
      <c r="G205" s="68">
        <v>0</v>
      </c>
      <c r="H205" s="66">
        <f t="shared" si="85"/>
        <v>101561</v>
      </c>
      <c r="I205" s="66">
        <f t="shared" si="86"/>
        <v>203122</v>
      </c>
    </row>
    <row r="206" spans="1:9" s="66" customFormat="1" ht="12.75" customHeight="1">
      <c r="A206" s="65">
        <v>45980</v>
      </c>
      <c r="B206" s="66" t="s">
        <v>702</v>
      </c>
      <c r="C206" s="66" t="s">
        <v>331</v>
      </c>
      <c r="D206" s="66" t="s">
        <v>8</v>
      </c>
      <c r="E206" s="66" t="s">
        <v>332</v>
      </c>
      <c r="F206" s="66" t="s">
        <v>333</v>
      </c>
      <c r="G206" s="66" t="s">
        <v>703</v>
      </c>
    </row>
    <row r="207" spans="1:9" s="66" customFormat="1" ht="12.75" customHeight="1">
      <c r="A207" s="66" t="s">
        <v>430</v>
      </c>
      <c r="B207" s="66" t="s">
        <v>431</v>
      </c>
      <c r="D207" s="67">
        <v>3</v>
      </c>
      <c r="E207" s="68">
        <v>21582.288</v>
      </c>
      <c r="F207" s="68">
        <v>64746.864000000001</v>
      </c>
      <c r="G207" s="68">
        <v>0</v>
      </c>
      <c r="H207" s="66">
        <f>+VLOOKUP(B207,$B$318:$D$331,3,0)</f>
        <v>20475</v>
      </c>
      <c r="I207" s="66">
        <f t="shared" ref="I207" si="87">+D207*H207</f>
        <v>61425</v>
      </c>
    </row>
    <row r="208" spans="1:9" s="66" customFormat="1" ht="12.75" customHeight="1">
      <c r="A208" s="65">
        <v>45980</v>
      </c>
      <c r="B208" s="66" t="s">
        <v>704</v>
      </c>
      <c r="C208" s="66" t="s">
        <v>151</v>
      </c>
      <c r="D208" s="66" t="s">
        <v>8</v>
      </c>
      <c r="E208" s="66" t="s">
        <v>152</v>
      </c>
      <c r="F208" s="66" t="s">
        <v>153</v>
      </c>
      <c r="G208" s="66" t="s">
        <v>705</v>
      </c>
    </row>
    <row r="209" spans="1:9" s="66" customFormat="1" ht="12.75" customHeight="1">
      <c r="A209" s="66" t="s">
        <v>53</v>
      </c>
      <c r="B209" s="66" t="s">
        <v>54</v>
      </c>
      <c r="D209" s="67">
        <v>2</v>
      </c>
      <c r="E209" s="68">
        <v>45208.700024999998</v>
      </c>
      <c r="F209" s="68">
        <v>90417.400049999997</v>
      </c>
      <c r="G209" s="68">
        <v>0</v>
      </c>
      <c r="H209" s="66">
        <f t="shared" ref="H209:H211" si="88">+VLOOKUP(B209,$B$318:$D$331,3,0)</f>
        <v>41860</v>
      </c>
      <c r="I209" s="66">
        <f t="shared" ref="I209:I211" si="89">+D209*H209</f>
        <v>83720</v>
      </c>
    </row>
    <row r="210" spans="1:9" s="66" customFormat="1" ht="12.75" customHeight="1">
      <c r="A210" s="66" t="s">
        <v>27</v>
      </c>
      <c r="B210" s="66" t="s">
        <v>28</v>
      </c>
      <c r="D210" s="67">
        <v>2</v>
      </c>
      <c r="E210" s="68">
        <v>72972.848066666702</v>
      </c>
      <c r="F210" s="68">
        <v>145945.696133333</v>
      </c>
      <c r="G210" s="68">
        <v>0</v>
      </c>
      <c r="H210" s="66">
        <f t="shared" si="88"/>
        <v>67568</v>
      </c>
      <c r="I210" s="66">
        <f t="shared" si="89"/>
        <v>135136</v>
      </c>
    </row>
    <row r="211" spans="1:9" s="66" customFormat="1" ht="12.75" customHeight="1">
      <c r="A211" s="66" t="s">
        <v>45</v>
      </c>
      <c r="B211" s="66" t="s">
        <v>46</v>
      </c>
      <c r="D211" s="67">
        <v>1</v>
      </c>
      <c r="E211" s="68">
        <v>79495.768150000004</v>
      </c>
      <c r="F211" s="68">
        <v>79495.768150000004</v>
      </c>
      <c r="G211" s="68">
        <v>0</v>
      </c>
      <c r="H211" s="66">
        <f t="shared" si="88"/>
        <v>54145</v>
      </c>
      <c r="I211" s="66">
        <f t="shared" si="89"/>
        <v>54145</v>
      </c>
    </row>
    <row r="212" spans="1:9" s="66" customFormat="1" ht="12.75" customHeight="1">
      <c r="A212" s="65">
        <v>45980</v>
      </c>
      <c r="B212" s="66" t="s">
        <v>369</v>
      </c>
      <c r="C212" s="66" t="s">
        <v>275</v>
      </c>
      <c r="D212" s="66" t="s">
        <v>8</v>
      </c>
      <c r="E212" s="66" t="s">
        <v>276</v>
      </c>
      <c r="F212" s="66" t="s">
        <v>277</v>
      </c>
      <c r="G212" s="66" t="s">
        <v>428</v>
      </c>
    </row>
    <row r="213" spans="1:9" s="66" customFormat="1" ht="12.75" customHeight="1">
      <c r="A213" s="66" t="s">
        <v>65</v>
      </c>
      <c r="B213" s="66" t="s">
        <v>66</v>
      </c>
      <c r="D213" s="67">
        <v>1</v>
      </c>
      <c r="E213" s="68">
        <v>105316.26</v>
      </c>
      <c r="F213" s="68">
        <v>105316.26</v>
      </c>
      <c r="G213" s="68">
        <v>0</v>
      </c>
      <c r="H213" s="66">
        <f t="shared" ref="H213:H214" si="90">+VLOOKUP(B213,$B$318:$D$331,3,0)</f>
        <v>108350</v>
      </c>
      <c r="I213" s="66">
        <f t="shared" ref="I213:I214" si="91">+D213*H213</f>
        <v>108350</v>
      </c>
    </row>
    <row r="214" spans="1:9" s="66" customFormat="1" ht="12.75" customHeight="1">
      <c r="A214" s="66" t="s">
        <v>27</v>
      </c>
      <c r="B214" s="66" t="s">
        <v>28</v>
      </c>
      <c r="D214" s="67">
        <v>2</v>
      </c>
      <c r="E214" s="68">
        <v>72972.848066666702</v>
      </c>
      <c r="F214" s="68">
        <v>145945.696133333</v>
      </c>
      <c r="G214" s="68">
        <v>0</v>
      </c>
      <c r="H214" s="66">
        <f t="shared" si="90"/>
        <v>67568</v>
      </c>
      <c r="I214" s="66">
        <f t="shared" si="91"/>
        <v>135136</v>
      </c>
    </row>
    <row r="215" spans="1:9" s="66" customFormat="1" ht="12.75" customHeight="1">
      <c r="A215" s="65">
        <v>45981</v>
      </c>
      <c r="B215" s="66" t="s">
        <v>706</v>
      </c>
      <c r="C215" s="66" t="s">
        <v>300</v>
      </c>
      <c r="D215" s="66" t="s">
        <v>8</v>
      </c>
      <c r="E215" s="66" t="s">
        <v>138</v>
      </c>
      <c r="F215" s="66" t="s">
        <v>139</v>
      </c>
      <c r="G215" s="66" t="s">
        <v>707</v>
      </c>
    </row>
    <row r="216" spans="1:9" s="66" customFormat="1" ht="12.75" customHeight="1">
      <c r="A216" s="66" t="s">
        <v>15</v>
      </c>
      <c r="B216" s="66" t="s">
        <v>16</v>
      </c>
      <c r="D216" s="67">
        <v>1</v>
      </c>
      <c r="E216" s="68">
        <v>94034.835474811494</v>
      </c>
      <c r="F216" s="68">
        <v>94034.835474811494</v>
      </c>
      <c r="G216" s="68">
        <v>0</v>
      </c>
      <c r="H216" s="66">
        <f t="shared" ref="H216:H219" si="92">+VLOOKUP(B216,$B$318:$D$331,3,0)</f>
        <v>80850</v>
      </c>
      <c r="I216" s="66">
        <f t="shared" ref="I216:I219" si="93">+D216*H216</f>
        <v>80850</v>
      </c>
    </row>
    <row r="217" spans="1:9" s="66" customFormat="1" ht="12.75" customHeight="1">
      <c r="A217" s="66" t="s">
        <v>17</v>
      </c>
      <c r="B217" s="66" t="s">
        <v>18</v>
      </c>
      <c r="D217" s="67">
        <v>1</v>
      </c>
      <c r="E217" s="68">
        <v>49319</v>
      </c>
      <c r="F217" s="68">
        <v>49319</v>
      </c>
      <c r="G217" s="68">
        <v>0</v>
      </c>
      <c r="H217" s="66">
        <f t="shared" si="92"/>
        <v>45666</v>
      </c>
      <c r="I217" s="66">
        <f t="shared" si="93"/>
        <v>45666</v>
      </c>
    </row>
    <row r="218" spans="1:9" s="66" customFormat="1" ht="12.75" customHeight="1">
      <c r="A218" s="66" t="s">
        <v>97</v>
      </c>
      <c r="B218" s="66" t="s">
        <v>98</v>
      </c>
      <c r="D218" s="67">
        <v>5</v>
      </c>
      <c r="E218" s="68">
        <v>23716.7204250295</v>
      </c>
      <c r="F218" s="68">
        <v>118583.602125148</v>
      </c>
      <c r="G218" s="68">
        <v>0</v>
      </c>
      <c r="H218" s="66">
        <f t="shared" si="92"/>
        <v>22340</v>
      </c>
      <c r="I218" s="66">
        <f t="shared" si="93"/>
        <v>111700</v>
      </c>
    </row>
    <row r="219" spans="1:9" s="66" customFormat="1" ht="12.75" customHeight="1">
      <c r="A219" s="66" t="s">
        <v>47</v>
      </c>
      <c r="B219" s="66" t="s">
        <v>48</v>
      </c>
      <c r="D219" s="67">
        <v>2</v>
      </c>
      <c r="E219" s="68">
        <v>109686.21</v>
      </c>
      <c r="F219" s="68">
        <v>219372.42</v>
      </c>
      <c r="G219" s="68">
        <v>0</v>
      </c>
      <c r="H219" s="66">
        <f t="shared" si="92"/>
        <v>101561</v>
      </c>
      <c r="I219" s="66">
        <f t="shared" si="93"/>
        <v>203122</v>
      </c>
    </row>
    <row r="220" spans="1:9" s="66" customFormat="1" ht="12.75" customHeight="1">
      <c r="A220" s="65">
        <v>45981</v>
      </c>
      <c r="B220" s="66" t="s">
        <v>708</v>
      </c>
      <c r="C220" s="66" t="s">
        <v>709</v>
      </c>
      <c r="D220" s="66" t="s">
        <v>8</v>
      </c>
      <c r="E220" s="66" t="s">
        <v>90</v>
      </c>
      <c r="F220" s="66" t="s">
        <v>91</v>
      </c>
      <c r="G220" s="66" t="s">
        <v>710</v>
      </c>
    </row>
    <row r="221" spans="1:9" s="66" customFormat="1" ht="12.75" customHeight="1">
      <c r="A221" s="66" t="s">
        <v>23</v>
      </c>
      <c r="B221" s="66" t="s">
        <v>24</v>
      </c>
      <c r="D221" s="67">
        <v>3</v>
      </c>
      <c r="E221" s="68">
        <v>72168</v>
      </c>
      <c r="F221" s="68">
        <v>216504</v>
      </c>
      <c r="G221" s="68">
        <v>0</v>
      </c>
      <c r="H221" s="66">
        <f>+VLOOKUP(B221,$B$318:$D$331,3,0)</f>
        <v>66822</v>
      </c>
      <c r="I221" s="66">
        <f t="shared" ref="I221" si="94">+D221*H221</f>
        <v>200466</v>
      </c>
    </row>
    <row r="222" spans="1:9" s="66" customFormat="1" ht="12.75" customHeight="1">
      <c r="A222" s="65">
        <v>45981</v>
      </c>
      <c r="B222" s="66" t="s">
        <v>711</v>
      </c>
      <c r="C222" s="66" t="s">
        <v>481</v>
      </c>
      <c r="D222" s="66" t="s">
        <v>8</v>
      </c>
      <c r="E222" s="66" t="s">
        <v>435</v>
      </c>
      <c r="F222" s="66" t="s">
        <v>436</v>
      </c>
      <c r="G222" s="66" t="s">
        <v>712</v>
      </c>
    </row>
    <row r="223" spans="1:9" s="66" customFormat="1" ht="12.75" customHeight="1">
      <c r="A223" s="66" t="s">
        <v>25</v>
      </c>
      <c r="B223" s="66" t="s">
        <v>26</v>
      </c>
      <c r="D223" s="67">
        <v>1</v>
      </c>
      <c r="E223" s="68">
        <v>54638.775804398101</v>
      </c>
      <c r="F223" s="68">
        <v>54638.775804398101</v>
      </c>
      <c r="G223" s="68">
        <v>0</v>
      </c>
      <c r="H223" s="66">
        <f t="shared" ref="H223:H224" si="95">+VLOOKUP(B223,$B$318:$D$331,3,0)</f>
        <v>50591</v>
      </c>
      <c r="I223" s="66">
        <f t="shared" ref="I223:I224" si="96">+D223*H223</f>
        <v>50591</v>
      </c>
    </row>
    <row r="224" spans="1:9" s="66" customFormat="1" ht="12.75" customHeight="1">
      <c r="A224" s="66" t="s">
        <v>97</v>
      </c>
      <c r="B224" s="66" t="s">
        <v>98</v>
      </c>
      <c r="D224" s="67">
        <v>2</v>
      </c>
      <c r="E224" s="68">
        <v>23716.7204250295</v>
      </c>
      <c r="F224" s="68">
        <v>47433.440850059</v>
      </c>
      <c r="G224" s="68">
        <v>0</v>
      </c>
      <c r="H224" s="66">
        <f t="shared" si="95"/>
        <v>22340</v>
      </c>
      <c r="I224" s="66">
        <f t="shared" si="96"/>
        <v>44680</v>
      </c>
    </row>
    <row r="225" spans="1:9" s="66" customFormat="1" ht="12.75" customHeight="1">
      <c r="A225" s="65">
        <v>45981</v>
      </c>
      <c r="B225" s="66" t="s">
        <v>713</v>
      </c>
      <c r="C225" s="66" t="s">
        <v>588</v>
      </c>
      <c r="D225" s="66" t="s">
        <v>8</v>
      </c>
      <c r="E225" s="66" t="s">
        <v>362</v>
      </c>
      <c r="F225" s="66" t="s">
        <v>363</v>
      </c>
      <c r="G225" s="66" t="s">
        <v>489</v>
      </c>
    </row>
    <row r="226" spans="1:9" s="66" customFormat="1" ht="12.75" customHeight="1">
      <c r="A226" s="66" t="s">
        <v>430</v>
      </c>
      <c r="B226" s="66" t="s">
        <v>431</v>
      </c>
      <c r="D226" s="67">
        <v>3</v>
      </c>
      <c r="E226" s="68">
        <v>21582.288</v>
      </c>
      <c r="F226" s="68">
        <v>64746.864000000001</v>
      </c>
      <c r="G226" s="68">
        <v>0</v>
      </c>
      <c r="H226" s="66">
        <f>+VLOOKUP(B226,$B$318:$D$331,3,0)</f>
        <v>20475</v>
      </c>
      <c r="I226" s="66">
        <f t="shared" ref="I226" si="97">+D226*H226</f>
        <v>61425</v>
      </c>
    </row>
    <row r="227" spans="1:9" s="66" customFormat="1" ht="12.75" customHeight="1">
      <c r="A227" s="65">
        <v>45981</v>
      </c>
      <c r="B227" s="66" t="s">
        <v>574</v>
      </c>
      <c r="C227" s="66" t="s">
        <v>42</v>
      </c>
      <c r="D227" s="66" t="s">
        <v>8</v>
      </c>
      <c r="E227" s="66" t="s">
        <v>43</v>
      </c>
      <c r="F227" s="66" t="s">
        <v>44</v>
      </c>
      <c r="G227" s="66" t="s">
        <v>714</v>
      </c>
    </row>
    <row r="228" spans="1:9" s="66" customFormat="1" ht="12.75" customHeight="1">
      <c r="A228" s="66" t="s">
        <v>27</v>
      </c>
      <c r="B228" s="66" t="s">
        <v>28</v>
      </c>
      <c r="D228" s="67">
        <v>2</v>
      </c>
      <c r="E228" s="68">
        <v>72972.848066666702</v>
      </c>
      <c r="F228" s="68">
        <v>145945.696133333</v>
      </c>
      <c r="G228" s="68">
        <v>0</v>
      </c>
      <c r="H228" s="66">
        <f t="shared" ref="H228:H229" si="98">+VLOOKUP(B228,$B$318:$D$331,3,0)</f>
        <v>67568</v>
      </c>
      <c r="I228" s="66">
        <f t="shared" ref="I228:I229" si="99">+D228*H228</f>
        <v>135136</v>
      </c>
    </row>
    <row r="229" spans="1:9" s="66" customFormat="1" ht="12.75" customHeight="1">
      <c r="A229" s="66" t="s">
        <v>47</v>
      </c>
      <c r="B229" s="66" t="s">
        <v>48</v>
      </c>
      <c r="D229" s="67">
        <v>3</v>
      </c>
      <c r="E229" s="68">
        <v>109686.21</v>
      </c>
      <c r="F229" s="68">
        <v>329058.63</v>
      </c>
      <c r="G229" s="68">
        <v>0</v>
      </c>
      <c r="H229" s="66">
        <f t="shared" si="98"/>
        <v>101561</v>
      </c>
      <c r="I229" s="66">
        <f t="shared" si="99"/>
        <v>304683</v>
      </c>
    </row>
    <row r="230" spans="1:9" s="66" customFormat="1" ht="12.75" customHeight="1">
      <c r="A230" s="65">
        <v>45981</v>
      </c>
      <c r="B230" s="66" t="s">
        <v>715</v>
      </c>
      <c r="C230" s="66" t="s">
        <v>289</v>
      </c>
      <c r="D230" s="66" t="s">
        <v>8</v>
      </c>
      <c r="E230" s="66" t="s">
        <v>79</v>
      </c>
      <c r="F230" s="66" t="s">
        <v>80</v>
      </c>
      <c r="G230" s="66" t="s">
        <v>716</v>
      </c>
    </row>
    <row r="231" spans="1:9" s="66" customFormat="1" ht="12.75" customHeight="1">
      <c r="A231" s="66" t="s">
        <v>53</v>
      </c>
      <c r="B231" s="66" t="s">
        <v>54</v>
      </c>
      <c r="D231" s="67">
        <v>1</v>
      </c>
      <c r="E231" s="68">
        <v>45208.700024999998</v>
      </c>
      <c r="F231" s="68">
        <v>45208.700024999998</v>
      </c>
      <c r="G231" s="68">
        <v>0</v>
      </c>
      <c r="H231" s="66">
        <f t="shared" ref="H231:H232" si="100">+VLOOKUP(B231,$B$318:$D$331,3,0)</f>
        <v>41860</v>
      </c>
      <c r="I231" s="66">
        <f t="shared" ref="I231:I232" si="101">+D231*H231</f>
        <v>41860</v>
      </c>
    </row>
    <row r="232" spans="1:9" s="66" customFormat="1" ht="12.75" customHeight="1">
      <c r="A232" s="66" t="s">
        <v>47</v>
      </c>
      <c r="B232" s="66" t="s">
        <v>48</v>
      </c>
      <c r="D232" s="67">
        <v>2</v>
      </c>
      <c r="E232" s="68">
        <v>109686.21</v>
      </c>
      <c r="F232" s="68">
        <v>219372.42</v>
      </c>
      <c r="G232" s="68">
        <v>0</v>
      </c>
      <c r="H232" s="66">
        <f t="shared" si="100"/>
        <v>101561</v>
      </c>
      <c r="I232" s="66">
        <f t="shared" si="101"/>
        <v>203122</v>
      </c>
    </row>
    <row r="233" spans="1:9" s="66" customFormat="1" ht="12.75" customHeight="1">
      <c r="A233" s="65">
        <v>45981</v>
      </c>
      <c r="B233" s="66" t="s">
        <v>717</v>
      </c>
      <c r="C233" s="66" t="s">
        <v>224</v>
      </c>
      <c r="D233" s="66" t="s">
        <v>8</v>
      </c>
      <c r="E233" s="66" t="s">
        <v>87</v>
      </c>
      <c r="F233" s="66" t="s">
        <v>88</v>
      </c>
      <c r="G233" s="66" t="s">
        <v>338</v>
      </c>
    </row>
    <row r="234" spans="1:9" s="66" customFormat="1" ht="12.75" customHeight="1">
      <c r="A234" s="66" t="s">
        <v>33</v>
      </c>
      <c r="B234" s="66" t="s">
        <v>34</v>
      </c>
      <c r="D234" s="67">
        <v>1</v>
      </c>
      <c r="E234" s="68">
        <v>69729.333299999998</v>
      </c>
      <c r="F234" s="68">
        <v>69729.333299999998</v>
      </c>
      <c r="G234" s="68">
        <v>0</v>
      </c>
      <c r="H234" s="66">
        <f t="shared" ref="H234:H235" si="102">+VLOOKUP(B234,$B$318:$D$331,3,0)</f>
        <v>64565</v>
      </c>
      <c r="I234" s="66">
        <f t="shared" ref="I234:I235" si="103">+D234*H234</f>
        <v>64565</v>
      </c>
    </row>
    <row r="235" spans="1:9" s="66" customFormat="1" ht="12.75" customHeight="1">
      <c r="A235" s="66" t="s">
        <v>47</v>
      </c>
      <c r="B235" s="66" t="s">
        <v>48</v>
      </c>
      <c r="D235" s="67">
        <v>1</v>
      </c>
      <c r="E235" s="68">
        <v>109686.21</v>
      </c>
      <c r="F235" s="68">
        <v>109686.21</v>
      </c>
      <c r="G235" s="68">
        <v>0</v>
      </c>
      <c r="H235" s="66">
        <f t="shared" si="102"/>
        <v>101561</v>
      </c>
      <c r="I235" s="66">
        <f t="shared" si="103"/>
        <v>101561</v>
      </c>
    </row>
    <row r="236" spans="1:9" s="66" customFormat="1" ht="12.75" customHeight="1">
      <c r="A236" s="65">
        <v>45981</v>
      </c>
      <c r="B236" s="66" t="s">
        <v>718</v>
      </c>
      <c r="C236" s="66" t="s">
        <v>201</v>
      </c>
      <c r="D236" s="66" t="s">
        <v>8</v>
      </c>
      <c r="E236" s="66" t="s">
        <v>202</v>
      </c>
      <c r="F236" s="66" t="s">
        <v>203</v>
      </c>
      <c r="G236" s="66" t="s">
        <v>515</v>
      </c>
    </row>
    <row r="237" spans="1:9" s="66" customFormat="1" ht="12.75" customHeight="1">
      <c r="A237" s="66" t="s">
        <v>23</v>
      </c>
      <c r="B237" s="66" t="s">
        <v>24</v>
      </c>
      <c r="D237" s="67">
        <v>1</v>
      </c>
      <c r="E237" s="68">
        <v>72168</v>
      </c>
      <c r="F237" s="68">
        <v>72168</v>
      </c>
      <c r="G237" s="68">
        <v>0</v>
      </c>
      <c r="H237" s="66">
        <f>+VLOOKUP(B237,$B$318:$D$331,3,0)</f>
        <v>66822</v>
      </c>
      <c r="I237" s="66">
        <f t="shared" ref="I237" si="104">+D237*H237</f>
        <v>66822</v>
      </c>
    </row>
    <row r="238" spans="1:9" s="66" customFormat="1" ht="12.75" customHeight="1">
      <c r="A238" s="65">
        <v>45981</v>
      </c>
      <c r="B238" s="66" t="s">
        <v>719</v>
      </c>
      <c r="C238" s="66" t="s">
        <v>674</v>
      </c>
      <c r="D238" s="66" t="s">
        <v>8</v>
      </c>
      <c r="E238" s="66" t="s">
        <v>342</v>
      </c>
      <c r="F238" s="66" t="s">
        <v>343</v>
      </c>
      <c r="G238" s="66" t="s">
        <v>720</v>
      </c>
    </row>
    <row r="239" spans="1:9" s="66" customFormat="1" ht="12.75" customHeight="1">
      <c r="A239" s="66" t="s">
        <v>17</v>
      </c>
      <c r="B239" s="66" t="s">
        <v>18</v>
      </c>
      <c r="D239" s="67">
        <v>2</v>
      </c>
      <c r="E239" s="68">
        <v>49319</v>
      </c>
      <c r="F239" s="68">
        <v>98638</v>
      </c>
      <c r="G239" s="68">
        <v>0</v>
      </c>
      <c r="H239" s="66">
        <f>+VLOOKUP(B239,$B$318:$D$331,3,0)</f>
        <v>45666</v>
      </c>
      <c r="I239" s="66">
        <f t="shared" ref="I239" si="105">+D239*H239</f>
        <v>91332</v>
      </c>
    </row>
    <row r="240" spans="1:9" s="66" customFormat="1" ht="12.75" customHeight="1">
      <c r="A240" s="65">
        <v>45981</v>
      </c>
      <c r="B240" s="66" t="s">
        <v>466</v>
      </c>
      <c r="C240" s="66" t="s">
        <v>289</v>
      </c>
      <c r="D240" s="66" t="s">
        <v>8</v>
      </c>
      <c r="E240" s="66" t="s">
        <v>79</v>
      </c>
      <c r="F240" s="66" t="s">
        <v>80</v>
      </c>
      <c r="G240" s="66" t="s">
        <v>721</v>
      </c>
    </row>
    <row r="241" spans="1:9" s="66" customFormat="1" ht="12.75" customHeight="1">
      <c r="A241" s="66" t="s">
        <v>25</v>
      </c>
      <c r="B241" s="66" t="s">
        <v>26</v>
      </c>
      <c r="D241" s="67">
        <v>1</v>
      </c>
      <c r="E241" s="68">
        <v>54638.775804398101</v>
      </c>
      <c r="F241" s="68">
        <v>54638.775804398101</v>
      </c>
      <c r="G241" s="68">
        <v>0</v>
      </c>
      <c r="H241" s="66">
        <f t="shared" ref="H241:H242" si="106">+VLOOKUP(B241,$B$318:$D$331,3,0)</f>
        <v>50591</v>
      </c>
      <c r="I241" s="66">
        <f t="shared" ref="I241:I242" si="107">+D241*H241</f>
        <v>50591</v>
      </c>
    </row>
    <row r="242" spans="1:9" s="66" customFormat="1" ht="12.75" customHeight="1">
      <c r="A242" s="66" t="s">
        <v>97</v>
      </c>
      <c r="B242" s="66" t="s">
        <v>98</v>
      </c>
      <c r="D242" s="67">
        <v>1</v>
      </c>
      <c r="E242" s="68">
        <v>23716.7204250295</v>
      </c>
      <c r="F242" s="68">
        <v>23716.7204250295</v>
      </c>
      <c r="G242" s="68">
        <v>0</v>
      </c>
      <c r="H242" s="66">
        <f t="shared" si="106"/>
        <v>22340</v>
      </c>
      <c r="I242" s="66">
        <f t="shared" si="107"/>
        <v>22340</v>
      </c>
    </row>
    <row r="243" spans="1:9" s="66" customFormat="1" ht="12.75" customHeight="1">
      <c r="A243" s="65">
        <v>45982</v>
      </c>
      <c r="B243" s="66" t="s">
        <v>722</v>
      </c>
      <c r="C243" s="66" t="s">
        <v>235</v>
      </c>
      <c r="D243" s="66" t="s">
        <v>8</v>
      </c>
      <c r="E243" s="66" t="s">
        <v>236</v>
      </c>
      <c r="F243" s="66" t="s">
        <v>237</v>
      </c>
      <c r="G243" s="66" t="s">
        <v>723</v>
      </c>
    </row>
    <row r="244" spans="1:9" s="66" customFormat="1" ht="12.75" customHeight="1">
      <c r="A244" s="66" t="s">
        <v>430</v>
      </c>
      <c r="B244" s="66" t="s">
        <v>431</v>
      </c>
      <c r="D244" s="67">
        <v>1</v>
      </c>
      <c r="E244" s="68">
        <v>21582.288</v>
      </c>
      <c r="F244" s="68">
        <v>21582.288</v>
      </c>
      <c r="G244" s="68">
        <v>0</v>
      </c>
      <c r="H244" s="66">
        <f>+VLOOKUP(B244,$B$318:$D$331,3,0)</f>
        <v>20475</v>
      </c>
      <c r="I244" s="66">
        <f t="shared" ref="I244" si="108">+D244*H244</f>
        <v>20475</v>
      </c>
    </row>
    <row r="245" spans="1:9" s="66" customFormat="1" ht="12.75" customHeight="1">
      <c r="A245" s="65">
        <v>45982</v>
      </c>
      <c r="B245" s="66" t="s">
        <v>724</v>
      </c>
      <c r="C245" s="66" t="s">
        <v>235</v>
      </c>
      <c r="D245" s="66" t="s">
        <v>8</v>
      </c>
      <c r="E245" s="66" t="s">
        <v>236</v>
      </c>
      <c r="F245" s="66" t="s">
        <v>237</v>
      </c>
      <c r="G245" s="66" t="s">
        <v>725</v>
      </c>
    </row>
    <row r="246" spans="1:9" s="66" customFormat="1" ht="12.75" customHeight="1">
      <c r="A246" s="66" t="s">
        <v>33</v>
      </c>
      <c r="B246" s="66" t="s">
        <v>34</v>
      </c>
      <c r="D246" s="67">
        <v>1</v>
      </c>
      <c r="E246" s="68">
        <v>69729.333299999998</v>
      </c>
      <c r="F246" s="68">
        <v>69729.333299999998</v>
      </c>
      <c r="G246" s="68">
        <v>0</v>
      </c>
      <c r="H246" s="66">
        <f t="shared" ref="H246:H247" si="109">+VLOOKUP(B246,$B$318:$D$331,3,0)</f>
        <v>64565</v>
      </c>
      <c r="I246" s="66">
        <f t="shared" ref="I246:I247" si="110">+D246*H246</f>
        <v>64565</v>
      </c>
    </row>
    <row r="247" spans="1:9" s="66" customFormat="1" ht="12.75" customHeight="1">
      <c r="A247" s="66" t="s">
        <v>379</v>
      </c>
      <c r="B247" s="66" t="s">
        <v>380</v>
      </c>
      <c r="D247" s="67">
        <v>1</v>
      </c>
      <c r="E247" s="68">
        <v>20229.466649999998</v>
      </c>
      <c r="F247" s="68">
        <v>20229.466649999998</v>
      </c>
      <c r="G247" s="68">
        <v>0</v>
      </c>
      <c r="H247" s="66">
        <f t="shared" si="109"/>
        <v>19717</v>
      </c>
      <c r="I247" s="66">
        <f t="shared" si="110"/>
        <v>19717</v>
      </c>
    </row>
    <row r="248" spans="1:9" s="66" customFormat="1" ht="12.75" customHeight="1">
      <c r="A248" s="65">
        <v>45983</v>
      </c>
      <c r="B248" s="66" t="s">
        <v>726</v>
      </c>
      <c r="C248" s="66" t="s">
        <v>315</v>
      </c>
      <c r="D248" s="66" t="s">
        <v>8</v>
      </c>
      <c r="E248" s="66" t="s">
        <v>124</v>
      </c>
      <c r="F248" s="66" t="s">
        <v>125</v>
      </c>
      <c r="G248" s="66" t="s">
        <v>727</v>
      </c>
    </row>
    <row r="249" spans="1:9" s="66" customFormat="1" ht="12.75" customHeight="1">
      <c r="A249" s="66" t="s">
        <v>45</v>
      </c>
      <c r="B249" s="66" t="s">
        <v>46</v>
      </c>
      <c r="D249" s="67">
        <v>1</v>
      </c>
      <c r="E249" s="68">
        <v>79495.768150000004</v>
      </c>
      <c r="F249" s="68">
        <v>79495.768150000004</v>
      </c>
      <c r="G249" s="68">
        <v>0</v>
      </c>
      <c r="H249" s="66">
        <f>+VLOOKUP(B249,$B$318:$D$331,3,0)</f>
        <v>54145</v>
      </c>
      <c r="I249" s="66">
        <f t="shared" ref="I249" si="111">+D249*H249</f>
        <v>54145</v>
      </c>
    </row>
    <row r="250" spans="1:9" s="66" customFormat="1" ht="12.75" customHeight="1">
      <c r="A250" s="65">
        <v>45983</v>
      </c>
      <c r="B250" s="66" t="s">
        <v>71</v>
      </c>
      <c r="C250" s="66" t="s">
        <v>457</v>
      </c>
      <c r="D250" s="66" t="s">
        <v>8</v>
      </c>
      <c r="E250" s="66" t="s">
        <v>39</v>
      </c>
      <c r="F250" s="66" t="s">
        <v>40</v>
      </c>
      <c r="G250" s="66" t="s">
        <v>589</v>
      </c>
    </row>
    <row r="251" spans="1:9" s="66" customFormat="1" ht="12.75" customHeight="1">
      <c r="A251" s="66" t="s">
        <v>25</v>
      </c>
      <c r="B251" s="66" t="s">
        <v>26</v>
      </c>
      <c r="D251" s="67">
        <v>1</v>
      </c>
      <c r="E251" s="68">
        <v>54638.775804398101</v>
      </c>
      <c r="F251" s="68">
        <v>54638.775804398101</v>
      </c>
      <c r="G251" s="68">
        <v>0</v>
      </c>
      <c r="H251" s="66">
        <f t="shared" ref="H251:H252" si="112">+VLOOKUP(B251,$B$318:$D$331,3,0)</f>
        <v>50591</v>
      </c>
      <c r="I251" s="66">
        <f t="shared" ref="I251:I252" si="113">+D251*H251</f>
        <v>50591</v>
      </c>
    </row>
    <row r="252" spans="1:9" s="66" customFormat="1" ht="12.75" customHeight="1">
      <c r="A252" s="66" t="s">
        <v>430</v>
      </c>
      <c r="B252" s="66" t="s">
        <v>431</v>
      </c>
      <c r="D252" s="67">
        <v>3</v>
      </c>
      <c r="E252" s="68">
        <v>21582.288</v>
      </c>
      <c r="F252" s="68">
        <v>64746.864000000001</v>
      </c>
      <c r="G252" s="68">
        <v>0</v>
      </c>
      <c r="H252" s="66">
        <f t="shared" si="112"/>
        <v>20475</v>
      </c>
      <c r="I252" s="66">
        <f t="shared" si="113"/>
        <v>61425</v>
      </c>
    </row>
    <row r="253" spans="1:9" s="66" customFormat="1" ht="12.75" customHeight="1">
      <c r="A253" s="65">
        <v>45983</v>
      </c>
      <c r="B253" s="66" t="s">
        <v>599</v>
      </c>
      <c r="C253" s="66" t="s">
        <v>728</v>
      </c>
      <c r="D253" s="66" t="s">
        <v>8</v>
      </c>
      <c r="E253" s="66" t="s">
        <v>94</v>
      </c>
      <c r="F253" s="66" t="s">
        <v>95</v>
      </c>
      <c r="G253" s="66" t="s">
        <v>729</v>
      </c>
    </row>
    <row r="254" spans="1:9" s="66" customFormat="1" ht="12.75" customHeight="1">
      <c r="A254" s="66" t="s">
        <v>379</v>
      </c>
      <c r="B254" s="66" t="s">
        <v>380</v>
      </c>
      <c r="D254" s="67">
        <v>3</v>
      </c>
      <c r="E254" s="68">
        <v>20229.466649999998</v>
      </c>
      <c r="F254" s="68">
        <v>60688.399949999999</v>
      </c>
      <c r="G254" s="68">
        <v>0</v>
      </c>
      <c r="H254" s="66">
        <f>+VLOOKUP(B254,$B$318:$D$331,3,0)</f>
        <v>19717</v>
      </c>
      <c r="I254" s="66">
        <f t="shared" ref="I254" si="114">+D254*H254</f>
        <v>59151</v>
      </c>
    </row>
    <row r="255" spans="1:9" s="66" customFormat="1" ht="12.75" customHeight="1">
      <c r="A255" s="65">
        <v>45983</v>
      </c>
      <c r="B255" s="66" t="s">
        <v>730</v>
      </c>
      <c r="C255" s="66" t="s">
        <v>300</v>
      </c>
      <c r="D255" s="66" t="s">
        <v>8</v>
      </c>
      <c r="E255" s="66" t="s">
        <v>138</v>
      </c>
      <c r="F255" s="66" t="s">
        <v>139</v>
      </c>
      <c r="G255" s="66" t="s">
        <v>482</v>
      </c>
    </row>
    <row r="256" spans="1:9" s="66" customFormat="1" ht="12.75" customHeight="1">
      <c r="A256" s="66" t="s">
        <v>379</v>
      </c>
      <c r="B256" s="66" t="s">
        <v>380</v>
      </c>
      <c r="D256" s="67">
        <v>3</v>
      </c>
      <c r="E256" s="68">
        <v>20229.466649999998</v>
      </c>
      <c r="F256" s="68">
        <v>60688.399949999999</v>
      </c>
      <c r="G256" s="68">
        <v>0</v>
      </c>
      <c r="H256" s="66">
        <f>+VLOOKUP(B256,$B$318:$D$331,3,0)</f>
        <v>19717</v>
      </c>
      <c r="I256" s="66">
        <f t="shared" ref="I256" si="115">+D256*H256</f>
        <v>59151</v>
      </c>
    </row>
    <row r="257" spans="1:9" s="66" customFormat="1" ht="12.75" customHeight="1">
      <c r="A257" s="65">
        <v>45985</v>
      </c>
      <c r="B257" s="66" t="s">
        <v>731</v>
      </c>
      <c r="C257" s="66" t="s">
        <v>68</v>
      </c>
      <c r="D257" s="66" t="s">
        <v>8</v>
      </c>
      <c r="E257" s="66" t="s">
        <v>69</v>
      </c>
      <c r="F257" s="66" t="s">
        <v>70</v>
      </c>
      <c r="G257" s="66" t="s">
        <v>393</v>
      </c>
    </row>
    <row r="258" spans="1:9" s="66" customFormat="1" ht="12.75" customHeight="1">
      <c r="A258" s="66" t="s">
        <v>15</v>
      </c>
      <c r="B258" s="66" t="s">
        <v>16</v>
      </c>
      <c r="D258" s="67">
        <v>2</v>
      </c>
      <c r="E258" s="68">
        <v>94034.835474811494</v>
      </c>
      <c r="F258" s="68">
        <v>188069.67094962299</v>
      </c>
      <c r="G258" s="68">
        <v>0</v>
      </c>
      <c r="H258" s="66">
        <f t="shared" ref="H258:H262" si="116">+VLOOKUP(B258,$B$318:$D$331,3,0)</f>
        <v>80850</v>
      </c>
      <c r="I258" s="66">
        <f t="shared" ref="I258:I262" si="117">+D258*H258</f>
        <v>161700</v>
      </c>
    </row>
    <row r="259" spans="1:9" s="66" customFormat="1" ht="12.75" customHeight="1">
      <c r="A259" s="66" t="s">
        <v>17</v>
      </c>
      <c r="B259" s="66" t="s">
        <v>18</v>
      </c>
      <c r="D259" s="67">
        <v>3</v>
      </c>
      <c r="E259" s="68">
        <v>49319</v>
      </c>
      <c r="F259" s="68">
        <v>147957</v>
      </c>
      <c r="G259" s="68">
        <v>0</v>
      </c>
      <c r="H259" s="66">
        <f t="shared" si="116"/>
        <v>45666</v>
      </c>
      <c r="I259" s="66">
        <f t="shared" si="117"/>
        <v>136998</v>
      </c>
    </row>
    <row r="260" spans="1:9" s="66" customFormat="1" ht="12.75" customHeight="1">
      <c r="A260" s="66" t="s">
        <v>33</v>
      </c>
      <c r="B260" s="66" t="s">
        <v>34</v>
      </c>
      <c r="D260" s="67">
        <v>1</v>
      </c>
      <c r="E260" s="68">
        <v>69729.333299999998</v>
      </c>
      <c r="F260" s="68">
        <v>69729.333299999998</v>
      </c>
      <c r="G260" s="68">
        <v>0</v>
      </c>
      <c r="H260" s="66">
        <f t="shared" si="116"/>
        <v>64565</v>
      </c>
      <c r="I260" s="66">
        <f t="shared" si="117"/>
        <v>64565</v>
      </c>
    </row>
    <row r="261" spans="1:9" s="66" customFormat="1" ht="12.75" customHeight="1">
      <c r="A261" s="66" t="s">
        <v>430</v>
      </c>
      <c r="B261" s="66" t="s">
        <v>431</v>
      </c>
      <c r="D261" s="67">
        <v>2</v>
      </c>
      <c r="E261" s="68">
        <v>21582.288</v>
      </c>
      <c r="F261" s="68">
        <v>43164.576000000001</v>
      </c>
      <c r="G261" s="68">
        <v>0</v>
      </c>
      <c r="H261" s="66">
        <f t="shared" si="116"/>
        <v>20475</v>
      </c>
      <c r="I261" s="66">
        <f t="shared" si="117"/>
        <v>40950</v>
      </c>
    </row>
    <row r="262" spans="1:9" s="66" customFormat="1" ht="12.75" customHeight="1">
      <c r="A262" s="66" t="s">
        <v>379</v>
      </c>
      <c r="B262" s="66" t="s">
        <v>380</v>
      </c>
      <c r="D262" s="67">
        <v>1</v>
      </c>
      <c r="E262" s="68">
        <v>20229.466649999998</v>
      </c>
      <c r="F262" s="68">
        <v>20229.466649999998</v>
      </c>
      <c r="G262" s="68">
        <v>0</v>
      </c>
      <c r="H262" s="66">
        <f t="shared" si="116"/>
        <v>19717</v>
      </c>
      <c r="I262" s="66">
        <f t="shared" si="117"/>
        <v>19717</v>
      </c>
    </row>
    <row r="263" spans="1:9" s="66" customFormat="1" ht="12.75" customHeight="1">
      <c r="A263" s="65">
        <v>45986</v>
      </c>
      <c r="B263" s="66" t="s">
        <v>123</v>
      </c>
      <c r="C263" s="66" t="s">
        <v>170</v>
      </c>
      <c r="D263" s="66" t="s">
        <v>8</v>
      </c>
      <c r="E263" s="66" t="s">
        <v>171</v>
      </c>
      <c r="F263" s="66" t="s">
        <v>172</v>
      </c>
      <c r="G263" s="66" t="s">
        <v>725</v>
      </c>
    </row>
    <row r="264" spans="1:9" s="66" customFormat="1" ht="12.75" customHeight="1">
      <c r="A264" s="66" t="s">
        <v>17</v>
      </c>
      <c r="B264" s="66" t="s">
        <v>18</v>
      </c>
      <c r="D264" s="67">
        <v>1</v>
      </c>
      <c r="E264" s="68">
        <v>49319</v>
      </c>
      <c r="F264" s="68">
        <v>49319</v>
      </c>
      <c r="G264" s="68">
        <v>0</v>
      </c>
      <c r="H264" s="66">
        <f t="shared" ref="H264:H265" si="118">+VLOOKUP(B264,$B$318:$D$331,3,0)</f>
        <v>45666</v>
      </c>
      <c r="I264" s="66">
        <f t="shared" ref="I264:I265" si="119">+D264*H264</f>
        <v>45666</v>
      </c>
    </row>
    <row r="265" spans="1:9" s="66" customFormat="1" ht="12.75" customHeight="1">
      <c r="A265" s="66" t="s">
        <v>45</v>
      </c>
      <c r="B265" s="66" t="s">
        <v>46</v>
      </c>
      <c r="D265" s="67">
        <v>1</v>
      </c>
      <c r="E265" s="68">
        <v>79495.768150000004</v>
      </c>
      <c r="F265" s="68">
        <v>79495.768150000004</v>
      </c>
      <c r="G265" s="68">
        <v>0</v>
      </c>
      <c r="H265" s="66">
        <f t="shared" si="118"/>
        <v>54145</v>
      </c>
      <c r="I265" s="66">
        <f t="shared" si="119"/>
        <v>54145</v>
      </c>
    </row>
    <row r="266" spans="1:9" s="66" customFormat="1" ht="12.75" customHeight="1">
      <c r="A266" s="65">
        <v>45986</v>
      </c>
      <c r="B266" s="66" t="s">
        <v>732</v>
      </c>
      <c r="C266" s="66" t="s">
        <v>215</v>
      </c>
      <c r="D266" s="66" t="s">
        <v>8</v>
      </c>
      <c r="E266" s="66" t="s">
        <v>216</v>
      </c>
      <c r="F266" s="66" t="s">
        <v>217</v>
      </c>
      <c r="G266" s="66" t="s">
        <v>692</v>
      </c>
    </row>
    <row r="267" spans="1:9" s="66" customFormat="1" ht="12.75" customHeight="1">
      <c r="A267" s="66" t="s">
        <v>15</v>
      </c>
      <c r="B267" s="66" t="s">
        <v>16</v>
      </c>
      <c r="D267" s="67">
        <v>2</v>
      </c>
      <c r="E267" s="68">
        <v>94034.835474811494</v>
      </c>
      <c r="F267" s="68">
        <v>188069.67094962299</v>
      </c>
      <c r="G267" s="68">
        <v>0</v>
      </c>
      <c r="H267" s="66">
        <f t="shared" ref="H267:H268" si="120">+VLOOKUP(B267,$B$318:$D$331,3,0)</f>
        <v>80850</v>
      </c>
      <c r="I267" s="66">
        <f t="shared" ref="I267:I268" si="121">+D267*H267</f>
        <v>161700</v>
      </c>
    </row>
    <row r="268" spans="1:9" s="66" customFormat="1" ht="12.75" customHeight="1">
      <c r="A268" s="66" t="s">
        <v>33</v>
      </c>
      <c r="B268" s="66" t="s">
        <v>34</v>
      </c>
      <c r="D268" s="67">
        <v>1</v>
      </c>
      <c r="E268" s="68">
        <v>69729.333299999998</v>
      </c>
      <c r="F268" s="68">
        <v>69729.333299999998</v>
      </c>
      <c r="G268" s="68">
        <v>0</v>
      </c>
      <c r="H268" s="66">
        <f t="shared" si="120"/>
        <v>64565</v>
      </c>
      <c r="I268" s="66">
        <f t="shared" si="121"/>
        <v>64565</v>
      </c>
    </row>
    <row r="269" spans="1:9" s="66" customFormat="1" ht="12.75" customHeight="1">
      <c r="A269" s="65">
        <v>45986</v>
      </c>
      <c r="B269" s="66" t="s">
        <v>733</v>
      </c>
      <c r="C269" s="66" t="s">
        <v>170</v>
      </c>
      <c r="D269" s="66" t="s">
        <v>8</v>
      </c>
      <c r="E269" s="66" t="s">
        <v>171</v>
      </c>
      <c r="F269" s="66" t="s">
        <v>172</v>
      </c>
      <c r="G269" s="66" t="s">
        <v>627</v>
      </c>
    </row>
    <row r="270" spans="1:9" s="66" customFormat="1" ht="12.75" customHeight="1">
      <c r="A270" s="66" t="s">
        <v>15</v>
      </c>
      <c r="B270" s="66" t="s">
        <v>16</v>
      </c>
      <c r="D270" s="67">
        <v>1</v>
      </c>
      <c r="E270" s="68">
        <v>94034.835474811494</v>
      </c>
      <c r="F270" s="68">
        <v>94034.835474811494</v>
      </c>
      <c r="G270" s="68">
        <v>0</v>
      </c>
      <c r="H270" s="66">
        <f t="shared" ref="H270:H271" si="122">+VLOOKUP(B270,$B$318:$D$331,3,0)</f>
        <v>80850</v>
      </c>
      <c r="I270" s="66">
        <f t="shared" ref="I270:I271" si="123">+D270*H270</f>
        <v>80850</v>
      </c>
    </row>
    <row r="271" spans="1:9" s="66" customFormat="1" ht="12.75" customHeight="1">
      <c r="A271" s="66" t="s">
        <v>97</v>
      </c>
      <c r="B271" s="66" t="s">
        <v>98</v>
      </c>
      <c r="D271" s="67">
        <v>5</v>
      </c>
      <c r="E271" s="68">
        <v>23716.7204250295</v>
      </c>
      <c r="F271" s="68">
        <v>118583.602125148</v>
      </c>
      <c r="G271" s="68">
        <v>0</v>
      </c>
      <c r="H271" s="66">
        <f t="shared" si="122"/>
        <v>22340</v>
      </c>
      <c r="I271" s="66">
        <f t="shared" si="123"/>
        <v>111700</v>
      </c>
    </row>
    <row r="272" spans="1:9" s="66" customFormat="1" ht="12.75" customHeight="1">
      <c r="A272" s="65">
        <v>45986</v>
      </c>
      <c r="B272" s="66" t="s">
        <v>734</v>
      </c>
      <c r="C272" s="66" t="s">
        <v>561</v>
      </c>
      <c r="D272" s="66" t="s">
        <v>8</v>
      </c>
      <c r="E272" s="66" t="s">
        <v>9</v>
      </c>
      <c r="F272" s="66" t="s">
        <v>10</v>
      </c>
      <c r="G272" s="66" t="s">
        <v>735</v>
      </c>
    </row>
    <row r="273" spans="1:9" s="66" customFormat="1" ht="12.75" customHeight="1">
      <c r="A273" s="66" t="s">
        <v>15</v>
      </c>
      <c r="B273" s="66" t="s">
        <v>16</v>
      </c>
      <c r="D273" s="67">
        <v>1</v>
      </c>
      <c r="E273" s="68">
        <v>94034.835474811494</v>
      </c>
      <c r="F273" s="68">
        <v>94034.835474811494</v>
      </c>
      <c r="G273" s="68">
        <v>0</v>
      </c>
      <c r="H273" s="66">
        <f t="shared" ref="H273:H277" si="124">+VLOOKUP(B273,$B$318:$D$331,3,0)</f>
        <v>80850</v>
      </c>
      <c r="I273" s="66">
        <f t="shared" ref="I273:I277" si="125">+D273*H273</f>
        <v>80850</v>
      </c>
    </row>
    <row r="274" spans="1:9" s="66" customFormat="1" ht="12.75" customHeight="1">
      <c r="A274" s="66" t="s">
        <v>17</v>
      </c>
      <c r="B274" s="66" t="s">
        <v>18</v>
      </c>
      <c r="D274" s="67">
        <v>2</v>
      </c>
      <c r="E274" s="68">
        <v>49319</v>
      </c>
      <c r="F274" s="68">
        <v>98638</v>
      </c>
      <c r="G274" s="68">
        <v>0</v>
      </c>
      <c r="H274" s="66">
        <f t="shared" si="124"/>
        <v>45666</v>
      </c>
      <c r="I274" s="66">
        <f t="shared" si="125"/>
        <v>91332</v>
      </c>
    </row>
    <row r="275" spans="1:9" s="66" customFormat="1" ht="12.75" customHeight="1">
      <c r="A275" s="66" t="s">
        <v>53</v>
      </c>
      <c r="B275" s="66" t="s">
        <v>54</v>
      </c>
      <c r="D275" s="67">
        <v>2</v>
      </c>
      <c r="E275" s="68">
        <v>45208.700024999998</v>
      </c>
      <c r="F275" s="68">
        <v>90417.400049999997</v>
      </c>
      <c r="G275" s="68">
        <v>0</v>
      </c>
      <c r="H275" s="66">
        <f t="shared" si="124"/>
        <v>41860</v>
      </c>
      <c r="I275" s="66">
        <f t="shared" si="125"/>
        <v>83720</v>
      </c>
    </row>
    <row r="276" spans="1:9" s="66" customFormat="1" ht="12.75" customHeight="1">
      <c r="A276" s="66" t="s">
        <v>27</v>
      </c>
      <c r="B276" s="66" t="s">
        <v>28</v>
      </c>
      <c r="D276" s="67">
        <v>1</v>
      </c>
      <c r="E276" s="68">
        <v>72972.848066666702</v>
      </c>
      <c r="F276" s="68">
        <v>72972.848066666702</v>
      </c>
      <c r="G276" s="68">
        <v>0</v>
      </c>
      <c r="H276" s="66">
        <f t="shared" si="124"/>
        <v>67568</v>
      </c>
      <c r="I276" s="66">
        <f t="shared" si="125"/>
        <v>67568</v>
      </c>
    </row>
    <row r="277" spans="1:9" s="66" customFormat="1" ht="12.75" customHeight="1">
      <c r="A277" s="66" t="s">
        <v>430</v>
      </c>
      <c r="B277" s="66" t="s">
        <v>431</v>
      </c>
      <c r="D277" s="67">
        <v>2</v>
      </c>
      <c r="E277" s="68">
        <v>21582.288</v>
      </c>
      <c r="F277" s="68">
        <v>43164.576000000001</v>
      </c>
      <c r="G277" s="68">
        <v>0</v>
      </c>
      <c r="H277" s="66">
        <f t="shared" si="124"/>
        <v>20475</v>
      </c>
      <c r="I277" s="66">
        <f t="shared" si="125"/>
        <v>40950</v>
      </c>
    </row>
    <row r="278" spans="1:9" s="66" customFormat="1" ht="12.75" customHeight="1">
      <c r="A278" s="65">
        <v>45986</v>
      </c>
      <c r="B278" s="66" t="s">
        <v>434</v>
      </c>
      <c r="C278" s="66" t="s">
        <v>631</v>
      </c>
      <c r="D278" s="66" t="s">
        <v>8</v>
      </c>
      <c r="E278" s="66" t="s">
        <v>198</v>
      </c>
      <c r="F278" s="66" t="s">
        <v>199</v>
      </c>
      <c r="G278" s="66" t="s">
        <v>736</v>
      </c>
    </row>
    <row r="279" spans="1:9" s="66" customFormat="1" ht="12.75" customHeight="1">
      <c r="A279" s="66" t="s">
        <v>25</v>
      </c>
      <c r="B279" s="66" t="s">
        <v>26</v>
      </c>
      <c r="D279" s="67">
        <v>2</v>
      </c>
      <c r="E279" s="68">
        <v>54638.775804398101</v>
      </c>
      <c r="F279" s="68">
        <v>109277.551608796</v>
      </c>
      <c r="G279" s="68">
        <v>0</v>
      </c>
      <c r="H279" s="66">
        <f t="shared" ref="H279:H282" si="126">+VLOOKUP(B279,$B$318:$D$331,3,0)</f>
        <v>50591</v>
      </c>
      <c r="I279" s="66">
        <f t="shared" ref="I279:I282" si="127">+D279*H279</f>
        <v>101182</v>
      </c>
    </row>
    <row r="280" spans="1:9" s="66" customFormat="1" ht="12.75" customHeight="1">
      <c r="A280" s="66" t="s">
        <v>53</v>
      </c>
      <c r="B280" s="66" t="s">
        <v>54</v>
      </c>
      <c r="D280" s="67">
        <v>2</v>
      </c>
      <c r="E280" s="68">
        <v>45208.700024999998</v>
      </c>
      <c r="F280" s="68">
        <v>90417.400049999997</v>
      </c>
      <c r="G280" s="68">
        <v>0</v>
      </c>
      <c r="H280" s="66">
        <f t="shared" si="126"/>
        <v>41860</v>
      </c>
      <c r="I280" s="66">
        <f t="shared" si="127"/>
        <v>83720</v>
      </c>
    </row>
    <row r="281" spans="1:9" s="66" customFormat="1" ht="12.75" customHeight="1">
      <c r="A281" s="66" t="s">
        <v>430</v>
      </c>
      <c r="B281" s="66" t="s">
        <v>431</v>
      </c>
      <c r="D281" s="67">
        <v>4</v>
      </c>
      <c r="E281" s="68">
        <v>21582.288</v>
      </c>
      <c r="F281" s="68">
        <v>86329.152000000002</v>
      </c>
      <c r="G281" s="68">
        <v>0</v>
      </c>
      <c r="H281" s="66">
        <f t="shared" si="126"/>
        <v>20475</v>
      </c>
      <c r="I281" s="66">
        <f t="shared" si="127"/>
        <v>81900</v>
      </c>
    </row>
    <row r="282" spans="1:9" s="66" customFormat="1" ht="12.75" customHeight="1">
      <c r="A282" s="66" t="s">
        <v>379</v>
      </c>
      <c r="B282" s="66" t="s">
        <v>380</v>
      </c>
      <c r="D282" s="67">
        <v>3</v>
      </c>
      <c r="E282" s="68">
        <v>20229.466649999998</v>
      </c>
      <c r="F282" s="68">
        <v>60688.399949999999</v>
      </c>
      <c r="G282" s="68">
        <v>0</v>
      </c>
      <c r="H282" s="66">
        <f t="shared" si="126"/>
        <v>19717</v>
      </c>
      <c r="I282" s="66">
        <f t="shared" si="127"/>
        <v>59151</v>
      </c>
    </row>
    <row r="283" spans="1:9" s="66" customFormat="1" ht="12.75" customHeight="1">
      <c r="A283" s="65">
        <v>45987</v>
      </c>
      <c r="B283" s="66" t="s">
        <v>667</v>
      </c>
      <c r="C283" s="66" t="s">
        <v>68</v>
      </c>
      <c r="D283" s="66" t="s">
        <v>8</v>
      </c>
      <c r="E283" s="66" t="s">
        <v>69</v>
      </c>
      <c r="F283" s="66" t="s">
        <v>70</v>
      </c>
      <c r="G283" s="66" t="s">
        <v>737</v>
      </c>
    </row>
    <row r="284" spans="1:9" s="66" customFormat="1" ht="12.75" customHeight="1">
      <c r="A284" s="66" t="s">
        <v>65</v>
      </c>
      <c r="B284" s="66" t="s">
        <v>66</v>
      </c>
      <c r="D284" s="67">
        <v>1</v>
      </c>
      <c r="E284" s="68">
        <v>105316.26</v>
      </c>
      <c r="F284" s="68">
        <v>105316.26</v>
      </c>
      <c r="G284" s="68">
        <v>0</v>
      </c>
      <c r="H284" s="66">
        <f t="shared" ref="H284:H286" si="128">+VLOOKUP(B284,$B$318:$D$331,3,0)</f>
        <v>108350</v>
      </c>
      <c r="I284" s="66">
        <f t="shared" ref="I284:I286" si="129">+D284*H284</f>
        <v>108350</v>
      </c>
    </row>
    <row r="285" spans="1:9" s="66" customFormat="1" ht="12.75" customHeight="1">
      <c r="A285" s="66" t="s">
        <v>430</v>
      </c>
      <c r="B285" s="66" t="s">
        <v>431</v>
      </c>
      <c r="D285" s="67">
        <v>2</v>
      </c>
      <c r="E285" s="68">
        <v>21582.288</v>
      </c>
      <c r="F285" s="68">
        <v>43164.576000000001</v>
      </c>
      <c r="G285" s="68">
        <v>0</v>
      </c>
      <c r="H285" s="66">
        <f t="shared" si="128"/>
        <v>20475</v>
      </c>
      <c r="I285" s="66">
        <f t="shared" si="129"/>
        <v>40950</v>
      </c>
    </row>
    <row r="286" spans="1:9" s="66" customFormat="1" ht="12.75" customHeight="1">
      <c r="A286" s="66" t="s">
        <v>379</v>
      </c>
      <c r="B286" s="66" t="s">
        <v>380</v>
      </c>
      <c r="D286" s="67">
        <v>1</v>
      </c>
      <c r="E286" s="68">
        <v>20229.466649999998</v>
      </c>
      <c r="F286" s="68">
        <v>20229.466649999998</v>
      </c>
      <c r="G286" s="68">
        <v>0</v>
      </c>
      <c r="H286" s="66">
        <f t="shared" si="128"/>
        <v>19717</v>
      </c>
      <c r="I286" s="66">
        <f t="shared" si="129"/>
        <v>19717</v>
      </c>
    </row>
    <row r="287" spans="1:9" s="66" customFormat="1" ht="12.75" customHeight="1">
      <c r="A287" s="65">
        <v>45987</v>
      </c>
      <c r="B287" s="66" t="s">
        <v>706</v>
      </c>
      <c r="C287" s="66" t="s">
        <v>546</v>
      </c>
      <c r="D287" s="66" t="s">
        <v>8</v>
      </c>
      <c r="E287" s="66" t="s">
        <v>220</v>
      </c>
      <c r="F287" s="66" t="s">
        <v>221</v>
      </c>
      <c r="G287" s="66" t="s">
        <v>738</v>
      </c>
    </row>
    <row r="288" spans="1:9" s="66" customFormat="1" ht="12.75" customHeight="1">
      <c r="A288" s="66" t="s">
        <v>47</v>
      </c>
      <c r="B288" s="66" t="s">
        <v>48</v>
      </c>
      <c r="D288" s="67">
        <v>1</v>
      </c>
      <c r="E288" s="68">
        <v>109686.21</v>
      </c>
      <c r="F288" s="68">
        <v>109686.21</v>
      </c>
      <c r="G288" s="68">
        <v>0</v>
      </c>
      <c r="H288" s="66">
        <f t="shared" ref="H288:H289" si="130">+VLOOKUP(B288,$B$318:$D$331,3,0)</f>
        <v>101561</v>
      </c>
      <c r="I288" s="66">
        <f t="shared" ref="I288:I289" si="131">+D288*H288</f>
        <v>101561</v>
      </c>
    </row>
    <row r="289" spans="1:9" s="66" customFormat="1" ht="12.75" customHeight="1">
      <c r="A289" s="66" t="s">
        <v>430</v>
      </c>
      <c r="B289" s="66" t="s">
        <v>431</v>
      </c>
      <c r="D289" s="67">
        <v>2</v>
      </c>
      <c r="E289" s="68">
        <v>21582.288</v>
      </c>
      <c r="F289" s="68">
        <v>43164.576000000001</v>
      </c>
      <c r="G289" s="68">
        <v>0</v>
      </c>
      <c r="H289" s="66">
        <f t="shared" si="130"/>
        <v>20475</v>
      </c>
      <c r="I289" s="66">
        <f t="shared" si="131"/>
        <v>40950</v>
      </c>
    </row>
    <row r="290" spans="1:9" s="66" customFormat="1" ht="12.75" customHeight="1">
      <c r="A290" s="65">
        <v>45987</v>
      </c>
      <c r="B290" s="66" t="s">
        <v>134</v>
      </c>
      <c r="C290" s="66" t="s">
        <v>739</v>
      </c>
      <c r="D290" s="66" t="s">
        <v>8</v>
      </c>
      <c r="E290" s="66" t="s">
        <v>399</v>
      </c>
      <c r="F290" s="66" t="s">
        <v>400</v>
      </c>
      <c r="G290" s="66" t="s">
        <v>740</v>
      </c>
    </row>
    <row r="291" spans="1:9" s="66" customFormat="1" ht="12.75" customHeight="1">
      <c r="A291" s="66" t="s">
        <v>27</v>
      </c>
      <c r="B291" s="66" t="s">
        <v>28</v>
      </c>
      <c r="D291" s="67">
        <v>1</v>
      </c>
      <c r="E291" s="68">
        <v>72972.848066666702</v>
      </c>
      <c r="F291" s="68">
        <v>72972.848066666702</v>
      </c>
      <c r="G291" s="68">
        <v>0</v>
      </c>
      <c r="H291" s="66">
        <f t="shared" ref="H291:H292" si="132">+VLOOKUP(B291,$B$318:$D$331,3,0)</f>
        <v>67568</v>
      </c>
      <c r="I291" s="66">
        <f t="shared" ref="I291:I292" si="133">+D291*H291</f>
        <v>67568</v>
      </c>
    </row>
    <row r="292" spans="1:9" s="66" customFormat="1" ht="12.75" customHeight="1">
      <c r="A292" s="66" t="s">
        <v>379</v>
      </c>
      <c r="B292" s="66" t="s">
        <v>380</v>
      </c>
      <c r="D292" s="67">
        <v>2</v>
      </c>
      <c r="E292" s="68">
        <v>20229.466649999998</v>
      </c>
      <c r="F292" s="68">
        <v>40458.933299999997</v>
      </c>
      <c r="G292" s="68">
        <v>0</v>
      </c>
      <c r="H292" s="66">
        <f t="shared" si="132"/>
        <v>19717</v>
      </c>
      <c r="I292" s="66">
        <f t="shared" si="133"/>
        <v>39434</v>
      </c>
    </row>
    <row r="293" spans="1:9" s="66" customFormat="1" ht="12.75" customHeight="1">
      <c r="A293" s="65">
        <v>45988</v>
      </c>
      <c r="B293" s="66" t="s">
        <v>741</v>
      </c>
      <c r="C293" s="66" t="s">
        <v>292</v>
      </c>
      <c r="D293" s="66" t="s">
        <v>8</v>
      </c>
      <c r="E293" s="66" t="s">
        <v>56</v>
      </c>
      <c r="F293" s="66" t="s">
        <v>57</v>
      </c>
      <c r="G293" s="66" t="s">
        <v>742</v>
      </c>
    </row>
    <row r="294" spans="1:9" s="66" customFormat="1" ht="12.75" customHeight="1">
      <c r="A294" s="66" t="s">
        <v>65</v>
      </c>
      <c r="B294" s="66" t="s">
        <v>66</v>
      </c>
      <c r="D294" s="67">
        <v>1</v>
      </c>
      <c r="E294" s="68">
        <v>105316.26</v>
      </c>
      <c r="F294" s="68">
        <v>105316.26</v>
      </c>
      <c r="G294" s="68">
        <v>0</v>
      </c>
      <c r="H294" s="66">
        <f t="shared" ref="H294:H295" si="134">+VLOOKUP(B294,$B$318:$D$331,3,0)</f>
        <v>108350</v>
      </c>
      <c r="I294" s="66">
        <f t="shared" ref="I294:I295" si="135">+D294*H294</f>
        <v>108350</v>
      </c>
    </row>
    <row r="295" spans="1:9" s="66" customFormat="1" ht="12.75" customHeight="1">
      <c r="A295" s="66" t="s">
        <v>17</v>
      </c>
      <c r="B295" s="66" t="s">
        <v>18</v>
      </c>
      <c r="D295" s="67">
        <v>1</v>
      </c>
      <c r="E295" s="68">
        <v>49319</v>
      </c>
      <c r="F295" s="68">
        <v>49319</v>
      </c>
      <c r="G295" s="68">
        <v>0</v>
      </c>
      <c r="H295" s="66">
        <f t="shared" si="134"/>
        <v>45666</v>
      </c>
      <c r="I295" s="66">
        <f t="shared" si="135"/>
        <v>45666</v>
      </c>
    </row>
    <row r="296" spans="1:9" s="66" customFormat="1" ht="12.75" customHeight="1">
      <c r="A296" s="65">
        <v>45989</v>
      </c>
      <c r="B296" s="66" t="s">
        <v>505</v>
      </c>
      <c r="C296" s="66" t="s">
        <v>583</v>
      </c>
      <c r="D296" s="66" t="s">
        <v>8</v>
      </c>
      <c r="E296" s="66" t="s">
        <v>162</v>
      </c>
      <c r="F296" s="66" t="s">
        <v>163</v>
      </c>
      <c r="G296" s="66" t="s">
        <v>743</v>
      </c>
    </row>
    <row r="297" spans="1:9" s="66" customFormat="1" ht="12.75" customHeight="1">
      <c r="A297" s="66" t="s">
        <v>430</v>
      </c>
      <c r="B297" s="66" t="s">
        <v>431</v>
      </c>
      <c r="D297" s="67">
        <v>4</v>
      </c>
      <c r="E297" s="68">
        <v>21582.288</v>
      </c>
      <c r="F297" s="68">
        <v>86329.152000000002</v>
      </c>
      <c r="G297" s="68">
        <v>0</v>
      </c>
      <c r="H297" s="66">
        <f>+VLOOKUP(B297,$B$318:$D$331,3,0)</f>
        <v>20475</v>
      </c>
      <c r="I297" s="66">
        <f t="shared" ref="I297" si="136">+D297*H297</f>
        <v>81900</v>
      </c>
    </row>
    <row r="298" spans="1:9" s="66" customFormat="1" ht="12.75" customHeight="1">
      <c r="A298" s="65">
        <v>45989</v>
      </c>
      <c r="B298" s="66" t="s">
        <v>744</v>
      </c>
      <c r="C298" s="66" t="s">
        <v>194</v>
      </c>
      <c r="D298" s="66" t="s">
        <v>8</v>
      </c>
      <c r="E298" s="66" t="s">
        <v>195</v>
      </c>
      <c r="F298" s="66" t="s">
        <v>196</v>
      </c>
      <c r="G298" s="66" t="s">
        <v>562</v>
      </c>
    </row>
    <row r="299" spans="1:9" s="66" customFormat="1" ht="12.75" customHeight="1">
      <c r="A299" s="66" t="s">
        <v>15</v>
      </c>
      <c r="B299" s="66" t="s">
        <v>16</v>
      </c>
      <c r="D299" s="67">
        <v>1</v>
      </c>
      <c r="E299" s="68">
        <v>94034.835474811494</v>
      </c>
      <c r="F299" s="68">
        <v>94034.835474811494</v>
      </c>
      <c r="G299" s="68">
        <v>0</v>
      </c>
      <c r="H299" s="66">
        <f t="shared" ref="H299:H304" si="137">+VLOOKUP(B299,$B$318:$D$331,3,0)</f>
        <v>80850</v>
      </c>
      <c r="I299" s="66">
        <f t="shared" ref="I299:I304" si="138">+D299*H299</f>
        <v>80850</v>
      </c>
    </row>
    <row r="300" spans="1:9" s="66" customFormat="1" ht="12.75" customHeight="1">
      <c r="A300" s="66" t="s">
        <v>17</v>
      </c>
      <c r="B300" s="66" t="s">
        <v>18</v>
      </c>
      <c r="D300" s="67">
        <v>1</v>
      </c>
      <c r="E300" s="68">
        <v>49319</v>
      </c>
      <c r="F300" s="68">
        <v>49319</v>
      </c>
      <c r="G300" s="68">
        <v>0</v>
      </c>
      <c r="H300" s="66">
        <f t="shared" si="137"/>
        <v>45666</v>
      </c>
      <c r="I300" s="66">
        <f t="shared" si="138"/>
        <v>45666</v>
      </c>
    </row>
    <row r="301" spans="1:9" s="66" customFormat="1" ht="12.75" customHeight="1">
      <c r="A301" s="66" t="s">
        <v>53</v>
      </c>
      <c r="B301" s="66" t="s">
        <v>54</v>
      </c>
      <c r="D301" s="67">
        <v>1</v>
      </c>
      <c r="E301" s="68">
        <v>45208.700024999998</v>
      </c>
      <c r="F301" s="68">
        <v>45208.700024999998</v>
      </c>
      <c r="G301" s="68">
        <v>0</v>
      </c>
      <c r="H301" s="66">
        <f t="shared" si="137"/>
        <v>41860</v>
      </c>
      <c r="I301" s="66">
        <f t="shared" si="138"/>
        <v>41860</v>
      </c>
    </row>
    <row r="302" spans="1:9" s="66" customFormat="1" ht="12.75" customHeight="1">
      <c r="A302" s="66" t="s">
        <v>47</v>
      </c>
      <c r="B302" s="66" t="s">
        <v>48</v>
      </c>
      <c r="D302" s="67">
        <v>1</v>
      </c>
      <c r="E302" s="68">
        <v>109686.21</v>
      </c>
      <c r="F302" s="68">
        <v>109686.21</v>
      </c>
      <c r="G302" s="68">
        <v>0</v>
      </c>
      <c r="H302" s="66">
        <f t="shared" si="137"/>
        <v>101561</v>
      </c>
      <c r="I302" s="66">
        <f t="shared" si="138"/>
        <v>101561</v>
      </c>
    </row>
    <row r="303" spans="1:9" s="66" customFormat="1" ht="12.75" customHeight="1">
      <c r="A303" s="66" t="s">
        <v>430</v>
      </c>
      <c r="B303" s="66" t="s">
        <v>431</v>
      </c>
      <c r="D303" s="67">
        <v>3</v>
      </c>
      <c r="E303" s="68">
        <v>21582.288</v>
      </c>
      <c r="F303" s="68">
        <v>64746.864000000001</v>
      </c>
      <c r="G303" s="68">
        <v>0</v>
      </c>
      <c r="H303" s="66">
        <f t="shared" si="137"/>
        <v>20475</v>
      </c>
      <c r="I303" s="66">
        <f t="shared" si="138"/>
        <v>61425</v>
      </c>
    </row>
    <row r="304" spans="1:9" s="66" customFormat="1" ht="12.75" customHeight="1">
      <c r="A304" s="66" t="s">
        <v>379</v>
      </c>
      <c r="B304" s="66" t="s">
        <v>380</v>
      </c>
      <c r="D304" s="67">
        <v>3</v>
      </c>
      <c r="E304" s="68">
        <v>20229.466649999998</v>
      </c>
      <c r="F304" s="68">
        <v>60688.399949999999</v>
      </c>
      <c r="G304" s="68">
        <v>0</v>
      </c>
      <c r="H304" s="66">
        <f t="shared" si="137"/>
        <v>19717</v>
      </c>
      <c r="I304" s="66">
        <f t="shared" si="138"/>
        <v>59151</v>
      </c>
    </row>
    <row r="305" spans="1:9" s="66" customFormat="1" ht="12.75" customHeight="1">
      <c r="A305" s="65">
        <v>45989</v>
      </c>
      <c r="B305" s="66" t="s">
        <v>745</v>
      </c>
      <c r="C305" s="66" t="s">
        <v>93</v>
      </c>
      <c r="D305" s="66" t="s">
        <v>8</v>
      </c>
      <c r="E305" s="66" t="s">
        <v>94</v>
      </c>
      <c r="F305" s="66" t="s">
        <v>95</v>
      </c>
      <c r="G305" s="66" t="s">
        <v>641</v>
      </c>
    </row>
    <row r="306" spans="1:9" s="66" customFormat="1" ht="12.75" customHeight="1">
      <c r="A306" s="66" t="s">
        <v>430</v>
      </c>
      <c r="B306" s="66" t="s">
        <v>431</v>
      </c>
      <c r="D306" s="67">
        <v>1</v>
      </c>
      <c r="E306" s="68">
        <v>21582.288</v>
      </c>
      <c r="F306" s="68">
        <v>21582.288</v>
      </c>
      <c r="G306" s="68">
        <v>0</v>
      </c>
      <c r="H306" s="66">
        <f t="shared" ref="H306:H307" si="139">+VLOOKUP(B306,$B$318:$D$331,3,0)</f>
        <v>20475</v>
      </c>
      <c r="I306" s="66">
        <f t="shared" ref="I306:I307" si="140">+D306*H306</f>
        <v>20475</v>
      </c>
    </row>
    <row r="307" spans="1:9" s="66" customFormat="1" ht="12.75" customHeight="1">
      <c r="A307" s="66" t="s">
        <v>379</v>
      </c>
      <c r="B307" s="66" t="s">
        <v>380</v>
      </c>
      <c r="D307" s="67">
        <v>1</v>
      </c>
      <c r="E307" s="68">
        <v>20229.466649999998</v>
      </c>
      <c r="F307" s="68">
        <v>20229.466649999998</v>
      </c>
      <c r="G307" s="68">
        <v>0</v>
      </c>
      <c r="H307" s="66">
        <f t="shared" si="139"/>
        <v>19717</v>
      </c>
      <c r="I307" s="66">
        <f t="shared" si="140"/>
        <v>19717</v>
      </c>
    </row>
    <row r="308" spans="1:9" s="66" customFormat="1" ht="12.75" customHeight="1">
      <c r="A308" s="65">
        <v>45989</v>
      </c>
      <c r="B308" s="66" t="s">
        <v>746</v>
      </c>
      <c r="C308" s="66" t="s">
        <v>552</v>
      </c>
      <c r="D308" s="66" t="s">
        <v>8</v>
      </c>
      <c r="E308" s="66" t="s">
        <v>553</v>
      </c>
      <c r="F308" s="66" t="s">
        <v>554</v>
      </c>
      <c r="G308" s="66" t="s">
        <v>747</v>
      </c>
    </row>
    <row r="309" spans="1:9" s="66" customFormat="1" ht="12.75" customHeight="1">
      <c r="A309" s="66" t="s">
        <v>430</v>
      </c>
      <c r="B309" s="66" t="s">
        <v>431</v>
      </c>
      <c r="D309" s="67">
        <v>4</v>
      </c>
      <c r="E309" s="68">
        <v>21582.288</v>
      </c>
      <c r="F309" s="68">
        <v>86329.152000000002</v>
      </c>
      <c r="G309" s="68">
        <v>0</v>
      </c>
      <c r="H309" s="66">
        <f t="shared" ref="H309:H310" si="141">+VLOOKUP(B309,$B$318:$D$331,3,0)</f>
        <v>20475</v>
      </c>
      <c r="I309" s="66">
        <f t="shared" ref="I309:I310" si="142">+D309*H309</f>
        <v>81900</v>
      </c>
    </row>
    <row r="310" spans="1:9" s="66" customFormat="1" ht="12.75" customHeight="1">
      <c r="A310" s="66" t="s">
        <v>379</v>
      </c>
      <c r="B310" s="66" t="s">
        <v>380</v>
      </c>
      <c r="D310" s="67">
        <v>3</v>
      </c>
      <c r="E310" s="68">
        <v>20229.466649999998</v>
      </c>
      <c r="F310" s="68">
        <v>60688.399949999999</v>
      </c>
      <c r="G310" s="68">
        <v>0</v>
      </c>
      <c r="H310" s="66">
        <f t="shared" si="141"/>
        <v>19717</v>
      </c>
      <c r="I310" s="66">
        <f t="shared" si="142"/>
        <v>59151</v>
      </c>
    </row>
    <row r="311" spans="1:9" s="66" customFormat="1" ht="12.75" customHeight="1">
      <c r="A311" s="65">
        <v>45990</v>
      </c>
      <c r="B311" s="66" t="s">
        <v>748</v>
      </c>
      <c r="C311" s="66" t="s">
        <v>317</v>
      </c>
      <c r="D311" s="66" t="s">
        <v>8</v>
      </c>
      <c r="E311" s="66" t="s">
        <v>242</v>
      </c>
      <c r="F311" s="66" t="s">
        <v>243</v>
      </c>
      <c r="G311" s="66" t="s">
        <v>749</v>
      </c>
    </row>
    <row r="312" spans="1:9" s="66" customFormat="1" ht="12.75" customHeight="1">
      <c r="A312" s="66" t="s">
        <v>65</v>
      </c>
      <c r="B312" s="66" t="s">
        <v>66</v>
      </c>
      <c r="D312" s="67">
        <v>1</v>
      </c>
      <c r="E312" s="68">
        <v>105316.26</v>
      </c>
      <c r="F312" s="68">
        <v>105316.26</v>
      </c>
      <c r="G312" s="68">
        <v>0</v>
      </c>
      <c r="H312" s="66">
        <f t="shared" ref="H312:H313" si="143">+VLOOKUP(B312,$B$318:$D$331,3,0)</f>
        <v>108350</v>
      </c>
      <c r="I312" s="66">
        <f t="shared" ref="I312:I313" si="144">+D312*H312</f>
        <v>108350</v>
      </c>
    </row>
    <row r="313" spans="1:9" s="66" customFormat="1" ht="12.75" customHeight="1">
      <c r="A313" s="66" t="s">
        <v>25</v>
      </c>
      <c r="B313" s="66" t="s">
        <v>26</v>
      </c>
      <c r="D313" s="67">
        <v>1</v>
      </c>
      <c r="E313" s="68">
        <v>54638.775804398101</v>
      </c>
      <c r="F313" s="68">
        <v>54638.775804398101</v>
      </c>
      <c r="G313" s="68">
        <v>0</v>
      </c>
      <c r="H313" s="66">
        <f t="shared" si="143"/>
        <v>50591</v>
      </c>
      <c r="I313" s="66">
        <f t="shared" si="144"/>
        <v>50591</v>
      </c>
    </row>
    <row r="314" spans="1:9" s="66" customFormat="1" ht="12.75" customHeight="1">
      <c r="A314" s="66" t="s">
        <v>321</v>
      </c>
      <c r="B314" s="69">
        <v>489</v>
      </c>
      <c r="C314" s="68">
        <v>22590568.7449365</v>
      </c>
      <c r="D314" s="68">
        <v>0</v>
      </c>
      <c r="E314" s="68">
        <v>0</v>
      </c>
      <c r="F314" s="68">
        <v>33504000</v>
      </c>
    </row>
    <row r="315" spans="1:9" s="66" customFormat="1" ht="12.75" customHeight="1">
      <c r="A315" s="66" t="s">
        <v>322</v>
      </c>
      <c r="B315" s="68">
        <v>1</v>
      </c>
    </row>
    <row r="318" spans="1:9" ht="12.75" customHeight="1">
      <c r="A318" s="3" t="s">
        <v>99</v>
      </c>
      <c r="B318" s="3" t="s">
        <v>100</v>
      </c>
      <c r="C318" s="3" t="s">
        <v>101</v>
      </c>
      <c r="D318" s="3" t="s">
        <v>102</v>
      </c>
      <c r="E318" s="3" t="s">
        <v>103</v>
      </c>
      <c r="F318" s="3" t="s">
        <v>104</v>
      </c>
      <c r="G318" s="3" t="s">
        <v>105</v>
      </c>
    </row>
    <row r="319" spans="1:9" ht="12.75" customHeight="1">
      <c r="A319" s="4" t="s">
        <v>23</v>
      </c>
      <c r="B319" s="4" t="s">
        <v>24</v>
      </c>
      <c r="C319" s="5">
        <f t="shared" ref="C319:C331" si="145">+SUMIF($A$1:$A$315,A319,$D$1:$D$315)</f>
        <v>12</v>
      </c>
      <c r="D319" s="6">
        <v>66822</v>
      </c>
      <c r="E319" s="6">
        <f t="shared" ref="E319:E331" si="146">+D319*C319</f>
        <v>801864</v>
      </c>
      <c r="F319" s="6">
        <f t="shared" ref="F319:F331" si="147">+E319*8%</f>
        <v>64149.120000000003</v>
      </c>
      <c r="G319" s="6">
        <f t="shared" ref="G319:G331" si="148">+E319+F319</f>
        <v>866013.12</v>
      </c>
    </row>
    <row r="320" spans="1:9" ht="12.75" customHeight="1">
      <c r="A320" s="4" t="s">
        <v>65</v>
      </c>
      <c r="B320" s="4" t="s">
        <v>66</v>
      </c>
      <c r="C320" s="5">
        <f t="shared" si="145"/>
        <v>7</v>
      </c>
      <c r="D320" s="6">
        <v>108350</v>
      </c>
      <c r="E320" s="6">
        <f t="shared" si="146"/>
        <v>758450</v>
      </c>
      <c r="F320" s="6">
        <f t="shared" si="147"/>
        <v>60676</v>
      </c>
      <c r="G320" s="6">
        <f t="shared" si="148"/>
        <v>819126</v>
      </c>
    </row>
    <row r="321" spans="1:7" ht="12.75" customHeight="1">
      <c r="A321" s="4" t="s">
        <v>25</v>
      </c>
      <c r="B321" s="4" t="s">
        <v>26</v>
      </c>
      <c r="C321" s="5">
        <f t="shared" si="145"/>
        <v>22</v>
      </c>
      <c r="D321" s="6">
        <v>50591</v>
      </c>
      <c r="E321" s="6">
        <f t="shared" si="146"/>
        <v>1113002</v>
      </c>
      <c r="F321" s="6">
        <f t="shared" si="147"/>
        <v>89040.16</v>
      </c>
      <c r="G321" s="6">
        <f t="shared" si="148"/>
        <v>1202042.1599999999</v>
      </c>
    </row>
    <row r="322" spans="1:7" ht="12.75" customHeight="1">
      <c r="A322" s="4" t="s">
        <v>15</v>
      </c>
      <c r="B322" s="4" t="s">
        <v>16</v>
      </c>
      <c r="C322" s="5">
        <f t="shared" si="145"/>
        <v>12</v>
      </c>
      <c r="D322" s="6">
        <v>80850</v>
      </c>
      <c r="E322" s="6">
        <f t="shared" si="146"/>
        <v>970200</v>
      </c>
      <c r="F322" s="6">
        <f t="shared" si="147"/>
        <v>77616</v>
      </c>
      <c r="G322" s="6">
        <f t="shared" si="148"/>
        <v>1047816</v>
      </c>
    </row>
    <row r="323" spans="1:7" ht="12.75" customHeight="1">
      <c r="A323" s="4" t="s">
        <v>17</v>
      </c>
      <c r="B323" s="4" t="s">
        <v>18</v>
      </c>
      <c r="C323" s="5">
        <f t="shared" si="145"/>
        <v>28</v>
      </c>
      <c r="D323" s="6">
        <v>45666</v>
      </c>
      <c r="E323" s="6">
        <f t="shared" si="146"/>
        <v>1278648</v>
      </c>
      <c r="F323" s="6">
        <f t="shared" si="147"/>
        <v>102291.84</v>
      </c>
      <c r="G323" s="6">
        <f t="shared" si="148"/>
        <v>1380939.84</v>
      </c>
    </row>
    <row r="324" spans="1:7" ht="12.75" customHeight="1">
      <c r="A324" s="4" t="s">
        <v>53</v>
      </c>
      <c r="B324" s="4" t="s">
        <v>54</v>
      </c>
      <c r="C324" s="5">
        <f t="shared" si="145"/>
        <v>13</v>
      </c>
      <c r="D324" s="6">
        <v>41860</v>
      </c>
      <c r="E324" s="6">
        <f t="shared" si="146"/>
        <v>544180</v>
      </c>
      <c r="F324" s="6">
        <f t="shared" si="147"/>
        <v>43534.400000000001</v>
      </c>
      <c r="G324" s="6">
        <f t="shared" si="148"/>
        <v>587714.4</v>
      </c>
    </row>
    <row r="325" spans="1:7" ht="12.75" customHeight="1">
      <c r="A325" s="4" t="s">
        <v>33</v>
      </c>
      <c r="B325" s="4" t="s">
        <v>34</v>
      </c>
      <c r="C325" s="5">
        <f t="shared" si="145"/>
        <v>14</v>
      </c>
      <c r="D325" s="6">
        <v>64565</v>
      </c>
      <c r="E325" s="6">
        <f t="shared" si="146"/>
        <v>903910</v>
      </c>
      <c r="F325" s="6">
        <f t="shared" si="147"/>
        <v>72312.800000000003</v>
      </c>
      <c r="G325" s="6">
        <f t="shared" si="148"/>
        <v>976222.8</v>
      </c>
    </row>
    <row r="326" spans="1:7" ht="12.75" customHeight="1">
      <c r="A326" s="4" t="s">
        <v>27</v>
      </c>
      <c r="B326" s="4" t="s">
        <v>28</v>
      </c>
      <c r="C326" s="5">
        <f t="shared" si="145"/>
        <v>22</v>
      </c>
      <c r="D326" s="6">
        <v>67568</v>
      </c>
      <c r="E326" s="6">
        <f t="shared" si="146"/>
        <v>1486496</v>
      </c>
      <c r="F326" s="6">
        <f t="shared" si="147"/>
        <v>118919.68000000001</v>
      </c>
      <c r="G326" s="6">
        <f t="shared" si="148"/>
        <v>1605415.68</v>
      </c>
    </row>
    <row r="327" spans="1:7" ht="12.75" customHeight="1">
      <c r="A327" s="4" t="s">
        <v>97</v>
      </c>
      <c r="B327" s="4" t="s">
        <v>98</v>
      </c>
      <c r="C327" s="5">
        <f t="shared" si="145"/>
        <v>21</v>
      </c>
      <c r="D327" s="6">
        <v>22340</v>
      </c>
      <c r="E327" s="6">
        <f t="shared" si="146"/>
        <v>469140</v>
      </c>
      <c r="F327" s="6">
        <f t="shared" si="147"/>
        <v>37531.200000000004</v>
      </c>
      <c r="G327" s="6">
        <f t="shared" si="148"/>
        <v>506671.2</v>
      </c>
    </row>
    <row r="328" spans="1:7" ht="12.75" customHeight="1">
      <c r="A328" s="4" t="s">
        <v>45</v>
      </c>
      <c r="B328" s="4" t="s">
        <v>46</v>
      </c>
      <c r="C328" s="5">
        <f t="shared" si="145"/>
        <v>30</v>
      </c>
      <c r="D328" s="6">
        <v>54145</v>
      </c>
      <c r="E328" s="6">
        <f t="shared" si="146"/>
        <v>1624350</v>
      </c>
      <c r="F328" s="6">
        <f t="shared" si="147"/>
        <v>129948</v>
      </c>
      <c r="G328" s="6">
        <f t="shared" si="148"/>
        <v>1754298</v>
      </c>
    </row>
    <row r="329" spans="1:7" ht="12.75" customHeight="1">
      <c r="A329" s="4" t="s">
        <v>47</v>
      </c>
      <c r="B329" s="4" t="s">
        <v>48</v>
      </c>
      <c r="C329" s="5">
        <f t="shared" si="145"/>
        <v>22</v>
      </c>
      <c r="D329" s="6">
        <v>101561</v>
      </c>
      <c r="E329" s="6">
        <f t="shared" si="146"/>
        <v>2234342</v>
      </c>
      <c r="F329" s="6">
        <f t="shared" si="147"/>
        <v>178747.36000000002</v>
      </c>
      <c r="G329" s="6">
        <f t="shared" si="148"/>
        <v>2413089.36</v>
      </c>
    </row>
    <row r="330" spans="1:7" ht="12.75" customHeight="1">
      <c r="A330" s="4" t="s">
        <v>430</v>
      </c>
      <c r="B330" s="4" t="s">
        <v>431</v>
      </c>
      <c r="C330" s="5">
        <f t="shared" si="145"/>
        <v>96</v>
      </c>
      <c r="D330" s="6">
        <v>20475</v>
      </c>
      <c r="E330" s="6">
        <f t="shared" si="146"/>
        <v>1965600</v>
      </c>
      <c r="F330" s="6">
        <f t="shared" si="147"/>
        <v>157248</v>
      </c>
      <c r="G330" s="6">
        <f t="shared" si="148"/>
        <v>2122848</v>
      </c>
    </row>
    <row r="331" spans="1:7" ht="12.75" customHeight="1">
      <c r="A331" s="4" t="s">
        <v>379</v>
      </c>
      <c r="B331" s="4" t="s">
        <v>380</v>
      </c>
      <c r="C331" s="5">
        <f t="shared" si="145"/>
        <v>80</v>
      </c>
      <c r="D331" s="6">
        <v>19717</v>
      </c>
      <c r="E331" s="6">
        <f t="shared" si="146"/>
        <v>1577360</v>
      </c>
      <c r="F331" s="6">
        <f t="shared" si="147"/>
        <v>126188.8</v>
      </c>
      <c r="G331" s="6">
        <f t="shared" si="148"/>
        <v>1703548.8</v>
      </c>
    </row>
    <row r="332" spans="1:7" ht="12.75" customHeight="1">
      <c r="A332" s="73" t="s">
        <v>750</v>
      </c>
      <c r="B332" s="73"/>
      <c r="C332" s="3">
        <f t="shared" ref="C332:G332" si="149">SUM(C316:C331)</f>
        <v>379</v>
      </c>
      <c r="D332" s="3"/>
      <c r="E332" s="3">
        <f t="shared" si="149"/>
        <v>15727542</v>
      </c>
      <c r="F332" s="3">
        <f t="shared" si="149"/>
        <v>1258203.3600000001</v>
      </c>
      <c r="G332" s="3">
        <f t="shared" si="149"/>
        <v>16985745.359999999</v>
      </c>
    </row>
  </sheetData>
  <mergeCells count="1">
    <mergeCell ref="A332:B3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1735 XT T7 lần 1</vt:lpstr>
      <vt:lpstr>1736 XT T8 lần 1</vt:lpstr>
      <vt:lpstr>1742 XT T9 lần 1</vt:lpstr>
      <vt:lpstr>1739 XT T11 lần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2025-09-16T09:03:00Z</dcterms:created>
  <dcterms:modified xsi:type="dcterms:W3CDTF">2026-01-22T07:06:47Z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D23782E378634019B7E5C354579AF3DF_11</vt:lpwstr>
  </property>
  <property fmtid="{D5CDD505-2E9C-101B-9397-08002B2CF9AE}" pid="3" name="KSOProductBuildVer">
    <vt:lpwstr>1033-12.2.0.23196</vt:lpwstr>
  </property>
</Properties>
</file>