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showInkAnnotation="0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TMART\"/>
    </mc:Choice>
  </mc:AlternateContent>
  <xr:revisionPtr revIDLastSave="0" documentId="13_ncr:1_{095AA5E8-F8F1-4D34-B681-42461360FC23}" xr6:coauthVersionLast="47" xr6:coauthVersionMax="47" xr10:uidLastSave="{00000000-0000-0000-0000-000000000000}"/>
  <bookViews>
    <workbookView xWindow="-120" yWindow="-120" windowWidth="20730" windowHeight="11040" tabRatio="500" activeTab="2" xr2:uid="{AD70F28A-9966-45A6-BC52-30C325626777}"/>
  </bookViews>
  <sheets>
    <sheet name="Sheet1" sheetId="1" r:id="rId1"/>
    <sheet name="đã ghi nhận" sheetId="2" r:id="rId2"/>
    <sheet name="chưa ghi nhận" sheetId="3" r:id="rId3"/>
  </sheets>
  <definedNames>
    <definedName name="_xlnm._FilterDatabase" localSheetId="2" hidden="1">'chưa ghi nhận'!$A$2:$G$2</definedName>
    <definedName name="_xlnm._FilterDatabase" localSheetId="1" hidden="1">'đã ghi nhận'!$A$2:$I$356</definedName>
    <definedName name="_xlnm._FilterDatabase" localSheetId="0" hidden="1">Sheet1!$A$2:$G$403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5" i="2" l="1"/>
  <c r="I75" i="2" s="1"/>
  <c r="H6" i="2"/>
  <c r="I6" i="2" s="1"/>
  <c r="H7" i="2"/>
  <c r="I7" i="2" s="1"/>
  <c r="H8" i="2"/>
  <c r="I8" i="2" s="1"/>
  <c r="H10" i="2"/>
  <c r="I10" i="2" s="1"/>
  <c r="H11" i="2"/>
  <c r="I11" i="2" s="1"/>
  <c r="H13" i="2"/>
  <c r="I13" i="2" s="1"/>
  <c r="H15" i="2"/>
  <c r="I15" i="2" s="1"/>
  <c r="H16" i="2"/>
  <c r="I16" i="2" s="1"/>
  <c r="H17" i="2"/>
  <c r="I17" i="2" s="1"/>
  <c r="H18" i="2"/>
  <c r="I18" i="2" s="1"/>
  <c r="H20" i="2"/>
  <c r="I20" i="2" s="1"/>
  <c r="H21" i="2"/>
  <c r="I21" i="2" s="1"/>
  <c r="H22" i="2"/>
  <c r="I22" i="2" s="1"/>
  <c r="H23" i="2"/>
  <c r="I23" i="2" s="1"/>
  <c r="H25" i="2"/>
  <c r="I25" i="2" s="1"/>
  <c r="H27" i="2"/>
  <c r="I27" i="2" s="1"/>
  <c r="H29" i="2"/>
  <c r="I29" i="2" s="1"/>
  <c r="H31" i="2"/>
  <c r="I31" i="2" s="1"/>
  <c r="H32" i="2"/>
  <c r="I32" i="2" s="1"/>
  <c r="H34" i="2"/>
  <c r="I34" i="2" s="1"/>
  <c r="H36" i="2"/>
  <c r="I36" i="2" s="1"/>
  <c r="H37" i="2"/>
  <c r="I37" i="2" s="1"/>
  <c r="H38" i="2"/>
  <c r="I38" i="2" s="1"/>
  <c r="H39" i="2"/>
  <c r="I39" i="2" s="1"/>
  <c r="H40" i="2"/>
  <c r="I40" i="2" s="1"/>
  <c r="H41" i="2"/>
  <c r="I41" i="2" s="1"/>
  <c r="H43" i="2"/>
  <c r="I43" i="2" s="1"/>
  <c r="H45" i="2"/>
  <c r="I45" i="2" s="1"/>
  <c r="H46" i="2"/>
  <c r="I46" i="2" s="1"/>
  <c r="H47" i="2"/>
  <c r="I47" i="2" s="1"/>
  <c r="H49" i="2"/>
  <c r="I49" i="2" s="1"/>
  <c r="H51" i="2"/>
  <c r="I51" i="2" s="1"/>
  <c r="H53" i="2"/>
  <c r="I53" i="2" s="1"/>
  <c r="H54" i="2"/>
  <c r="I54" i="2" s="1"/>
  <c r="H55" i="2"/>
  <c r="I55" i="2" s="1"/>
  <c r="H56" i="2"/>
  <c r="I56" i="2" s="1"/>
  <c r="H57" i="2"/>
  <c r="I57" i="2" s="1"/>
  <c r="H58" i="2"/>
  <c r="I58" i="2" s="1"/>
  <c r="H60" i="2"/>
  <c r="I60" i="2" s="1"/>
  <c r="H62" i="2"/>
  <c r="I62" i="2" s="1"/>
  <c r="H64" i="2"/>
  <c r="I64" i="2" s="1"/>
  <c r="H65" i="2"/>
  <c r="I65" i="2" s="1"/>
  <c r="H66" i="2"/>
  <c r="I66" i="2" s="1"/>
  <c r="H67" i="2"/>
  <c r="I67" i="2" s="1"/>
  <c r="H69" i="2"/>
  <c r="I69" i="2" s="1"/>
  <c r="H70" i="2"/>
  <c r="I70" i="2" s="1"/>
  <c r="H71" i="2"/>
  <c r="I71" i="2" s="1"/>
  <c r="H72" i="2"/>
  <c r="I72" i="2" s="1"/>
  <c r="H73" i="2"/>
  <c r="I73" i="2" s="1"/>
  <c r="H74" i="2"/>
  <c r="I74" i="2" s="1"/>
  <c r="H76" i="2"/>
  <c r="I76" i="2" s="1"/>
  <c r="H78" i="2"/>
  <c r="I78" i="2" s="1"/>
  <c r="H80" i="2"/>
  <c r="I80" i="2" s="1"/>
  <c r="H82" i="2"/>
  <c r="I82" i="2" s="1"/>
  <c r="H83" i="2"/>
  <c r="I83" i="2" s="1"/>
  <c r="H84" i="2"/>
  <c r="I84" i="2" s="1"/>
  <c r="H86" i="2"/>
  <c r="I86" i="2" s="1"/>
  <c r="H87" i="2"/>
  <c r="I87" i="2" s="1"/>
  <c r="H89" i="2"/>
  <c r="I89" i="2" s="1"/>
  <c r="H90" i="2"/>
  <c r="I90" i="2" s="1"/>
  <c r="H92" i="2"/>
  <c r="I92" i="2" s="1"/>
  <c r="H93" i="2"/>
  <c r="I93" i="2" s="1"/>
  <c r="H94" i="2"/>
  <c r="I94" i="2" s="1"/>
  <c r="H96" i="2"/>
  <c r="I96" i="2" s="1"/>
  <c r="H98" i="2"/>
  <c r="I98" i="2" s="1"/>
  <c r="H99" i="2"/>
  <c r="I99" i="2" s="1"/>
  <c r="H100" i="2"/>
  <c r="I100" i="2" s="1"/>
  <c r="H101" i="2"/>
  <c r="I101" i="2" s="1"/>
  <c r="H103" i="2"/>
  <c r="I103" i="2" s="1"/>
  <c r="H105" i="2"/>
  <c r="I105" i="2" s="1"/>
  <c r="H106" i="2"/>
  <c r="I106" i="2" s="1"/>
  <c r="H108" i="2"/>
  <c r="I108" i="2" s="1"/>
  <c r="H109" i="2"/>
  <c r="I109" i="2" s="1"/>
  <c r="H110" i="2"/>
  <c r="I110" i="2" s="1"/>
  <c r="H112" i="2"/>
  <c r="I112" i="2" s="1"/>
  <c r="H113" i="2"/>
  <c r="I113" i="2" s="1"/>
  <c r="H115" i="2"/>
  <c r="I115" i="2" s="1"/>
  <c r="H116" i="2"/>
  <c r="I116" i="2" s="1"/>
  <c r="H117" i="2"/>
  <c r="I117" i="2" s="1"/>
  <c r="H118" i="2"/>
  <c r="I118" i="2" s="1"/>
  <c r="H119" i="2"/>
  <c r="I119" i="2" s="1"/>
  <c r="H120" i="2"/>
  <c r="I120" i="2" s="1"/>
  <c r="H122" i="2"/>
  <c r="I122" i="2" s="1"/>
  <c r="H123" i="2"/>
  <c r="I123" i="2" s="1"/>
  <c r="H125" i="2"/>
  <c r="I125" i="2" s="1"/>
  <c r="H126" i="2"/>
  <c r="I126" i="2" s="1"/>
  <c r="H128" i="2"/>
  <c r="I128" i="2" s="1"/>
  <c r="H129" i="2"/>
  <c r="I129" i="2" s="1"/>
  <c r="H131" i="2"/>
  <c r="I131" i="2" s="1"/>
  <c r="H132" i="2"/>
  <c r="I132" i="2" s="1"/>
  <c r="H133" i="2"/>
  <c r="I133" i="2" s="1"/>
  <c r="H135" i="2"/>
  <c r="I135" i="2" s="1"/>
  <c r="H136" i="2"/>
  <c r="I136" i="2" s="1"/>
  <c r="H138" i="2"/>
  <c r="I138" i="2" s="1"/>
  <c r="H139" i="2"/>
  <c r="I139" i="2" s="1"/>
  <c r="H141" i="2"/>
  <c r="I141" i="2" s="1"/>
  <c r="H142" i="2"/>
  <c r="I142" i="2" s="1"/>
  <c r="H144" i="2"/>
  <c r="I144" i="2" s="1"/>
  <c r="H146" i="2"/>
  <c r="I146" i="2" s="1"/>
  <c r="H147" i="2"/>
  <c r="I147" i="2" s="1"/>
  <c r="H148" i="2"/>
  <c r="I148" i="2" s="1"/>
  <c r="H150" i="2"/>
  <c r="I150" i="2" s="1"/>
  <c r="H151" i="2"/>
  <c r="I151" i="2" s="1"/>
  <c r="H153" i="2"/>
  <c r="I153" i="2" s="1"/>
  <c r="H155" i="2"/>
  <c r="I155" i="2" s="1"/>
  <c r="H157" i="2"/>
  <c r="I157" i="2" s="1"/>
  <c r="H158" i="2"/>
  <c r="I158" i="2" s="1"/>
  <c r="H160" i="2"/>
  <c r="I160" i="2" s="1"/>
  <c r="H161" i="2"/>
  <c r="I161" i="2" s="1"/>
  <c r="H162" i="2"/>
  <c r="I162" i="2" s="1"/>
  <c r="H164" i="2"/>
  <c r="I164" i="2" s="1"/>
  <c r="H165" i="2"/>
  <c r="I165" i="2" s="1"/>
  <c r="H167" i="2"/>
  <c r="I167" i="2" s="1"/>
  <c r="H168" i="2"/>
  <c r="I168" i="2" s="1"/>
  <c r="H170" i="2"/>
  <c r="I170" i="2" s="1"/>
  <c r="H172" i="2"/>
  <c r="I172" i="2" s="1"/>
  <c r="H174" i="2"/>
  <c r="I174" i="2" s="1"/>
  <c r="H175" i="2"/>
  <c r="I175" i="2" s="1"/>
  <c r="H177" i="2"/>
  <c r="I177" i="2" s="1"/>
  <c r="H179" i="2"/>
  <c r="I179" i="2" s="1"/>
  <c r="H181" i="2"/>
  <c r="I181" i="2" s="1"/>
  <c r="H182" i="2"/>
  <c r="I182" i="2" s="1"/>
  <c r="H183" i="2"/>
  <c r="I183" i="2" s="1"/>
  <c r="H184" i="2"/>
  <c r="I184" i="2" s="1"/>
  <c r="H186" i="2"/>
  <c r="I186" i="2" s="1"/>
  <c r="H187" i="2"/>
  <c r="I187" i="2" s="1"/>
  <c r="H189" i="2"/>
  <c r="I189" i="2" s="1"/>
  <c r="H190" i="2"/>
  <c r="I190" i="2" s="1"/>
  <c r="H191" i="2"/>
  <c r="I191" i="2" s="1"/>
  <c r="H192" i="2"/>
  <c r="I192" i="2" s="1"/>
  <c r="H194" i="2"/>
  <c r="I194" i="2" s="1"/>
  <c r="H195" i="2"/>
  <c r="I195" i="2" s="1"/>
  <c r="H196" i="2"/>
  <c r="I196" i="2" s="1"/>
  <c r="H197" i="2"/>
  <c r="I197" i="2" s="1"/>
  <c r="H198" i="2"/>
  <c r="I198" i="2" s="1"/>
  <c r="H200" i="2"/>
  <c r="I200" i="2" s="1"/>
  <c r="H202" i="2"/>
  <c r="I202" i="2" s="1"/>
  <c r="H203" i="2"/>
  <c r="I203" i="2" s="1"/>
  <c r="H205" i="2"/>
  <c r="I205" i="2" s="1"/>
  <c r="H206" i="2"/>
  <c r="I206" i="2" s="1"/>
  <c r="H207" i="2"/>
  <c r="I207" i="2" s="1"/>
  <c r="H208" i="2"/>
  <c r="I208" i="2" s="1"/>
  <c r="H210" i="2"/>
  <c r="I210" i="2" s="1"/>
  <c r="H211" i="2"/>
  <c r="I211" i="2" s="1"/>
  <c r="H213" i="2"/>
  <c r="I213" i="2" s="1"/>
  <c r="H215" i="2"/>
  <c r="I215" i="2" s="1"/>
  <c r="H216" i="2"/>
  <c r="I216" i="2" s="1"/>
  <c r="H218" i="2"/>
  <c r="I218" i="2" s="1"/>
  <c r="H219" i="2"/>
  <c r="I219" i="2" s="1"/>
  <c r="H220" i="2"/>
  <c r="I220" i="2" s="1"/>
  <c r="H221" i="2"/>
  <c r="I221" i="2" s="1"/>
  <c r="H222" i="2"/>
  <c r="I222" i="2" s="1"/>
  <c r="H223" i="2"/>
  <c r="I223" i="2" s="1"/>
  <c r="H224" i="2"/>
  <c r="I224" i="2" s="1"/>
  <c r="H226" i="2"/>
  <c r="I226" i="2" s="1"/>
  <c r="H227" i="2"/>
  <c r="I227" i="2" s="1"/>
  <c r="H229" i="2"/>
  <c r="I229" i="2" s="1"/>
  <c r="H230" i="2"/>
  <c r="I230" i="2" s="1"/>
  <c r="H231" i="2"/>
  <c r="I231" i="2" s="1"/>
  <c r="H232" i="2"/>
  <c r="I232" i="2" s="1"/>
  <c r="H234" i="2"/>
  <c r="I234" i="2" s="1"/>
  <c r="H236" i="2"/>
  <c r="I236" i="2" s="1"/>
  <c r="H237" i="2"/>
  <c r="I237" i="2" s="1"/>
  <c r="H238" i="2"/>
  <c r="I238" i="2" s="1"/>
  <c r="H240" i="2"/>
  <c r="I240" i="2" s="1"/>
  <c r="H241" i="2"/>
  <c r="I241" i="2" s="1"/>
  <c r="H243" i="2"/>
  <c r="I243" i="2" s="1"/>
  <c r="H244" i="2"/>
  <c r="I244" i="2" s="1"/>
  <c r="H246" i="2"/>
  <c r="I246" i="2" s="1"/>
  <c r="H248" i="2"/>
  <c r="I248" i="2" s="1"/>
  <c r="H250" i="2"/>
  <c r="I250" i="2" s="1"/>
  <c r="H251" i="2"/>
  <c r="I251" i="2" s="1"/>
  <c r="H252" i="2"/>
  <c r="I252" i="2" s="1"/>
  <c r="H254" i="2"/>
  <c r="I254" i="2" s="1"/>
  <c r="H256" i="2"/>
  <c r="I256" i="2" s="1"/>
  <c r="H258" i="2"/>
  <c r="I258" i="2" s="1"/>
  <c r="H260" i="2"/>
  <c r="I260" i="2" s="1"/>
  <c r="H261" i="2"/>
  <c r="I261" i="2" s="1"/>
  <c r="H263" i="2"/>
  <c r="I263" i="2" s="1"/>
  <c r="H264" i="2"/>
  <c r="I264" i="2" s="1"/>
  <c r="H266" i="2"/>
  <c r="I266" i="2" s="1"/>
  <c r="H267" i="2"/>
  <c r="I267" i="2" s="1"/>
  <c r="H269" i="2"/>
  <c r="I269" i="2" s="1"/>
  <c r="H270" i="2"/>
  <c r="I270" i="2" s="1"/>
  <c r="H272" i="2"/>
  <c r="I272" i="2" s="1"/>
  <c r="H273" i="2"/>
  <c r="I273" i="2" s="1"/>
  <c r="H274" i="2"/>
  <c r="I274" i="2" s="1"/>
  <c r="H275" i="2"/>
  <c r="I275" i="2" s="1"/>
  <c r="H276" i="2"/>
  <c r="I276" i="2" s="1"/>
  <c r="H277" i="2"/>
  <c r="I277" i="2" s="1"/>
  <c r="H279" i="2"/>
  <c r="I279" i="2" s="1"/>
  <c r="H280" i="2"/>
  <c r="I280" i="2" s="1"/>
  <c r="H281" i="2"/>
  <c r="I281" i="2" s="1"/>
  <c r="H282" i="2"/>
  <c r="I282" i="2" s="1"/>
  <c r="H284" i="2"/>
  <c r="I284" i="2" s="1"/>
  <c r="H285" i="2"/>
  <c r="I285" i="2" s="1"/>
  <c r="H287" i="2"/>
  <c r="I287" i="2" s="1"/>
  <c r="H288" i="2"/>
  <c r="I288" i="2" s="1"/>
  <c r="H289" i="2"/>
  <c r="I289" i="2" s="1"/>
  <c r="H291" i="2"/>
  <c r="I291" i="2" s="1"/>
  <c r="H292" i="2"/>
  <c r="I292" i="2" s="1"/>
  <c r="H293" i="2"/>
  <c r="I293" i="2" s="1"/>
  <c r="H294" i="2"/>
  <c r="I294" i="2" s="1"/>
  <c r="H295" i="2"/>
  <c r="I295" i="2" s="1"/>
  <c r="H297" i="2"/>
  <c r="I297" i="2" s="1"/>
  <c r="H299" i="2"/>
  <c r="I299" i="2" s="1"/>
  <c r="H300" i="2"/>
  <c r="I300" i="2" s="1"/>
  <c r="H301" i="2"/>
  <c r="I301" i="2" s="1"/>
  <c r="H303" i="2"/>
  <c r="I303" i="2" s="1"/>
  <c r="H304" i="2"/>
  <c r="I304" i="2" s="1"/>
  <c r="H306" i="2"/>
  <c r="I306" i="2" s="1"/>
  <c r="H307" i="2"/>
  <c r="I307" i="2" s="1"/>
  <c r="H308" i="2"/>
  <c r="I308" i="2" s="1"/>
  <c r="H309" i="2"/>
  <c r="I309" i="2" s="1"/>
  <c r="H310" i="2"/>
  <c r="I310" i="2" s="1"/>
  <c r="H312" i="2"/>
  <c r="I312" i="2" s="1"/>
  <c r="H313" i="2"/>
  <c r="I313" i="2" s="1"/>
  <c r="H314" i="2"/>
  <c r="I314" i="2" s="1"/>
  <c r="H316" i="2"/>
  <c r="I316" i="2" s="1"/>
  <c r="H317" i="2"/>
  <c r="I317" i="2" s="1"/>
  <c r="H318" i="2"/>
  <c r="I318" i="2" s="1"/>
  <c r="H319" i="2"/>
  <c r="I319" i="2" s="1"/>
  <c r="H320" i="2"/>
  <c r="I320" i="2" s="1"/>
  <c r="H322" i="2"/>
  <c r="I322" i="2" s="1"/>
  <c r="H323" i="2"/>
  <c r="I323" i="2" s="1"/>
  <c r="H325" i="2"/>
  <c r="I325" i="2" s="1"/>
  <c r="H327" i="2"/>
  <c r="I327" i="2" s="1"/>
  <c r="H328" i="2"/>
  <c r="I328" i="2" s="1"/>
  <c r="H329" i="2"/>
  <c r="I329" i="2" s="1"/>
  <c r="H331" i="2"/>
  <c r="I331" i="2" s="1"/>
  <c r="H332" i="2"/>
  <c r="I332" i="2" s="1"/>
  <c r="H333" i="2"/>
  <c r="I333" i="2" s="1"/>
  <c r="H335" i="2"/>
  <c r="I335" i="2" s="1"/>
  <c r="H336" i="2"/>
  <c r="I336" i="2" s="1"/>
  <c r="H337" i="2"/>
  <c r="I337" i="2" s="1"/>
  <c r="H338" i="2"/>
  <c r="I338" i="2" s="1"/>
  <c r="H339" i="2"/>
  <c r="I339" i="2" s="1"/>
  <c r="H340" i="2"/>
  <c r="I340" i="2" s="1"/>
  <c r="H342" i="2"/>
  <c r="I342" i="2" s="1"/>
  <c r="H343" i="2"/>
  <c r="I343" i="2" s="1"/>
  <c r="H345" i="2"/>
  <c r="I345" i="2" s="1"/>
  <c r="H346" i="2"/>
  <c r="I346" i="2" s="1"/>
  <c r="H348" i="2"/>
  <c r="I348" i="2" s="1"/>
  <c r="H349" i="2"/>
  <c r="I349" i="2" s="1"/>
  <c r="H350" i="2"/>
  <c r="I350" i="2" s="1"/>
  <c r="H352" i="2"/>
  <c r="I352" i="2" s="1"/>
  <c r="H353" i="2"/>
  <c r="I353" i="2" s="1"/>
  <c r="H354" i="2"/>
  <c r="I354" i="2" s="1"/>
  <c r="H355" i="2"/>
  <c r="I355" i="2" s="1"/>
  <c r="H356" i="2"/>
  <c r="I356" i="2" s="1"/>
  <c r="H4" i="2"/>
  <c r="I4" i="2" s="1"/>
  <c r="G1" i="2"/>
  <c r="C360" i="2"/>
  <c r="E360" i="2" s="1"/>
  <c r="F360" i="2" s="1"/>
  <c r="C361" i="2"/>
  <c r="E361" i="2" s="1"/>
  <c r="F361" i="2" s="1"/>
  <c r="C362" i="2"/>
  <c r="E362" i="2" s="1"/>
  <c r="F362" i="2" s="1"/>
  <c r="C363" i="2"/>
  <c r="E363" i="2" s="1"/>
  <c r="F363" i="2" s="1"/>
  <c r="C364" i="2"/>
  <c r="E364" i="2" s="1"/>
  <c r="F364" i="2" s="1"/>
  <c r="C365" i="2"/>
  <c r="E365" i="2" s="1"/>
  <c r="F365" i="2" s="1"/>
  <c r="C366" i="2"/>
  <c r="E366" i="2" s="1"/>
  <c r="F366" i="2" s="1"/>
  <c r="C367" i="2"/>
  <c r="E367" i="2" s="1"/>
  <c r="F367" i="2" s="1"/>
  <c r="C368" i="2"/>
  <c r="E368" i="2" s="1"/>
  <c r="F368" i="2" s="1"/>
  <c r="C369" i="2"/>
  <c r="E369" i="2" s="1"/>
  <c r="F369" i="2" s="1"/>
  <c r="C370" i="2"/>
  <c r="E370" i="2" s="1"/>
  <c r="F370" i="2" s="1"/>
  <c r="C371" i="2"/>
  <c r="E371" i="2" s="1"/>
  <c r="F371" i="2" s="1"/>
  <c r="C372" i="2"/>
  <c r="E372" i="2" s="1"/>
  <c r="F372" i="2" s="1"/>
  <c r="C373" i="2"/>
  <c r="E373" i="2" s="1"/>
  <c r="F373" i="2" s="1"/>
  <c r="C374" i="2"/>
  <c r="E374" i="2" s="1"/>
  <c r="F374" i="2" s="1"/>
  <c r="C375" i="2"/>
  <c r="E375" i="2" s="1"/>
  <c r="F375" i="2" s="1"/>
  <c r="C359" i="2"/>
  <c r="E359" i="2" s="1"/>
  <c r="F359" i="2" s="1"/>
  <c r="E376" i="2" l="1"/>
  <c r="G371" i="2"/>
  <c r="G365" i="2"/>
  <c r="G370" i="2"/>
  <c r="G364" i="2"/>
  <c r="G375" i="2"/>
  <c r="G369" i="2"/>
  <c r="G363" i="2"/>
  <c r="G374" i="2"/>
  <c r="G368" i="2"/>
  <c r="G362" i="2"/>
  <c r="G373" i="2"/>
  <c r="G367" i="2"/>
  <c r="G361" i="2"/>
  <c r="G372" i="2"/>
  <c r="G366" i="2"/>
  <c r="G360" i="2"/>
  <c r="G359" i="2"/>
  <c r="C376" i="2"/>
  <c r="F376" i="2" l="1"/>
  <c r="G376" i="2" s="1"/>
</calcChain>
</file>

<file path=xl/sharedStrings.xml><?xml version="1.0" encoding="utf-8"?>
<sst xmlns="http://schemas.openxmlformats.org/spreadsheetml/2006/main" count="2608" uniqueCount="429">
  <si>
    <t>DANH SÁCH GIAO DỊCH KHO HÀNG</t>
  </si>
  <si>
    <t>Ngày in:</t>
  </si>
  <si>
    <t>(Từ đầu ngày 01/02/2026 đến cuối ngày 28/02/2026)</t>
  </si>
  <si>
    <t>Mã</t>
  </si>
  <si>
    <t>Tên hàng</t>
  </si>
  <si>
    <t>ĐV</t>
  </si>
  <si>
    <t>SL</t>
  </si>
  <si>
    <t>Giá XNK</t>
  </si>
  <si>
    <t>Tiền XNK</t>
  </si>
  <si>
    <t>CK tiền</t>
  </si>
  <si>
    <t>21:02</t>
  </si>
  <si>
    <t>QL_ECOHOME</t>
  </si>
  <si>
    <t>Nơi xuất:</t>
  </si>
  <si>
    <t>01003</t>
  </si>
  <si>
    <t>30. Quầy Ecohome2</t>
  </si>
  <si>
    <t>PK0400</t>
  </si>
  <si>
    <t>114534</t>
  </si>
  <si>
    <t>Gà Muối Hun Khói Ngọc Thơm 300g</t>
  </si>
  <si>
    <t>15:52</t>
  </si>
  <si>
    <t>QL_TECCO2</t>
  </si>
  <si>
    <t>03003</t>
  </si>
  <si>
    <t>122. Quầy TECCO Diamond</t>
  </si>
  <si>
    <t>PK0233</t>
  </si>
  <si>
    <t>115819</t>
  </si>
  <si>
    <t>Chân gà sả tắc 150g</t>
  </si>
  <si>
    <t>115820</t>
  </si>
  <si>
    <t>Tai heo sốt thái 150g</t>
  </si>
  <si>
    <t>097957</t>
  </si>
  <si>
    <t>Gà muối túi 500g</t>
  </si>
  <si>
    <t>14:58</t>
  </si>
  <si>
    <t>QL_VUTONGPHAN</t>
  </si>
  <si>
    <t>01000</t>
  </si>
  <si>
    <t>28. Quầy 485 Vũ Tông Phan</t>
  </si>
  <si>
    <t>PK0193</t>
  </si>
  <si>
    <t>097964</t>
  </si>
  <si>
    <t>Mộc nấm hương túi 250g</t>
  </si>
  <si>
    <t>115128</t>
  </si>
  <si>
    <t>Tai Heo Sốt Thái 250g</t>
  </si>
  <si>
    <t>PK0234</t>
  </si>
  <si>
    <t>20:15</t>
  </si>
  <si>
    <t>QL_THAIHA</t>
  </si>
  <si>
    <t>03010</t>
  </si>
  <si>
    <t>129. Quầy HH Thái Hà2</t>
  </si>
  <si>
    <t>PK0382</t>
  </si>
  <si>
    <t>097963</t>
  </si>
  <si>
    <t>Giò tai lưỡi xào túi 250g</t>
  </si>
  <si>
    <t>107110</t>
  </si>
  <si>
    <t>CHẢ CỐM 300g</t>
  </si>
  <si>
    <t>13:16</t>
  </si>
  <si>
    <t>QL_ECOLIFE</t>
  </si>
  <si>
    <t>01021</t>
  </si>
  <si>
    <t>42. Quầy EcoLife, 58 Tố Hữu, Nam Từ Liêm</t>
  </si>
  <si>
    <t>PK0149</t>
  </si>
  <si>
    <t>115127</t>
  </si>
  <si>
    <t>Chân Gà Sả Tắc 250g</t>
  </si>
  <si>
    <t>117715</t>
  </si>
  <si>
    <t>Chân Giò Heo Vị Tayaki 450g</t>
  </si>
  <si>
    <t>19:09</t>
  </si>
  <si>
    <t>PK0338</t>
  </si>
  <si>
    <t>10:03</t>
  </si>
  <si>
    <t>PK0052</t>
  </si>
  <si>
    <t>19:27</t>
  </si>
  <si>
    <t>QL_VINHQUYNH</t>
  </si>
  <si>
    <t>01032</t>
  </si>
  <si>
    <t>52. Quầy Vĩnh Quỳnh</t>
  </si>
  <si>
    <t>PK0350</t>
  </si>
  <si>
    <t>17:42</t>
  </si>
  <si>
    <t>QL_DUONGNOIMOI</t>
  </si>
  <si>
    <t>01010</t>
  </si>
  <si>
    <t>34. Quầy tòa HH2A, KĐT The Spark Dương Nội</t>
  </si>
  <si>
    <t>PK0314</t>
  </si>
  <si>
    <t>18:47</t>
  </si>
  <si>
    <t>QL_XUANDINH</t>
  </si>
  <si>
    <t>01075</t>
  </si>
  <si>
    <t>94. 280-282 Xuân Đỉnh</t>
  </si>
  <si>
    <t>PK0334</t>
  </si>
  <si>
    <t>12:34</t>
  </si>
  <si>
    <t>QL_TECCO</t>
  </si>
  <si>
    <t>01065</t>
  </si>
  <si>
    <t>84. Quầy TECCO Tứ Hiệp</t>
  </si>
  <si>
    <t>PK0126</t>
  </si>
  <si>
    <t>13:00</t>
  </si>
  <si>
    <t>QL_HH4B</t>
  </si>
  <si>
    <t>03002</t>
  </si>
  <si>
    <t>121. Quầy HH4B Linh Đàm</t>
  </si>
  <si>
    <t>PK0139</t>
  </si>
  <si>
    <t>114535</t>
  </si>
  <si>
    <t>Gà Hấp Xì Dầu Ngọc Thơm 500g</t>
  </si>
  <si>
    <t>097953</t>
  </si>
  <si>
    <t>Chân giò heo muối túi 300g</t>
  </si>
  <si>
    <t>097955</t>
  </si>
  <si>
    <t>Tai heo muối túi 200g</t>
  </si>
  <si>
    <t>10:36</t>
  </si>
  <si>
    <t>QL_DUONGNOI2</t>
  </si>
  <si>
    <t>01001</t>
  </si>
  <si>
    <t>29. Quầy tòa K-KĐT Dương Nội</t>
  </si>
  <si>
    <t>PK0075</t>
  </si>
  <si>
    <t>14:32</t>
  </si>
  <si>
    <t>QL_TRIEUKHUC</t>
  </si>
  <si>
    <t>01085</t>
  </si>
  <si>
    <t>104. Quầy 44 Triều Khúc</t>
  </si>
  <si>
    <t>PK0222</t>
  </si>
  <si>
    <t>09:06</t>
  </si>
  <si>
    <t>QL_ECOHOME3</t>
  </si>
  <si>
    <t>01063</t>
  </si>
  <si>
    <t>83. Tmart Tòa N02, KĐT ECOHOME3</t>
  </si>
  <si>
    <t>PK0036</t>
  </si>
  <si>
    <t>11:09</t>
  </si>
  <si>
    <t>PK0108</t>
  </si>
  <si>
    <t>15:18</t>
  </si>
  <si>
    <t>QL_DUCDIEN</t>
  </si>
  <si>
    <t>01025</t>
  </si>
  <si>
    <t>45. Quầy 20 Đức Diễn</t>
  </si>
  <si>
    <t>PK0236</t>
  </si>
  <si>
    <t>107109</t>
  </si>
  <si>
    <t>CHẢ NƯỚNG 300g</t>
  </si>
  <si>
    <t>19:51</t>
  </si>
  <si>
    <t>117716</t>
  </si>
  <si>
    <t>Gà Muối Hun Cỏ Xạ Hương 500g</t>
  </si>
  <si>
    <t>11:26</t>
  </si>
  <si>
    <t>QL_SOCSON</t>
  </si>
  <si>
    <t>00722</t>
  </si>
  <si>
    <t>09. Quầy Sóc Sơn</t>
  </si>
  <si>
    <t>PK0097</t>
  </si>
  <si>
    <t>15:47</t>
  </si>
  <si>
    <t>QL_DINHCONG</t>
  </si>
  <si>
    <t>01041</t>
  </si>
  <si>
    <t>61. Quầy Định Công, Số 1 Trần Nguyên Đán</t>
  </si>
  <si>
    <t>PK0255</t>
  </si>
  <si>
    <t>097954</t>
  </si>
  <si>
    <t>Chân giò heo muối túi 500g</t>
  </si>
  <si>
    <t>13:14</t>
  </si>
  <si>
    <t>QL_LINHNAM</t>
  </si>
  <si>
    <t>00357</t>
  </si>
  <si>
    <t>01. Quầy 72 Lĩnh Nam</t>
  </si>
  <si>
    <t>PK0155</t>
  </si>
  <si>
    <t>114533</t>
  </si>
  <si>
    <t>Chân Giò Heo Muối Ngọc Thơm 100g</t>
  </si>
  <si>
    <t>12:47</t>
  </si>
  <si>
    <t>PK0138</t>
  </si>
  <si>
    <t>16:00</t>
  </si>
  <si>
    <t>QL_CANON</t>
  </si>
  <si>
    <t>01096</t>
  </si>
  <si>
    <t>115. Canon Thăng Long</t>
  </si>
  <si>
    <t>PK0251</t>
  </si>
  <si>
    <t>17:56</t>
  </si>
  <si>
    <t>14:14</t>
  </si>
  <si>
    <t>QL_TOHIEU</t>
  </si>
  <si>
    <t>01012</t>
  </si>
  <si>
    <t>36. Quầy CT2 Xuân Mai, Tô Hiệu, Hà Đông</t>
  </si>
  <si>
    <t>PK0170</t>
  </si>
  <si>
    <t>18:00</t>
  </si>
  <si>
    <t>PK0288</t>
  </si>
  <si>
    <t>11:07</t>
  </si>
  <si>
    <t>QL_CHUCSON</t>
  </si>
  <si>
    <t>00644</t>
  </si>
  <si>
    <t>05. Số 14 Yên Sơn-Chúc Sơn</t>
  </si>
  <si>
    <t>PK0071</t>
  </si>
  <si>
    <t>14:47</t>
  </si>
  <si>
    <t>QL_NGUYENTRAI</t>
  </si>
  <si>
    <t>03018</t>
  </si>
  <si>
    <t>137. Quầy 358 Nguyễn Trãi</t>
  </si>
  <si>
    <t>PK0191</t>
  </si>
  <si>
    <t>12:21</t>
  </si>
  <si>
    <t>PK0105</t>
  </si>
  <si>
    <t>16:57</t>
  </si>
  <si>
    <t>QL_ECOHOME5</t>
  </si>
  <si>
    <t>03017</t>
  </si>
  <si>
    <t>136. Quầy Ecohome 5</t>
  </si>
  <si>
    <t>11:38</t>
  </si>
  <si>
    <t>PK0083</t>
  </si>
  <si>
    <t>13:12</t>
  </si>
  <si>
    <t>PK0134</t>
  </si>
  <si>
    <t>18:09</t>
  </si>
  <si>
    <t>PK0291</t>
  </si>
  <si>
    <t>QL_VANKHE</t>
  </si>
  <si>
    <t>00992</t>
  </si>
  <si>
    <t>22. Quầy CT3 KĐT Văn Khê</t>
  </si>
  <si>
    <t>PK0104</t>
  </si>
  <si>
    <t>18:36</t>
  </si>
  <si>
    <t>QL_TRANBINH</t>
  </si>
  <si>
    <t>00619</t>
  </si>
  <si>
    <t>04. Quầy N3B2 Trần Bình</t>
  </si>
  <si>
    <t>PK0297</t>
  </si>
  <si>
    <t>16:04</t>
  </si>
  <si>
    <t>QL_LEVANTHIEM</t>
  </si>
  <si>
    <t>01073</t>
  </si>
  <si>
    <t>92. Quầy Lê Văn Thiêm</t>
  </si>
  <si>
    <t>PK0224</t>
  </si>
  <si>
    <t>15:11</t>
  </si>
  <si>
    <t>PK0198</t>
  </si>
  <si>
    <t>14:26</t>
  </si>
  <si>
    <t>QL_YENXA</t>
  </si>
  <si>
    <t>03001</t>
  </si>
  <si>
    <t>119. Quầy Yên Xá</t>
  </si>
  <si>
    <t>PK0180</t>
  </si>
  <si>
    <t>12:03</t>
  </si>
  <si>
    <t>PK0094</t>
  </si>
  <si>
    <t>12:19</t>
  </si>
  <si>
    <t>PK0103</t>
  </si>
  <si>
    <t>PK0296</t>
  </si>
  <si>
    <t>06:28</t>
  </si>
  <si>
    <t>QL_IRIS</t>
  </si>
  <si>
    <t>01097</t>
  </si>
  <si>
    <t>116. Quầy IRIS Garden, 30 Trần Hữu Dực</t>
  </si>
  <si>
    <t>PK0005</t>
  </si>
  <si>
    <t>PK0169</t>
  </si>
  <si>
    <t>17:14</t>
  </si>
  <si>
    <t>QL_RESCO</t>
  </si>
  <si>
    <t>00988</t>
  </si>
  <si>
    <t>19. Quầy Resco(OTC1-KĐT Resco Cổ Nhuế)</t>
  </si>
  <si>
    <t>PK0261</t>
  </si>
  <si>
    <t>19:50</t>
  </si>
  <si>
    <t>PK0346</t>
  </si>
  <si>
    <t>17:15</t>
  </si>
  <si>
    <t>PK0262</t>
  </si>
  <si>
    <t>15:29</t>
  </si>
  <si>
    <t>QL_KHUONGDINH</t>
  </si>
  <si>
    <t>00628</t>
  </si>
  <si>
    <t>03. Quầy 274 Khương Đình</t>
  </si>
  <si>
    <t>PK0204</t>
  </si>
  <si>
    <t>18:39</t>
  </si>
  <si>
    <t>PK0298</t>
  </si>
  <si>
    <t>21:41</t>
  </si>
  <si>
    <t>PK0385</t>
  </si>
  <si>
    <t>16:50</t>
  </si>
  <si>
    <t>PK0245</t>
  </si>
  <si>
    <t>15:53</t>
  </si>
  <si>
    <t>QL_NGUYENHUYTUONG</t>
  </si>
  <si>
    <t>03004</t>
  </si>
  <si>
    <t>123. Quầy 282 Nguyễn Huy Tưởng</t>
  </si>
  <si>
    <t>PK0217</t>
  </si>
  <si>
    <t>18:34</t>
  </si>
  <si>
    <t>QL_AUCO</t>
  </si>
  <si>
    <t>01017</t>
  </si>
  <si>
    <t>39. Quầy 112 Âu Cơ</t>
  </si>
  <si>
    <t>PK0213</t>
  </si>
  <si>
    <t>06:45</t>
  </si>
  <si>
    <t>QL_VINHHUNG</t>
  </si>
  <si>
    <t>01072</t>
  </si>
  <si>
    <t>91. Quầy 96 Vĩnh Hưng</t>
  </si>
  <si>
    <t>PK0008</t>
  </si>
  <si>
    <t>15:45</t>
  </si>
  <si>
    <t>QL_KIENHUNG2</t>
  </si>
  <si>
    <t>03006</t>
  </si>
  <si>
    <t>125. Quầy MIPEC Kiến Hưng</t>
  </si>
  <si>
    <t>PK0157</t>
  </si>
  <si>
    <t>19:29</t>
  </si>
  <si>
    <t>PK0244</t>
  </si>
  <si>
    <t>19:40</t>
  </si>
  <si>
    <t>PK0250</t>
  </si>
  <si>
    <t>16:44</t>
  </si>
  <si>
    <t>PK0247</t>
  </si>
  <si>
    <t>19:02</t>
  </si>
  <si>
    <t>PK0315</t>
  </si>
  <si>
    <t>12:50</t>
  </si>
  <si>
    <t>PK0127</t>
  </si>
  <si>
    <t>09:26</t>
  </si>
  <si>
    <t>QL_TRANTHUDO</t>
  </si>
  <si>
    <t>01047</t>
  </si>
  <si>
    <t>67. Quầy  Trần Thủ Độ</t>
  </si>
  <si>
    <t>PK0039</t>
  </si>
  <si>
    <t>15:48</t>
  </si>
  <si>
    <t>QL_VICTORY</t>
  </si>
  <si>
    <t>00994</t>
  </si>
  <si>
    <t>24. Quầy Victory Thăng Long</t>
  </si>
  <si>
    <t>PK0456</t>
  </si>
  <si>
    <t>19:05</t>
  </si>
  <si>
    <t>PK0316</t>
  </si>
  <si>
    <t>17:08</t>
  </si>
  <si>
    <t>12:10</t>
  </si>
  <si>
    <t>PK0140</t>
  </si>
  <si>
    <t>QL_DAITU</t>
  </si>
  <si>
    <t>00984</t>
  </si>
  <si>
    <t>17. Quầy 184 Đại Từ</t>
  </si>
  <si>
    <t>PK0362</t>
  </si>
  <si>
    <t>18:51</t>
  </si>
  <si>
    <t>QL_PHUCTHO</t>
  </si>
  <si>
    <t>03013</t>
  </si>
  <si>
    <t>132. Quầy Phúc Thọ</t>
  </si>
  <si>
    <t>PK0369</t>
  </si>
  <si>
    <t>17:12</t>
  </si>
  <si>
    <t>QL_CAUDIEN</t>
  </si>
  <si>
    <t>01023</t>
  </si>
  <si>
    <t>00. Quầy 39 Cầu Diễn</t>
  </si>
  <si>
    <t>PK0318</t>
  </si>
  <si>
    <t>11:35</t>
  </si>
  <si>
    <t>QL_GOLDENMOI</t>
  </si>
  <si>
    <t>01048</t>
  </si>
  <si>
    <t>68. Quầy 32T ĐN-A KĐT GOLDEN AN KHÁNH</t>
  </si>
  <si>
    <t>PK0120</t>
  </si>
  <si>
    <t>12:54</t>
  </si>
  <si>
    <t>15:12</t>
  </si>
  <si>
    <t>PK0440</t>
  </si>
  <si>
    <t>14:15</t>
  </si>
  <si>
    <t>QL_HUNGYEN</t>
  </si>
  <si>
    <t>01051</t>
  </si>
  <si>
    <t>71. Quầy Hưng Yên</t>
  </si>
  <si>
    <t>PK0391</t>
  </si>
  <si>
    <t>10:41</t>
  </si>
  <si>
    <t>QL_KOSMO</t>
  </si>
  <si>
    <t>01084</t>
  </si>
  <si>
    <t>103. Quầy KOSMO</t>
  </si>
  <si>
    <t>PK0199</t>
  </si>
  <si>
    <t>17:37</t>
  </si>
  <si>
    <t>PK0611</t>
  </si>
  <si>
    <t>10:39</t>
  </si>
  <si>
    <t>PK0196</t>
  </si>
  <si>
    <t>10:26</t>
  </si>
  <si>
    <t>PK0185</t>
  </si>
  <si>
    <t>10:18</t>
  </si>
  <si>
    <t>QL_ECOHOME1</t>
  </si>
  <si>
    <t>01078</t>
  </si>
  <si>
    <t>96. Quầy ECOHOME1</t>
  </si>
  <si>
    <t>PK0178</t>
  </si>
  <si>
    <t>14:42</t>
  </si>
  <si>
    <t>QL_XALA</t>
  </si>
  <si>
    <t>00983</t>
  </si>
  <si>
    <t>16. Quầy Xa La, tòa nhà Hemisco, Xa La</t>
  </si>
  <si>
    <t>PK0408</t>
  </si>
  <si>
    <t>21:16</t>
  </si>
  <si>
    <t>PK0444</t>
  </si>
  <si>
    <t>08:52</t>
  </si>
  <si>
    <t>PK0046</t>
  </si>
  <si>
    <t>21:15</t>
  </si>
  <si>
    <t>PK0371</t>
  </si>
  <si>
    <t>NHAPLIEU01</t>
  </si>
  <si>
    <t>GC0001</t>
  </si>
  <si>
    <t>09:23</t>
  </si>
  <si>
    <t>PK0062</t>
  </si>
  <si>
    <t>17:02</t>
  </si>
  <si>
    <t>PK0260</t>
  </si>
  <si>
    <t>19:36</t>
  </si>
  <si>
    <t>QL_DAITHANH2</t>
  </si>
  <si>
    <t>01071</t>
  </si>
  <si>
    <t>90. Quầy Đại Thanh2</t>
  </si>
  <si>
    <t>PK0273</t>
  </si>
  <si>
    <t>17:09</t>
  </si>
  <si>
    <t>10:34</t>
  </si>
  <si>
    <t>PK0084</t>
  </si>
  <si>
    <t>09:08</t>
  </si>
  <si>
    <t>PK0031</t>
  </si>
  <si>
    <t>14:45</t>
  </si>
  <si>
    <t>PK0109</t>
  </si>
  <si>
    <t>18:50</t>
  </si>
  <si>
    <t>PK0164</t>
  </si>
  <si>
    <t>07:42</t>
  </si>
  <si>
    <t>PK0004</t>
  </si>
  <si>
    <t>14:35</t>
  </si>
  <si>
    <t>18:06</t>
  </si>
  <si>
    <t>PK0144</t>
  </si>
  <si>
    <t>20:16</t>
  </si>
  <si>
    <t>PK0171</t>
  </si>
  <si>
    <t>09:04</t>
  </si>
  <si>
    <t>PK0019</t>
  </si>
  <si>
    <t>07:21</t>
  </si>
  <si>
    <t>QL_LICOGI</t>
  </si>
  <si>
    <t>01089</t>
  </si>
  <si>
    <t>108. Quầy Licogi 13</t>
  </si>
  <si>
    <t>PK0010</t>
  </si>
  <si>
    <t>12:05</t>
  </si>
  <si>
    <t>QL_THANHLIET</t>
  </si>
  <si>
    <t>00999</t>
  </si>
  <si>
    <t>27. Quầy 62 Thanh Liệt(658 Kim Giang mới)</t>
  </si>
  <si>
    <t>PK0137</t>
  </si>
  <si>
    <t>QL_XOM</t>
  </si>
  <si>
    <t>01027</t>
  </si>
  <si>
    <t>120. Quầy số 2 ngõ 10 Phố Xốm,Hà Đông, HN</t>
  </si>
  <si>
    <t>PK0311</t>
  </si>
  <si>
    <t>10:31</t>
  </si>
  <si>
    <t>21:40</t>
  </si>
  <si>
    <t>PK0340</t>
  </si>
  <si>
    <t>09:51</t>
  </si>
  <si>
    <t>QL_ROMAN</t>
  </si>
  <si>
    <t>01080</t>
  </si>
  <si>
    <t>99. Quầy ROMAN TỐ HỮU</t>
  </si>
  <si>
    <t>PK0044</t>
  </si>
  <si>
    <t>11:44</t>
  </si>
  <si>
    <t>PK0099</t>
  </si>
  <si>
    <t>PK0058</t>
  </si>
  <si>
    <t>09:49</t>
  </si>
  <si>
    <t>PK0043</t>
  </si>
  <si>
    <t>15:26</t>
  </si>
  <si>
    <t>PK0237</t>
  </si>
  <si>
    <t>16:48</t>
  </si>
  <si>
    <t>PK0265</t>
  </si>
  <si>
    <t>09:29</t>
  </si>
  <si>
    <t>PK0033</t>
  </si>
  <si>
    <t>14:33</t>
  </si>
  <si>
    <t>PK0135</t>
  </si>
  <si>
    <t>QL_CONHUE</t>
  </si>
  <si>
    <t>03005</t>
  </si>
  <si>
    <t>124. Quầy 180 Cổ Nhuế</t>
  </si>
  <si>
    <t>PK0282</t>
  </si>
  <si>
    <t>16:37</t>
  </si>
  <si>
    <t>QL_VICTORY2</t>
  </si>
  <si>
    <t>01061</t>
  </si>
  <si>
    <t>81. Quầy VICTORY2</t>
  </si>
  <si>
    <t>PK0209</t>
  </si>
  <si>
    <t>14:10</t>
  </si>
  <si>
    <t>PK0117</t>
  </si>
  <si>
    <t>16:29</t>
  </si>
  <si>
    <t>NGUYENTHITHUY</t>
  </si>
  <si>
    <t>01011</t>
  </si>
  <si>
    <t>35. Quầy Tầng 5, tòa GEMEK, KĐT mới Lê Trọng Tấn</t>
  </si>
  <si>
    <t>PK0203</t>
  </si>
  <si>
    <t>21:03</t>
  </si>
  <si>
    <t>PK0375</t>
  </si>
  <si>
    <t>17:16</t>
  </si>
  <si>
    <t>PK0241</t>
  </si>
  <si>
    <t>12:04</t>
  </si>
  <si>
    <t>PK0142</t>
  </si>
  <si>
    <t>18:03</t>
  </si>
  <si>
    <t>QL_TRAUQUY</t>
  </si>
  <si>
    <t>01081</t>
  </si>
  <si>
    <t>100. Quầy Trâu Quỳ, Gia Lâm</t>
  </si>
  <si>
    <t>PK0310</t>
  </si>
  <si>
    <t>Tổng cộng:</t>
  </si>
  <si>
    <t>Trang:</t>
  </si>
  <si>
    <t>Mã Hàng</t>
  </si>
  <si>
    <t>Tên Hàng</t>
  </si>
  <si>
    <t>SL Trả</t>
  </si>
  <si>
    <t>Đơn giá</t>
  </si>
  <si>
    <t>Thành tiền</t>
  </si>
  <si>
    <t>VAT 8%</t>
  </si>
  <si>
    <t>Tổng Tiền</t>
  </si>
  <si>
    <t>1C26TCN</t>
  </si>
  <si>
    <t>00000665</t>
  </si>
  <si>
    <t>TMART-HNI-HMI-73610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</si>
</sst>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dd/mm/yyyy&quot;  &quot;hh:mm:ss\ "/>
    <numFmt numFmtId="165" formatCode="_(* #,##0_);_(* \(#,##0\);_(* &quot;-&quot;??_);_(@_)"/>
    <numFmt numFmtId="166" formatCode="_-* #,##0_-;\-* #,##0_-;_-* &quot;-&quot;??_-;_-@_-"/>
  </numFmts>
  <fonts count="4"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9"/>
      <color rgb="FF0000D5"/>
      <name val="TimesNewRomanPS-BoldMT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top"/>
    </xf>
    <xf numFmtId="0" fontId="1" fillId="0" borderId="0" applyNumberFormat="0" applyFill="0" applyBorder="0" applyAlignment="0" applyProtection="0">
      <alignment vertical="top"/>
    </xf>
    <xf numFmtId="0" fontId="1" fillId="0" borderId="0" applyNumberFormat="0" applyFill="0" applyBorder="0" applyAlignment="0" applyProtection="0">
      <alignment vertical="top"/>
    </xf>
    <xf numFmtId="43" fontId="1" fillId="0" borderId="0" applyFont="0" applyFill="0" applyBorder="0" applyAlignment="0" applyProtection="0"/>
  </cellStyleXfs>
  <cellXfs count="25">
    <xf numFmtId="0" fontId="0" fillId="0" borderId="0" xfId="0">
      <alignment vertical="top"/>
    </xf>
    <xf numFmtId="14" fontId="0" fillId="0" borderId="0" xfId="0" applyNumberFormat="1">
      <alignment vertical="top"/>
    </xf>
    <xf numFmtId="164" fontId="0" fillId="0" borderId="0" xfId="0" applyNumberFormat="1">
      <alignment vertical="top"/>
    </xf>
    <xf numFmtId="2" fontId="0" fillId="0" borderId="0" xfId="0" applyNumberFormat="1">
      <alignment vertical="top"/>
    </xf>
    <xf numFmtId="3" fontId="0" fillId="0" borderId="0" xfId="0" applyNumberFormat="1">
      <alignment vertical="top"/>
    </xf>
    <xf numFmtId="164" fontId="0" fillId="2" borderId="0" xfId="0" applyNumberFormat="1" applyFill="1">
      <alignment vertical="top"/>
    </xf>
    <xf numFmtId="0" fontId="0" fillId="2" borderId="0" xfId="0" applyFill="1">
      <alignment vertical="top"/>
    </xf>
    <xf numFmtId="2" fontId="0" fillId="2" borderId="0" xfId="0" applyNumberFormat="1" applyFill="1">
      <alignment vertical="top"/>
    </xf>
    <xf numFmtId="3" fontId="0" fillId="2" borderId="0" xfId="0" applyNumberFormat="1" applyFill="1">
      <alignment vertical="top"/>
    </xf>
    <xf numFmtId="4" fontId="0" fillId="2" borderId="0" xfId="0" applyNumberFormat="1" applyFill="1">
      <alignment vertical="top"/>
    </xf>
    <xf numFmtId="165" fontId="2" fillId="3" borderId="1" xfId="3" applyNumberFormat="1" applyFont="1" applyFill="1" applyBorder="1" applyAlignment="1">
      <alignment horizontal="center" vertical="top"/>
    </xf>
    <xf numFmtId="0" fontId="1" fillId="0" borderId="2" xfId="0" applyFont="1" applyBorder="1">
      <alignment vertical="top"/>
    </xf>
    <xf numFmtId="165" fontId="2" fillId="3" borderId="3" xfId="3" applyNumberFormat="1" applyFont="1" applyFill="1" applyBorder="1" applyAlignment="1">
      <alignment horizontal="center" vertical="top"/>
    </xf>
    <xf numFmtId="0" fontId="0" fillId="0" borderId="3" xfId="0" applyBorder="1">
      <alignment vertical="top"/>
    </xf>
    <xf numFmtId="0" fontId="2" fillId="0" borderId="3" xfId="0" applyFont="1" applyBorder="1">
      <alignment vertical="top"/>
    </xf>
    <xf numFmtId="166" fontId="0" fillId="0" borderId="3" xfId="3" applyNumberFormat="1" applyFont="1" applyBorder="1" applyAlignment="1">
      <alignment vertical="top"/>
    </xf>
    <xf numFmtId="0" fontId="3" fillId="0" borderId="3" xfId="0" applyFont="1" applyBorder="1" applyAlignment="1">
      <alignment vertical="center" wrapText="1"/>
    </xf>
    <xf numFmtId="0" fontId="0" fillId="0" borderId="0" xfId="0" quotePrefix="1">
      <alignment vertical="top"/>
    </xf>
    <xf numFmtId="164" fontId="0" fillId="3" borderId="0" xfId="0" applyNumberFormat="1" applyFill="1">
      <alignment vertical="top"/>
    </xf>
    <xf numFmtId="0" fontId="0" fillId="3" borderId="0" xfId="0" applyFill="1">
      <alignment vertical="top"/>
    </xf>
    <xf numFmtId="2" fontId="0" fillId="3" borderId="0" xfId="0" applyNumberFormat="1" applyFill="1">
      <alignment vertical="top"/>
    </xf>
    <xf numFmtId="3" fontId="0" fillId="3" borderId="0" xfId="0" applyNumberFormat="1" applyFill="1">
      <alignment vertical="top"/>
    </xf>
    <xf numFmtId="166" fontId="0" fillId="0" borderId="0" xfId="3" applyNumberFormat="1" applyFont="1" applyAlignment="1">
      <alignment vertical="top"/>
    </xf>
    <xf numFmtId="166" fontId="0" fillId="3" borderId="0" xfId="3" applyNumberFormat="1" applyFont="1" applyFill="1" applyAlignment="1">
      <alignment vertical="top"/>
    </xf>
    <xf numFmtId="0" fontId="0" fillId="0" borderId="0" xfId="3" applyNumberFormat="1" applyFont="1" applyAlignment="1">
      <alignment vertical="top"/>
    </xf>
  </cellXfs>
  <cellStyles count="4">
    <cellStyle name="ColLevel_1" xfId="1" xr:uid="{DBAEF210-F5A9-477E-8CB2-F14FDBAA019F}"/>
    <cellStyle name="Comma" xfId="3" builtinId="3"/>
    <cellStyle name="Normal" xfId="0" builtinId="0"/>
    <cellStyle name="RowLevel_1" xfId="2" xr:uid="{8084776F-B3B7-4775-BF8D-B6499DE8509C}"/>
  </cellStyles>
  <dxfs count="19"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b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39997558519241921"/>
        </top>
        <bottom style="thin">
          <color theme="4" tint="0.39997558519241921"/>
        </bottom>
      </border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21"/>
        </horizontal>
      </border>
    </dxf>
  </dxfs>
  <tableStyles count="2" defaultTableStyle="TableStylePreset3_Accent1" defaultPivotStyle="PivotStylePreset2_Accent1">
    <tableStyle name="TableStylePreset3_Accent1" pivot="0" count="7" xr9:uid="{134C753D-C82F-4908-9EA4-DDF508A073D9}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  <tableStyle name="PivotStylePreset2_Accent1" table="0" count="10" xr9:uid="{3D4CD6C7-AE92-45D0-A424-D114DFE29A84}">
      <tableStyleElement type="headerRow" dxfId="11"/>
      <tableStyleElement type="totalRow" dxfId="10"/>
      <tableStyleElement type="firstRowStripe" dxfId="9"/>
      <tableStyleElement type="firstColumnStripe" dxfId="8"/>
      <tableStyleElement type="firstSubtotalRow" dxfId="7"/>
      <tableStyleElement type="secondSubtotalRow" dxfId="6"/>
      <tableStyleElement type="firstRowSubheading" dxfId="5"/>
      <tableStyleElement type="secondRowSubheading" dxfId="4"/>
      <tableStyleElement type="pageFieldLabels" dxfId="3"/>
      <tableStyleElement type="pageFieldValues" dxfId="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C540C-D86B-4953-BA38-6DCD2A20DC18}">
  <sheetPr filterMode="1">
    <pageSetUpPr autoPageBreaks="0"/>
  </sheetPr>
  <dimension ref="A1:G403"/>
  <sheetViews>
    <sheetView workbookViewId="0"/>
  </sheetViews>
  <sheetFormatPr defaultColWidth="8" defaultRowHeight="12.75" customHeight="1"/>
  <cols>
    <col min="1" max="1" width="35.7109375" customWidth="1"/>
    <col min="2" max="2" width="35.42578125" customWidth="1"/>
    <col min="3" max="3" width="24.7109375" customWidth="1"/>
    <col min="4" max="4" width="14.42578125" customWidth="1"/>
    <col min="5" max="5" width="8.5703125" customWidth="1"/>
    <col min="6" max="6" width="50.85546875" customWidth="1"/>
    <col min="7" max="7" width="8.28515625" customWidth="1"/>
    <col min="8" max="250" width="6.85546875" bestFit="1" customWidth="1"/>
  </cols>
  <sheetData>
    <row r="1" spans="1:7" ht="12.75" customHeight="1">
      <c r="A1" t="s">
        <v>0</v>
      </c>
      <c r="B1" t="s">
        <v>1</v>
      </c>
      <c r="C1" s="1">
        <v>46097</v>
      </c>
      <c r="D1" t="s">
        <v>2</v>
      </c>
    </row>
    <row r="2" spans="1:7" ht="12.75" customHeight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</row>
    <row r="3" spans="1:7" s="6" customFormat="1" ht="12.75" hidden="1" customHeight="1">
      <c r="A3" s="5">
        <v>46055</v>
      </c>
      <c r="B3" s="6" t="s">
        <v>10</v>
      </c>
      <c r="C3" s="6" t="s">
        <v>11</v>
      </c>
      <c r="D3" s="6" t="s">
        <v>12</v>
      </c>
      <c r="E3" s="6" t="s">
        <v>13</v>
      </c>
      <c r="F3" s="6" t="s">
        <v>14</v>
      </c>
      <c r="G3" s="6" t="s">
        <v>15</v>
      </c>
    </row>
    <row r="4" spans="1:7" s="6" customFormat="1" ht="12.75" hidden="1" customHeight="1">
      <c r="A4" s="6" t="s">
        <v>16</v>
      </c>
      <c r="B4" s="6" t="s">
        <v>17</v>
      </c>
      <c r="D4" s="7">
        <v>2</v>
      </c>
      <c r="E4" s="8">
        <v>64668.240000000013</v>
      </c>
      <c r="F4" s="8">
        <v>129336.48000000003</v>
      </c>
      <c r="G4" s="8">
        <v>0</v>
      </c>
    </row>
    <row r="5" spans="1:7" s="6" customFormat="1" ht="12.75" hidden="1" customHeight="1">
      <c r="A5" s="5">
        <v>46055</v>
      </c>
      <c r="B5" s="6" t="s">
        <v>18</v>
      </c>
      <c r="C5" s="6" t="s">
        <v>19</v>
      </c>
      <c r="D5" s="6" t="s">
        <v>12</v>
      </c>
      <c r="E5" s="6" t="s">
        <v>20</v>
      </c>
      <c r="F5" s="6" t="s">
        <v>21</v>
      </c>
      <c r="G5" s="6" t="s">
        <v>22</v>
      </c>
    </row>
    <row r="6" spans="1:7" s="6" customFormat="1" ht="12.75" hidden="1" customHeight="1">
      <c r="A6" s="6" t="s">
        <v>23</v>
      </c>
      <c r="B6" s="6" t="s">
        <v>24</v>
      </c>
      <c r="D6" s="7">
        <v>2</v>
      </c>
      <c r="E6" s="8">
        <v>21582.287999999997</v>
      </c>
      <c r="F6" s="8">
        <v>43164.575999999994</v>
      </c>
      <c r="G6" s="8">
        <v>0</v>
      </c>
    </row>
    <row r="7" spans="1:7" s="6" customFormat="1" ht="12.75" hidden="1" customHeight="1">
      <c r="A7" s="6" t="s">
        <v>25</v>
      </c>
      <c r="B7" s="6" t="s">
        <v>26</v>
      </c>
      <c r="D7" s="7">
        <v>3</v>
      </c>
      <c r="E7" s="8">
        <v>20761.650000000001</v>
      </c>
      <c r="F7" s="8">
        <v>62284.95</v>
      </c>
      <c r="G7" s="8">
        <v>0</v>
      </c>
    </row>
    <row r="8" spans="1:7" s="6" customFormat="1" ht="12.75" hidden="1" customHeight="1">
      <c r="A8" s="6" t="s">
        <v>27</v>
      </c>
      <c r="B8" s="6" t="s">
        <v>28</v>
      </c>
      <c r="D8" s="7">
        <v>3</v>
      </c>
      <c r="E8" s="8">
        <v>105054.79665833333</v>
      </c>
      <c r="F8" s="8">
        <v>315164.389975</v>
      </c>
      <c r="G8" s="8">
        <v>0</v>
      </c>
    </row>
    <row r="9" spans="1:7" s="6" customFormat="1" ht="12.75" hidden="1" customHeight="1">
      <c r="A9" s="5">
        <v>46055</v>
      </c>
      <c r="B9" s="6" t="s">
        <v>29</v>
      </c>
      <c r="C9" s="6" t="s">
        <v>30</v>
      </c>
      <c r="D9" s="6" t="s">
        <v>12</v>
      </c>
      <c r="E9" s="6" t="s">
        <v>31</v>
      </c>
      <c r="F9" s="6" t="s">
        <v>32</v>
      </c>
      <c r="G9" s="6" t="s">
        <v>33</v>
      </c>
    </row>
    <row r="10" spans="1:7" s="6" customFormat="1" ht="12.75" hidden="1" customHeight="1">
      <c r="A10" s="6" t="s">
        <v>34</v>
      </c>
      <c r="B10" s="6" t="s">
        <v>35</v>
      </c>
      <c r="D10" s="7">
        <v>2</v>
      </c>
      <c r="E10" s="8">
        <v>45208.666700000002</v>
      </c>
      <c r="F10" s="8">
        <v>90417.333400000003</v>
      </c>
      <c r="G10" s="8">
        <v>0</v>
      </c>
    </row>
    <row r="11" spans="1:7" s="6" customFormat="1" ht="12.75" hidden="1" customHeight="1">
      <c r="A11" s="6" t="s">
        <v>36</v>
      </c>
      <c r="B11" s="6" t="s">
        <v>37</v>
      </c>
      <c r="D11" s="7">
        <v>2</v>
      </c>
      <c r="E11" s="8">
        <v>36111</v>
      </c>
      <c r="F11" s="8">
        <v>72222</v>
      </c>
      <c r="G11" s="8">
        <v>0</v>
      </c>
    </row>
    <row r="12" spans="1:7" s="6" customFormat="1" ht="12.75" hidden="1" customHeight="1">
      <c r="A12" s="5">
        <v>46055</v>
      </c>
      <c r="B12" s="6" t="s">
        <v>18</v>
      </c>
      <c r="C12" s="6" t="s">
        <v>19</v>
      </c>
      <c r="D12" s="6" t="s">
        <v>12</v>
      </c>
      <c r="E12" s="6" t="s">
        <v>20</v>
      </c>
      <c r="F12" s="6" t="s">
        <v>21</v>
      </c>
      <c r="G12" s="6" t="s">
        <v>38</v>
      </c>
    </row>
    <row r="13" spans="1:7" s="6" customFormat="1" ht="12.75" hidden="1" customHeight="1">
      <c r="A13" s="6" t="s">
        <v>27</v>
      </c>
      <c r="B13" s="6" t="s">
        <v>28</v>
      </c>
      <c r="D13" s="7">
        <v>3</v>
      </c>
      <c r="E13" s="8">
        <v>105054.79665833333</v>
      </c>
      <c r="F13" s="8">
        <v>315164.389975</v>
      </c>
      <c r="G13" s="8">
        <v>0</v>
      </c>
    </row>
    <row r="14" spans="1:7" s="6" customFormat="1" ht="12.75" hidden="1" customHeight="1">
      <c r="A14" s="5">
        <v>46056</v>
      </c>
      <c r="B14" s="6" t="s">
        <v>39</v>
      </c>
      <c r="C14" s="6" t="s">
        <v>40</v>
      </c>
      <c r="D14" s="6" t="s">
        <v>12</v>
      </c>
      <c r="E14" s="6" t="s">
        <v>41</v>
      </c>
      <c r="F14" s="6" t="s">
        <v>42</v>
      </c>
      <c r="G14" s="6" t="s">
        <v>43</v>
      </c>
    </row>
    <row r="15" spans="1:7" s="6" customFormat="1" ht="12.75" hidden="1" customHeight="1">
      <c r="A15" s="6" t="s">
        <v>27</v>
      </c>
      <c r="B15" s="6" t="s">
        <v>28</v>
      </c>
      <c r="D15" s="7">
        <v>1</v>
      </c>
      <c r="E15" s="8">
        <v>105054.79665833333</v>
      </c>
      <c r="F15" s="8">
        <v>105054.79665833333</v>
      </c>
      <c r="G15" s="8">
        <v>0</v>
      </c>
    </row>
    <row r="16" spans="1:7" s="6" customFormat="1" ht="12.75" hidden="1" customHeight="1">
      <c r="A16" s="6" t="s">
        <v>44</v>
      </c>
      <c r="B16" s="6" t="s">
        <v>45</v>
      </c>
      <c r="D16" s="7">
        <v>1</v>
      </c>
      <c r="E16" s="8">
        <v>49318.75</v>
      </c>
      <c r="F16" s="8">
        <v>49318.75</v>
      </c>
      <c r="G16" s="8">
        <v>0</v>
      </c>
    </row>
    <row r="17" spans="1:7" s="6" customFormat="1" ht="12.75" hidden="1" customHeight="1">
      <c r="A17" s="6" t="s">
        <v>34</v>
      </c>
      <c r="B17" s="6" t="s">
        <v>35</v>
      </c>
      <c r="D17" s="7">
        <v>1</v>
      </c>
      <c r="E17" s="8">
        <v>45208.666700000002</v>
      </c>
      <c r="F17" s="8">
        <v>45208.666700000002</v>
      </c>
      <c r="G17" s="8">
        <v>0</v>
      </c>
    </row>
    <row r="18" spans="1:7" s="6" customFormat="1" ht="12.75" hidden="1" customHeight="1">
      <c r="A18" s="6" t="s">
        <v>46</v>
      </c>
      <c r="B18" s="6" t="s">
        <v>47</v>
      </c>
      <c r="D18" s="7">
        <v>1</v>
      </c>
      <c r="E18" s="8">
        <v>72972.666700000002</v>
      </c>
      <c r="F18" s="8">
        <v>72972.666700000002</v>
      </c>
      <c r="G18" s="8">
        <v>0</v>
      </c>
    </row>
    <row r="19" spans="1:7" s="6" customFormat="1" ht="12.75" hidden="1" customHeight="1">
      <c r="A19" s="5">
        <v>46056</v>
      </c>
      <c r="B19" s="6" t="s">
        <v>48</v>
      </c>
      <c r="C19" s="6" t="s">
        <v>49</v>
      </c>
      <c r="D19" s="6" t="s">
        <v>12</v>
      </c>
      <c r="E19" s="6" t="s">
        <v>50</v>
      </c>
      <c r="F19" s="6" t="s">
        <v>51</v>
      </c>
      <c r="G19" s="6" t="s">
        <v>52</v>
      </c>
    </row>
    <row r="20" spans="1:7" s="6" customFormat="1" ht="12.75" hidden="1" customHeight="1">
      <c r="A20" s="6" t="s">
        <v>16</v>
      </c>
      <c r="B20" s="6" t="s">
        <v>17</v>
      </c>
      <c r="D20" s="7">
        <v>2</v>
      </c>
      <c r="E20" s="8">
        <v>64668.240000000013</v>
      </c>
      <c r="F20" s="8">
        <v>129336.48000000003</v>
      </c>
      <c r="G20" s="8">
        <v>0</v>
      </c>
    </row>
    <row r="21" spans="1:7" s="6" customFormat="1" ht="12.75" hidden="1" customHeight="1">
      <c r="A21" s="6" t="s">
        <v>36</v>
      </c>
      <c r="B21" s="6" t="s">
        <v>37</v>
      </c>
      <c r="D21" s="7">
        <v>3</v>
      </c>
      <c r="E21" s="8">
        <v>36111</v>
      </c>
      <c r="F21" s="8">
        <v>108333</v>
      </c>
      <c r="G21" s="8">
        <v>0</v>
      </c>
    </row>
    <row r="22" spans="1:7" s="6" customFormat="1" ht="12.75" hidden="1" customHeight="1">
      <c r="A22" s="6" t="s">
        <v>53</v>
      </c>
      <c r="B22" s="6" t="s">
        <v>54</v>
      </c>
      <c r="D22" s="7">
        <v>2</v>
      </c>
      <c r="E22" s="8">
        <v>37500</v>
      </c>
      <c r="F22" s="8">
        <v>75000</v>
      </c>
      <c r="G22" s="8">
        <v>0</v>
      </c>
    </row>
    <row r="23" spans="1:7" s="6" customFormat="1" ht="12.75" hidden="1" customHeight="1">
      <c r="A23" s="6" t="s">
        <v>55</v>
      </c>
      <c r="B23" s="6" t="s">
        <v>56</v>
      </c>
      <c r="D23" s="7">
        <v>1</v>
      </c>
      <c r="E23" s="8">
        <v>115290</v>
      </c>
      <c r="F23" s="8">
        <v>115290</v>
      </c>
      <c r="G23" s="8">
        <v>0</v>
      </c>
    </row>
    <row r="24" spans="1:7" s="6" customFormat="1" ht="12.75" hidden="1" customHeight="1">
      <c r="A24" s="5">
        <v>46056</v>
      </c>
      <c r="B24" s="6" t="s">
        <v>57</v>
      </c>
      <c r="C24" s="6" t="s">
        <v>30</v>
      </c>
      <c r="D24" s="6" t="s">
        <v>12</v>
      </c>
      <c r="E24" s="6" t="s">
        <v>31</v>
      </c>
      <c r="F24" s="6" t="s">
        <v>32</v>
      </c>
      <c r="G24" s="6" t="s">
        <v>58</v>
      </c>
    </row>
    <row r="25" spans="1:7" s="6" customFormat="1" ht="12.75" hidden="1" customHeight="1">
      <c r="A25" s="6" t="s">
        <v>53</v>
      </c>
      <c r="B25" s="6" t="s">
        <v>54</v>
      </c>
      <c r="D25" s="7">
        <v>2</v>
      </c>
      <c r="E25" s="8">
        <v>37500</v>
      </c>
      <c r="F25" s="8">
        <v>75000</v>
      </c>
      <c r="G25" s="8">
        <v>0</v>
      </c>
    </row>
    <row r="26" spans="1:7" s="6" customFormat="1" ht="12.75" hidden="1" customHeight="1">
      <c r="A26" s="5">
        <v>46056</v>
      </c>
      <c r="B26" s="6" t="s">
        <v>59</v>
      </c>
      <c r="C26" s="6" t="s">
        <v>40</v>
      </c>
      <c r="D26" s="6" t="s">
        <v>12</v>
      </c>
      <c r="E26" s="6" t="s">
        <v>41</v>
      </c>
      <c r="F26" s="6" t="s">
        <v>42</v>
      </c>
      <c r="G26" s="6" t="s">
        <v>60</v>
      </c>
    </row>
    <row r="27" spans="1:7" s="6" customFormat="1" ht="12.75" hidden="1" customHeight="1">
      <c r="A27" s="6" t="s">
        <v>36</v>
      </c>
      <c r="B27" s="6" t="s">
        <v>37</v>
      </c>
      <c r="D27" s="7">
        <v>2</v>
      </c>
      <c r="E27" s="8">
        <v>36111</v>
      </c>
      <c r="F27" s="8">
        <v>72222</v>
      </c>
      <c r="G27" s="8">
        <v>0</v>
      </c>
    </row>
    <row r="28" spans="1:7" ht="12.75" customHeight="1">
      <c r="A28" s="2">
        <v>46056</v>
      </c>
      <c r="B28" t="s">
        <v>61</v>
      </c>
      <c r="C28" t="s">
        <v>62</v>
      </c>
      <c r="D28" t="s">
        <v>12</v>
      </c>
      <c r="E28" t="s">
        <v>63</v>
      </c>
      <c r="F28" t="s">
        <v>64</v>
      </c>
      <c r="G28" t="s">
        <v>65</v>
      </c>
    </row>
    <row r="29" spans="1:7" ht="12.75" customHeight="1">
      <c r="A29" t="s">
        <v>53</v>
      </c>
      <c r="B29" t="s">
        <v>54</v>
      </c>
      <c r="D29" s="3">
        <v>2</v>
      </c>
      <c r="E29" s="4">
        <v>37500</v>
      </c>
      <c r="F29" s="4">
        <v>75000</v>
      </c>
      <c r="G29" s="4">
        <v>0</v>
      </c>
    </row>
    <row r="30" spans="1:7" ht="12.75" customHeight="1">
      <c r="A30" t="s">
        <v>36</v>
      </c>
      <c r="B30" t="s">
        <v>37</v>
      </c>
      <c r="D30" s="3">
        <v>3</v>
      </c>
      <c r="E30" s="4">
        <v>36111</v>
      </c>
      <c r="F30" s="4">
        <v>108333</v>
      </c>
      <c r="G30" s="4">
        <v>0</v>
      </c>
    </row>
    <row r="31" spans="1:7" s="6" customFormat="1" ht="12.75" hidden="1" customHeight="1">
      <c r="A31" s="5">
        <v>46056</v>
      </c>
      <c r="B31" s="6" t="s">
        <v>66</v>
      </c>
      <c r="C31" s="6" t="s">
        <v>67</v>
      </c>
      <c r="D31" s="6" t="s">
        <v>12</v>
      </c>
      <c r="E31" s="6" t="s">
        <v>68</v>
      </c>
      <c r="F31" s="6" t="s">
        <v>69</v>
      </c>
      <c r="G31" s="6" t="s">
        <v>70</v>
      </c>
    </row>
    <row r="32" spans="1:7" s="6" customFormat="1" ht="12.75" hidden="1" customHeight="1">
      <c r="A32" s="6" t="s">
        <v>16</v>
      </c>
      <c r="B32" s="6" t="s">
        <v>17</v>
      </c>
      <c r="D32" s="7">
        <v>1</v>
      </c>
      <c r="E32" s="8">
        <v>64668.240000000013</v>
      </c>
      <c r="F32" s="8">
        <v>64668.240000000013</v>
      </c>
      <c r="G32" s="8">
        <v>0</v>
      </c>
    </row>
    <row r="33" spans="1:7" s="6" customFormat="1" ht="12.75" hidden="1" customHeight="1">
      <c r="A33" s="5">
        <v>46056</v>
      </c>
      <c r="B33" s="6" t="s">
        <v>71</v>
      </c>
      <c r="C33" s="6" t="s">
        <v>72</v>
      </c>
      <c r="D33" s="6" t="s">
        <v>12</v>
      </c>
      <c r="E33" s="6" t="s">
        <v>73</v>
      </c>
      <c r="F33" s="6" t="s">
        <v>74</v>
      </c>
      <c r="G33" s="6" t="s">
        <v>75</v>
      </c>
    </row>
    <row r="34" spans="1:7" s="6" customFormat="1" ht="12.75" hidden="1" customHeight="1">
      <c r="A34" s="6" t="s">
        <v>36</v>
      </c>
      <c r="B34" s="6" t="s">
        <v>37</v>
      </c>
      <c r="D34" s="7">
        <v>1</v>
      </c>
      <c r="E34" s="8">
        <v>36111</v>
      </c>
      <c r="F34" s="8">
        <v>36111</v>
      </c>
      <c r="G34" s="8">
        <v>0</v>
      </c>
    </row>
    <row r="35" spans="1:7" s="6" customFormat="1" ht="12.75" hidden="1" customHeight="1">
      <c r="A35" s="6" t="s">
        <v>55</v>
      </c>
      <c r="B35" s="6" t="s">
        <v>56</v>
      </c>
      <c r="D35" s="7">
        <v>2</v>
      </c>
      <c r="E35" s="8">
        <v>115290</v>
      </c>
      <c r="F35" s="8">
        <v>230580</v>
      </c>
      <c r="G35" s="8">
        <v>0</v>
      </c>
    </row>
    <row r="36" spans="1:7" s="6" customFormat="1" ht="12.75" hidden="1" customHeight="1">
      <c r="A36" s="5">
        <v>46056</v>
      </c>
      <c r="B36" s="6" t="s">
        <v>76</v>
      </c>
      <c r="C36" s="6" t="s">
        <v>77</v>
      </c>
      <c r="D36" s="6" t="s">
        <v>12</v>
      </c>
      <c r="E36" s="6" t="s">
        <v>78</v>
      </c>
      <c r="F36" s="6" t="s">
        <v>79</v>
      </c>
      <c r="G36" s="6" t="s">
        <v>80</v>
      </c>
    </row>
    <row r="37" spans="1:7" s="6" customFormat="1" ht="12.75" hidden="1" customHeight="1">
      <c r="A37" s="6" t="s">
        <v>27</v>
      </c>
      <c r="B37" s="6" t="s">
        <v>28</v>
      </c>
      <c r="D37" s="7">
        <v>1</v>
      </c>
      <c r="E37" s="8">
        <v>105054.79665833333</v>
      </c>
      <c r="F37" s="8">
        <v>105054.79665833333</v>
      </c>
      <c r="G37" s="8">
        <v>0</v>
      </c>
    </row>
    <row r="38" spans="1:7" s="6" customFormat="1" ht="12.75" hidden="1" customHeight="1">
      <c r="A38" s="5">
        <v>46056</v>
      </c>
      <c r="B38" s="6" t="s">
        <v>81</v>
      </c>
      <c r="C38" s="6" t="s">
        <v>82</v>
      </c>
      <c r="D38" s="6" t="s">
        <v>12</v>
      </c>
      <c r="E38" s="6" t="s">
        <v>83</v>
      </c>
      <c r="F38" s="6" t="s">
        <v>84</v>
      </c>
      <c r="G38" s="6" t="s">
        <v>85</v>
      </c>
    </row>
    <row r="39" spans="1:7" s="6" customFormat="1" ht="12.75" hidden="1" customHeight="1">
      <c r="A39" s="6" t="s">
        <v>86</v>
      </c>
      <c r="B39" s="6" t="s">
        <v>87</v>
      </c>
      <c r="D39" s="7">
        <v>1</v>
      </c>
      <c r="E39" s="8">
        <v>109686.21</v>
      </c>
      <c r="F39" s="8">
        <v>109686.21</v>
      </c>
      <c r="G39" s="8">
        <v>0</v>
      </c>
    </row>
    <row r="40" spans="1:7" s="6" customFormat="1" ht="12.75" hidden="1" customHeight="1">
      <c r="A40" s="6" t="s">
        <v>46</v>
      </c>
      <c r="B40" s="6" t="s">
        <v>47</v>
      </c>
      <c r="D40" s="7">
        <v>1</v>
      </c>
      <c r="E40" s="8">
        <v>72972.666700000002</v>
      </c>
      <c r="F40" s="8">
        <v>72972.666700000002</v>
      </c>
      <c r="G40" s="8">
        <v>0</v>
      </c>
    </row>
    <row r="41" spans="1:7" s="6" customFormat="1" ht="12.75" hidden="1" customHeight="1">
      <c r="A41" s="6" t="s">
        <v>16</v>
      </c>
      <c r="B41" s="6" t="s">
        <v>17</v>
      </c>
      <c r="D41" s="7">
        <v>1</v>
      </c>
      <c r="E41" s="8">
        <v>64668.240000000013</v>
      </c>
      <c r="F41" s="8">
        <v>64668.240000000013</v>
      </c>
      <c r="G41" s="8">
        <v>0</v>
      </c>
    </row>
    <row r="42" spans="1:7" s="6" customFormat="1" ht="12.75" hidden="1" customHeight="1">
      <c r="A42" s="6" t="s">
        <v>88</v>
      </c>
      <c r="B42" s="6" t="s">
        <v>89</v>
      </c>
      <c r="D42" s="7">
        <v>1</v>
      </c>
      <c r="E42" s="8">
        <v>69096.444405139831</v>
      </c>
      <c r="F42" s="8">
        <v>69096.444405139831</v>
      </c>
      <c r="G42" s="8">
        <v>0</v>
      </c>
    </row>
    <row r="43" spans="1:7" s="6" customFormat="1" ht="12.75" hidden="1" customHeight="1">
      <c r="A43" s="6" t="s">
        <v>90</v>
      </c>
      <c r="B43" s="6" t="s">
        <v>91</v>
      </c>
      <c r="D43" s="7">
        <v>1</v>
      </c>
      <c r="E43" s="8">
        <v>54638.775804398145</v>
      </c>
      <c r="F43" s="8">
        <v>54638.775804398145</v>
      </c>
      <c r="G43" s="8">
        <v>0</v>
      </c>
    </row>
    <row r="44" spans="1:7" s="6" customFormat="1" ht="12.75" hidden="1" customHeight="1">
      <c r="A44" s="6" t="s">
        <v>36</v>
      </c>
      <c r="B44" s="6" t="s">
        <v>37</v>
      </c>
      <c r="D44" s="7">
        <v>2</v>
      </c>
      <c r="E44" s="8">
        <v>36111</v>
      </c>
      <c r="F44" s="8">
        <v>72222</v>
      </c>
      <c r="G44" s="8">
        <v>0</v>
      </c>
    </row>
    <row r="45" spans="1:7" s="6" customFormat="1" ht="12.75" hidden="1" customHeight="1">
      <c r="A45" s="5">
        <v>46056</v>
      </c>
      <c r="B45" s="6" t="s">
        <v>92</v>
      </c>
      <c r="C45" s="6" t="s">
        <v>93</v>
      </c>
      <c r="D45" s="6" t="s">
        <v>12</v>
      </c>
      <c r="E45" s="6" t="s">
        <v>94</v>
      </c>
      <c r="F45" s="6" t="s">
        <v>95</v>
      </c>
      <c r="G45" s="6" t="s">
        <v>96</v>
      </c>
    </row>
    <row r="46" spans="1:7" s="6" customFormat="1" ht="12.75" hidden="1" customHeight="1">
      <c r="A46" s="6" t="s">
        <v>36</v>
      </c>
      <c r="B46" s="6" t="s">
        <v>37</v>
      </c>
      <c r="D46" s="7">
        <v>2</v>
      </c>
      <c r="E46" s="8">
        <v>36111</v>
      </c>
      <c r="F46" s="8">
        <v>72222</v>
      </c>
      <c r="G46" s="8">
        <v>0</v>
      </c>
    </row>
    <row r="47" spans="1:7" s="6" customFormat="1" ht="12.75" hidden="1" customHeight="1">
      <c r="A47" s="5">
        <v>46057</v>
      </c>
      <c r="B47" s="6" t="s">
        <v>97</v>
      </c>
      <c r="C47" s="6" t="s">
        <v>98</v>
      </c>
      <c r="D47" s="6" t="s">
        <v>12</v>
      </c>
      <c r="E47" s="6" t="s">
        <v>99</v>
      </c>
      <c r="F47" s="6" t="s">
        <v>100</v>
      </c>
      <c r="G47" s="6" t="s">
        <v>101</v>
      </c>
    </row>
    <row r="48" spans="1:7" s="6" customFormat="1" ht="12.75" hidden="1" customHeight="1">
      <c r="A48" s="6" t="s">
        <v>46</v>
      </c>
      <c r="B48" s="6" t="s">
        <v>47</v>
      </c>
      <c r="D48" s="7">
        <v>2</v>
      </c>
      <c r="E48" s="8">
        <v>72972.666700000002</v>
      </c>
      <c r="F48" s="8">
        <v>145945.3334</v>
      </c>
      <c r="G48" s="8">
        <v>0</v>
      </c>
    </row>
    <row r="49" spans="1:7" s="6" customFormat="1" ht="12.75" hidden="1" customHeight="1">
      <c r="A49" s="6" t="s">
        <v>16</v>
      </c>
      <c r="B49" s="6" t="s">
        <v>17</v>
      </c>
      <c r="D49" s="7">
        <v>2</v>
      </c>
      <c r="E49" s="8">
        <v>64668.240000000013</v>
      </c>
      <c r="F49" s="8">
        <v>129336.48000000003</v>
      </c>
      <c r="G49" s="8">
        <v>0</v>
      </c>
    </row>
    <row r="50" spans="1:7" s="6" customFormat="1" ht="12.75" hidden="1" customHeight="1">
      <c r="A50" s="6" t="s">
        <v>86</v>
      </c>
      <c r="B50" s="6" t="s">
        <v>87</v>
      </c>
      <c r="D50" s="7">
        <v>2</v>
      </c>
      <c r="E50" s="8">
        <v>109686.21</v>
      </c>
      <c r="F50" s="8">
        <v>219372.42</v>
      </c>
      <c r="G50" s="8">
        <v>0</v>
      </c>
    </row>
    <row r="51" spans="1:7" s="6" customFormat="1" ht="12.75" hidden="1" customHeight="1">
      <c r="A51" s="5">
        <v>46057</v>
      </c>
      <c r="B51" s="6" t="s">
        <v>102</v>
      </c>
      <c r="C51" s="6" t="s">
        <v>103</v>
      </c>
      <c r="D51" s="6" t="s">
        <v>12</v>
      </c>
      <c r="E51" s="6" t="s">
        <v>104</v>
      </c>
      <c r="F51" s="6" t="s">
        <v>105</v>
      </c>
      <c r="G51" s="6" t="s">
        <v>106</v>
      </c>
    </row>
    <row r="52" spans="1:7" s="6" customFormat="1" ht="12.75" hidden="1" customHeight="1">
      <c r="A52" s="6" t="s">
        <v>90</v>
      </c>
      <c r="B52" s="6" t="s">
        <v>91</v>
      </c>
      <c r="D52" s="7">
        <v>2</v>
      </c>
      <c r="E52" s="8">
        <v>54638.775804398145</v>
      </c>
      <c r="F52" s="8">
        <v>109277.55160879629</v>
      </c>
      <c r="G52" s="8">
        <v>0</v>
      </c>
    </row>
    <row r="53" spans="1:7" s="6" customFormat="1" ht="12.75" hidden="1" customHeight="1">
      <c r="A53" s="5">
        <v>46057</v>
      </c>
      <c r="B53" s="6" t="s">
        <v>107</v>
      </c>
      <c r="C53" s="6" t="s">
        <v>67</v>
      </c>
      <c r="D53" s="6" t="s">
        <v>12</v>
      </c>
      <c r="E53" s="6" t="s">
        <v>68</v>
      </c>
      <c r="F53" s="6" t="s">
        <v>69</v>
      </c>
      <c r="G53" s="6" t="s">
        <v>108</v>
      </c>
    </row>
    <row r="54" spans="1:7" s="6" customFormat="1" ht="12.75" hidden="1" customHeight="1">
      <c r="A54" s="6" t="s">
        <v>16</v>
      </c>
      <c r="B54" s="6" t="s">
        <v>17</v>
      </c>
      <c r="D54" s="7">
        <v>1</v>
      </c>
      <c r="E54" s="8">
        <v>64668.240000000013</v>
      </c>
      <c r="F54" s="8">
        <v>64668.240000000013</v>
      </c>
      <c r="G54" s="8">
        <v>0</v>
      </c>
    </row>
    <row r="55" spans="1:7" s="6" customFormat="1" ht="12.75" hidden="1" customHeight="1">
      <c r="A55" s="5">
        <v>46058</v>
      </c>
      <c r="B55" s="6" t="s">
        <v>109</v>
      </c>
      <c r="C55" s="6" t="s">
        <v>110</v>
      </c>
      <c r="D55" s="6" t="s">
        <v>12</v>
      </c>
      <c r="E55" s="6" t="s">
        <v>111</v>
      </c>
      <c r="F55" s="6" t="s">
        <v>112</v>
      </c>
      <c r="G55" s="6" t="s">
        <v>113</v>
      </c>
    </row>
    <row r="56" spans="1:7" s="6" customFormat="1" ht="12.75" hidden="1" customHeight="1">
      <c r="A56" s="6" t="s">
        <v>27</v>
      </c>
      <c r="B56" s="6" t="s">
        <v>28</v>
      </c>
      <c r="D56" s="7">
        <v>1</v>
      </c>
      <c r="E56" s="8">
        <v>105054.79665833333</v>
      </c>
      <c r="F56" s="8">
        <v>105054.79665833333</v>
      </c>
      <c r="G56" s="8">
        <v>0</v>
      </c>
    </row>
    <row r="57" spans="1:7" s="6" customFormat="1" ht="12.75" hidden="1" customHeight="1">
      <c r="A57" s="6" t="s">
        <v>44</v>
      </c>
      <c r="B57" s="6" t="s">
        <v>45</v>
      </c>
      <c r="D57" s="7">
        <v>1</v>
      </c>
      <c r="E57" s="8">
        <v>49318.75</v>
      </c>
      <c r="F57" s="8">
        <v>49318.75</v>
      </c>
      <c r="G57" s="8">
        <v>0</v>
      </c>
    </row>
    <row r="58" spans="1:7" s="6" customFormat="1" ht="12.75" hidden="1" customHeight="1">
      <c r="A58" s="6" t="s">
        <v>34</v>
      </c>
      <c r="B58" s="6" t="s">
        <v>35</v>
      </c>
      <c r="D58" s="7">
        <v>1</v>
      </c>
      <c r="E58" s="8">
        <v>45208.666700000002</v>
      </c>
      <c r="F58" s="8">
        <v>45208.666700000002</v>
      </c>
      <c r="G58" s="8">
        <v>0</v>
      </c>
    </row>
    <row r="59" spans="1:7" s="6" customFormat="1" ht="12.75" hidden="1" customHeight="1">
      <c r="A59" s="6" t="s">
        <v>16</v>
      </c>
      <c r="B59" s="6" t="s">
        <v>17</v>
      </c>
      <c r="D59" s="7">
        <v>1</v>
      </c>
      <c r="E59" s="8">
        <v>64668.240000000013</v>
      </c>
      <c r="F59" s="8">
        <v>64668.240000000013</v>
      </c>
      <c r="G59" s="8">
        <v>0</v>
      </c>
    </row>
    <row r="60" spans="1:7" s="6" customFormat="1" ht="12.75" hidden="1" customHeight="1">
      <c r="A60" s="6" t="s">
        <v>114</v>
      </c>
      <c r="B60" s="6" t="s">
        <v>115</v>
      </c>
      <c r="D60" s="7">
        <v>1</v>
      </c>
      <c r="E60" s="8">
        <v>69729.66</v>
      </c>
      <c r="F60" s="8">
        <v>69729.66</v>
      </c>
      <c r="G60" s="8">
        <v>0</v>
      </c>
    </row>
    <row r="61" spans="1:7" s="6" customFormat="1" ht="12.75" hidden="1" customHeight="1">
      <c r="A61" s="6" t="s">
        <v>36</v>
      </c>
      <c r="B61" s="6" t="s">
        <v>37</v>
      </c>
      <c r="D61" s="7">
        <v>2</v>
      </c>
      <c r="E61" s="8">
        <v>36111</v>
      </c>
      <c r="F61" s="8">
        <v>72222</v>
      </c>
      <c r="G61" s="8">
        <v>0</v>
      </c>
    </row>
    <row r="62" spans="1:7" s="6" customFormat="1" ht="12.75" hidden="1" customHeight="1">
      <c r="A62" s="5">
        <v>46058</v>
      </c>
      <c r="B62" s="6" t="s">
        <v>116</v>
      </c>
      <c r="C62" s="6" t="s">
        <v>11</v>
      </c>
      <c r="D62" s="6" t="s">
        <v>12</v>
      </c>
      <c r="E62" s="6" t="s">
        <v>13</v>
      </c>
      <c r="F62" s="6" t="s">
        <v>14</v>
      </c>
      <c r="G62" s="6" t="s">
        <v>43</v>
      </c>
    </row>
    <row r="63" spans="1:7" s="6" customFormat="1" ht="12.75" hidden="1" customHeight="1">
      <c r="A63" s="6" t="s">
        <v>117</v>
      </c>
      <c r="B63" s="6" t="s">
        <v>118</v>
      </c>
      <c r="D63" s="7">
        <v>1</v>
      </c>
      <c r="E63" s="8">
        <v>125940</v>
      </c>
      <c r="F63" s="8">
        <v>125940</v>
      </c>
      <c r="G63" s="8">
        <v>0</v>
      </c>
    </row>
    <row r="64" spans="1:7" s="6" customFormat="1" ht="12.75" hidden="1" customHeight="1">
      <c r="A64" s="5">
        <v>46058</v>
      </c>
      <c r="B64" s="6" t="s">
        <v>119</v>
      </c>
      <c r="C64" s="6" t="s">
        <v>120</v>
      </c>
      <c r="D64" s="6" t="s">
        <v>12</v>
      </c>
      <c r="E64" s="6" t="s">
        <v>121</v>
      </c>
      <c r="F64" s="6" t="s">
        <v>122</v>
      </c>
      <c r="G64" s="6" t="s">
        <v>123</v>
      </c>
    </row>
    <row r="65" spans="1:7" s="6" customFormat="1" ht="12.75" hidden="1" customHeight="1">
      <c r="A65" s="6" t="s">
        <v>36</v>
      </c>
      <c r="B65" s="6" t="s">
        <v>37</v>
      </c>
      <c r="D65" s="7">
        <v>1</v>
      </c>
      <c r="E65" s="8">
        <v>36111</v>
      </c>
      <c r="F65" s="8">
        <v>36111</v>
      </c>
      <c r="G65" s="8">
        <v>0</v>
      </c>
    </row>
    <row r="66" spans="1:7" s="6" customFormat="1" ht="12.75" hidden="1" customHeight="1">
      <c r="A66" s="5">
        <v>46058</v>
      </c>
      <c r="B66" s="6" t="s">
        <v>124</v>
      </c>
      <c r="C66" s="6" t="s">
        <v>125</v>
      </c>
      <c r="D66" s="6" t="s">
        <v>12</v>
      </c>
      <c r="E66" s="6" t="s">
        <v>126</v>
      </c>
      <c r="F66" s="6" t="s">
        <v>127</v>
      </c>
      <c r="G66" s="6" t="s">
        <v>128</v>
      </c>
    </row>
    <row r="67" spans="1:7" s="6" customFormat="1" ht="12.75" hidden="1" customHeight="1">
      <c r="A67" s="6" t="s">
        <v>129</v>
      </c>
      <c r="B67" s="6" t="s">
        <v>130</v>
      </c>
      <c r="D67" s="7">
        <v>1</v>
      </c>
      <c r="E67" s="8">
        <v>117018.00222222222</v>
      </c>
      <c r="F67" s="8">
        <v>117018.00222222222</v>
      </c>
      <c r="G67" s="8">
        <v>0</v>
      </c>
    </row>
    <row r="68" spans="1:7" s="6" customFormat="1" ht="12.75" hidden="1" customHeight="1">
      <c r="A68" s="6" t="s">
        <v>88</v>
      </c>
      <c r="B68" s="6" t="s">
        <v>89</v>
      </c>
      <c r="D68" s="7">
        <v>1</v>
      </c>
      <c r="E68" s="8">
        <v>69096.444405139831</v>
      </c>
      <c r="F68" s="8">
        <v>69096.444405139831</v>
      </c>
      <c r="G68" s="8">
        <v>0</v>
      </c>
    </row>
    <row r="69" spans="1:7" s="6" customFormat="1" ht="12.75" hidden="1" customHeight="1">
      <c r="A69" s="6" t="s">
        <v>53</v>
      </c>
      <c r="B69" s="6" t="s">
        <v>54</v>
      </c>
      <c r="D69" s="7">
        <v>1</v>
      </c>
      <c r="E69" s="8">
        <v>37500</v>
      </c>
      <c r="F69" s="8">
        <v>37500</v>
      </c>
      <c r="G69" s="8">
        <v>0</v>
      </c>
    </row>
    <row r="70" spans="1:7" s="6" customFormat="1" ht="12.75" hidden="1" customHeight="1">
      <c r="A70" s="6" t="s">
        <v>36</v>
      </c>
      <c r="B70" s="6" t="s">
        <v>37</v>
      </c>
      <c r="D70" s="7">
        <v>4</v>
      </c>
      <c r="E70" s="8">
        <v>36111</v>
      </c>
      <c r="F70" s="8">
        <v>144444</v>
      </c>
      <c r="G70" s="8">
        <v>0</v>
      </c>
    </row>
    <row r="71" spans="1:7" s="6" customFormat="1" ht="12.75" hidden="1" customHeight="1">
      <c r="A71" s="5">
        <v>46059</v>
      </c>
      <c r="B71" s="6" t="s">
        <v>131</v>
      </c>
      <c r="C71" s="6" t="s">
        <v>132</v>
      </c>
      <c r="D71" s="6" t="s">
        <v>12</v>
      </c>
      <c r="E71" s="6" t="s">
        <v>133</v>
      </c>
      <c r="F71" s="6" t="s">
        <v>134</v>
      </c>
      <c r="G71" s="6" t="s">
        <v>135</v>
      </c>
    </row>
    <row r="72" spans="1:7" s="6" customFormat="1" ht="12.75" hidden="1" customHeight="1">
      <c r="A72" s="6" t="s">
        <v>90</v>
      </c>
      <c r="B72" s="6" t="s">
        <v>91</v>
      </c>
      <c r="D72" s="7">
        <v>1</v>
      </c>
      <c r="E72" s="8">
        <v>54638.775804398145</v>
      </c>
      <c r="F72" s="8">
        <v>54638.775804398145</v>
      </c>
      <c r="G72" s="8">
        <v>0</v>
      </c>
    </row>
    <row r="73" spans="1:7" s="6" customFormat="1" ht="12.75" hidden="1" customHeight="1">
      <c r="A73" s="6" t="s">
        <v>27</v>
      </c>
      <c r="B73" s="6" t="s">
        <v>28</v>
      </c>
      <c r="D73" s="7">
        <v>3</v>
      </c>
      <c r="E73" s="8">
        <v>105054.79665833333</v>
      </c>
      <c r="F73" s="8">
        <v>315164.389975</v>
      </c>
      <c r="G73" s="8">
        <v>0</v>
      </c>
    </row>
    <row r="74" spans="1:7" s="6" customFormat="1" ht="12.75" hidden="1" customHeight="1">
      <c r="A74" s="6" t="s">
        <v>114</v>
      </c>
      <c r="B74" s="6" t="s">
        <v>115</v>
      </c>
      <c r="D74" s="7">
        <v>2</v>
      </c>
      <c r="E74" s="8">
        <v>69729.66</v>
      </c>
      <c r="F74" s="8">
        <v>139459.32</v>
      </c>
      <c r="G74" s="8">
        <v>0</v>
      </c>
    </row>
    <row r="75" spans="1:7" s="6" customFormat="1" ht="12.75" hidden="1" customHeight="1">
      <c r="A75" s="6" t="s">
        <v>46</v>
      </c>
      <c r="B75" s="6" t="s">
        <v>47</v>
      </c>
      <c r="D75" s="7">
        <v>2</v>
      </c>
      <c r="E75" s="8">
        <v>72972.666700000002</v>
      </c>
      <c r="F75" s="8">
        <v>145945.3334</v>
      </c>
      <c r="G75" s="8">
        <v>0</v>
      </c>
    </row>
    <row r="76" spans="1:7" s="6" customFormat="1" ht="12.75" hidden="1" customHeight="1">
      <c r="A76" s="6" t="s">
        <v>136</v>
      </c>
      <c r="B76" s="6" t="s">
        <v>137</v>
      </c>
      <c r="D76" s="7">
        <v>1</v>
      </c>
      <c r="E76" s="8">
        <v>23716.720425029518</v>
      </c>
      <c r="F76" s="8">
        <v>23716.720425029518</v>
      </c>
      <c r="G76" s="8">
        <v>0</v>
      </c>
    </row>
    <row r="77" spans="1:7" s="6" customFormat="1" ht="12.75" hidden="1" customHeight="1">
      <c r="A77" s="6" t="s">
        <v>23</v>
      </c>
      <c r="B77" s="6" t="s">
        <v>24</v>
      </c>
      <c r="D77" s="7">
        <v>3</v>
      </c>
      <c r="E77" s="8">
        <v>21582.287999999997</v>
      </c>
      <c r="F77" s="8">
        <v>64746.864000000001</v>
      </c>
      <c r="G77" s="8">
        <v>0</v>
      </c>
    </row>
    <row r="78" spans="1:7" s="6" customFormat="1" ht="12.75" hidden="1" customHeight="1">
      <c r="A78" s="6" t="s">
        <v>25</v>
      </c>
      <c r="B78" s="6" t="s">
        <v>26</v>
      </c>
      <c r="D78" s="7">
        <v>2</v>
      </c>
      <c r="E78" s="8">
        <v>20761.650000000001</v>
      </c>
      <c r="F78" s="8">
        <v>41523.300000000003</v>
      </c>
      <c r="G78" s="8">
        <v>0</v>
      </c>
    </row>
    <row r="79" spans="1:7" s="6" customFormat="1" ht="12.75" hidden="1" customHeight="1">
      <c r="A79" s="6" t="s">
        <v>55</v>
      </c>
      <c r="B79" s="6" t="s">
        <v>56</v>
      </c>
      <c r="D79" s="7">
        <v>2</v>
      </c>
      <c r="E79" s="8">
        <v>115290</v>
      </c>
      <c r="F79" s="8">
        <v>230580</v>
      </c>
      <c r="G79" s="8">
        <v>0</v>
      </c>
    </row>
    <row r="80" spans="1:7" s="6" customFormat="1" ht="12.75" hidden="1" customHeight="1">
      <c r="A80" s="5">
        <v>46059</v>
      </c>
      <c r="B80" s="6" t="s">
        <v>138</v>
      </c>
      <c r="C80" s="6" t="s">
        <v>40</v>
      </c>
      <c r="D80" s="6" t="s">
        <v>12</v>
      </c>
      <c r="E80" s="6" t="s">
        <v>41</v>
      </c>
      <c r="F80" s="6" t="s">
        <v>42</v>
      </c>
      <c r="G80" s="6" t="s">
        <v>139</v>
      </c>
    </row>
    <row r="81" spans="1:7" s="6" customFormat="1" ht="12.75" hidden="1" customHeight="1">
      <c r="A81" s="6" t="s">
        <v>90</v>
      </c>
      <c r="B81" s="6" t="s">
        <v>91</v>
      </c>
      <c r="D81" s="7">
        <v>1</v>
      </c>
      <c r="E81" s="8">
        <v>54638.775804398145</v>
      </c>
      <c r="F81" s="8">
        <v>54638.775804398145</v>
      </c>
      <c r="G81" s="8">
        <v>0</v>
      </c>
    </row>
    <row r="82" spans="1:7" s="6" customFormat="1" ht="12.75" hidden="1" customHeight="1">
      <c r="A82" s="5">
        <v>46059</v>
      </c>
      <c r="B82" s="6" t="s">
        <v>140</v>
      </c>
      <c r="C82" s="6" t="s">
        <v>141</v>
      </c>
      <c r="D82" s="6" t="s">
        <v>12</v>
      </c>
      <c r="E82" s="6" t="s">
        <v>142</v>
      </c>
      <c r="F82" s="6" t="s">
        <v>143</v>
      </c>
      <c r="G82" s="6" t="s">
        <v>144</v>
      </c>
    </row>
    <row r="83" spans="1:7" s="6" customFormat="1" ht="12.75" hidden="1" customHeight="1">
      <c r="A83" s="6" t="s">
        <v>27</v>
      </c>
      <c r="B83" s="6" t="s">
        <v>28</v>
      </c>
      <c r="D83" s="7">
        <v>1</v>
      </c>
      <c r="E83" s="8">
        <v>105054.79665833333</v>
      </c>
      <c r="F83" s="8">
        <v>105054.79665833333</v>
      </c>
      <c r="G83" s="8">
        <v>0</v>
      </c>
    </row>
    <row r="84" spans="1:7" s="6" customFormat="1" ht="12.75" hidden="1" customHeight="1">
      <c r="A84" s="5">
        <v>46059</v>
      </c>
      <c r="B84" s="6" t="s">
        <v>145</v>
      </c>
      <c r="C84" s="6" t="s">
        <v>103</v>
      </c>
      <c r="D84" s="6" t="s">
        <v>12</v>
      </c>
      <c r="E84" s="6" t="s">
        <v>104</v>
      </c>
      <c r="F84" s="6" t="s">
        <v>105</v>
      </c>
      <c r="G84" s="6" t="s">
        <v>70</v>
      </c>
    </row>
    <row r="85" spans="1:7" s="6" customFormat="1" ht="12.75" hidden="1" customHeight="1">
      <c r="A85" s="6" t="s">
        <v>36</v>
      </c>
      <c r="B85" s="6" t="s">
        <v>37</v>
      </c>
      <c r="D85" s="7">
        <v>3</v>
      </c>
      <c r="E85" s="8">
        <v>36111</v>
      </c>
      <c r="F85" s="8">
        <v>108333</v>
      </c>
      <c r="G85" s="8">
        <v>0</v>
      </c>
    </row>
    <row r="86" spans="1:7" s="6" customFormat="1" ht="12.75" hidden="1" customHeight="1">
      <c r="A86" s="6" t="s">
        <v>53</v>
      </c>
      <c r="B86" s="6" t="s">
        <v>54</v>
      </c>
      <c r="D86" s="7">
        <v>2</v>
      </c>
      <c r="E86" s="8">
        <v>37500</v>
      </c>
      <c r="F86" s="8">
        <v>75000</v>
      </c>
      <c r="G86" s="8">
        <v>0</v>
      </c>
    </row>
    <row r="87" spans="1:7" s="6" customFormat="1" ht="12.75" hidden="1" customHeight="1">
      <c r="A87" s="6" t="s">
        <v>34</v>
      </c>
      <c r="B87" s="6" t="s">
        <v>35</v>
      </c>
      <c r="D87" s="7">
        <v>1</v>
      </c>
      <c r="E87" s="8">
        <v>45208.666700000002</v>
      </c>
      <c r="F87" s="8">
        <v>45208.666700000002</v>
      </c>
      <c r="G87" s="8">
        <v>0</v>
      </c>
    </row>
    <row r="88" spans="1:7" s="6" customFormat="1" ht="12.75" hidden="1" customHeight="1">
      <c r="A88" s="5">
        <v>46060</v>
      </c>
      <c r="B88" s="6" t="s">
        <v>146</v>
      </c>
      <c r="C88" s="6" t="s">
        <v>147</v>
      </c>
      <c r="D88" s="6" t="s">
        <v>12</v>
      </c>
      <c r="E88" s="6" t="s">
        <v>148</v>
      </c>
      <c r="F88" s="6" t="s">
        <v>149</v>
      </c>
      <c r="G88" s="6" t="s">
        <v>150</v>
      </c>
    </row>
    <row r="89" spans="1:7" s="6" customFormat="1" ht="12.75" hidden="1" customHeight="1">
      <c r="A89" s="6" t="s">
        <v>36</v>
      </c>
      <c r="B89" s="6" t="s">
        <v>37</v>
      </c>
      <c r="D89" s="7">
        <v>2</v>
      </c>
      <c r="E89" s="8">
        <v>36111</v>
      </c>
      <c r="F89" s="8">
        <v>72222</v>
      </c>
      <c r="G89" s="8">
        <v>0</v>
      </c>
    </row>
    <row r="90" spans="1:7" s="6" customFormat="1" ht="12.75" hidden="1" customHeight="1">
      <c r="A90" s="6" t="s">
        <v>53</v>
      </c>
      <c r="B90" s="6" t="s">
        <v>54</v>
      </c>
      <c r="D90" s="7">
        <v>2</v>
      </c>
      <c r="E90" s="8">
        <v>37500</v>
      </c>
      <c r="F90" s="8">
        <v>75000</v>
      </c>
      <c r="G90" s="8">
        <v>0</v>
      </c>
    </row>
    <row r="91" spans="1:7" s="6" customFormat="1" ht="12.75" hidden="1" customHeight="1">
      <c r="A91" s="5">
        <v>46060</v>
      </c>
      <c r="B91" s="6" t="s">
        <v>151</v>
      </c>
      <c r="C91" s="6" t="s">
        <v>40</v>
      </c>
      <c r="D91" s="6" t="s">
        <v>12</v>
      </c>
      <c r="E91" s="6" t="s">
        <v>41</v>
      </c>
      <c r="F91" s="6" t="s">
        <v>42</v>
      </c>
      <c r="G91" s="6" t="s">
        <v>152</v>
      </c>
    </row>
    <row r="92" spans="1:7" s="6" customFormat="1" ht="12.75" hidden="1" customHeight="1">
      <c r="A92" s="6" t="s">
        <v>36</v>
      </c>
      <c r="B92" s="6" t="s">
        <v>37</v>
      </c>
      <c r="D92" s="7">
        <v>2</v>
      </c>
      <c r="E92" s="8">
        <v>36111</v>
      </c>
      <c r="F92" s="8">
        <v>72222</v>
      </c>
      <c r="G92" s="8">
        <v>0</v>
      </c>
    </row>
    <row r="93" spans="1:7" s="6" customFormat="1" ht="12.75" hidden="1" customHeight="1">
      <c r="A93" s="6" t="s">
        <v>53</v>
      </c>
      <c r="B93" s="6" t="s">
        <v>54</v>
      </c>
      <c r="D93" s="7">
        <v>2</v>
      </c>
      <c r="E93" s="8">
        <v>37500</v>
      </c>
      <c r="F93" s="8">
        <v>75000</v>
      </c>
      <c r="G93" s="8">
        <v>0</v>
      </c>
    </row>
    <row r="94" spans="1:7" s="6" customFormat="1" ht="12.75" hidden="1" customHeight="1">
      <c r="A94" s="5">
        <v>46060</v>
      </c>
      <c r="B94" s="6" t="s">
        <v>153</v>
      </c>
      <c r="C94" s="6" t="s">
        <v>154</v>
      </c>
      <c r="D94" s="6" t="s">
        <v>12</v>
      </c>
      <c r="E94" s="6" t="s">
        <v>155</v>
      </c>
      <c r="F94" s="6" t="s">
        <v>156</v>
      </c>
      <c r="G94" s="6" t="s">
        <v>157</v>
      </c>
    </row>
    <row r="95" spans="1:7" s="6" customFormat="1" ht="12.75" hidden="1" customHeight="1">
      <c r="A95" s="6" t="s">
        <v>53</v>
      </c>
      <c r="B95" s="6" t="s">
        <v>54</v>
      </c>
      <c r="D95" s="7">
        <v>2</v>
      </c>
      <c r="E95" s="8">
        <v>37500</v>
      </c>
      <c r="F95" s="8">
        <v>75000</v>
      </c>
      <c r="G95" s="8">
        <v>0</v>
      </c>
    </row>
    <row r="96" spans="1:7" s="6" customFormat="1" ht="12.75" hidden="1" customHeight="1">
      <c r="A96" s="6" t="s">
        <v>36</v>
      </c>
      <c r="B96" s="6" t="s">
        <v>37</v>
      </c>
      <c r="D96" s="7">
        <v>2</v>
      </c>
      <c r="E96" s="8">
        <v>36111</v>
      </c>
      <c r="F96" s="8">
        <v>72222</v>
      </c>
      <c r="G96" s="8">
        <v>0</v>
      </c>
    </row>
    <row r="97" spans="1:7" s="6" customFormat="1" ht="12.75" hidden="1" customHeight="1">
      <c r="A97" s="6" t="s">
        <v>27</v>
      </c>
      <c r="B97" s="6" t="s">
        <v>28</v>
      </c>
      <c r="D97" s="7">
        <v>1</v>
      </c>
      <c r="E97" s="8">
        <v>105054.79665833333</v>
      </c>
      <c r="F97" s="8">
        <v>105054.79665833333</v>
      </c>
      <c r="G97" s="8">
        <v>0</v>
      </c>
    </row>
    <row r="98" spans="1:7" ht="12.75" customHeight="1">
      <c r="A98" s="2">
        <v>46060</v>
      </c>
      <c r="B98" t="s">
        <v>158</v>
      </c>
      <c r="C98" t="s">
        <v>159</v>
      </c>
      <c r="D98" t="s">
        <v>12</v>
      </c>
      <c r="E98" t="s">
        <v>160</v>
      </c>
      <c r="F98" t="s">
        <v>161</v>
      </c>
      <c r="G98" t="s">
        <v>162</v>
      </c>
    </row>
    <row r="99" spans="1:7" ht="12.75" customHeight="1">
      <c r="A99" t="s">
        <v>53</v>
      </c>
      <c r="B99" t="s">
        <v>54</v>
      </c>
      <c r="D99" s="3">
        <v>5</v>
      </c>
      <c r="E99" s="4">
        <v>37500</v>
      </c>
      <c r="F99" s="4">
        <v>187500</v>
      </c>
      <c r="G99" s="4">
        <v>0</v>
      </c>
    </row>
    <row r="100" spans="1:7" ht="12.75" customHeight="1">
      <c r="A100" t="s">
        <v>36</v>
      </c>
      <c r="B100" t="s">
        <v>37</v>
      </c>
      <c r="D100" s="3">
        <v>5</v>
      </c>
      <c r="E100" s="4">
        <v>36111</v>
      </c>
      <c r="F100" s="4">
        <v>180555</v>
      </c>
      <c r="G100" s="4">
        <v>0</v>
      </c>
    </row>
    <row r="101" spans="1:7" ht="12.75" customHeight="1">
      <c r="A101" t="s">
        <v>117</v>
      </c>
      <c r="B101" t="s">
        <v>118</v>
      </c>
      <c r="D101" s="3">
        <v>1</v>
      </c>
      <c r="E101" s="4">
        <v>125940</v>
      </c>
      <c r="F101" s="4">
        <v>125940</v>
      </c>
      <c r="G101" s="4">
        <v>0</v>
      </c>
    </row>
    <row r="102" spans="1:7" s="6" customFormat="1" ht="12.75" hidden="1" customHeight="1">
      <c r="A102" s="5">
        <v>46060</v>
      </c>
      <c r="B102" s="6" t="s">
        <v>163</v>
      </c>
      <c r="C102" s="6" t="s">
        <v>62</v>
      </c>
      <c r="D102" s="6" t="s">
        <v>12</v>
      </c>
      <c r="E102" s="6" t="s">
        <v>63</v>
      </c>
      <c r="F102" s="6" t="s">
        <v>64</v>
      </c>
      <c r="G102" s="6" t="s">
        <v>164</v>
      </c>
    </row>
    <row r="103" spans="1:7" s="6" customFormat="1" ht="12.75" hidden="1" customHeight="1">
      <c r="A103" s="6" t="s">
        <v>55</v>
      </c>
      <c r="B103" s="6" t="s">
        <v>56</v>
      </c>
      <c r="D103" s="7">
        <v>1</v>
      </c>
      <c r="E103" s="8">
        <v>115290</v>
      </c>
      <c r="F103" s="8">
        <v>115290</v>
      </c>
      <c r="G103" s="8">
        <v>0</v>
      </c>
    </row>
    <row r="104" spans="1:7" s="6" customFormat="1" ht="12.75" hidden="1" customHeight="1">
      <c r="A104" s="5">
        <v>46060</v>
      </c>
      <c r="B104" s="6" t="s">
        <v>165</v>
      </c>
      <c r="C104" s="6" t="s">
        <v>166</v>
      </c>
      <c r="D104" s="6" t="s">
        <v>12</v>
      </c>
      <c r="E104" s="6" t="s">
        <v>167</v>
      </c>
      <c r="F104" s="6" t="s">
        <v>168</v>
      </c>
      <c r="G104" s="6" t="s">
        <v>144</v>
      </c>
    </row>
    <row r="105" spans="1:7" s="6" customFormat="1" ht="12.75" hidden="1" customHeight="1">
      <c r="A105" s="6" t="s">
        <v>16</v>
      </c>
      <c r="B105" s="6" t="s">
        <v>17</v>
      </c>
      <c r="D105" s="7">
        <v>2</v>
      </c>
      <c r="E105" s="8">
        <v>64668.240000000013</v>
      </c>
      <c r="F105" s="8">
        <v>129336.48000000003</v>
      </c>
      <c r="G105" s="8">
        <v>0</v>
      </c>
    </row>
    <row r="106" spans="1:7" s="6" customFormat="1" ht="12.75" hidden="1" customHeight="1">
      <c r="A106" s="6" t="s">
        <v>114</v>
      </c>
      <c r="B106" s="6" t="s">
        <v>115</v>
      </c>
      <c r="D106" s="7">
        <v>1</v>
      </c>
      <c r="E106" s="8">
        <v>69729.66</v>
      </c>
      <c r="F106" s="8">
        <v>69729.66</v>
      </c>
      <c r="G106" s="8">
        <v>0</v>
      </c>
    </row>
    <row r="107" spans="1:7" s="6" customFormat="1" ht="12.75" hidden="1" customHeight="1">
      <c r="A107" s="6" t="s">
        <v>90</v>
      </c>
      <c r="B107" s="6" t="s">
        <v>91</v>
      </c>
      <c r="D107" s="7">
        <v>2</v>
      </c>
      <c r="E107" s="8">
        <v>54638.679378787878</v>
      </c>
      <c r="F107" s="8">
        <v>109277.35875757576</v>
      </c>
      <c r="G107" s="8">
        <v>0</v>
      </c>
    </row>
    <row r="108" spans="1:7" s="6" customFormat="1" ht="12.75" hidden="1" customHeight="1">
      <c r="A108" s="6" t="s">
        <v>27</v>
      </c>
      <c r="B108" s="6" t="s">
        <v>28</v>
      </c>
      <c r="D108" s="7">
        <v>1</v>
      </c>
      <c r="E108" s="8">
        <v>110549.60937920818</v>
      </c>
      <c r="F108" s="8">
        <v>110549.60937920818</v>
      </c>
      <c r="G108" s="8">
        <v>0</v>
      </c>
    </row>
    <row r="109" spans="1:7" s="6" customFormat="1" ht="12.75" hidden="1" customHeight="1">
      <c r="A109" s="5">
        <v>46060</v>
      </c>
      <c r="B109" s="6" t="s">
        <v>169</v>
      </c>
      <c r="C109" s="6" t="s">
        <v>40</v>
      </c>
      <c r="D109" s="6" t="s">
        <v>12</v>
      </c>
      <c r="E109" s="6" t="s">
        <v>41</v>
      </c>
      <c r="F109" s="6" t="s">
        <v>42</v>
      </c>
      <c r="G109" s="6" t="s">
        <v>170</v>
      </c>
    </row>
    <row r="110" spans="1:7" s="6" customFormat="1" ht="12.75" hidden="1" customHeight="1">
      <c r="A110" s="6" t="s">
        <v>53</v>
      </c>
      <c r="B110" s="6" t="s">
        <v>54</v>
      </c>
      <c r="D110" s="7">
        <v>2</v>
      </c>
      <c r="E110" s="8">
        <v>37500</v>
      </c>
      <c r="F110" s="8">
        <v>75000</v>
      </c>
      <c r="G110" s="8">
        <v>0</v>
      </c>
    </row>
    <row r="111" spans="1:7" s="6" customFormat="1" ht="12.75" hidden="1" customHeight="1">
      <c r="A111" s="5">
        <v>46060</v>
      </c>
      <c r="B111" s="6" t="s">
        <v>171</v>
      </c>
      <c r="C111" s="6" t="s">
        <v>67</v>
      </c>
      <c r="D111" s="6" t="s">
        <v>12</v>
      </c>
      <c r="E111" s="6" t="s">
        <v>68</v>
      </c>
      <c r="F111" s="6" t="s">
        <v>69</v>
      </c>
      <c r="G111" s="6" t="s">
        <v>172</v>
      </c>
    </row>
    <row r="112" spans="1:7" s="6" customFormat="1" ht="12.75" hidden="1" customHeight="1">
      <c r="A112" s="6" t="s">
        <v>53</v>
      </c>
      <c r="B112" s="6" t="s">
        <v>54</v>
      </c>
      <c r="D112" s="7">
        <v>2</v>
      </c>
      <c r="E112" s="8">
        <v>37500</v>
      </c>
      <c r="F112" s="8">
        <v>75000</v>
      </c>
      <c r="G112" s="8">
        <v>0</v>
      </c>
    </row>
    <row r="113" spans="1:7" s="6" customFormat="1" ht="12.75" hidden="1" customHeight="1">
      <c r="A113" s="6" t="s">
        <v>36</v>
      </c>
      <c r="B113" s="6" t="s">
        <v>37</v>
      </c>
      <c r="D113" s="7">
        <v>2</v>
      </c>
      <c r="E113" s="8">
        <v>36111</v>
      </c>
      <c r="F113" s="8">
        <v>72222</v>
      </c>
      <c r="G113" s="8">
        <v>0</v>
      </c>
    </row>
    <row r="114" spans="1:7" s="6" customFormat="1" ht="12.75" hidden="1" customHeight="1">
      <c r="A114" s="5">
        <v>46060</v>
      </c>
      <c r="B114" s="6" t="s">
        <v>173</v>
      </c>
      <c r="C114" s="6" t="s">
        <v>72</v>
      </c>
      <c r="D114" s="6" t="s">
        <v>12</v>
      </c>
      <c r="E114" s="6" t="s">
        <v>73</v>
      </c>
      <c r="F114" s="6" t="s">
        <v>74</v>
      </c>
      <c r="G114" s="6" t="s">
        <v>174</v>
      </c>
    </row>
    <row r="115" spans="1:7" s="6" customFormat="1" ht="12.75" hidden="1" customHeight="1">
      <c r="A115" s="6" t="s">
        <v>117</v>
      </c>
      <c r="B115" s="6" t="s">
        <v>118</v>
      </c>
      <c r="D115" s="7">
        <v>1</v>
      </c>
      <c r="E115" s="8">
        <v>125940</v>
      </c>
      <c r="F115" s="8">
        <v>125940</v>
      </c>
      <c r="G115" s="8">
        <v>0</v>
      </c>
    </row>
    <row r="116" spans="1:7" s="6" customFormat="1" ht="12.75" hidden="1" customHeight="1">
      <c r="A116" s="6" t="s">
        <v>53</v>
      </c>
      <c r="B116" s="6" t="s">
        <v>54</v>
      </c>
      <c r="D116" s="7">
        <v>1</v>
      </c>
      <c r="E116" s="8">
        <v>37500</v>
      </c>
      <c r="F116" s="8">
        <v>37500</v>
      </c>
      <c r="G116" s="8">
        <v>0</v>
      </c>
    </row>
    <row r="117" spans="1:7" s="6" customFormat="1" ht="12.75" hidden="1" customHeight="1">
      <c r="A117" s="6" t="s">
        <v>90</v>
      </c>
      <c r="B117" s="6" t="s">
        <v>91</v>
      </c>
      <c r="D117" s="7">
        <v>1</v>
      </c>
      <c r="E117" s="8">
        <v>54638.679378787878</v>
      </c>
      <c r="F117" s="8">
        <v>54638.679378787878</v>
      </c>
      <c r="G117" s="8">
        <v>0</v>
      </c>
    </row>
    <row r="118" spans="1:7" s="6" customFormat="1" ht="12.75" hidden="1" customHeight="1">
      <c r="A118" s="5">
        <v>46060</v>
      </c>
      <c r="B118" s="6" t="s">
        <v>163</v>
      </c>
      <c r="C118" s="6" t="s">
        <v>175</v>
      </c>
      <c r="D118" s="6" t="s">
        <v>12</v>
      </c>
      <c r="E118" s="6" t="s">
        <v>176</v>
      </c>
      <c r="F118" s="6" t="s">
        <v>177</v>
      </c>
      <c r="G118" s="6" t="s">
        <v>178</v>
      </c>
    </row>
    <row r="119" spans="1:7" s="6" customFormat="1" ht="12.75" hidden="1" customHeight="1">
      <c r="A119" s="6" t="s">
        <v>53</v>
      </c>
      <c r="B119" s="6" t="s">
        <v>54</v>
      </c>
      <c r="D119" s="7">
        <v>1</v>
      </c>
      <c r="E119" s="8">
        <v>37500</v>
      </c>
      <c r="F119" s="8">
        <v>37500</v>
      </c>
      <c r="G119" s="8">
        <v>0</v>
      </c>
    </row>
    <row r="120" spans="1:7" s="6" customFormat="1" ht="12.75" hidden="1" customHeight="1">
      <c r="A120" s="6" t="s">
        <v>36</v>
      </c>
      <c r="B120" s="6" t="s">
        <v>37</v>
      </c>
      <c r="D120" s="7">
        <v>3</v>
      </c>
      <c r="E120" s="8">
        <v>36111</v>
      </c>
      <c r="F120" s="8">
        <v>108333</v>
      </c>
      <c r="G120" s="8">
        <v>0</v>
      </c>
    </row>
    <row r="121" spans="1:7" s="6" customFormat="1" ht="12.75" hidden="1" customHeight="1">
      <c r="A121" s="5">
        <v>46060</v>
      </c>
      <c r="B121" s="6" t="s">
        <v>179</v>
      </c>
      <c r="C121" s="6" t="s">
        <v>180</v>
      </c>
      <c r="D121" s="6" t="s">
        <v>12</v>
      </c>
      <c r="E121" s="6" t="s">
        <v>181</v>
      </c>
      <c r="F121" s="6" t="s">
        <v>182</v>
      </c>
      <c r="G121" s="6" t="s">
        <v>183</v>
      </c>
    </row>
    <row r="122" spans="1:7" s="6" customFormat="1" ht="12.75" hidden="1" customHeight="1">
      <c r="A122" s="6" t="s">
        <v>23</v>
      </c>
      <c r="B122" s="6" t="s">
        <v>24</v>
      </c>
      <c r="D122" s="7">
        <v>1</v>
      </c>
      <c r="E122" s="8">
        <v>21582.287999999997</v>
      </c>
      <c r="F122" s="8">
        <v>21582.287999999997</v>
      </c>
      <c r="G122" s="8">
        <v>0</v>
      </c>
    </row>
    <row r="123" spans="1:7" s="6" customFormat="1" ht="12.75" hidden="1" customHeight="1">
      <c r="A123" s="6" t="s">
        <v>36</v>
      </c>
      <c r="B123" s="6" t="s">
        <v>37</v>
      </c>
      <c r="D123" s="7">
        <v>1</v>
      </c>
      <c r="E123" s="8">
        <v>36111</v>
      </c>
      <c r="F123" s="8">
        <v>36111</v>
      </c>
      <c r="G123" s="8">
        <v>0</v>
      </c>
    </row>
    <row r="124" spans="1:7" s="6" customFormat="1" ht="12.75" hidden="1" customHeight="1">
      <c r="A124" s="6" t="s">
        <v>16</v>
      </c>
      <c r="B124" s="6" t="s">
        <v>17</v>
      </c>
      <c r="D124" s="7">
        <v>1</v>
      </c>
      <c r="E124" s="8">
        <v>64668.240000000013</v>
      </c>
      <c r="F124" s="8">
        <v>64668.240000000013</v>
      </c>
      <c r="G124" s="8">
        <v>0</v>
      </c>
    </row>
    <row r="125" spans="1:7" s="6" customFormat="1" ht="12.75" hidden="1" customHeight="1">
      <c r="A125" s="6" t="s">
        <v>86</v>
      </c>
      <c r="B125" s="6" t="s">
        <v>87</v>
      </c>
      <c r="D125" s="7">
        <v>1</v>
      </c>
      <c r="E125" s="8">
        <v>109686.39999999999</v>
      </c>
      <c r="F125" s="8">
        <v>109686.39999999999</v>
      </c>
      <c r="G125" s="8">
        <v>0</v>
      </c>
    </row>
    <row r="126" spans="1:7" s="6" customFormat="1" ht="12.75" hidden="1" customHeight="1">
      <c r="A126" s="6" t="s">
        <v>27</v>
      </c>
      <c r="B126" s="6" t="s">
        <v>28</v>
      </c>
      <c r="D126" s="7">
        <v>2</v>
      </c>
      <c r="E126" s="8">
        <v>110549.60937920818</v>
      </c>
      <c r="F126" s="8">
        <v>221099.21875841636</v>
      </c>
      <c r="G126" s="8">
        <v>0</v>
      </c>
    </row>
    <row r="127" spans="1:7" s="6" customFormat="1" ht="12.75" hidden="1" customHeight="1">
      <c r="A127" s="6" t="s">
        <v>34</v>
      </c>
      <c r="B127" s="6" t="s">
        <v>35</v>
      </c>
      <c r="D127" s="7">
        <v>1</v>
      </c>
      <c r="E127" s="8">
        <v>45208.666700000002</v>
      </c>
      <c r="F127" s="8">
        <v>45208.666700000002</v>
      </c>
      <c r="G127" s="8">
        <v>0</v>
      </c>
    </row>
    <row r="128" spans="1:7" s="6" customFormat="1" ht="12.75" hidden="1" customHeight="1">
      <c r="A128" s="5">
        <v>46060</v>
      </c>
      <c r="B128" s="6" t="s">
        <v>184</v>
      </c>
      <c r="C128" s="6" t="s">
        <v>185</v>
      </c>
      <c r="D128" s="6" t="s">
        <v>12</v>
      </c>
      <c r="E128" s="6" t="s">
        <v>186</v>
      </c>
      <c r="F128" s="6" t="s">
        <v>187</v>
      </c>
      <c r="G128" s="6" t="s">
        <v>188</v>
      </c>
    </row>
    <row r="129" spans="1:7" s="6" customFormat="1" ht="12.75" hidden="1" customHeight="1">
      <c r="A129" s="6" t="s">
        <v>36</v>
      </c>
      <c r="B129" s="6" t="s">
        <v>37</v>
      </c>
      <c r="D129" s="7">
        <v>2</v>
      </c>
      <c r="E129" s="8">
        <v>36111</v>
      </c>
      <c r="F129" s="8">
        <v>72222</v>
      </c>
      <c r="G129" s="8">
        <v>0</v>
      </c>
    </row>
    <row r="130" spans="1:7" s="6" customFormat="1" ht="12.75" hidden="1" customHeight="1">
      <c r="A130" s="6" t="s">
        <v>53</v>
      </c>
      <c r="B130" s="6" t="s">
        <v>54</v>
      </c>
      <c r="D130" s="7">
        <v>2</v>
      </c>
      <c r="E130" s="8">
        <v>37500</v>
      </c>
      <c r="F130" s="8">
        <v>75000</v>
      </c>
      <c r="G130" s="8">
        <v>0</v>
      </c>
    </row>
    <row r="131" spans="1:7" s="6" customFormat="1" ht="12.75" hidden="1" customHeight="1">
      <c r="A131" s="5">
        <v>46060</v>
      </c>
      <c r="B131" s="6" t="s">
        <v>189</v>
      </c>
      <c r="C131" s="6" t="s">
        <v>30</v>
      </c>
      <c r="D131" s="6" t="s">
        <v>12</v>
      </c>
      <c r="E131" s="6" t="s">
        <v>31</v>
      </c>
      <c r="F131" s="6" t="s">
        <v>32</v>
      </c>
      <c r="G131" s="6" t="s">
        <v>190</v>
      </c>
    </row>
    <row r="132" spans="1:7" s="6" customFormat="1" ht="12.75" hidden="1" customHeight="1">
      <c r="A132" s="6" t="s">
        <v>36</v>
      </c>
      <c r="B132" s="6" t="s">
        <v>37</v>
      </c>
      <c r="D132" s="7">
        <v>2</v>
      </c>
      <c r="E132" s="8">
        <v>36111</v>
      </c>
      <c r="F132" s="8">
        <v>72222</v>
      </c>
      <c r="G132" s="8">
        <v>0</v>
      </c>
    </row>
    <row r="133" spans="1:7" s="6" customFormat="1" ht="12.75" hidden="1" customHeight="1">
      <c r="A133" s="6" t="s">
        <v>53</v>
      </c>
      <c r="B133" s="6" t="s">
        <v>54</v>
      </c>
      <c r="D133" s="7">
        <v>2</v>
      </c>
      <c r="E133" s="8">
        <v>37500</v>
      </c>
      <c r="F133" s="8">
        <v>75000</v>
      </c>
      <c r="G133" s="8">
        <v>0</v>
      </c>
    </row>
    <row r="134" spans="1:7" ht="12.75" customHeight="1">
      <c r="A134" s="2">
        <v>46060</v>
      </c>
      <c r="B134" t="s">
        <v>191</v>
      </c>
      <c r="C134" t="s">
        <v>192</v>
      </c>
      <c r="D134" t="s">
        <v>12</v>
      </c>
      <c r="E134" t="s">
        <v>193</v>
      </c>
      <c r="F134" t="s">
        <v>194</v>
      </c>
      <c r="G134" t="s">
        <v>195</v>
      </c>
    </row>
    <row r="135" spans="1:7" ht="12.75" customHeight="1">
      <c r="A135" t="s">
        <v>36</v>
      </c>
      <c r="B135" t="s">
        <v>37</v>
      </c>
      <c r="D135" s="3">
        <v>4</v>
      </c>
      <c r="E135" s="4">
        <v>36111</v>
      </c>
      <c r="F135" s="4">
        <v>144444</v>
      </c>
      <c r="G135" s="4">
        <v>0</v>
      </c>
    </row>
    <row r="136" spans="1:7" ht="12.75" customHeight="1">
      <c r="A136" t="s">
        <v>53</v>
      </c>
      <c r="B136" t="s">
        <v>54</v>
      </c>
      <c r="D136" s="3">
        <v>3</v>
      </c>
      <c r="E136" s="4">
        <v>37500</v>
      </c>
      <c r="F136" s="4">
        <v>112500</v>
      </c>
      <c r="G136" s="4">
        <v>0</v>
      </c>
    </row>
    <row r="137" spans="1:7" s="6" customFormat="1" ht="12.75" hidden="1" customHeight="1">
      <c r="A137" s="5">
        <v>46060</v>
      </c>
      <c r="B137" s="6" t="s">
        <v>196</v>
      </c>
      <c r="C137" s="6" t="s">
        <v>93</v>
      </c>
      <c r="D137" s="6" t="s">
        <v>12</v>
      </c>
      <c r="E137" s="6" t="s">
        <v>94</v>
      </c>
      <c r="F137" s="6" t="s">
        <v>95</v>
      </c>
      <c r="G137" s="6" t="s">
        <v>197</v>
      </c>
    </row>
    <row r="138" spans="1:7" s="6" customFormat="1" ht="12.75" hidden="1" customHeight="1">
      <c r="A138" s="6" t="s">
        <v>53</v>
      </c>
      <c r="B138" s="6" t="s">
        <v>54</v>
      </c>
      <c r="D138" s="7">
        <v>2</v>
      </c>
      <c r="E138" s="8">
        <v>37500</v>
      </c>
      <c r="F138" s="8">
        <v>75000</v>
      </c>
      <c r="G138" s="8">
        <v>0</v>
      </c>
    </row>
    <row r="139" spans="1:7" s="6" customFormat="1" ht="12.75" hidden="1" customHeight="1">
      <c r="A139" s="6" t="s">
        <v>36</v>
      </c>
      <c r="B139" s="6" t="s">
        <v>37</v>
      </c>
      <c r="D139" s="7">
        <v>2</v>
      </c>
      <c r="E139" s="8">
        <v>36111</v>
      </c>
      <c r="F139" s="8">
        <v>72222</v>
      </c>
      <c r="G139" s="8">
        <v>0</v>
      </c>
    </row>
    <row r="140" spans="1:7" s="6" customFormat="1" ht="12.75" hidden="1" customHeight="1">
      <c r="A140" s="5">
        <v>46060</v>
      </c>
      <c r="B140" s="6" t="s">
        <v>198</v>
      </c>
      <c r="C140" s="6" t="s">
        <v>175</v>
      </c>
      <c r="D140" s="6" t="s">
        <v>12</v>
      </c>
      <c r="E140" s="6" t="s">
        <v>176</v>
      </c>
      <c r="F140" s="6" t="s">
        <v>177</v>
      </c>
      <c r="G140" s="6" t="s">
        <v>199</v>
      </c>
    </row>
    <row r="141" spans="1:7" s="6" customFormat="1" ht="12.75" hidden="1" customHeight="1">
      <c r="A141" s="6" t="s">
        <v>46</v>
      </c>
      <c r="B141" s="6" t="s">
        <v>47</v>
      </c>
      <c r="D141" s="7">
        <v>2</v>
      </c>
      <c r="E141" s="8">
        <v>72972.666700000002</v>
      </c>
      <c r="F141" s="8">
        <v>145945.3334</v>
      </c>
      <c r="G141" s="8">
        <v>0</v>
      </c>
    </row>
    <row r="142" spans="1:7" s="6" customFormat="1" ht="12.75" hidden="1" customHeight="1">
      <c r="A142" s="6" t="s">
        <v>114</v>
      </c>
      <c r="B142" s="6" t="s">
        <v>115</v>
      </c>
      <c r="D142" s="7">
        <v>2</v>
      </c>
      <c r="E142" s="8">
        <v>69729.66</v>
      </c>
      <c r="F142" s="8">
        <v>139459.32</v>
      </c>
      <c r="G142" s="8">
        <v>0</v>
      </c>
    </row>
    <row r="143" spans="1:7" s="6" customFormat="1" ht="12.75" hidden="1" customHeight="1">
      <c r="A143" s="6" t="s">
        <v>86</v>
      </c>
      <c r="B143" s="6" t="s">
        <v>87</v>
      </c>
      <c r="D143" s="7">
        <v>1</v>
      </c>
      <c r="E143" s="8">
        <v>109686.21</v>
      </c>
      <c r="F143" s="8">
        <v>109686.21</v>
      </c>
      <c r="G143" s="8">
        <v>0</v>
      </c>
    </row>
    <row r="144" spans="1:7" s="6" customFormat="1" ht="12.75" hidden="1" customHeight="1">
      <c r="A144" s="5">
        <v>46060</v>
      </c>
      <c r="B144" s="6" t="s">
        <v>179</v>
      </c>
      <c r="C144" s="6" t="s">
        <v>180</v>
      </c>
      <c r="D144" s="6" t="s">
        <v>12</v>
      </c>
      <c r="E144" s="6" t="s">
        <v>181</v>
      </c>
      <c r="F144" s="6" t="s">
        <v>182</v>
      </c>
      <c r="G144" s="6" t="s">
        <v>200</v>
      </c>
    </row>
    <row r="145" spans="1:7" s="6" customFormat="1" ht="12.75" hidden="1" customHeight="1">
      <c r="A145" s="6" t="s">
        <v>36</v>
      </c>
      <c r="B145" s="6" t="s">
        <v>37</v>
      </c>
      <c r="D145" s="7">
        <v>2</v>
      </c>
      <c r="E145" s="8">
        <v>36111</v>
      </c>
      <c r="F145" s="8">
        <v>72222</v>
      </c>
      <c r="G145" s="8">
        <v>0</v>
      </c>
    </row>
    <row r="146" spans="1:7" s="6" customFormat="1" ht="12.75" hidden="1" customHeight="1">
      <c r="A146" s="6" t="s">
        <v>53</v>
      </c>
      <c r="B146" s="6" t="s">
        <v>54</v>
      </c>
      <c r="D146" s="7">
        <v>2</v>
      </c>
      <c r="E146" s="8">
        <v>37500</v>
      </c>
      <c r="F146" s="8">
        <v>75000</v>
      </c>
      <c r="G146" s="8">
        <v>0</v>
      </c>
    </row>
    <row r="147" spans="1:7" ht="12.75" customHeight="1">
      <c r="A147" s="2">
        <v>46060</v>
      </c>
      <c r="B147" t="s">
        <v>201</v>
      </c>
      <c r="C147" t="s">
        <v>202</v>
      </c>
      <c r="D147" t="s">
        <v>12</v>
      </c>
      <c r="E147" t="s">
        <v>203</v>
      </c>
      <c r="F147" t="s">
        <v>204</v>
      </c>
      <c r="G147" t="s">
        <v>205</v>
      </c>
    </row>
    <row r="148" spans="1:7" ht="12.75" customHeight="1">
      <c r="A148" t="s">
        <v>53</v>
      </c>
      <c r="B148" t="s">
        <v>54</v>
      </c>
      <c r="D148" s="3">
        <v>1</v>
      </c>
      <c r="E148" s="4">
        <v>37500</v>
      </c>
      <c r="F148" s="4">
        <v>37500</v>
      </c>
      <c r="G148" s="4">
        <v>0</v>
      </c>
    </row>
    <row r="149" spans="1:7" ht="12.75" customHeight="1">
      <c r="A149" t="s">
        <v>16</v>
      </c>
      <c r="B149" t="s">
        <v>17</v>
      </c>
      <c r="D149" s="3">
        <v>1</v>
      </c>
      <c r="E149" s="4">
        <v>64668.240000000013</v>
      </c>
      <c r="F149" s="4">
        <v>64668.240000000013</v>
      </c>
      <c r="G149" s="4">
        <v>0</v>
      </c>
    </row>
    <row r="150" spans="1:7" ht="12.75" customHeight="1">
      <c r="A150" t="s">
        <v>129</v>
      </c>
      <c r="B150" t="s">
        <v>130</v>
      </c>
      <c r="D150" s="3">
        <v>1</v>
      </c>
      <c r="E150" s="4">
        <v>117018.00222222222</v>
      </c>
      <c r="F150" s="4">
        <v>117018.00222222222</v>
      </c>
      <c r="G150" s="4">
        <v>0</v>
      </c>
    </row>
    <row r="151" spans="1:7" ht="12.75" customHeight="1">
      <c r="A151" t="s">
        <v>44</v>
      </c>
      <c r="B151" t="s">
        <v>45</v>
      </c>
      <c r="D151" s="3">
        <v>1</v>
      </c>
      <c r="E151" s="4">
        <v>49318.75</v>
      </c>
      <c r="F151" s="4">
        <v>49318.75</v>
      </c>
      <c r="G151" s="4">
        <v>0</v>
      </c>
    </row>
    <row r="152" spans="1:7" ht="12.75" customHeight="1">
      <c r="A152" t="s">
        <v>36</v>
      </c>
      <c r="B152" t="s">
        <v>37</v>
      </c>
      <c r="D152" s="3">
        <v>2</v>
      </c>
      <c r="E152" s="4">
        <v>36111</v>
      </c>
      <c r="F152" s="4">
        <v>72222</v>
      </c>
      <c r="G152" s="4">
        <v>0</v>
      </c>
    </row>
    <row r="153" spans="1:7" s="6" customFormat="1" ht="12.75" hidden="1" customHeight="1">
      <c r="A153" s="5">
        <v>46060</v>
      </c>
      <c r="B153" s="6" t="s">
        <v>146</v>
      </c>
      <c r="C153" s="6" t="s">
        <v>147</v>
      </c>
      <c r="D153" s="6" t="s">
        <v>12</v>
      </c>
      <c r="E153" s="6" t="s">
        <v>148</v>
      </c>
      <c r="F153" s="6" t="s">
        <v>149</v>
      </c>
      <c r="G153" s="6" t="s">
        <v>206</v>
      </c>
    </row>
    <row r="154" spans="1:7" s="6" customFormat="1" ht="12.75" hidden="1" customHeight="1">
      <c r="A154" s="6" t="s">
        <v>36</v>
      </c>
      <c r="B154" s="6" t="s">
        <v>37</v>
      </c>
      <c r="D154" s="7">
        <v>2</v>
      </c>
      <c r="E154" s="8">
        <v>36111</v>
      </c>
      <c r="F154" s="8">
        <v>72222</v>
      </c>
      <c r="G154" s="8">
        <v>0</v>
      </c>
    </row>
    <row r="155" spans="1:7" s="6" customFormat="1" ht="12.75" hidden="1" customHeight="1">
      <c r="A155" s="6" t="s">
        <v>53</v>
      </c>
      <c r="B155" s="6" t="s">
        <v>54</v>
      </c>
      <c r="D155" s="7">
        <v>2</v>
      </c>
      <c r="E155" s="8">
        <v>37500</v>
      </c>
      <c r="F155" s="8">
        <v>75000</v>
      </c>
      <c r="G155" s="8">
        <v>0</v>
      </c>
    </row>
    <row r="156" spans="1:7" s="6" customFormat="1" ht="12.75" hidden="1" customHeight="1">
      <c r="A156" s="5">
        <v>46060</v>
      </c>
      <c r="B156" s="6" t="s">
        <v>207</v>
      </c>
      <c r="C156" s="6" t="s">
        <v>208</v>
      </c>
      <c r="D156" s="6" t="s">
        <v>12</v>
      </c>
      <c r="E156" s="6" t="s">
        <v>209</v>
      </c>
      <c r="F156" s="6" t="s">
        <v>210</v>
      </c>
      <c r="G156" s="6" t="s">
        <v>211</v>
      </c>
    </row>
    <row r="157" spans="1:7" s="6" customFormat="1" ht="12.75" hidden="1" customHeight="1">
      <c r="A157" s="6" t="s">
        <v>36</v>
      </c>
      <c r="B157" s="6" t="s">
        <v>37</v>
      </c>
      <c r="D157" s="7">
        <v>3</v>
      </c>
      <c r="E157" s="8">
        <v>36111</v>
      </c>
      <c r="F157" s="8">
        <v>108333</v>
      </c>
      <c r="G157" s="8">
        <v>0</v>
      </c>
    </row>
    <row r="158" spans="1:7" s="6" customFormat="1" ht="12.75" hidden="1" customHeight="1">
      <c r="A158" s="6" t="s">
        <v>53</v>
      </c>
      <c r="B158" s="6" t="s">
        <v>54</v>
      </c>
      <c r="D158" s="7">
        <v>2</v>
      </c>
      <c r="E158" s="8">
        <v>37500</v>
      </c>
      <c r="F158" s="8">
        <v>75000</v>
      </c>
      <c r="G158" s="8">
        <v>0</v>
      </c>
    </row>
    <row r="159" spans="1:7" s="6" customFormat="1" ht="12.75" hidden="1" customHeight="1">
      <c r="A159" s="5">
        <v>46060</v>
      </c>
      <c r="B159" s="6" t="s">
        <v>212</v>
      </c>
      <c r="C159" s="6" t="s">
        <v>180</v>
      </c>
      <c r="D159" s="6" t="s">
        <v>12</v>
      </c>
      <c r="E159" s="6" t="s">
        <v>181</v>
      </c>
      <c r="F159" s="6" t="s">
        <v>182</v>
      </c>
      <c r="G159" s="6" t="s">
        <v>213</v>
      </c>
    </row>
    <row r="160" spans="1:7" s="6" customFormat="1" ht="12.75" hidden="1" customHeight="1">
      <c r="A160" s="6" t="s">
        <v>27</v>
      </c>
      <c r="B160" s="6" t="s">
        <v>28</v>
      </c>
      <c r="D160" s="7">
        <v>1</v>
      </c>
      <c r="E160" s="8">
        <v>110549.60937920818</v>
      </c>
      <c r="F160" s="8">
        <v>110549.60937920818</v>
      </c>
      <c r="G160" s="8">
        <v>0</v>
      </c>
    </row>
    <row r="161" spans="1:7" s="6" customFormat="1" ht="12.75" hidden="1" customHeight="1">
      <c r="A161" s="5">
        <v>46060</v>
      </c>
      <c r="B161" s="6" t="s">
        <v>214</v>
      </c>
      <c r="C161" s="6" t="s">
        <v>208</v>
      </c>
      <c r="D161" s="6" t="s">
        <v>12</v>
      </c>
      <c r="E161" s="6" t="s">
        <v>209</v>
      </c>
      <c r="F161" s="6" t="s">
        <v>210</v>
      </c>
      <c r="G161" s="6" t="s">
        <v>215</v>
      </c>
    </row>
    <row r="162" spans="1:7" s="6" customFormat="1" ht="12.75" hidden="1" customHeight="1">
      <c r="A162" s="6" t="s">
        <v>136</v>
      </c>
      <c r="B162" s="6" t="s">
        <v>137</v>
      </c>
      <c r="D162" s="7">
        <v>1</v>
      </c>
      <c r="E162" s="8">
        <v>24006.434652406417</v>
      </c>
      <c r="F162" s="8">
        <v>24006.434652406417</v>
      </c>
      <c r="G162" s="8">
        <v>0</v>
      </c>
    </row>
    <row r="163" spans="1:7" s="6" customFormat="1" ht="12.75" hidden="1" customHeight="1">
      <c r="A163" s="6" t="s">
        <v>36</v>
      </c>
      <c r="B163" s="6" t="s">
        <v>37</v>
      </c>
      <c r="D163" s="7">
        <v>3</v>
      </c>
      <c r="E163" s="8">
        <v>36111</v>
      </c>
      <c r="F163" s="8">
        <v>108333</v>
      </c>
      <c r="G163" s="8">
        <v>0</v>
      </c>
    </row>
    <row r="164" spans="1:7" s="6" customFormat="1" ht="12.75" hidden="1" customHeight="1">
      <c r="A164" s="6" t="s">
        <v>53</v>
      </c>
      <c r="B164" s="6" t="s">
        <v>54</v>
      </c>
      <c r="D164" s="7">
        <v>2</v>
      </c>
      <c r="E164" s="8">
        <v>37500</v>
      </c>
      <c r="F164" s="8">
        <v>75000</v>
      </c>
      <c r="G164" s="8">
        <v>0</v>
      </c>
    </row>
    <row r="165" spans="1:7" s="6" customFormat="1" ht="12.75" hidden="1" customHeight="1">
      <c r="A165" s="5">
        <v>46060</v>
      </c>
      <c r="B165" s="6" t="s">
        <v>216</v>
      </c>
      <c r="C165" s="6" t="s">
        <v>217</v>
      </c>
      <c r="D165" s="6" t="s">
        <v>12</v>
      </c>
      <c r="E165" s="6" t="s">
        <v>218</v>
      </c>
      <c r="F165" s="6" t="s">
        <v>219</v>
      </c>
      <c r="G165" s="6" t="s">
        <v>220</v>
      </c>
    </row>
    <row r="166" spans="1:7" s="6" customFormat="1" ht="12.75" hidden="1" customHeight="1">
      <c r="A166" s="6" t="s">
        <v>53</v>
      </c>
      <c r="B166" s="6" t="s">
        <v>54</v>
      </c>
      <c r="D166" s="7">
        <v>2</v>
      </c>
      <c r="E166" s="8">
        <v>37500</v>
      </c>
      <c r="F166" s="8">
        <v>75000</v>
      </c>
      <c r="G166" s="8">
        <v>0</v>
      </c>
    </row>
    <row r="167" spans="1:7" s="6" customFormat="1" ht="12.75" hidden="1" customHeight="1">
      <c r="A167" s="6" t="s">
        <v>36</v>
      </c>
      <c r="B167" s="6" t="s">
        <v>37</v>
      </c>
      <c r="D167" s="7">
        <v>2</v>
      </c>
      <c r="E167" s="8">
        <v>36111</v>
      </c>
      <c r="F167" s="8">
        <v>72222</v>
      </c>
      <c r="G167" s="8">
        <v>0</v>
      </c>
    </row>
    <row r="168" spans="1:7" s="6" customFormat="1" ht="12.75" hidden="1" customHeight="1">
      <c r="A168" s="5">
        <v>46060</v>
      </c>
      <c r="B168" s="6" t="s">
        <v>221</v>
      </c>
      <c r="C168" s="6" t="s">
        <v>180</v>
      </c>
      <c r="D168" s="6" t="s">
        <v>12</v>
      </c>
      <c r="E168" s="6" t="s">
        <v>181</v>
      </c>
      <c r="F168" s="6" t="s">
        <v>182</v>
      </c>
      <c r="G168" s="6" t="s">
        <v>222</v>
      </c>
    </row>
    <row r="169" spans="1:7" s="6" customFormat="1" ht="12.75" hidden="1" customHeight="1">
      <c r="A169" s="6" t="s">
        <v>114</v>
      </c>
      <c r="B169" s="6" t="s">
        <v>115</v>
      </c>
      <c r="D169" s="7">
        <v>1</v>
      </c>
      <c r="E169" s="8">
        <v>69729.66</v>
      </c>
      <c r="F169" s="8">
        <v>69729.66</v>
      </c>
      <c r="G169" s="8">
        <v>0</v>
      </c>
    </row>
    <row r="170" spans="1:7" s="6" customFormat="1" ht="12.75" hidden="1" customHeight="1">
      <c r="A170" s="5">
        <v>46060</v>
      </c>
      <c r="B170" s="6" t="s">
        <v>223</v>
      </c>
      <c r="C170" s="6" t="s">
        <v>185</v>
      </c>
      <c r="D170" s="6" t="s">
        <v>12</v>
      </c>
      <c r="E170" s="6" t="s">
        <v>186</v>
      </c>
      <c r="F170" s="6" t="s">
        <v>187</v>
      </c>
      <c r="G170" s="6" t="s">
        <v>224</v>
      </c>
    </row>
    <row r="171" spans="1:7" s="6" customFormat="1" ht="12.75" hidden="1" customHeight="1">
      <c r="A171" s="6" t="s">
        <v>36</v>
      </c>
      <c r="B171" s="6" t="s">
        <v>37</v>
      </c>
      <c r="D171" s="7">
        <v>2</v>
      </c>
      <c r="E171" s="8">
        <v>36111</v>
      </c>
      <c r="F171" s="8">
        <v>72222</v>
      </c>
      <c r="G171" s="8">
        <v>0</v>
      </c>
    </row>
    <row r="172" spans="1:7" s="6" customFormat="1" ht="12.75" hidden="1" customHeight="1">
      <c r="A172" s="5">
        <v>46060</v>
      </c>
      <c r="B172" s="6" t="s">
        <v>225</v>
      </c>
      <c r="C172" s="6" t="s">
        <v>166</v>
      </c>
      <c r="D172" s="6" t="s">
        <v>12</v>
      </c>
      <c r="E172" s="6" t="s">
        <v>167</v>
      </c>
      <c r="F172" s="6" t="s">
        <v>168</v>
      </c>
      <c r="G172" s="6" t="s">
        <v>226</v>
      </c>
    </row>
    <row r="173" spans="1:7" s="6" customFormat="1" ht="12.75" hidden="1" customHeight="1">
      <c r="A173" s="6" t="s">
        <v>36</v>
      </c>
      <c r="B173" s="6" t="s">
        <v>37</v>
      </c>
      <c r="D173" s="7">
        <v>2</v>
      </c>
      <c r="E173" s="8">
        <v>36111</v>
      </c>
      <c r="F173" s="8">
        <v>72222</v>
      </c>
      <c r="G173" s="8">
        <v>0</v>
      </c>
    </row>
    <row r="174" spans="1:7" s="6" customFormat="1" ht="12.75" hidden="1" customHeight="1">
      <c r="A174" s="6" t="s">
        <v>53</v>
      </c>
      <c r="B174" s="6" t="s">
        <v>54</v>
      </c>
      <c r="D174" s="7">
        <v>2</v>
      </c>
      <c r="E174" s="8">
        <v>37500</v>
      </c>
      <c r="F174" s="8">
        <v>75000</v>
      </c>
      <c r="G174" s="8">
        <v>0</v>
      </c>
    </row>
    <row r="175" spans="1:7" s="6" customFormat="1" ht="12.75" hidden="1" customHeight="1">
      <c r="A175" s="5">
        <v>46060</v>
      </c>
      <c r="B175" s="6" t="s">
        <v>227</v>
      </c>
      <c r="C175" s="6" t="s">
        <v>228</v>
      </c>
      <c r="D175" s="6" t="s">
        <v>12</v>
      </c>
      <c r="E175" s="6" t="s">
        <v>229</v>
      </c>
      <c r="F175" s="6" t="s">
        <v>230</v>
      </c>
      <c r="G175" s="6" t="s">
        <v>231</v>
      </c>
    </row>
    <row r="176" spans="1:7" s="6" customFormat="1" ht="12.75" hidden="1" customHeight="1">
      <c r="A176" s="6" t="s">
        <v>34</v>
      </c>
      <c r="B176" s="6" t="s">
        <v>35</v>
      </c>
      <c r="D176" s="7">
        <v>1</v>
      </c>
      <c r="E176" s="8">
        <v>45208.666700000002</v>
      </c>
      <c r="F176" s="8">
        <v>45208.666700000002</v>
      </c>
      <c r="G176" s="8">
        <v>0</v>
      </c>
    </row>
    <row r="177" spans="1:7" s="6" customFormat="1" ht="12.75" hidden="1" customHeight="1">
      <c r="A177" s="6" t="s">
        <v>36</v>
      </c>
      <c r="B177" s="6" t="s">
        <v>37</v>
      </c>
      <c r="D177" s="7">
        <v>2</v>
      </c>
      <c r="E177" s="8">
        <v>36111</v>
      </c>
      <c r="F177" s="8">
        <v>72222</v>
      </c>
      <c r="G177" s="8">
        <v>0</v>
      </c>
    </row>
    <row r="178" spans="1:7" s="6" customFormat="1" ht="12.75" hidden="1" customHeight="1">
      <c r="A178" s="6" t="s">
        <v>53</v>
      </c>
      <c r="B178" s="6" t="s">
        <v>54</v>
      </c>
      <c r="D178" s="7">
        <v>2</v>
      </c>
      <c r="E178" s="8">
        <v>37500</v>
      </c>
      <c r="F178" s="8">
        <v>75000</v>
      </c>
      <c r="G178" s="8">
        <v>0</v>
      </c>
    </row>
    <row r="179" spans="1:7" s="6" customFormat="1" ht="12.75" hidden="1" customHeight="1">
      <c r="A179" s="5">
        <v>46061</v>
      </c>
      <c r="B179" s="6" t="s">
        <v>232</v>
      </c>
      <c r="C179" s="6" t="s">
        <v>233</v>
      </c>
      <c r="D179" s="6" t="s">
        <v>12</v>
      </c>
      <c r="E179" s="6" t="s">
        <v>234</v>
      </c>
      <c r="F179" s="6" t="s">
        <v>235</v>
      </c>
      <c r="G179" s="6" t="s">
        <v>236</v>
      </c>
    </row>
    <row r="180" spans="1:7" s="6" customFormat="1" ht="12.75" hidden="1" customHeight="1">
      <c r="A180" s="6" t="s">
        <v>53</v>
      </c>
      <c r="B180" s="6" t="s">
        <v>54</v>
      </c>
      <c r="D180" s="7">
        <v>4</v>
      </c>
      <c r="E180" s="8">
        <v>37500</v>
      </c>
      <c r="F180" s="8">
        <v>150000</v>
      </c>
      <c r="G180" s="8">
        <v>0</v>
      </c>
    </row>
    <row r="181" spans="1:7" s="6" customFormat="1" ht="12.75" hidden="1" customHeight="1">
      <c r="A181" s="6" t="s">
        <v>136</v>
      </c>
      <c r="B181" s="6" t="s">
        <v>137</v>
      </c>
      <c r="D181" s="7">
        <v>1</v>
      </c>
      <c r="E181" s="8">
        <v>24006.434652406417</v>
      </c>
      <c r="F181" s="8">
        <v>24006.434652406417</v>
      </c>
      <c r="G181" s="8">
        <v>0</v>
      </c>
    </row>
    <row r="182" spans="1:7" ht="12.75" customHeight="1">
      <c r="A182" s="2">
        <v>46061</v>
      </c>
      <c r="B182" t="s">
        <v>237</v>
      </c>
      <c r="C182" t="s">
        <v>238</v>
      </c>
      <c r="D182" t="s">
        <v>12</v>
      </c>
      <c r="E182" t="s">
        <v>239</v>
      </c>
      <c r="F182" t="s">
        <v>240</v>
      </c>
      <c r="G182" t="s">
        <v>241</v>
      </c>
    </row>
    <row r="183" spans="1:7" ht="12.75" customHeight="1">
      <c r="A183" t="s">
        <v>36</v>
      </c>
      <c r="B183" t="s">
        <v>37</v>
      </c>
      <c r="D183" s="3">
        <v>1</v>
      </c>
      <c r="E183" s="4">
        <v>36111</v>
      </c>
      <c r="F183" s="4">
        <v>36111</v>
      </c>
      <c r="G183" s="4">
        <v>0</v>
      </c>
    </row>
    <row r="184" spans="1:7" ht="12.75" customHeight="1">
      <c r="A184" t="s">
        <v>117</v>
      </c>
      <c r="B184" t="s">
        <v>118</v>
      </c>
      <c r="D184" s="3">
        <v>1</v>
      </c>
      <c r="E184" s="4">
        <v>125940</v>
      </c>
      <c r="F184" s="4">
        <v>125940</v>
      </c>
      <c r="G184" s="4">
        <v>0</v>
      </c>
    </row>
    <row r="185" spans="1:7" s="6" customFormat="1" ht="12.75" hidden="1" customHeight="1">
      <c r="A185" s="5">
        <v>46061</v>
      </c>
      <c r="B185" s="6" t="s">
        <v>242</v>
      </c>
      <c r="C185" s="6" t="s">
        <v>243</v>
      </c>
      <c r="D185" s="6" t="s">
        <v>12</v>
      </c>
      <c r="E185" s="6" t="s">
        <v>244</v>
      </c>
      <c r="F185" s="6" t="s">
        <v>245</v>
      </c>
      <c r="G185" s="6" t="s">
        <v>246</v>
      </c>
    </row>
    <row r="186" spans="1:7" s="6" customFormat="1" ht="12.75" hidden="1" customHeight="1">
      <c r="A186" s="6" t="s">
        <v>53</v>
      </c>
      <c r="B186" s="6" t="s">
        <v>54</v>
      </c>
      <c r="D186" s="7">
        <v>1</v>
      </c>
      <c r="E186" s="8">
        <v>37500</v>
      </c>
      <c r="F186" s="8">
        <v>37500</v>
      </c>
      <c r="G186" s="8">
        <v>0</v>
      </c>
    </row>
    <row r="187" spans="1:7" s="6" customFormat="1" ht="12.75" hidden="1" customHeight="1">
      <c r="A187" s="6" t="s">
        <v>36</v>
      </c>
      <c r="B187" s="6" t="s">
        <v>37</v>
      </c>
      <c r="D187" s="7">
        <v>3</v>
      </c>
      <c r="E187" s="8">
        <v>36111</v>
      </c>
      <c r="F187" s="8">
        <v>108333</v>
      </c>
      <c r="G187" s="8">
        <v>0</v>
      </c>
    </row>
    <row r="188" spans="1:7" s="6" customFormat="1" ht="12.75" hidden="1" customHeight="1">
      <c r="A188" s="5">
        <v>46061</v>
      </c>
      <c r="B188" s="6" t="s">
        <v>247</v>
      </c>
      <c r="C188" s="6" t="s">
        <v>103</v>
      </c>
      <c r="D188" s="6" t="s">
        <v>12</v>
      </c>
      <c r="E188" s="6" t="s">
        <v>104</v>
      </c>
      <c r="F188" s="6" t="s">
        <v>105</v>
      </c>
      <c r="G188" s="6" t="s">
        <v>248</v>
      </c>
    </row>
    <row r="189" spans="1:7" s="6" customFormat="1" ht="12.75" hidden="1" customHeight="1">
      <c r="A189" s="6" t="s">
        <v>34</v>
      </c>
      <c r="B189" s="6" t="s">
        <v>35</v>
      </c>
      <c r="D189" s="7">
        <v>1</v>
      </c>
      <c r="E189" s="8">
        <v>45208.666700000002</v>
      </c>
      <c r="F189" s="8">
        <v>45208.666700000002</v>
      </c>
      <c r="G189" s="8">
        <v>0</v>
      </c>
    </row>
    <row r="190" spans="1:7" s="6" customFormat="1" ht="12.75" hidden="1" customHeight="1">
      <c r="A190" s="5">
        <v>46061</v>
      </c>
      <c r="B190" s="6" t="s">
        <v>249</v>
      </c>
      <c r="C190" s="6" t="s">
        <v>103</v>
      </c>
      <c r="D190" s="6" t="s">
        <v>12</v>
      </c>
      <c r="E190" s="6" t="s">
        <v>104</v>
      </c>
      <c r="F190" s="6" t="s">
        <v>105</v>
      </c>
      <c r="G190" s="6" t="s">
        <v>250</v>
      </c>
    </row>
    <row r="191" spans="1:7" s="6" customFormat="1" ht="12.75" hidden="1" customHeight="1">
      <c r="A191" s="6" t="s">
        <v>53</v>
      </c>
      <c r="B191" s="6" t="s">
        <v>54</v>
      </c>
      <c r="D191" s="7">
        <v>1</v>
      </c>
      <c r="E191" s="8">
        <v>37500</v>
      </c>
      <c r="F191" s="8">
        <v>37500</v>
      </c>
      <c r="G191" s="8">
        <v>0</v>
      </c>
    </row>
    <row r="192" spans="1:7" s="6" customFormat="1" ht="12.75" hidden="1" customHeight="1">
      <c r="A192" s="5">
        <v>46062</v>
      </c>
      <c r="B192" s="6" t="s">
        <v>251</v>
      </c>
      <c r="C192" s="6" t="s">
        <v>141</v>
      </c>
      <c r="D192" s="6" t="s">
        <v>12</v>
      </c>
      <c r="E192" s="6" t="s">
        <v>142</v>
      </c>
      <c r="F192" s="6" t="s">
        <v>143</v>
      </c>
      <c r="G192" s="6" t="s">
        <v>252</v>
      </c>
    </row>
    <row r="193" spans="1:7" s="6" customFormat="1" ht="12.75" hidden="1" customHeight="1">
      <c r="A193" s="6" t="s">
        <v>36</v>
      </c>
      <c r="B193" s="6" t="s">
        <v>37</v>
      </c>
      <c r="D193" s="7">
        <v>1</v>
      </c>
      <c r="E193" s="8">
        <v>36111</v>
      </c>
      <c r="F193" s="8">
        <v>36111</v>
      </c>
      <c r="G193" s="8">
        <v>0</v>
      </c>
    </row>
    <row r="194" spans="1:7" s="6" customFormat="1" ht="12.75" hidden="1" customHeight="1">
      <c r="A194" s="6" t="s">
        <v>53</v>
      </c>
      <c r="B194" s="6" t="s">
        <v>54</v>
      </c>
      <c r="D194" s="7">
        <v>1</v>
      </c>
      <c r="E194" s="8">
        <v>37500</v>
      </c>
      <c r="F194" s="8">
        <v>37500</v>
      </c>
      <c r="G194" s="8">
        <v>0</v>
      </c>
    </row>
    <row r="195" spans="1:7" s="6" customFormat="1" ht="12.75" hidden="1" customHeight="1">
      <c r="A195" s="5">
        <v>46062</v>
      </c>
      <c r="B195" s="6" t="s">
        <v>253</v>
      </c>
      <c r="C195" s="6" t="s">
        <v>11</v>
      </c>
      <c r="D195" s="6" t="s">
        <v>12</v>
      </c>
      <c r="E195" s="6" t="s">
        <v>13</v>
      </c>
      <c r="F195" s="6" t="s">
        <v>14</v>
      </c>
      <c r="G195" s="6" t="s">
        <v>254</v>
      </c>
    </row>
    <row r="196" spans="1:7" s="6" customFormat="1" ht="12.75" hidden="1" customHeight="1">
      <c r="A196" s="6" t="s">
        <v>53</v>
      </c>
      <c r="B196" s="6" t="s">
        <v>54</v>
      </c>
      <c r="D196" s="7">
        <v>1</v>
      </c>
      <c r="E196" s="8">
        <v>37500</v>
      </c>
      <c r="F196" s="8">
        <v>37500</v>
      </c>
      <c r="G196" s="8">
        <v>0</v>
      </c>
    </row>
    <row r="197" spans="1:7" s="6" customFormat="1" ht="12.75" hidden="1" customHeight="1">
      <c r="A197" s="5">
        <v>46062</v>
      </c>
      <c r="B197" s="6" t="s">
        <v>255</v>
      </c>
      <c r="C197" s="6" t="s">
        <v>132</v>
      </c>
      <c r="D197" s="6" t="s">
        <v>12</v>
      </c>
      <c r="E197" s="6" t="s">
        <v>133</v>
      </c>
      <c r="F197" s="6" t="s">
        <v>134</v>
      </c>
      <c r="G197" s="6" t="s">
        <v>256</v>
      </c>
    </row>
    <row r="198" spans="1:7" s="6" customFormat="1" ht="12.75" hidden="1" customHeight="1">
      <c r="A198" s="6" t="s">
        <v>117</v>
      </c>
      <c r="B198" s="6" t="s">
        <v>118</v>
      </c>
      <c r="D198" s="7">
        <v>3</v>
      </c>
      <c r="E198" s="8">
        <v>125940</v>
      </c>
      <c r="F198" s="8">
        <v>377820</v>
      </c>
      <c r="G198" s="8">
        <v>0</v>
      </c>
    </row>
    <row r="199" spans="1:7" s="6" customFormat="1" ht="12.75" hidden="1" customHeight="1">
      <c r="A199" s="5">
        <v>46062</v>
      </c>
      <c r="B199" s="6" t="s">
        <v>257</v>
      </c>
      <c r="C199" s="6" t="s">
        <v>258</v>
      </c>
      <c r="D199" s="6" t="s">
        <v>12</v>
      </c>
      <c r="E199" s="6" t="s">
        <v>259</v>
      </c>
      <c r="F199" s="6" t="s">
        <v>260</v>
      </c>
      <c r="G199" s="6" t="s">
        <v>261</v>
      </c>
    </row>
    <row r="200" spans="1:7" s="6" customFormat="1" ht="12.75" hidden="1" customHeight="1">
      <c r="A200" s="6" t="s">
        <v>36</v>
      </c>
      <c r="B200" s="6" t="s">
        <v>37</v>
      </c>
      <c r="D200" s="7">
        <v>5</v>
      </c>
      <c r="E200" s="8">
        <v>36111</v>
      </c>
      <c r="F200" s="8">
        <v>180555</v>
      </c>
      <c r="G200" s="8">
        <v>0</v>
      </c>
    </row>
    <row r="201" spans="1:7" s="6" customFormat="1" ht="12.75" hidden="1" customHeight="1">
      <c r="A201" s="6" t="s">
        <v>53</v>
      </c>
      <c r="B201" s="6" t="s">
        <v>54</v>
      </c>
      <c r="D201" s="7">
        <v>2</v>
      </c>
      <c r="E201" s="8">
        <v>37500</v>
      </c>
      <c r="F201" s="8">
        <v>75000</v>
      </c>
      <c r="G201" s="8">
        <v>0</v>
      </c>
    </row>
    <row r="202" spans="1:7" s="6" customFormat="1" ht="12.75" hidden="1" customHeight="1">
      <c r="A202" s="6" t="s">
        <v>129</v>
      </c>
      <c r="B202" s="6" t="s">
        <v>130</v>
      </c>
      <c r="D202" s="7">
        <v>1</v>
      </c>
      <c r="E202" s="8">
        <v>117018.00222222222</v>
      </c>
      <c r="F202" s="8">
        <v>117018.00222222222</v>
      </c>
      <c r="G202" s="8">
        <v>0</v>
      </c>
    </row>
    <row r="203" spans="1:7" s="6" customFormat="1" ht="12.75" hidden="1" customHeight="1">
      <c r="A203" s="6" t="s">
        <v>114</v>
      </c>
      <c r="B203" s="6" t="s">
        <v>115</v>
      </c>
      <c r="D203" s="7">
        <v>1</v>
      </c>
      <c r="E203" s="8">
        <v>69729.66</v>
      </c>
      <c r="F203" s="8">
        <v>69729.66</v>
      </c>
      <c r="G203" s="8">
        <v>0</v>
      </c>
    </row>
    <row r="204" spans="1:7" ht="12.75" customHeight="1">
      <c r="A204" s="2">
        <v>46062</v>
      </c>
      <c r="B204" t="s">
        <v>262</v>
      </c>
      <c r="C204" t="s">
        <v>263</v>
      </c>
      <c r="D204" t="s">
        <v>12</v>
      </c>
      <c r="E204" t="s">
        <v>264</v>
      </c>
      <c r="F204" t="s">
        <v>265</v>
      </c>
      <c r="G204" t="s">
        <v>266</v>
      </c>
    </row>
    <row r="205" spans="1:7" ht="12.75" customHeight="1">
      <c r="A205" t="s">
        <v>36</v>
      </c>
      <c r="B205" t="s">
        <v>37</v>
      </c>
      <c r="D205" s="3">
        <v>3</v>
      </c>
      <c r="E205" s="4">
        <v>36111</v>
      </c>
      <c r="F205" s="4">
        <v>108333</v>
      </c>
      <c r="G205" s="4">
        <v>0</v>
      </c>
    </row>
    <row r="206" spans="1:7" ht="12.75" customHeight="1">
      <c r="A206" t="s">
        <v>53</v>
      </c>
      <c r="B206" t="s">
        <v>54</v>
      </c>
      <c r="D206" s="3">
        <v>2</v>
      </c>
      <c r="E206" s="4">
        <v>37500</v>
      </c>
      <c r="F206" s="4">
        <v>75000</v>
      </c>
      <c r="G206" s="4">
        <v>0</v>
      </c>
    </row>
    <row r="207" spans="1:7" s="6" customFormat="1" ht="12.75" hidden="1" customHeight="1">
      <c r="A207" s="5">
        <v>46062</v>
      </c>
      <c r="B207" s="6" t="s">
        <v>267</v>
      </c>
      <c r="C207" s="6" t="s">
        <v>11</v>
      </c>
      <c r="D207" s="6" t="s">
        <v>12</v>
      </c>
      <c r="E207" s="6" t="s">
        <v>13</v>
      </c>
      <c r="F207" s="6" t="s">
        <v>14</v>
      </c>
      <c r="G207" s="6" t="s">
        <v>268</v>
      </c>
    </row>
    <row r="208" spans="1:7" s="6" customFormat="1" ht="12.75" hidden="1" customHeight="1">
      <c r="A208" s="6" t="s">
        <v>36</v>
      </c>
      <c r="B208" s="6" t="s">
        <v>37</v>
      </c>
      <c r="D208" s="7">
        <v>1</v>
      </c>
      <c r="E208" s="8">
        <v>36111</v>
      </c>
      <c r="F208" s="8">
        <v>36111</v>
      </c>
      <c r="G208" s="8">
        <v>0</v>
      </c>
    </row>
    <row r="209" spans="1:7" s="6" customFormat="1" ht="12.75" hidden="1" customHeight="1">
      <c r="A209" s="6" t="s">
        <v>53</v>
      </c>
      <c r="B209" s="6" t="s">
        <v>54</v>
      </c>
      <c r="D209" s="7">
        <v>1</v>
      </c>
      <c r="E209" s="8">
        <v>37500</v>
      </c>
      <c r="F209" s="8">
        <v>37500</v>
      </c>
      <c r="G209" s="8">
        <v>0</v>
      </c>
    </row>
    <row r="210" spans="1:7" s="6" customFormat="1" ht="12.75" hidden="1" customHeight="1">
      <c r="A210" s="5">
        <v>46063</v>
      </c>
      <c r="B210" s="6" t="s">
        <v>269</v>
      </c>
      <c r="C210" s="6" t="s">
        <v>120</v>
      </c>
      <c r="D210" s="6" t="s">
        <v>12</v>
      </c>
      <c r="E210" s="6" t="s">
        <v>121</v>
      </c>
      <c r="F210" s="6" t="s">
        <v>122</v>
      </c>
      <c r="G210" s="6" t="s">
        <v>70</v>
      </c>
    </row>
    <row r="211" spans="1:7" s="6" customFormat="1" ht="12.75" hidden="1" customHeight="1">
      <c r="A211" s="6" t="s">
        <v>114</v>
      </c>
      <c r="B211" s="6" t="s">
        <v>115</v>
      </c>
      <c r="D211" s="7">
        <v>1</v>
      </c>
      <c r="E211" s="8">
        <v>69729.66</v>
      </c>
      <c r="F211" s="8">
        <v>69729.66</v>
      </c>
      <c r="G211" s="8">
        <v>0</v>
      </c>
    </row>
    <row r="212" spans="1:7" s="6" customFormat="1" ht="12.75" hidden="1" customHeight="1">
      <c r="A212" s="6" t="s">
        <v>44</v>
      </c>
      <c r="B212" s="6" t="s">
        <v>45</v>
      </c>
      <c r="D212" s="7">
        <v>1</v>
      </c>
      <c r="E212" s="8">
        <v>49178.004063492066</v>
      </c>
      <c r="F212" s="8">
        <v>49178.004063492066</v>
      </c>
      <c r="G212" s="8">
        <v>0</v>
      </c>
    </row>
    <row r="213" spans="1:7" s="6" customFormat="1" ht="12.75" hidden="1" customHeight="1">
      <c r="A213" s="6" t="s">
        <v>36</v>
      </c>
      <c r="B213" s="6" t="s">
        <v>37</v>
      </c>
      <c r="D213" s="7">
        <v>2</v>
      </c>
      <c r="E213" s="8">
        <v>36111</v>
      </c>
      <c r="F213" s="8">
        <v>72222</v>
      </c>
      <c r="G213" s="8">
        <v>0</v>
      </c>
    </row>
    <row r="214" spans="1:7" s="6" customFormat="1" ht="12.75" hidden="1" customHeight="1">
      <c r="A214" s="6" t="s">
        <v>53</v>
      </c>
      <c r="B214" s="6" t="s">
        <v>54</v>
      </c>
      <c r="D214" s="7">
        <v>2</v>
      </c>
      <c r="E214" s="8">
        <v>37500</v>
      </c>
      <c r="F214" s="8">
        <v>75000</v>
      </c>
      <c r="G214" s="8">
        <v>0</v>
      </c>
    </row>
    <row r="215" spans="1:7" s="6" customFormat="1" ht="12.75" hidden="1" customHeight="1">
      <c r="A215" s="5">
        <v>46063</v>
      </c>
      <c r="B215" s="6" t="s">
        <v>270</v>
      </c>
      <c r="C215" s="6" t="s">
        <v>67</v>
      </c>
      <c r="D215" s="6" t="s">
        <v>12</v>
      </c>
      <c r="E215" s="6" t="s">
        <v>68</v>
      </c>
      <c r="F215" s="6" t="s">
        <v>69</v>
      </c>
      <c r="G215" s="6" t="s">
        <v>271</v>
      </c>
    </row>
    <row r="216" spans="1:7" s="6" customFormat="1" ht="12.75" hidden="1" customHeight="1">
      <c r="A216" s="6" t="s">
        <v>90</v>
      </c>
      <c r="B216" s="6" t="s">
        <v>91</v>
      </c>
      <c r="D216" s="7">
        <v>1</v>
      </c>
      <c r="E216" s="8">
        <v>54638.679378787878</v>
      </c>
      <c r="F216" s="8">
        <v>54638.679378787878</v>
      </c>
      <c r="G216" s="8">
        <v>0</v>
      </c>
    </row>
    <row r="217" spans="1:7" s="6" customFormat="1" ht="12.75" hidden="1" customHeight="1">
      <c r="A217" s="6" t="s">
        <v>34</v>
      </c>
      <c r="B217" s="6" t="s">
        <v>35</v>
      </c>
      <c r="D217" s="7">
        <v>1</v>
      </c>
      <c r="E217" s="8">
        <v>45208.666700000002</v>
      </c>
      <c r="F217" s="8">
        <v>45208.666700000002</v>
      </c>
      <c r="G217" s="8">
        <v>0</v>
      </c>
    </row>
    <row r="218" spans="1:7" s="6" customFormat="1" ht="12.75" hidden="1" customHeight="1">
      <c r="A218" s="6" t="s">
        <v>117</v>
      </c>
      <c r="B218" s="6" t="s">
        <v>118</v>
      </c>
      <c r="D218" s="7">
        <v>1</v>
      </c>
      <c r="E218" s="8">
        <v>125940</v>
      </c>
      <c r="F218" s="8">
        <v>125940</v>
      </c>
      <c r="G218" s="8">
        <v>0</v>
      </c>
    </row>
    <row r="219" spans="1:7" s="6" customFormat="1" ht="12.75" hidden="1" customHeight="1">
      <c r="A219" s="6" t="s">
        <v>53</v>
      </c>
      <c r="B219" s="6" t="s">
        <v>54</v>
      </c>
      <c r="D219" s="7">
        <v>5</v>
      </c>
      <c r="E219" s="8">
        <v>37500</v>
      </c>
      <c r="F219" s="8">
        <v>187500</v>
      </c>
      <c r="G219" s="8">
        <v>0</v>
      </c>
    </row>
    <row r="220" spans="1:7" s="6" customFormat="1" ht="12.75" hidden="1" customHeight="1">
      <c r="A220" s="6" t="s">
        <v>36</v>
      </c>
      <c r="B220" s="6" t="s">
        <v>37</v>
      </c>
      <c r="D220" s="7">
        <v>7</v>
      </c>
      <c r="E220" s="8">
        <v>36111</v>
      </c>
      <c r="F220" s="8">
        <v>252777</v>
      </c>
      <c r="G220" s="8">
        <v>0</v>
      </c>
    </row>
    <row r="221" spans="1:7" ht="12.75" customHeight="1">
      <c r="A221" s="2">
        <v>46063</v>
      </c>
      <c r="B221" t="s">
        <v>179</v>
      </c>
      <c r="C221" t="s">
        <v>272</v>
      </c>
      <c r="D221" t="s">
        <v>12</v>
      </c>
      <c r="E221" t="s">
        <v>273</v>
      </c>
      <c r="F221" t="s">
        <v>274</v>
      </c>
      <c r="G221" t="s">
        <v>275</v>
      </c>
    </row>
    <row r="222" spans="1:7" ht="12.75" customHeight="1">
      <c r="A222" t="s">
        <v>53</v>
      </c>
      <c r="B222" t="s">
        <v>54</v>
      </c>
      <c r="D222" s="3">
        <v>2</v>
      </c>
      <c r="E222" s="4">
        <v>37500</v>
      </c>
      <c r="F222" s="4">
        <v>75000</v>
      </c>
      <c r="G222" s="4">
        <v>0</v>
      </c>
    </row>
    <row r="223" spans="1:7" ht="12.75" customHeight="1">
      <c r="A223" t="s">
        <v>36</v>
      </c>
      <c r="B223" t="s">
        <v>37</v>
      </c>
      <c r="D223" s="3">
        <v>1</v>
      </c>
      <c r="E223" s="4">
        <v>36111</v>
      </c>
      <c r="F223" s="4">
        <v>36111</v>
      </c>
      <c r="G223" s="4">
        <v>0</v>
      </c>
    </row>
    <row r="224" spans="1:7" ht="12.75" customHeight="1">
      <c r="A224" t="s">
        <v>86</v>
      </c>
      <c r="B224" t="s">
        <v>87</v>
      </c>
      <c r="D224" s="3">
        <v>1</v>
      </c>
      <c r="E224" s="4">
        <v>109686.39999999999</v>
      </c>
      <c r="F224" s="4">
        <v>109686.39999999999</v>
      </c>
      <c r="G224" s="4">
        <v>0</v>
      </c>
    </row>
    <row r="225" spans="1:7" s="6" customFormat="1" ht="12.75" hidden="1" customHeight="1">
      <c r="A225" s="5">
        <v>46063</v>
      </c>
      <c r="B225" s="6" t="s">
        <v>276</v>
      </c>
      <c r="C225" s="6" t="s">
        <v>277</v>
      </c>
      <c r="D225" s="6" t="s">
        <v>12</v>
      </c>
      <c r="E225" s="6" t="s">
        <v>278</v>
      </c>
      <c r="F225" s="6" t="s">
        <v>279</v>
      </c>
      <c r="G225" s="6" t="s">
        <v>280</v>
      </c>
    </row>
    <row r="226" spans="1:7" s="6" customFormat="1" ht="12.75" hidden="1" customHeight="1">
      <c r="A226" s="6" t="s">
        <v>53</v>
      </c>
      <c r="B226" s="6" t="s">
        <v>54</v>
      </c>
      <c r="D226" s="7">
        <v>1</v>
      </c>
      <c r="E226" s="8">
        <v>37500</v>
      </c>
      <c r="F226" s="8">
        <v>37500</v>
      </c>
      <c r="G226" s="8">
        <v>0</v>
      </c>
    </row>
    <row r="227" spans="1:7" s="6" customFormat="1" ht="12.75" hidden="1" customHeight="1">
      <c r="A227" s="5">
        <v>46063</v>
      </c>
      <c r="B227" s="6" t="s">
        <v>281</v>
      </c>
      <c r="C227" s="6" t="s">
        <v>282</v>
      </c>
      <c r="D227" s="6" t="s">
        <v>12</v>
      </c>
      <c r="E227" s="6" t="s">
        <v>283</v>
      </c>
      <c r="F227" s="6" t="s">
        <v>284</v>
      </c>
      <c r="G227" s="6" t="s">
        <v>285</v>
      </c>
    </row>
    <row r="228" spans="1:7" s="6" customFormat="1" ht="12.75" hidden="1" customHeight="1">
      <c r="A228" s="6" t="s">
        <v>36</v>
      </c>
      <c r="B228" s="6" t="s">
        <v>37</v>
      </c>
      <c r="D228" s="7">
        <v>3</v>
      </c>
      <c r="E228" s="8">
        <v>36111</v>
      </c>
      <c r="F228" s="8">
        <v>108333</v>
      </c>
      <c r="G228" s="8">
        <v>0</v>
      </c>
    </row>
    <row r="229" spans="1:7" s="6" customFormat="1" ht="12.75" hidden="1" customHeight="1">
      <c r="A229" s="6" t="s">
        <v>53</v>
      </c>
      <c r="B229" s="6" t="s">
        <v>54</v>
      </c>
      <c r="D229" s="7">
        <v>5</v>
      </c>
      <c r="E229" s="8">
        <v>37500</v>
      </c>
      <c r="F229" s="8">
        <v>187500</v>
      </c>
      <c r="G229" s="8">
        <v>0</v>
      </c>
    </row>
    <row r="230" spans="1:7" s="6" customFormat="1" ht="12.75" hidden="1" customHeight="1">
      <c r="A230" s="5">
        <v>46063</v>
      </c>
      <c r="B230" s="6" t="s">
        <v>286</v>
      </c>
      <c r="C230" s="6" t="s">
        <v>287</v>
      </c>
      <c r="D230" s="6" t="s">
        <v>12</v>
      </c>
      <c r="E230" s="6" t="s">
        <v>288</v>
      </c>
      <c r="F230" s="6" t="s">
        <v>289</v>
      </c>
      <c r="G230" s="6" t="s">
        <v>290</v>
      </c>
    </row>
    <row r="231" spans="1:7" s="6" customFormat="1" ht="12.75" hidden="1" customHeight="1">
      <c r="A231" s="6" t="s">
        <v>46</v>
      </c>
      <c r="B231" s="6" t="s">
        <v>47</v>
      </c>
      <c r="D231" s="7">
        <v>1</v>
      </c>
      <c r="E231" s="8">
        <v>72972.666700000002</v>
      </c>
      <c r="F231" s="8">
        <v>72972.666700000002</v>
      </c>
      <c r="G231" s="8">
        <v>0</v>
      </c>
    </row>
    <row r="232" spans="1:7" s="6" customFormat="1" ht="12.75" hidden="1" customHeight="1">
      <c r="A232" s="6" t="s">
        <v>34</v>
      </c>
      <c r="B232" s="6" t="s">
        <v>35</v>
      </c>
      <c r="D232" s="7">
        <v>1</v>
      </c>
      <c r="E232" s="8">
        <v>45208.666700000002</v>
      </c>
      <c r="F232" s="8">
        <v>45208.666700000002</v>
      </c>
      <c r="G232" s="8">
        <v>0</v>
      </c>
    </row>
    <row r="233" spans="1:7" s="6" customFormat="1" ht="12.75" hidden="1" customHeight="1">
      <c r="A233" s="6" t="s">
        <v>53</v>
      </c>
      <c r="B233" s="6" t="s">
        <v>54</v>
      </c>
      <c r="D233" s="7">
        <v>2</v>
      </c>
      <c r="E233" s="8">
        <v>37500</v>
      </c>
      <c r="F233" s="8">
        <v>75000</v>
      </c>
      <c r="G233" s="8">
        <v>0</v>
      </c>
    </row>
    <row r="234" spans="1:7" s="6" customFormat="1" ht="12.75" hidden="1" customHeight="1">
      <c r="A234" s="6" t="s">
        <v>36</v>
      </c>
      <c r="B234" s="6" t="s">
        <v>37</v>
      </c>
      <c r="D234" s="7">
        <v>1</v>
      </c>
      <c r="E234" s="8">
        <v>36111</v>
      </c>
      <c r="F234" s="8">
        <v>36111</v>
      </c>
      <c r="G234" s="8">
        <v>0</v>
      </c>
    </row>
    <row r="235" spans="1:7" s="6" customFormat="1" ht="12.75" hidden="1" customHeight="1">
      <c r="A235" s="5">
        <v>46063</v>
      </c>
      <c r="B235" s="6" t="s">
        <v>291</v>
      </c>
      <c r="C235" s="6" t="s">
        <v>243</v>
      </c>
      <c r="D235" s="6" t="s">
        <v>12</v>
      </c>
      <c r="E235" s="6" t="s">
        <v>244</v>
      </c>
      <c r="F235" s="6" t="s">
        <v>245</v>
      </c>
      <c r="G235" s="6" t="s">
        <v>135</v>
      </c>
    </row>
    <row r="236" spans="1:7" s="6" customFormat="1" ht="12.75" hidden="1" customHeight="1">
      <c r="A236" s="6" t="s">
        <v>129</v>
      </c>
      <c r="B236" s="6" t="s">
        <v>130</v>
      </c>
      <c r="D236" s="7">
        <v>1</v>
      </c>
      <c r="E236" s="8">
        <v>117018.00222222222</v>
      </c>
      <c r="F236" s="8">
        <v>117018.00222222222</v>
      </c>
      <c r="G236" s="8">
        <v>0</v>
      </c>
    </row>
    <row r="237" spans="1:7" s="6" customFormat="1" ht="12.75" hidden="1" customHeight="1">
      <c r="A237" s="6" t="s">
        <v>53</v>
      </c>
      <c r="B237" s="6" t="s">
        <v>54</v>
      </c>
      <c r="D237" s="7">
        <v>1</v>
      </c>
      <c r="E237" s="8">
        <v>37500</v>
      </c>
      <c r="F237" s="8">
        <v>37500</v>
      </c>
      <c r="G237" s="8">
        <v>0</v>
      </c>
    </row>
    <row r="238" spans="1:7" s="6" customFormat="1" ht="12.75" hidden="1" customHeight="1">
      <c r="A238" s="5">
        <v>46064</v>
      </c>
      <c r="B238" s="6" t="s">
        <v>292</v>
      </c>
      <c r="C238" s="6" t="s">
        <v>217</v>
      </c>
      <c r="D238" s="6" t="s">
        <v>12</v>
      </c>
      <c r="E238" s="6" t="s">
        <v>218</v>
      </c>
      <c r="F238" s="6" t="s">
        <v>219</v>
      </c>
      <c r="G238" s="6" t="s">
        <v>293</v>
      </c>
    </row>
    <row r="239" spans="1:7" s="6" customFormat="1" ht="12.75" hidden="1" customHeight="1">
      <c r="A239" s="6" t="s">
        <v>36</v>
      </c>
      <c r="B239" s="6" t="s">
        <v>37</v>
      </c>
      <c r="D239" s="7">
        <v>2</v>
      </c>
      <c r="E239" s="8">
        <v>36111</v>
      </c>
      <c r="F239" s="8">
        <v>72222</v>
      </c>
      <c r="G239" s="8">
        <v>0</v>
      </c>
    </row>
    <row r="240" spans="1:7" s="6" customFormat="1" ht="12.75" hidden="1" customHeight="1">
      <c r="A240" s="5">
        <v>46064</v>
      </c>
      <c r="B240" s="6" t="s">
        <v>294</v>
      </c>
      <c r="C240" s="6" t="s">
        <v>295</v>
      </c>
      <c r="D240" s="6" t="s">
        <v>12</v>
      </c>
      <c r="E240" s="6" t="s">
        <v>296</v>
      </c>
      <c r="F240" s="6" t="s">
        <v>297</v>
      </c>
      <c r="G240" s="6" t="s">
        <v>298</v>
      </c>
    </row>
    <row r="241" spans="1:7" s="6" customFormat="1" ht="12.75" hidden="1" customHeight="1">
      <c r="A241" s="6" t="s">
        <v>34</v>
      </c>
      <c r="B241" s="6" t="s">
        <v>35</v>
      </c>
      <c r="D241" s="7">
        <v>1</v>
      </c>
      <c r="E241" s="8">
        <v>45208.666700000002</v>
      </c>
      <c r="F241" s="8">
        <v>45208.666700000002</v>
      </c>
      <c r="G241" s="8">
        <v>0</v>
      </c>
    </row>
    <row r="242" spans="1:7" s="6" customFormat="1" ht="12.75" hidden="1" customHeight="1">
      <c r="A242" s="6" t="s">
        <v>90</v>
      </c>
      <c r="B242" s="6" t="s">
        <v>91</v>
      </c>
      <c r="D242" s="7">
        <v>1</v>
      </c>
      <c r="E242" s="8">
        <v>54638.679378787878</v>
      </c>
      <c r="F242" s="8">
        <v>54638.679378787878</v>
      </c>
      <c r="G242" s="8">
        <v>0</v>
      </c>
    </row>
    <row r="243" spans="1:7" s="6" customFormat="1" ht="12.75" hidden="1" customHeight="1">
      <c r="A243" s="5">
        <v>46064</v>
      </c>
      <c r="B243" s="6" t="s">
        <v>299</v>
      </c>
      <c r="C243" s="6" t="s">
        <v>300</v>
      </c>
      <c r="D243" s="6" t="s">
        <v>12</v>
      </c>
      <c r="E243" s="6" t="s">
        <v>301</v>
      </c>
      <c r="F243" s="6" t="s">
        <v>302</v>
      </c>
      <c r="G243" s="6" t="s">
        <v>303</v>
      </c>
    </row>
    <row r="244" spans="1:7" s="6" customFormat="1" ht="12.75" hidden="1" customHeight="1">
      <c r="A244" s="6" t="s">
        <v>25</v>
      </c>
      <c r="B244" s="6" t="s">
        <v>26</v>
      </c>
      <c r="D244" s="7">
        <v>1</v>
      </c>
      <c r="E244" s="8">
        <v>20761.650000000001</v>
      </c>
      <c r="F244" s="8">
        <v>20761.650000000001</v>
      </c>
      <c r="G244" s="8">
        <v>0</v>
      </c>
    </row>
    <row r="245" spans="1:7" s="6" customFormat="1" ht="12.75" hidden="1" customHeight="1">
      <c r="A245" s="6" t="s">
        <v>114</v>
      </c>
      <c r="B245" s="6" t="s">
        <v>115</v>
      </c>
      <c r="D245" s="7">
        <v>1</v>
      </c>
      <c r="E245" s="8">
        <v>69729.66</v>
      </c>
      <c r="F245" s="8">
        <v>69729.66</v>
      </c>
      <c r="G245" s="8">
        <v>0</v>
      </c>
    </row>
    <row r="246" spans="1:7" s="6" customFormat="1" ht="12.75" hidden="1" customHeight="1">
      <c r="A246" s="6" t="s">
        <v>136</v>
      </c>
      <c r="B246" s="6" t="s">
        <v>137</v>
      </c>
      <c r="D246" s="7">
        <v>5</v>
      </c>
      <c r="E246" s="8">
        <v>24006.434652406417</v>
      </c>
      <c r="F246" s="8">
        <v>120032.17326203208</v>
      </c>
      <c r="G246" s="8">
        <v>0</v>
      </c>
    </row>
    <row r="247" spans="1:7" s="6" customFormat="1" ht="12.75" hidden="1" customHeight="1">
      <c r="A247" s="6" t="s">
        <v>16</v>
      </c>
      <c r="B247" s="6" t="s">
        <v>17</v>
      </c>
      <c r="D247" s="7">
        <v>1</v>
      </c>
      <c r="E247" s="8">
        <v>64668.240000000013</v>
      </c>
      <c r="F247" s="8">
        <v>64668.240000000013</v>
      </c>
      <c r="G247" s="8">
        <v>0</v>
      </c>
    </row>
    <row r="248" spans="1:7" s="6" customFormat="1" ht="12.75" hidden="1" customHeight="1">
      <c r="A248" s="6" t="s">
        <v>46</v>
      </c>
      <c r="B248" s="6" t="s">
        <v>47</v>
      </c>
      <c r="D248" s="7">
        <v>1</v>
      </c>
      <c r="E248" s="8">
        <v>72972.666700000002</v>
      </c>
      <c r="F248" s="8">
        <v>72972.666700000002</v>
      </c>
      <c r="G248" s="8">
        <v>0</v>
      </c>
    </row>
    <row r="249" spans="1:7" s="6" customFormat="1" ht="12.75" hidden="1" customHeight="1">
      <c r="A249" s="6" t="s">
        <v>90</v>
      </c>
      <c r="B249" s="6" t="s">
        <v>91</v>
      </c>
      <c r="D249" s="7">
        <v>1</v>
      </c>
      <c r="E249" s="8">
        <v>54638.679378787878</v>
      </c>
      <c r="F249" s="8">
        <v>54638.679378787878</v>
      </c>
      <c r="G249" s="8">
        <v>0</v>
      </c>
    </row>
    <row r="250" spans="1:7" s="6" customFormat="1" ht="12.75" hidden="1" customHeight="1">
      <c r="A250" s="6" t="s">
        <v>88</v>
      </c>
      <c r="B250" s="6" t="s">
        <v>89</v>
      </c>
      <c r="D250" s="7">
        <v>4</v>
      </c>
      <c r="E250" s="8">
        <v>68519.477622407416</v>
      </c>
      <c r="F250" s="8">
        <v>274077.91048962966</v>
      </c>
      <c r="G250" s="8">
        <v>0</v>
      </c>
    </row>
    <row r="251" spans="1:7" s="6" customFormat="1" ht="12.75" hidden="1" customHeight="1">
      <c r="A251" s="5">
        <v>46064</v>
      </c>
      <c r="B251" s="6" t="s">
        <v>304</v>
      </c>
      <c r="C251" s="6" t="s">
        <v>62</v>
      </c>
      <c r="D251" s="6" t="s">
        <v>12</v>
      </c>
      <c r="E251" s="6" t="s">
        <v>63</v>
      </c>
      <c r="F251" s="6" t="s">
        <v>64</v>
      </c>
      <c r="G251" s="6" t="s">
        <v>305</v>
      </c>
    </row>
    <row r="252" spans="1:7" s="6" customFormat="1" ht="12.75" hidden="1" customHeight="1">
      <c r="A252" s="6" t="s">
        <v>114</v>
      </c>
      <c r="B252" s="6" t="s">
        <v>115</v>
      </c>
      <c r="D252" s="7">
        <v>2</v>
      </c>
      <c r="E252" s="8">
        <v>69729.66</v>
      </c>
      <c r="F252" s="8">
        <v>139459.32</v>
      </c>
      <c r="G252" s="8">
        <v>0</v>
      </c>
    </row>
    <row r="253" spans="1:7" s="6" customFormat="1" ht="12.75" hidden="1" customHeight="1">
      <c r="A253" s="6" t="s">
        <v>46</v>
      </c>
      <c r="B253" s="6" t="s">
        <v>47</v>
      </c>
      <c r="D253" s="7">
        <v>1</v>
      </c>
      <c r="E253" s="8">
        <v>72972.666700000002</v>
      </c>
      <c r="F253" s="8">
        <v>72972.666700000002</v>
      </c>
      <c r="G253" s="8">
        <v>0</v>
      </c>
    </row>
    <row r="254" spans="1:7" s="6" customFormat="1" ht="12.75" hidden="1" customHeight="1">
      <c r="A254" s="5">
        <v>46064</v>
      </c>
      <c r="B254" s="6" t="s">
        <v>306</v>
      </c>
      <c r="C254" s="6" t="s">
        <v>300</v>
      </c>
      <c r="D254" s="6" t="s">
        <v>12</v>
      </c>
      <c r="E254" s="6" t="s">
        <v>301</v>
      </c>
      <c r="F254" s="6" t="s">
        <v>302</v>
      </c>
      <c r="G254" s="6" t="s">
        <v>307</v>
      </c>
    </row>
    <row r="255" spans="1:7" s="6" customFormat="1" ht="12.75" hidden="1" customHeight="1">
      <c r="A255" s="6" t="s">
        <v>23</v>
      </c>
      <c r="B255" s="6" t="s">
        <v>24</v>
      </c>
      <c r="D255" s="7">
        <v>4</v>
      </c>
      <c r="E255" s="8">
        <v>21582.287999999997</v>
      </c>
      <c r="F255" s="8">
        <v>86329.151999999987</v>
      </c>
      <c r="G255" s="8">
        <v>0</v>
      </c>
    </row>
    <row r="256" spans="1:7" s="6" customFormat="1" ht="12.75" hidden="1" customHeight="1">
      <c r="A256" s="6" t="s">
        <v>25</v>
      </c>
      <c r="B256" s="6" t="s">
        <v>26</v>
      </c>
      <c r="D256" s="7">
        <v>4</v>
      </c>
      <c r="E256" s="8">
        <v>20761.650000000001</v>
      </c>
      <c r="F256" s="8">
        <v>83046.600000000006</v>
      </c>
      <c r="G256" s="8">
        <v>0</v>
      </c>
    </row>
    <row r="257" spans="1:7" s="6" customFormat="1" ht="12.75" hidden="1" customHeight="1">
      <c r="A257" s="6" t="s">
        <v>136</v>
      </c>
      <c r="B257" s="6" t="s">
        <v>137</v>
      </c>
      <c r="D257" s="7">
        <v>2</v>
      </c>
      <c r="E257" s="8">
        <v>24006.434652406417</v>
      </c>
      <c r="F257" s="8">
        <v>48012.869304812833</v>
      </c>
      <c r="G257" s="8">
        <v>0</v>
      </c>
    </row>
    <row r="258" spans="1:7" s="6" customFormat="1" ht="12.75" hidden="1" customHeight="1">
      <c r="A258" s="6" t="s">
        <v>27</v>
      </c>
      <c r="B258" s="6" t="s">
        <v>28</v>
      </c>
      <c r="D258" s="7">
        <v>2</v>
      </c>
      <c r="E258" s="8">
        <v>110549.60937920818</v>
      </c>
      <c r="F258" s="8">
        <v>221099.21875841636</v>
      </c>
      <c r="G258" s="8">
        <v>0</v>
      </c>
    </row>
    <row r="259" spans="1:7" s="6" customFormat="1" ht="12.75" hidden="1" customHeight="1">
      <c r="A259" s="5">
        <v>46064</v>
      </c>
      <c r="B259" s="6" t="s">
        <v>308</v>
      </c>
      <c r="C259" s="6" t="s">
        <v>300</v>
      </c>
      <c r="D259" s="6" t="s">
        <v>12</v>
      </c>
      <c r="E259" s="6" t="s">
        <v>301</v>
      </c>
      <c r="F259" s="6" t="s">
        <v>302</v>
      </c>
      <c r="G259" s="6" t="s">
        <v>309</v>
      </c>
    </row>
    <row r="260" spans="1:7" s="6" customFormat="1" ht="12.75" hidden="1" customHeight="1">
      <c r="A260" s="6" t="s">
        <v>88</v>
      </c>
      <c r="B260" s="6" t="s">
        <v>89</v>
      </c>
      <c r="D260" s="7">
        <v>2</v>
      </c>
      <c r="E260" s="8">
        <v>68519.477622407416</v>
      </c>
      <c r="F260" s="8">
        <v>137038.95524481483</v>
      </c>
      <c r="G260" s="8">
        <v>0</v>
      </c>
    </row>
    <row r="261" spans="1:7" s="6" customFormat="1" ht="12.75" hidden="1" customHeight="1">
      <c r="A261" s="5">
        <v>46064</v>
      </c>
      <c r="B261" s="6" t="s">
        <v>310</v>
      </c>
      <c r="C261" s="6" t="s">
        <v>311</v>
      </c>
      <c r="D261" s="6" t="s">
        <v>12</v>
      </c>
      <c r="E261" s="6" t="s">
        <v>312</v>
      </c>
      <c r="F261" s="6" t="s">
        <v>313</v>
      </c>
      <c r="G261" s="6" t="s">
        <v>314</v>
      </c>
    </row>
    <row r="262" spans="1:7" s="6" customFormat="1" ht="12.75" hidden="1" customHeight="1">
      <c r="A262" s="6" t="s">
        <v>46</v>
      </c>
      <c r="B262" s="6" t="s">
        <v>47</v>
      </c>
      <c r="D262" s="7">
        <v>1</v>
      </c>
      <c r="E262" s="8">
        <v>72972.666700000002</v>
      </c>
      <c r="F262" s="8">
        <v>72972.666700000002</v>
      </c>
      <c r="G262" s="8">
        <v>0</v>
      </c>
    </row>
    <row r="263" spans="1:7" s="6" customFormat="1" ht="12.75" hidden="1" customHeight="1">
      <c r="A263" s="6" t="s">
        <v>16</v>
      </c>
      <c r="B263" s="6" t="s">
        <v>17</v>
      </c>
      <c r="D263" s="7">
        <v>2</v>
      </c>
      <c r="E263" s="8">
        <v>64668.240000000013</v>
      </c>
      <c r="F263" s="8">
        <v>129336.48000000003</v>
      </c>
      <c r="G263" s="8">
        <v>0</v>
      </c>
    </row>
    <row r="264" spans="1:7" s="6" customFormat="1" ht="12.75" hidden="1" customHeight="1">
      <c r="A264" s="6" t="s">
        <v>36</v>
      </c>
      <c r="B264" s="6" t="s">
        <v>37</v>
      </c>
      <c r="D264" s="7">
        <v>2</v>
      </c>
      <c r="E264" s="8">
        <v>36111</v>
      </c>
      <c r="F264" s="8">
        <v>72222</v>
      </c>
      <c r="G264" s="8">
        <v>0</v>
      </c>
    </row>
    <row r="265" spans="1:7" s="6" customFormat="1" ht="12.75" hidden="1" customHeight="1">
      <c r="A265" s="5">
        <v>46064</v>
      </c>
      <c r="B265" s="6" t="s">
        <v>315</v>
      </c>
      <c r="C265" s="6" t="s">
        <v>316</v>
      </c>
      <c r="D265" s="6" t="s">
        <v>12</v>
      </c>
      <c r="E265" s="6" t="s">
        <v>317</v>
      </c>
      <c r="F265" s="6" t="s">
        <v>318</v>
      </c>
      <c r="G265" s="6" t="s">
        <v>319</v>
      </c>
    </row>
    <row r="266" spans="1:7" s="6" customFormat="1" ht="12.75" hidden="1" customHeight="1">
      <c r="A266" s="6" t="s">
        <v>53</v>
      </c>
      <c r="B266" s="6" t="s">
        <v>54</v>
      </c>
      <c r="D266" s="7">
        <v>2</v>
      </c>
      <c r="E266" s="8">
        <v>37500</v>
      </c>
      <c r="F266" s="8">
        <v>75000</v>
      </c>
      <c r="G266" s="8">
        <v>0</v>
      </c>
    </row>
    <row r="267" spans="1:7" s="6" customFormat="1" ht="12.75" hidden="1" customHeight="1">
      <c r="A267" s="6" t="s">
        <v>36</v>
      </c>
      <c r="B267" s="6" t="s">
        <v>37</v>
      </c>
      <c r="D267" s="7">
        <v>1</v>
      </c>
      <c r="E267" s="8">
        <v>36111</v>
      </c>
      <c r="F267" s="8">
        <v>36111</v>
      </c>
      <c r="G267" s="8">
        <v>0</v>
      </c>
    </row>
    <row r="268" spans="1:7" ht="12.75" customHeight="1">
      <c r="A268" s="2">
        <v>46065</v>
      </c>
      <c r="B268" t="s">
        <v>320</v>
      </c>
      <c r="C268" t="s">
        <v>272</v>
      </c>
      <c r="D268" t="s">
        <v>12</v>
      </c>
      <c r="E268" t="s">
        <v>273</v>
      </c>
      <c r="F268" t="s">
        <v>274</v>
      </c>
      <c r="G268" t="s">
        <v>321</v>
      </c>
    </row>
    <row r="269" spans="1:7" ht="12.75" customHeight="1">
      <c r="A269" t="s">
        <v>53</v>
      </c>
      <c r="B269" t="s">
        <v>54</v>
      </c>
      <c r="D269" s="3">
        <v>1</v>
      </c>
      <c r="E269" s="4">
        <v>37500</v>
      </c>
      <c r="F269" s="4">
        <v>37500</v>
      </c>
      <c r="G269" s="4">
        <v>0</v>
      </c>
    </row>
    <row r="270" spans="1:7" ht="12.75" customHeight="1">
      <c r="A270" t="s">
        <v>36</v>
      </c>
      <c r="B270" t="s">
        <v>37</v>
      </c>
      <c r="D270" s="3">
        <v>1</v>
      </c>
      <c r="E270" s="4">
        <v>36111</v>
      </c>
      <c r="F270" s="4">
        <v>36111</v>
      </c>
      <c r="G270" s="4">
        <v>0</v>
      </c>
    </row>
    <row r="271" spans="1:7" s="6" customFormat="1" ht="12.75" hidden="1" customHeight="1">
      <c r="A271" s="5">
        <v>46065</v>
      </c>
      <c r="B271" s="6" t="s">
        <v>310</v>
      </c>
      <c r="C271" s="6" t="s">
        <v>243</v>
      </c>
      <c r="D271" s="6" t="s">
        <v>12</v>
      </c>
      <c r="E271" s="6" t="s">
        <v>244</v>
      </c>
      <c r="F271" s="6" t="s">
        <v>245</v>
      </c>
      <c r="G271" s="6" t="s">
        <v>170</v>
      </c>
    </row>
    <row r="272" spans="1:7" s="6" customFormat="1" ht="12.75" hidden="1" customHeight="1">
      <c r="A272" s="6" t="s">
        <v>53</v>
      </c>
      <c r="B272" s="6" t="s">
        <v>54</v>
      </c>
      <c r="D272" s="7">
        <v>5</v>
      </c>
      <c r="E272" s="8">
        <v>37500</v>
      </c>
      <c r="F272" s="8">
        <v>187500</v>
      </c>
      <c r="G272" s="8">
        <v>0</v>
      </c>
    </row>
    <row r="273" spans="1:7" s="6" customFormat="1" ht="12.75" hidden="1" customHeight="1">
      <c r="A273" s="6" t="s">
        <v>36</v>
      </c>
      <c r="B273" s="6" t="s">
        <v>37</v>
      </c>
      <c r="D273" s="7">
        <v>5</v>
      </c>
      <c r="E273" s="8">
        <v>36111</v>
      </c>
      <c r="F273" s="8">
        <v>180555</v>
      </c>
      <c r="G273" s="8">
        <v>0</v>
      </c>
    </row>
    <row r="274" spans="1:7" s="6" customFormat="1" ht="12.75" hidden="1" customHeight="1">
      <c r="A274" s="5">
        <v>46065</v>
      </c>
      <c r="B274" s="6" t="s">
        <v>322</v>
      </c>
      <c r="C274" s="6" t="s">
        <v>243</v>
      </c>
      <c r="D274" s="6" t="s">
        <v>12</v>
      </c>
      <c r="E274" s="6" t="s">
        <v>244</v>
      </c>
      <c r="F274" s="6" t="s">
        <v>245</v>
      </c>
      <c r="G274" s="6" t="s">
        <v>323</v>
      </c>
    </row>
    <row r="275" spans="1:7" s="6" customFormat="1" ht="12.75" hidden="1" customHeight="1">
      <c r="A275" s="6" t="s">
        <v>27</v>
      </c>
      <c r="B275" s="6" t="s">
        <v>28</v>
      </c>
      <c r="D275" s="7">
        <v>1</v>
      </c>
      <c r="E275" s="8">
        <v>110549.60937920818</v>
      </c>
      <c r="F275" s="8">
        <v>110549.60937920818</v>
      </c>
      <c r="G275" s="8">
        <v>0</v>
      </c>
    </row>
    <row r="276" spans="1:7" s="6" customFormat="1" ht="12.75" hidden="1" customHeight="1">
      <c r="A276" s="5">
        <v>46066</v>
      </c>
      <c r="B276" s="6" t="s">
        <v>324</v>
      </c>
      <c r="C276" s="6" t="s">
        <v>277</v>
      </c>
      <c r="D276" s="6" t="s">
        <v>12</v>
      </c>
      <c r="E276" s="6" t="s">
        <v>278</v>
      </c>
      <c r="F276" s="6" t="s">
        <v>279</v>
      </c>
      <c r="G276" s="6" t="s">
        <v>325</v>
      </c>
    </row>
    <row r="277" spans="1:7" s="6" customFormat="1" ht="12.75" hidden="1" customHeight="1">
      <c r="A277" s="6" t="s">
        <v>114</v>
      </c>
      <c r="B277" s="6" t="s">
        <v>115</v>
      </c>
      <c r="D277" s="7">
        <v>2</v>
      </c>
      <c r="E277" s="8">
        <v>69729.66</v>
      </c>
      <c r="F277" s="8">
        <v>139459.32</v>
      </c>
      <c r="G277" s="8">
        <v>0</v>
      </c>
    </row>
    <row r="278" spans="1:7" s="6" customFormat="1" ht="12.75" hidden="1" customHeight="1">
      <c r="A278" s="5">
        <v>46066</v>
      </c>
      <c r="B278" s="6" t="s">
        <v>107</v>
      </c>
      <c r="C278" s="6" t="s">
        <v>326</v>
      </c>
      <c r="D278" s="6" t="s">
        <v>12</v>
      </c>
      <c r="E278" s="6" t="s">
        <v>31</v>
      </c>
      <c r="F278" s="6" t="s">
        <v>32</v>
      </c>
      <c r="G278" s="6" t="s">
        <v>327</v>
      </c>
    </row>
    <row r="279" spans="1:7" s="6" customFormat="1" ht="12.75" hidden="1" customHeight="1">
      <c r="A279" s="6" t="s">
        <v>25</v>
      </c>
      <c r="B279" s="6" t="s">
        <v>26</v>
      </c>
      <c r="D279" s="7">
        <v>3</v>
      </c>
      <c r="E279" s="8">
        <v>20761.650000000001</v>
      </c>
      <c r="F279" s="8">
        <v>62284.95</v>
      </c>
      <c r="G279" s="8">
        <v>0</v>
      </c>
    </row>
    <row r="280" spans="1:7" s="6" customFormat="1" ht="12.75" hidden="1" customHeight="1">
      <c r="A280" s="6" t="s">
        <v>16</v>
      </c>
      <c r="B280" s="6" t="s">
        <v>17</v>
      </c>
      <c r="D280" s="7">
        <v>1</v>
      </c>
      <c r="E280" s="8">
        <v>64668.240000000013</v>
      </c>
      <c r="F280" s="8">
        <v>64668.240000000013</v>
      </c>
      <c r="G280" s="8">
        <v>0</v>
      </c>
    </row>
    <row r="281" spans="1:7" s="6" customFormat="1" ht="12.75" hidden="1" customHeight="1">
      <c r="A281" s="6" t="s">
        <v>36</v>
      </c>
      <c r="B281" s="6" t="s">
        <v>37</v>
      </c>
      <c r="D281" s="7">
        <v>2</v>
      </c>
      <c r="E281" s="8">
        <v>36111</v>
      </c>
      <c r="F281" s="8">
        <v>72222</v>
      </c>
      <c r="G281" s="8">
        <v>0</v>
      </c>
    </row>
    <row r="282" spans="1:7" ht="12.75" customHeight="1">
      <c r="A282" s="2">
        <v>46066</v>
      </c>
      <c r="B282" t="s">
        <v>328</v>
      </c>
      <c r="C282" t="s">
        <v>192</v>
      </c>
      <c r="D282" t="s">
        <v>12</v>
      </c>
      <c r="E282" t="s">
        <v>193</v>
      </c>
      <c r="F282" t="s">
        <v>194</v>
      </c>
      <c r="G282" t="s">
        <v>329</v>
      </c>
    </row>
    <row r="283" spans="1:7" ht="12.75" customHeight="1">
      <c r="A283" t="s">
        <v>36</v>
      </c>
      <c r="B283" t="s">
        <v>37</v>
      </c>
      <c r="D283" s="3">
        <v>1</v>
      </c>
      <c r="E283" s="4">
        <v>36111</v>
      </c>
      <c r="F283" s="4">
        <v>36111</v>
      </c>
      <c r="G283" s="4">
        <v>0</v>
      </c>
    </row>
    <row r="284" spans="1:7" s="6" customFormat="1" ht="12.75" hidden="1" customHeight="1">
      <c r="A284" s="5">
        <v>46066</v>
      </c>
      <c r="B284" s="6" t="s">
        <v>330</v>
      </c>
      <c r="C284" s="6" t="s">
        <v>282</v>
      </c>
      <c r="D284" s="6" t="s">
        <v>12</v>
      </c>
      <c r="E284" s="6" t="s">
        <v>283</v>
      </c>
      <c r="F284" s="6" t="s">
        <v>284</v>
      </c>
      <c r="G284" s="6" t="s">
        <v>331</v>
      </c>
    </row>
    <row r="285" spans="1:7" s="6" customFormat="1" ht="12.75" hidden="1" customHeight="1">
      <c r="A285" s="6" t="s">
        <v>90</v>
      </c>
      <c r="B285" s="6" t="s">
        <v>91</v>
      </c>
      <c r="D285" s="7">
        <v>1</v>
      </c>
      <c r="E285" s="8">
        <v>54638.679378787878</v>
      </c>
      <c r="F285" s="8">
        <v>54638.679378787878</v>
      </c>
      <c r="G285" s="8">
        <v>0</v>
      </c>
    </row>
    <row r="286" spans="1:7" ht="12.75" customHeight="1">
      <c r="A286" s="2">
        <v>46067</v>
      </c>
      <c r="B286" t="s">
        <v>332</v>
      </c>
      <c r="C286" t="s">
        <v>333</v>
      </c>
      <c r="D286" t="s">
        <v>12</v>
      </c>
      <c r="E286" t="s">
        <v>334</v>
      </c>
      <c r="F286" t="s">
        <v>335</v>
      </c>
      <c r="G286" t="s">
        <v>336</v>
      </c>
    </row>
    <row r="287" spans="1:7" ht="12.75" customHeight="1">
      <c r="A287" t="s">
        <v>53</v>
      </c>
      <c r="B287" t="s">
        <v>54</v>
      </c>
      <c r="D287" s="3">
        <v>2</v>
      </c>
      <c r="E287" s="4">
        <v>37500</v>
      </c>
      <c r="F287" s="4">
        <v>75000</v>
      </c>
      <c r="G287" s="4">
        <v>0</v>
      </c>
    </row>
    <row r="288" spans="1:7" ht="12.75" customHeight="1">
      <c r="A288" t="s">
        <v>36</v>
      </c>
      <c r="B288" t="s">
        <v>37</v>
      </c>
      <c r="D288" s="3">
        <v>2</v>
      </c>
      <c r="E288" s="4">
        <v>36111</v>
      </c>
      <c r="F288" s="4">
        <v>72222</v>
      </c>
      <c r="G288" s="4">
        <v>0</v>
      </c>
    </row>
    <row r="289" spans="1:7" s="6" customFormat="1" ht="12.75" hidden="1" customHeight="1">
      <c r="A289" s="5">
        <v>46067</v>
      </c>
      <c r="B289" s="6" t="s">
        <v>337</v>
      </c>
      <c r="C289" s="6" t="s">
        <v>147</v>
      </c>
      <c r="D289" s="6" t="s">
        <v>12</v>
      </c>
      <c r="E289" s="6" t="s">
        <v>148</v>
      </c>
      <c r="F289" s="6" t="s">
        <v>149</v>
      </c>
      <c r="G289" s="6" t="s">
        <v>220</v>
      </c>
    </row>
    <row r="290" spans="1:7" s="6" customFormat="1" ht="12.75" hidden="1" customHeight="1">
      <c r="A290" s="6" t="s">
        <v>36</v>
      </c>
      <c r="B290" s="6" t="s">
        <v>37</v>
      </c>
      <c r="D290" s="7">
        <v>1</v>
      </c>
      <c r="E290" s="8">
        <v>36111</v>
      </c>
      <c r="F290" s="8">
        <v>36111</v>
      </c>
      <c r="G290" s="8">
        <v>0</v>
      </c>
    </row>
    <row r="291" spans="1:7" ht="12.75" customHeight="1">
      <c r="A291" s="2">
        <v>46067</v>
      </c>
      <c r="B291" t="s">
        <v>338</v>
      </c>
      <c r="C291" t="s">
        <v>192</v>
      </c>
      <c r="D291" t="s">
        <v>12</v>
      </c>
      <c r="E291" t="s">
        <v>193</v>
      </c>
      <c r="F291" t="s">
        <v>194</v>
      </c>
      <c r="G291" t="s">
        <v>339</v>
      </c>
    </row>
    <row r="292" spans="1:7" ht="12.75" customHeight="1">
      <c r="A292" t="s">
        <v>88</v>
      </c>
      <c r="B292" t="s">
        <v>89</v>
      </c>
      <c r="D292" s="3">
        <v>3</v>
      </c>
      <c r="E292" s="4">
        <v>68519.477622407416</v>
      </c>
      <c r="F292" s="4">
        <v>205558.43286722223</v>
      </c>
      <c r="G292" s="4">
        <v>0</v>
      </c>
    </row>
    <row r="293" spans="1:7" s="6" customFormat="1" ht="12.75" hidden="1" customHeight="1">
      <c r="A293" s="5">
        <v>46068</v>
      </c>
      <c r="B293" s="6" t="s">
        <v>340</v>
      </c>
      <c r="C293" s="6" t="s">
        <v>282</v>
      </c>
      <c r="D293" s="6" t="s">
        <v>12</v>
      </c>
      <c r="E293" s="6" t="s">
        <v>283</v>
      </c>
      <c r="F293" s="6" t="s">
        <v>284</v>
      </c>
      <c r="G293" s="6" t="s">
        <v>341</v>
      </c>
    </row>
    <row r="294" spans="1:7" s="6" customFormat="1" ht="12.75" hidden="1" customHeight="1">
      <c r="A294" s="6" t="s">
        <v>16</v>
      </c>
      <c r="B294" s="6" t="s">
        <v>17</v>
      </c>
      <c r="D294" s="7">
        <v>1</v>
      </c>
      <c r="E294" s="8">
        <v>64668.240000000013</v>
      </c>
      <c r="F294" s="8">
        <v>64668.240000000013</v>
      </c>
      <c r="G294" s="8">
        <v>0</v>
      </c>
    </row>
    <row r="295" spans="1:7" s="6" customFormat="1" ht="12.75" hidden="1" customHeight="1">
      <c r="A295" s="5">
        <v>46074</v>
      </c>
      <c r="B295" s="6" t="s">
        <v>342</v>
      </c>
      <c r="C295" s="6" t="s">
        <v>282</v>
      </c>
      <c r="D295" s="6" t="s">
        <v>12</v>
      </c>
      <c r="E295" s="6" t="s">
        <v>283</v>
      </c>
      <c r="F295" s="6" t="s">
        <v>284</v>
      </c>
      <c r="G295" s="6" t="s">
        <v>343</v>
      </c>
    </row>
    <row r="296" spans="1:7" s="6" customFormat="1" ht="12.75" hidden="1" customHeight="1">
      <c r="A296" s="6" t="s">
        <v>16</v>
      </c>
      <c r="B296" s="6" t="s">
        <v>17</v>
      </c>
      <c r="D296" s="7">
        <v>2</v>
      </c>
      <c r="E296" s="8">
        <v>64668.240000000013</v>
      </c>
      <c r="F296" s="8">
        <v>129336.48000000003</v>
      </c>
      <c r="G296" s="8">
        <v>0</v>
      </c>
    </row>
    <row r="297" spans="1:7" s="6" customFormat="1" ht="12.75" hidden="1" customHeight="1">
      <c r="A297" s="6" t="s">
        <v>90</v>
      </c>
      <c r="B297" s="6" t="s">
        <v>91</v>
      </c>
      <c r="D297" s="7">
        <v>1</v>
      </c>
      <c r="E297" s="8">
        <v>54638.679378787878</v>
      </c>
      <c r="F297" s="8">
        <v>54638.679378787878</v>
      </c>
      <c r="G297" s="8">
        <v>0</v>
      </c>
    </row>
    <row r="298" spans="1:7" s="6" customFormat="1" ht="12.75" hidden="1" customHeight="1">
      <c r="A298" s="5">
        <v>46074</v>
      </c>
      <c r="B298" s="6" t="s">
        <v>344</v>
      </c>
      <c r="C298" s="6" t="s">
        <v>277</v>
      </c>
      <c r="D298" s="6" t="s">
        <v>12</v>
      </c>
      <c r="E298" s="6" t="s">
        <v>278</v>
      </c>
      <c r="F298" s="6" t="s">
        <v>279</v>
      </c>
      <c r="G298" s="6" t="s">
        <v>345</v>
      </c>
    </row>
    <row r="299" spans="1:7" s="6" customFormat="1" ht="12.75" hidden="1" customHeight="1">
      <c r="A299" s="6" t="s">
        <v>16</v>
      </c>
      <c r="B299" s="6" t="s">
        <v>17</v>
      </c>
      <c r="D299" s="7">
        <v>3</v>
      </c>
      <c r="E299" s="8">
        <v>64668.240000000013</v>
      </c>
      <c r="F299" s="8">
        <v>194004.72000000003</v>
      </c>
      <c r="G299" s="8">
        <v>0</v>
      </c>
    </row>
    <row r="300" spans="1:7" s="6" customFormat="1" ht="12.75" hidden="1" customHeight="1">
      <c r="A300" s="6" t="s">
        <v>36</v>
      </c>
      <c r="B300" s="6" t="s">
        <v>37</v>
      </c>
      <c r="D300" s="7">
        <v>2</v>
      </c>
      <c r="E300" s="8">
        <v>36111</v>
      </c>
      <c r="F300" s="8">
        <v>72222</v>
      </c>
      <c r="G300" s="8">
        <v>0</v>
      </c>
    </row>
    <row r="301" spans="1:7" ht="12.75" customHeight="1">
      <c r="A301" s="2">
        <v>46074</v>
      </c>
      <c r="B301" t="s">
        <v>346</v>
      </c>
      <c r="C301" t="s">
        <v>62</v>
      </c>
      <c r="D301" t="s">
        <v>12</v>
      </c>
      <c r="E301" t="s">
        <v>63</v>
      </c>
      <c r="F301" t="s">
        <v>64</v>
      </c>
      <c r="G301" t="s">
        <v>347</v>
      </c>
    </row>
    <row r="302" spans="1:7" ht="12.75" customHeight="1">
      <c r="A302" t="s">
        <v>46</v>
      </c>
      <c r="B302" t="s">
        <v>47</v>
      </c>
      <c r="D302" s="3">
        <v>2</v>
      </c>
      <c r="E302" s="4">
        <v>72972.666700000002</v>
      </c>
      <c r="F302" s="4">
        <v>145945.3334</v>
      </c>
      <c r="G302" s="4">
        <v>0</v>
      </c>
    </row>
    <row r="303" spans="1:7" ht="12.75" customHeight="1">
      <c r="A303" t="s">
        <v>34</v>
      </c>
      <c r="B303" t="s">
        <v>35</v>
      </c>
      <c r="D303" s="3">
        <v>1</v>
      </c>
      <c r="E303" s="4">
        <v>45208.666700000002</v>
      </c>
      <c r="F303" s="4">
        <v>45208.666700000002</v>
      </c>
      <c r="G303" s="4">
        <v>0</v>
      </c>
    </row>
    <row r="304" spans="1:7" ht="12.75" customHeight="1">
      <c r="A304" s="2">
        <v>46074</v>
      </c>
      <c r="B304" t="s">
        <v>348</v>
      </c>
      <c r="C304" t="s">
        <v>272</v>
      </c>
      <c r="D304" t="s">
        <v>12</v>
      </c>
      <c r="E304" t="s">
        <v>273</v>
      </c>
      <c r="F304" t="s">
        <v>274</v>
      </c>
      <c r="G304" t="s">
        <v>164</v>
      </c>
    </row>
    <row r="305" spans="1:7" ht="12.75" customHeight="1">
      <c r="A305" t="s">
        <v>44</v>
      </c>
      <c r="B305" t="s">
        <v>45</v>
      </c>
      <c r="D305" s="3">
        <v>1</v>
      </c>
      <c r="E305" s="4">
        <v>49178.004063492066</v>
      </c>
      <c r="F305" s="4">
        <v>49178.004063492066</v>
      </c>
      <c r="G305" s="4">
        <v>0</v>
      </c>
    </row>
    <row r="306" spans="1:7" s="6" customFormat="1" ht="12.75" hidden="1" customHeight="1">
      <c r="A306" s="5">
        <v>46075</v>
      </c>
      <c r="B306" s="6" t="s">
        <v>349</v>
      </c>
      <c r="C306" s="6" t="s">
        <v>180</v>
      </c>
      <c r="D306" s="6" t="s">
        <v>12</v>
      </c>
      <c r="E306" s="6" t="s">
        <v>181</v>
      </c>
      <c r="F306" s="6" t="s">
        <v>182</v>
      </c>
      <c r="G306" s="6" t="s">
        <v>350</v>
      </c>
    </row>
    <row r="307" spans="1:7" s="6" customFormat="1" ht="12.75" hidden="1" customHeight="1">
      <c r="A307" s="6" t="s">
        <v>36</v>
      </c>
      <c r="B307" s="6" t="s">
        <v>37</v>
      </c>
      <c r="D307" s="7">
        <v>1</v>
      </c>
      <c r="E307" s="8">
        <v>36111</v>
      </c>
      <c r="F307" s="8">
        <v>36111</v>
      </c>
      <c r="G307" s="8">
        <v>0</v>
      </c>
    </row>
    <row r="308" spans="1:7" s="6" customFormat="1" ht="12.75" hidden="1" customHeight="1">
      <c r="A308" s="6" t="s">
        <v>53</v>
      </c>
      <c r="B308" s="6" t="s">
        <v>54</v>
      </c>
      <c r="D308" s="7">
        <v>1</v>
      </c>
      <c r="E308" s="8">
        <v>37500</v>
      </c>
      <c r="F308" s="8">
        <v>37500</v>
      </c>
      <c r="G308" s="8">
        <v>0</v>
      </c>
    </row>
    <row r="309" spans="1:7" ht="12.75" customHeight="1">
      <c r="A309" s="2">
        <v>46075</v>
      </c>
      <c r="B309" t="s">
        <v>351</v>
      </c>
      <c r="C309" t="s">
        <v>263</v>
      </c>
      <c r="D309" t="s">
        <v>12</v>
      </c>
      <c r="E309" t="s">
        <v>264</v>
      </c>
      <c r="F309" t="s">
        <v>265</v>
      </c>
      <c r="G309" t="s">
        <v>352</v>
      </c>
    </row>
    <row r="310" spans="1:7" ht="12.75" customHeight="1">
      <c r="A310" t="s">
        <v>53</v>
      </c>
      <c r="B310" t="s">
        <v>54</v>
      </c>
      <c r="D310" s="3">
        <v>1</v>
      </c>
      <c r="E310" s="4">
        <v>37500</v>
      </c>
      <c r="F310" s="4">
        <v>37500</v>
      </c>
      <c r="G310" s="4">
        <v>0</v>
      </c>
    </row>
    <row r="311" spans="1:7" s="6" customFormat="1" ht="12.75" hidden="1" customHeight="1">
      <c r="A311" s="5">
        <v>46075</v>
      </c>
      <c r="B311" s="6" t="s">
        <v>353</v>
      </c>
      <c r="C311" s="6" t="s">
        <v>11</v>
      </c>
      <c r="D311" s="6" t="s">
        <v>12</v>
      </c>
      <c r="E311" s="6" t="s">
        <v>13</v>
      </c>
      <c r="F311" s="6" t="s">
        <v>14</v>
      </c>
      <c r="G311" s="6" t="s">
        <v>354</v>
      </c>
    </row>
    <row r="312" spans="1:7" s="6" customFormat="1" ht="12.75" hidden="1" customHeight="1">
      <c r="A312" s="6" t="s">
        <v>36</v>
      </c>
      <c r="B312" s="6" t="s">
        <v>37</v>
      </c>
      <c r="D312" s="7">
        <v>1</v>
      </c>
      <c r="E312" s="8">
        <v>36111</v>
      </c>
      <c r="F312" s="8">
        <v>36111</v>
      </c>
      <c r="G312" s="8">
        <v>0</v>
      </c>
    </row>
    <row r="313" spans="1:7" s="6" customFormat="1" ht="12.75" hidden="1" customHeight="1">
      <c r="A313" s="6" t="s">
        <v>117</v>
      </c>
      <c r="B313" s="6" t="s">
        <v>118</v>
      </c>
      <c r="D313" s="7">
        <v>1</v>
      </c>
      <c r="E313" s="8">
        <v>125940</v>
      </c>
      <c r="F313" s="8">
        <v>125940</v>
      </c>
      <c r="G313" s="8">
        <v>0</v>
      </c>
    </row>
    <row r="314" spans="1:7" s="6" customFormat="1" ht="12.75" hidden="1" customHeight="1">
      <c r="A314" s="5">
        <v>46076</v>
      </c>
      <c r="B314" s="6" t="s">
        <v>355</v>
      </c>
      <c r="C314" s="6" t="s">
        <v>356</v>
      </c>
      <c r="D314" s="6" t="s">
        <v>12</v>
      </c>
      <c r="E314" s="6" t="s">
        <v>357</v>
      </c>
      <c r="F314" s="6" t="s">
        <v>358</v>
      </c>
      <c r="G314" s="6" t="s">
        <v>359</v>
      </c>
    </row>
    <row r="315" spans="1:7" s="6" customFormat="1" ht="12.75" hidden="1" customHeight="1">
      <c r="A315" s="6" t="s">
        <v>46</v>
      </c>
      <c r="B315" s="6" t="s">
        <v>47</v>
      </c>
      <c r="D315" s="7">
        <v>1</v>
      </c>
      <c r="E315" s="8">
        <v>72972.666700000002</v>
      </c>
      <c r="F315" s="8">
        <v>72972.666700000002</v>
      </c>
      <c r="G315" s="8">
        <v>0</v>
      </c>
    </row>
    <row r="316" spans="1:7" s="6" customFormat="1" ht="12.75" hidden="1" customHeight="1">
      <c r="A316" s="6" t="s">
        <v>114</v>
      </c>
      <c r="B316" s="6" t="s">
        <v>115</v>
      </c>
      <c r="D316" s="7">
        <v>1</v>
      </c>
      <c r="E316" s="8">
        <v>69729.66</v>
      </c>
      <c r="F316" s="8">
        <v>69729.66</v>
      </c>
      <c r="G316" s="8">
        <v>0</v>
      </c>
    </row>
    <row r="317" spans="1:7" s="6" customFormat="1" ht="12.75" hidden="1" customHeight="1">
      <c r="A317" s="6" t="s">
        <v>34</v>
      </c>
      <c r="B317" s="6" t="s">
        <v>35</v>
      </c>
      <c r="D317" s="7">
        <v>3</v>
      </c>
      <c r="E317" s="8">
        <v>45208.666700000002</v>
      </c>
      <c r="F317" s="8">
        <v>135626.0001</v>
      </c>
      <c r="G317" s="8">
        <v>0</v>
      </c>
    </row>
    <row r="318" spans="1:7" s="6" customFormat="1" ht="12.75" hidden="1" customHeight="1">
      <c r="A318" s="6" t="s">
        <v>129</v>
      </c>
      <c r="B318" s="6" t="s">
        <v>130</v>
      </c>
      <c r="D318" s="7">
        <v>1</v>
      </c>
      <c r="E318" s="8">
        <v>117018.00222222222</v>
      </c>
      <c r="F318" s="8">
        <v>117018.00222222222</v>
      </c>
      <c r="G318" s="8">
        <v>0</v>
      </c>
    </row>
    <row r="319" spans="1:7" s="6" customFormat="1" ht="12.75" hidden="1" customHeight="1">
      <c r="A319" s="6" t="s">
        <v>44</v>
      </c>
      <c r="B319" s="6" t="s">
        <v>45</v>
      </c>
      <c r="D319" s="7">
        <v>1</v>
      </c>
      <c r="E319" s="8">
        <v>49178.004063492066</v>
      </c>
      <c r="F319" s="8">
        <v>49178.004063492066</v>
      </c>
      <c r="G319" s="8">
        <v>0</v>
      </c>
    </row>
    <row r="320" spans="1:7" s="6" customFormat="1" ht="12.75" hidden="1" customHeight="1">
      <c r="A320" s="6" t="s">
        <v>23</v>
      </c>
      <c r="B320" s="6" t="s">
        <v>24</v>
      </c>
      <c r="D320" s="7">
        <v>1</v>
      </c>
      <c r="E320" s="8">
        <v>21582.287999999997</v>
      </c>
      <c r="F320" s="8">
        <v>21582.287999999997</v>
      </c>
      <c r="G320" s="8">
        <v>0</v>
      </c>
    </row>
    <row r="321" spans="1:7" s="6" customFormat="1" ht="12.75" hidden="1" customHeight="1">
      <c r="A321" s="5">
        <v>46076</v>
      </c>
      <c r="B321" s="6" t="s">
        <v>360</v>
      </c>
      <c r="C321" s="6" t="s">
        <v>361</v>
      </c>
      <c r="D321" s="6" t="s">
        <v>12</v>
      </c>
      <c r="E321" s="6" t="s">
        <v>362</v>
      </c>
      <c r="F321" s="6" t="s">
        <v>363</v>
      </c>
      <c r="G321" s="6" t="s">
        <v>364</v>
      </c>
    </row>
    <row r="322" spans="1:7" s="6" customFormat="1" ht="12.75" hidden="1" customHeight="1">
      <c r="A322" s="6" t="s">
        <v>53</v>
      </c>
      <c r="B322" s="6" t="s">
        <v>54</v>
      </c>
      <c r="D322" s="7">
        <v>3</v>
      </c>
      <c r="E322" s="8">
        <v>37500</v>
      </c>
      <c r="F322" s="8">
        <v>112500</v>
      </c>
      <c r="G322" s="8">
        <v>0</v>
      </c>
    </row>
    <row r="323" spans="1:7" s="6" customFormat="1" ht="12.75" hidden="1" customHeight="1">
      <c r="A323" s="6" t="s">
        <v>36</v>
      </c>
      <c r="B323" s="6" t="s">
        <v>37</v>
      </c>
      <c r="D323" s="7">
        <v>3</v>
      </c>
      <c r="E323" s="8">
        <v>36111</v>
      </c>
      <c r="F323" s="8">
        <v>108333</v>
      </c>
      <c r="G323" s="8">
        <v>0</v>
      </c>
    </row>
    <row r="324" spans="1:7" s="6" customFormat="1" ht="12.75" hidden="1" customHeight="1">
      <c r="A324" s="6" t="s">
        <v>34</v>
      </c>
      <c r="B324" s="6" t="s">
        <v>35</v>
      </c>
      <c r="D324" s="7">
        <v>2</v>
      </c>
      <c r="E324" s="8">
        <v>45208.666700000002</v>
      </c>
      <c r="F324" s="8">
        <v>90417.333400000003</v>
      </c>
      <c r="G324" s="8">
        <v>0</v>
      </c>
    </row>
    <row r="325" spans="1:7" s="6" customFormat="1" ht="12.75" hidden="1" customHeight="1">
      <c r="A325" s="6" t="s">
        <v>16</v>
      </c>
      <c r="B325" s="6" t="s">
        <v>17</v>
      </c>
      <c r="D325" s="7">
        <v>1</v>
      </c>
      <c r="E325" s="8">
        <v>64668.240000000013</v>
      </c>
      <c r="F325" s="8">
        <v>64668.240000000013</v>
      </c>
      <c r="G325" s="8">
        <v>0</v>
      </c>
    </row>
    <row r="326" spans="1:7" s="6" customFormat="1" ht="12.75" hidden="1" customHeight="1">
      <c r="A326" s="5">
        <v>46077</v>
      </c>
      <c r="B326" s="6" t="s">
        <v>351</v>
      </c>
      <c r="C326" s="6" t="s">
        <v>365</v>
      </c>
      <c r="D326" s="6" t="s">
        <v>12</v>
      </c>
      <c r="E326" s="6" t="s">
        <v>366</v>
      </c>
      <c r="F326" s="6" t="s">
        <v>367</v>
      </c>
      <c r="G326" s="6" t="s">
        <v>368</v>
      </c>
    </row>
    <row r="327" spans="1:7" s="6" customFormat="1" ht="12.75" hidden="1" customHeight="1">
      <c r="A327" s="6" t="s">
        <v>36</v>
      </c>
      <c r="B327" s="6" t="s">
        <v>37</v>
      </c>
      <c r="D327" s="7">
        <v>2</v>
      </c>
      <c r="E327" s="8">
        <v>36111</v>
      </c>
      <c r="F327" s="8">
        <v>72222</v>
      </c>
      <c r="G327" s="8">
        <v>0</v>
      </c>
    </row>
    <row r="328" spans="1:7" s="6" customFormat="1" ht="12.75" hidden="1" customHeight="1">
      <c r="A328" s="6" t="s">
        <v>53</v>
      </c>
      <c r="B328" s="6" t="s">
        <v>54</v>
      </c>
      <c r="D328" s="7">
        <v>1</v>
      </c>
      <c r="E328" s="8">
        <v>37500</v>
      </c>
      <c r="F328" s="8">
        <v>37500</v>
      </c>
      <c r="G328" s="8">
        <v>0</v>
      </c>
    </row>
    <row r="329" spans="1:7" s="6" customFormat="1" ht="12.75" hidden="1" customHeight="1">
      <c r="A329" s="5">
        <v>46077</v>
      </c>
      <c r="B329" s="6" t="s">
        <v>369</v>
      </c>
      <c r="C329" s="6" t="s">
        <v>141</v>
      </c>
      <c r="D329" s="6" t="s">
        <v>12</v>
      </c>
      <c r="E329" s="6" t="s">
        <v>142</v>
      </c>
      <c r="F329" s="6" t="s">
        <v>143</v>
      </c>
      <c r="G329" s="6" t="s">
        <v>157</v>
      </c>
    </row>
    <row r="330" spans="1:7" s="6" customFormat="1" ht="12.75" hidden="1" customHeight="1">
      <c r="A330" s="6" t="s">
        <v>36</v>
      </c>
      <c r="B330" s="6" t="s">
        <v>37</v>
      </c>
      <c r="D330" s="7">
        <v>1</v>
      </c>
      <c r="E330" s="8">
        <v>36111</v>
      </c>
      <c r="F330" s="8">
        <v>36111</v>
      </c>
      <c r="G330" s="8">
        <v>0</v>
      </c>
    </row>
    <row r="331" spans="1:7" s="6" customFormat="1" ht="12.75" hidden="1" customHeight="1">
      <c r="A331" s="6" t="s">
        <v>129</v>
      </c>
      <c r="B331" s="6" t="s">
        <v>130</v>
      </c>
      <c r="D331" s="7">
        <v>1</v>
      </c>
      <c r="E331" s="8">
        <v>117018.00222222222</v>
      </c>
      <c r="F331" s="8">
        <v>117018.00222222222</v>
      </c>
      <c r="G331" s="8">
        <v>0</v>
      </c>
    </row>
    <row r="332" spans="1:7" s="6" customFormat="1" ht="12.75" hidden="1" customHeight="1">
      <c r="A332" s="6" t="s">
        <v>46</v>
      </c>
      <c r="B332" s="6" t="s">
        <v>47</v>
      </c>
      <c r="D332" s="7">
        <v>1</v>
      </c>
      <c r="E332" s="8">
        <v>72972.666700000002</v>
      </c>
      <c r="F332" s="8">
        <v>72972.666700000002</v>
      </c>
      <c r="G332" s="8">
        <v>0</v>
      </c>
    </row>
    <row r="333" spans="1:7" s="6" customFormat="1" ht="12.75" hidden="1" customHeight="1">
      <c r="A333" s="5">
        <v>46077</v>
      </c>
      <c r="B333" s="6" t="s">
        <v>370</v>
      </c>
      <c r="C333" s="6" t="s">
        <v>263</v>
      </c>
      <c r="D333" s="6" t="s">
        <v>12</v>
      </c>
      <c r="E333" s="6" t="s">
        <v>264</v>
      </c>
      <c r="F333" s="6" t="s">
        <v>265</v>
      </c>
      <c r="G333" s="6" t="s">
        <v>371</v>
      </c>
    </row>
    <row r="334" spans="1:7" s="6" customFormat="1" ht="12.75" hidden="1" customHeight="1">
      <c r="A334" s="6" t="s">
        <v>114</v>
      </c>
      <c r="B334" s="6" t="s">
        <v>115</v>
      </c>
      <c r="D334" s="7">
        <v>1</v>
      </c>
      <c r="E334" s="8">
        <v>69729.66</v>
      </c>
      <c r="F334" s="8">
        <v>69729.66</v>
      </c>
      <c r="G334" s="8">
        <v>0</v>
      </c>
    </row>
    <row r="335" spans="1:7" s="6" customFormat="1" ht="12.75" hidden="1" customHeight="1">
      <c r="A335" s="6" t="s">
        <v>46</v>
      </c>
      <c r="B335" s="6" t="s">
        <v>47</v>
      </c>
      <c r="D335" s="7">
        <v>3</v>
      </c>
      <c r="E335" s="8">
        <v>72972.666700000002</v>
      </c>
      <c r="F335" s="8">
        <v>218918.0001</v>
      </c>
      <c r="G335" s="8">
        <v>0</v>
      </c>
    </row>
    <row r="336" spans="1:7" s="6" customFormat="1" ht="12.75" hidden="1" customHeight="1">
      <c r="A336" s="6" t="s">
        <v>27</v>
      </c>
      <c r="B336" s="6" t="s">
        <v>28</v>
      </c>
      <c r="D336" s="7">
        <v>2</v>
      </c>
      <c r="E336" s="8">
        <v>110549.60937920818</v>
      </c>
      <c r="F336" s="8">
        <v>221099.21875841636</v>
      </c>
      <c r="G336" s="8">
        <v>0</v>
      </c>
    </row>
    <row r="337" spans="1:7" s="6" customFormat="1" ht="12.75" hidden="1" customHeight="1">
      <c r="A337" s="6" t="s">
        <v>44</v>
      </c>
      <c r="B337" s="6" t="s">
        <v>45</v>
      </c>
      <c r="D337" s="7">
        <v>2</v>
      </c>
      <c r="E337" s="8">
        <v>49178.004063492066</v>
      </c>
      <c r="F337" s="8">
        <v>98356.008126984132</v>
      </c>
      <c r="G337" s="8">
        <v>0</v>
      </c>
    </row>
    <row r="338" spans="1:7" s="6" customFormat="1" ht="12.75" hidden="1" customHeight="1">
      <c r="A338" s="6" t="s">
        <v>88</v>
      </c>
      <c r="B338" s="6" t="s">
        <v>89</v>
      </c>
      <c r="D338" s="7">
        <v>3</v>
      </c>
      <c r="E338" s="8">
        <v>68519.477622407416</v>
      </c>
      <c r="F338" s="8">
        <v>205558.43286722223</v>
      </c>
      <c r="G338" s="8">
        <v>0</v>
      </c>
    </row>
    <row r="339" spans="1:7" s="6" customFormat="1" ht="12.75" hidden="1" customHeight="1">
      <c r="A339" s="5">
        <v>46078</v>
      </c>
      <c r="B339" s="6" t="s">
        <v>372</v>
      </c>
      <c r="C339" s="6" t="s">
        <v>373</v>
      </c>
      <c r="D339" s="6" t="s">
        <v>12</v>
      </c>
      <c r="E339" s="6" t="s">
        <v>374</v>
      </c>
      <c r="F339" s="6" t="s">
        <v>375</v>
      </c>
      <c r="G339" s="6" t="s">
        <v>376</v>
      </c>
    </row>
    <row r="340" spans="1:7" s="6" customFormat="1" ht="12.75" hidden="1" customHeight="1">
      <c r="A340" s="6" t="s">
        <v>16</v>
      </c>
      <c r="B340" s="6" t="s">
        <v>17</v>
      </c>
      <c r="D340" s="7">
        <v>3</v>
      </c>
      <c r="E340" s="8">
        <v>64668.240000000013</v>
      </c>
      <c r="F340" s="8">
        <v>194004.72000000003</v>
      </c>
      <c r="G340" s="8">
        <v>0</v>
      </c>
    </row>
    <row r="341" spans="1:7" s="6" customFormat="1" ht="12.75" hidden="1" customHeight="1">
      <c r="A341" s="5">
        <v>46078</v>
      </c>
      <c r="B341" s="6" t="s">
        <v>377</v>
      </c>
      <c r="C341" s="6" t="s">
        <v>154</v>
      </c>
      <c r="D341" s="6" t="s">
        <v>12</v>
      </c>
      <c r="E341" s="6" t="s">
        <v>155</v>
      </c>
      <c r="F341" s="6" t="s">
        <v>156</v>
      </c>
      <c r="G341" s="6" t="s">
        <v>378</v>
      </c>
    </row>
    <row r="342" spans="1:7" s="6" customFormat="1" ht="12.75" hidden="1" customHeight="1">
      <c r="A342" s="6" t="s">
        <v>34</v>
      </c>
      <c r="B342" s="6" t="s">
        <v>35</v>
      </c>
      <c r="D342" s="7">
        <v>1</v>
      </c>
      <c r="E342" s="8">
        <v>45208.666700000002</v>
      </c>
      <c r="F342" s="8">
        <v>45208.666700000002</v>
      </c>
      <c r="G342" s="8">
        <v>0</v>
      </c>
    </row>
    <row r="343" spans="1:7" s="6" customFormat="1" ht="12.75" hidden="1" customHeight="1">
      <c r="A343" s="6" t="s">
        <v>27</v>
      </c>
      <c r="B343" s="6" t="s">
        <v>28</v>
      </c>
      <c r="D343" s="7">
        <v>1</v>
      </c>
      <c r="E343" s="8">
        <v>110549.60937920818</v>
      </c>
      <c r="F343" s="8">
        <v>110549.60937920818</v>
      </c>
      <c r="G343" s="8">
        <v>0</v>
      </c>
    </row>
    <row r="344" spans="1:7" s="6" customFormat="1" ht="12.75" hidden="1" customHeight="1">
      <c r="A344" s="6" t="s">
        <v>16</v>
      </c>
      <c r="B344" s="6" t="s">
        <v>17</v>
      </c>
      <c r="D344" s="7">
        <v>1</v>
      </c>
      <c r="E344" s="8">
        <v>64668.240000000013</v>
      </c>
      <c r="F344" s="8">
        <v>64668.240000000013</v>
      </c>
      <c r="G344" s="8">
        <v>0</v>
      </c>
    </row>
    <row r="345" spans="1:7" s="6" customFormat="1" ht="12.75" hidden="1" customHeight="1">
      <c r="A345" s="5">
        <v>46078</v>
      </c>
      <c r="B345" s="6" t="s">
        <v>310</v>
      </c>
      <c r="C345" s="6" t="s">
        <v>159</v>
      </c>
      <c r="D345" s="6" t="s">
        <v>12</v>
      </c>
      <c r="E345" s="6" t="s">
        <v>160</v>
      </c>
      <c r="F345" s="6" t="s">
        <v>161</v>
      </c>
      <c r="G345" s="6" t="s">
        <v>379</v>
      </c>
    </row>
    <row r="346" spans="1:7" s="6" customFormat="1" ht="12.75" hidden="1" customHeight="1">
      <c r="A346" s="6" t="s">
        <v>34</v>
      </c>
      <c r="B346" s="6" t="s">
        <v>35</v>
      </c>
      <c r="D346" s="7">
        <v>1</v>
      </c>
      <c r="E346" s="8">
        <v>45208.666700000002</v>
      </c>
      <c r="F346" s="8">
        <v>45208.666700000002</v>
      </c>
      <c r="G346" s="8">
        <v>0</v>
      </c>
    </row>
    <row r="347" spans="1:7" s="6" customFormat="1" ht="12.75" hidden="1" customHeight="1">
      <c r="A347" s="6" t="s">
        <v>16</v>
      </c>
      <c r="B347" s="6" t="s">
        <v>17</v>
      </c>
      <c r="D347" s="7">
        <v>1</v>
      </c>
      <c r="E347" s="8">
        <v>64668.240000000013</v>
      </c>
      <c r="F347" s="8">
        <v>64668.240000000013</v>
      </c>
      <c r="G347" s="8">
        <v>0</v>
      </c>
    </row>
    <row r="348" spans="1:7" s="6" customFormat="1" ht="12.75" hidden="1" customHeight="1">
      <c r="A348" s="5">
        <v>46078</v>
      </c>
      <c r="B348" s="6" t="s">
        <v>380</v>
      </c>
      <c r="C348" s="6" t="s">
        <v>373</v>
      </c>
      <c r="D348" s="6" t="s">
        <v>12</v>
      </c>
      <c r="E348" s="6" t="s">
        <v>374</v>
      </c>
      <c r="F348" s="6" t="s">
        <v>375</v>
      </c>
      <c r="G348" s="6" t="s">
        <v>381</v>
      </c>
    </row>
    <row r="349" spans="1:7" s="6" customFormat="1" ht="12.75" hidden="1" customHeight="1">
      <c r="A349" s="6" t="s">
        <v>36</v>
      </c>
      <c r="B349" s="6" t="s">
        <v>37</v>
      </c>
      <c r="D349" s="7">
        <v>1</v>
      </c>
      <c r="E349" s="8">
        <v>36111</v>
      </c>
      <c r="F349" s="8">
        <v>36111</v>
      </c>
      <c r="G349" s="8">
        <v>0</v>
      </c>
    </row>
    <row r="350" spans="1:7" s="6" customFormat="1" ht="12.75" hidden="1" customHeight="1">
      <c r="A350" s="6" t="s">
        <v>53</v>
      </c>
      <c r="B350" s="6" t="s">
        <v>54</v>
      </c>
      <c r="D350" s="7">
        <v>3</v>
      </c>
      <c r="E350" s="8">
        <v>37500</v>
      </c>
      <c r="F350" s="8">
        <v>112500</v>
      </c>
      <c r="G350" s="8">
        <v>0</v>
      </c>
    </row>
    <row r="351" spans="1:7" s="6" customFormat="1" ht="12.75" hidden="1" customHeight="1">
      <c r="A351" s="6" t="s">
        <v>136</v>
      </c>
      <c r="B351" s="6" t="s">
        <v>137</v>
      </c>
      <c r="D351" s="7">
        <v>1</v>
      </c>
      <c r="E351" s="8">
        <v>24006.434652406417</v>
      </c>
      <c r="F351" s="8">
        <v>24006.434652406417</v>
      </c>
      <c r="G351" s="8">
        <v>0</v>
      </c>
    </row>
    <row r="352" spans="1:7" s="6" customFormat="1" ht="12.75" hidden="1" customHeight="1">
      <c r="A352" s="6" t="s">
        <v>34</v>
      </c>
      <c r="B352" s="6" t="s">
        <v>35</v>
      </c>
      <c r="D352" s="7">
        <v>1</v>
      </c>
      <c r="E352" s="8">
        <v>45208.666700000002</v>
      </c>
      <c r="F352" s="8">
        <v>45208.666700000002</v>
      </c>
      <c r="G352" s="8">
        <v>0</v>
      </c>
    </row>
    <row r="353" spans="1:7" s="6" customFormat="1" ht="12.75" hidden="1" customHeight="1">
      <c r="A353" s="6" t="s">
        <v>88</v>
      </c>
      <c r="B353" s="6" t="s">
        <v>89</v>
      </c>
      <c r="D353" s="7">
        <v>1</v>
      </c>
      <c r="E353" s="8">
        <v>68519.477622407416</v>
      </c>
      <c r="F353" s="8">
        <v>68519.477622407416</v>
      </c>
      <c r="G353" s="8">
        <v>0</v>
      </c>
    </row>
    <row r="354" spans="1:7" s="6" customFormat="1" ht="12.75" hidden="1" customHeight="1">
      <c r="A354" s="5">
        <v>46078</v>
      </c>
      <c r="B354" s="6" t="s">
        <v>382</v>
      </c>
      <c r="C354" s="6" t="s">
        <v>11</v>
      </c>
      <c r="D354" s="6" t="s">
        <v>12</v>
      </c>
      <c r="E354" s="6" t="s">
        <v>13</v>
      </c>
      <c r="F354" s="6" t="s">
        <v>14</v>
      </c>
      <c r="G354" s="6" t="s">
        <v>383</v>
      </c>
    </row>
    <row r="355" spans="1:7" s="6" customFormat="1" ht="12.75" hidden="1" customHeight="1">
      <c r="A355" s="6" t="s">
        <v>34</v>
      </c>
      <c r="B355" s="6" t="s">
        <v>35</v>
      </c>
      <c r="D355" s="7">
        <v>1</v>
      </c>
      <c r="E355" s="8">
        <v>45208.666700000002</v>
      </c>
      <c r="F355" s="8">
        <v>45208.666700000002</v>
      </c>
      <c r="G355" s="8">
        <v>0</v>
      </c>
    </row>
    <row r="356" spans="1:7" s="6" customFormat="1" ht="12.75" hidden="1" customHeight="1">
      <c r="A356" s="6" t="s">
        <v>44</v>
      </c>
      <c r="B356" s="6" t="s">
        <v>45</v>
      </c>
      <c r="D356" s="7">
        <v>1</v>
      </c>
      <c r="E356" s="8">
        <v>49178.004063492066</v>
      </c>
      <c r="F356" s="8">
        <v>49178.004063492066</v>
      </c>
      <c r="G356" s="8">
        <v>0</v>
      </c>
    </row>
    <row r="357" spans="1:7" s="6" customFormat="1" ht="12.75" hidden="1" customHeight="1">
      <c r="A357" s="6" t="s">
        <v>90</v>
      </c>
      <c r="B357" s="6" t="s">
        <v>91</v>
      </c>
      <c r="D357" s="7">
        <v>1</v>
      </c>
      <c r="E357" s="8">
        <v>54638.679378787878</v>
      </c>
      <c r="F357" s="8">
        <v>54638.679378787878</v>
      </c>
      <c r="G357" s="8">
        <v>0</v>
      </c>
    </row>
    <row r="358" spans="1:7" s="6" customFormat="1" ht="12.75" hidden="1" customHeight="1">
      <c r="A358" s="5">
        <v>46078</v>
      </c>
      <c r="B358" s="6" t="s">
        <v>384</v>
      </c>
      <c r="C358" s="6" t="s">
        <v>228</v>
      </c>
      <c r="D358" s="6" t="s">
        <v>12</v>
      </c>
      <c r="E358" s="6" t="s">
        <v>229</v>
      </c>
      <c r="F358" s="6" t="s">
        <v>230</v>
      </c>
      <c r="G358" s="6" t="s">
        <v>385</v>
      </c>
    </row>
    <row r="359" spans="1:7" s="6" customFormat="1" ht="12.75" hidden="1" customHeight="1">
      <c r="A359" s="6" t="s">
        <v>27</v>
      </c>
      <c r="B359" s="6" t="s">
        <v>28</v>
      </c>
      <c r="D359" s="7">
        <v>1</v>
      </c>
      <c r="E359" s="8">
        <v>110549.60937920818</v>
      </c>
      <c r="F359" s="8">
        <v>110549.60937920818</v>
      </c>
      <c r="G359" s="8">
        <v>0</v>
      </c>
    </row>
    <row r="360" spans="1:7" s="6" customFormat="1" ht="12.75" hidden="1" customHeight="1">
      <c r="A360" s="6" t="s">
        <v>34</v>
      </c>
      <c r="B360" s="6" t="s">
        <v>35</v>
      </c>
      <c r="D360" s="7">
        <v>1</v>
      </c>
      <c r="E360" s="8">
        <v>45208.666700000002</v>
      </c>
      <c r="F360" s="8">
        <v>45208.666700000002</v>
      </c>
      <c r="G360" s="8">
        <v>0</v>
      </c>
    </row>
    <row r="361" spans="1:7" s="6" customFormat="1" ht="12.75" hidden="1" customHeight="1">
      <c r="A361" s="6" t="s">
        <v>114</v>
      </c>
      <c r="B361" s="6" t="s">
        <v>115</v>
      </c>
      <c r="D361" s="7">
        <v>1</v>
      </c>
      <c r="E361" s="8">
        <v>69729.66</v>
      </c>
      <c r="F361" s="8">
        <v>69729.66</v>
      </c>
      <c r="G361" s="8">
        <v>0</v>
      </c>
    </row>
    <row r="362" spans="1:7" s="6" customFormat="1" ht="12.75" hidden="1" customHeight="1">
      <c r="A362" s="6" t="s">
        <v>46</v>
      </c>
      <c r="B362" s="6" t="s">
        <v>47</v>
      </c>
      <c r="D362" s="7">
        <v>2</v>
      </c>
      <c r="E362" s="8">
        <v>72972.666700000002</v>
      </c>
      <c r="F362" s="8">
        <v>145945.3334</v>
      </c>
      <c r="G362" s="8">
        <v>0</v>
      </c>
    </row>
    <row r="363" spans="1:7" s="6" customFormat="1" ht="12.75" hidden="1" customHeight="1">
      <c r="A363" s="6" t="s">
        <v>25</v>
      </c>
      <c r="B363" s="6" t="s">
        <v>26</v>
      </c>
      <c r="D363" s="7">
        <v>1</v>
      </c>
      <c r="E363" s="8">
        <v>20761.650000000001</v>
      </c>
      <c r="F363" s="8">
        <v>20761.650000000001</v>
      </c>
      <c r="G363" s="8">
        <v>0</v>
      </c>
    </row>
    <row r="364" spans="1:7" s="6" customFormat="1" ht="12.75" hidden="1" customHeight="1">
      <c r="A364" s="5">
        <v>46078</v>
      </c>
      <c r="B364" s="6" t="s">
        <v>386</v>
      </c>
      <c r="C364" s="6" t="s">
        <v>62</v>
      </c>
      <c r="D364" s="6" t="s">
        <v>12</v>
      </c>
      <c r="E364" s="6" t="s">
        <v>63</v>
      </c>
      <c r="F364" s="6" t="s">
        <v>64</v>
      </c>
      <c r="G364" s="6" t="s">
        <v>387</v>
      </c>
    </row>
    <row r="365" spans="1:7" s="6" customFormat="1" ht="12.75" hidden="1" customHeight="1">
      <c r="A365" s="6" t="s">
        <v>53</v>
      </c>
      <c r="B365" s="6" t="s">
        <v>54</v>
      </c>
      <c r="D365" s="7">
        <v>3</v>
      </c>
      <c r="E365" s="8">
        <v>37500</v>
      </c>
      <c r="F365" s="8">
        <v>112500</v>
      </c>
      <c r="G365" s="8">
        <v>0</v>
      </c>
    </row>
    <row r="366" spans="1:7" s="6" customFormat="1" ht="12.75" hidden="1" customHeight="1">
      <c r="A366" s="6" t="s">
        <v>36</v>
      </c>
      <c r="B366" s="6" t="s">
        <v>37</v>
      </c>
      <c r="D366" s="7">
        <v>2</v>
      </c>
      <c r="E366" s="8">
        <v>36111</v>
      </c>
      <c r="F366" s="8">
        <v>72222</v>
      </c>
      <c r="G366" s="8">
        <v>0</v>
      </c>
    </row>
    <row r="367" spans="1:7" s="6" customFormat="1" ht="12.75" hidden="1" customHeight="1">
      <c r="A367" s="5">
        <v>46079</v>
      </c>
      <c r="B367" s="6" t="s">
        <v>388</v>
      </c>
      <c r="C367" s="6" t="s">
        <v>277</v>
      </c>
      <c r="D367" s="6" t="s">
        <v>12</v>
      </c>
      <c r="E367" s="6" t="s">
        <v>278</v>
      </c>
      <c r="F367" s="6" t="s">
        <v>279</v>
      </c>
      <c r="G367" s="6" t="s">
        <v>389</v>
      </c>
    </row>
    <row r="368" spans="1:7" s="6" customFormat="1" ht="12.75" hidden="1" customHeight="1">
      <c r="A368" s="6" t="s">
        <v>36</v>
      </c>
      <c r="B368" s="6" t="s">
        <v>37</v>
      </c>
      <c r="D368" s="7">
        <v>1</v>
      </c>
      <c r="E368" s="8">
        <v>36111</v>
      </c>
      <c r="F368" s="8">
        <v>36111</v>
      </c>
      <c r="G368" s="8">
        <v>0</v>
      </c>
    </row>
    <row r="369" spans="1:7" ht="12.75" customHeight="1">
      <c r="A369" s="2">
        <v>46079</v>
      </c>
      <c r="B369" t="s">
        <v>221</v>
      </c>
      <c r="C369" t="s">
        <v>390</v>
      </c>
      <c r="D369" t="s">
        <v>12</v>
      </c>
      <c r="E369" t="s">
        <v>391</v>
      </c>
      <c r="F369" t="s">
        <v>392</v>
      </c>
      <c r="G369" t="s">
        <v>393</v>
      </c>
    </row>
    <row r="370" spans="1:7" ht="12.75" customHeight="1">
      <c r="A370" t="s">
        <v>16</v>
      </c>
      <c r="B370" t="s">
        <v>17</v>
      </c>
      <c r="D370" s="3">
        <v>1</v>
      </c>
      <c r="E370" s="4">
        <v>64668.240000000013</v>
      </c>
      <c r="F370" s="4">
        <v>64668.240000000013</v>
      </c>
      <c r="G370" s="4">
        <v>0</v>
      </c>
    </row>
    <row r="371" spans="1:7" s="6" customFormat="1" ht="12.75" hidden="1" customHeight="1">
      <c r="A371" s="5">
        <v>46079</v>
      </c>
      <c r="B371" s="6" t="s">
        <v>394</v>
      </c>
      <c r="C371" s="6" t="s">
        <v>395</v>
      </c>
      <c r="D371" s="6" t="s">
        <v>12</v>
      </c>
      <c r="E371" s="6" t="s">
        <v>396</v>
      </c>
      <c r="F371" s="6" t="s">
        <v>397</v>
      </c>
      <c r="G371" s="6" t="s">
        <v>398</v>
      </c>
    </row>
    <row r="372" spans="1:7" s="6" customFormat="1" ht="12.75" hidden="1" customHeight="1">
      <c r="A372" s="6" t="s">
        <v>53</v>
      </c>
      <c r="B372" s="6" t="s">
        <v>54</v>
      </c>
      <c r="D372" s="7">
        <v>3</v>
      </c>
      <c r="E372" s="8">
        <v>37500</v>
      </c>
      <c r="F372" s="8">
        <v>112500</v>
      </c>
      <c r="G372" s="8">
        <v>0</v>
      </c>
    </row>
    <row r="373" spans="1:7" s="6" customFormat="1" ht="12.75" hidden="1" customHeight="1">
      <c r="A373" s="6" t="s">
        <v>117</v>
      </c>
      <c r="B373" s="6" t="s">
        <v>118</v>
      </c>
      <c r="D373" s="7">
        <v>1</v>
      </c>
      <c r="E373" s="8">
        <v>125940</v>
      </c>
      <c r="F373" s="8">
        <v>125940</v>
      </c>
      <c r="G373" s="8">
        <v>0</v>
      </c>
    </row>
    <row r="374" spans="1:7" s="6" customFormat="1" ht="12.75" hidden="1" customHeight="1">
      <c r="A374" s="6" t="s">
        <v>36</v>
      </c>
      <c r="B374" s="6" t="s">
        <v>37</v>
      </c>
      <c r="D374" s="7">
        <v>2</v>
      </c>
      <c r="E374" s="8">
        <v>36111</v>
      </c>
      <c r="F374" s="8">
        <v>72222</v>
      </c>
      <c r="G374" s="8">
        <v>0</v>
      </c>
    </row>
    <row r="375" spans="1:7" s="6" customFormat="1" ht="12.75" hidden="1" customHeight="1">
      <c r="A375" s="5">
        <v>46079</v>
      </c>
      <c r="B375" s="6" t="s">
        <v>399</v>
      </c>
      <c r="C375" s="6" t="s">
        <v>147</v>
      </c>
      <c r="D375" s="6" t="s">
        <v>12</v>
      </c>
      <c r="E375" s="6" t="s">
        <v>148</v>
      </c>
      <c r="F375" s="6" t="s">
        <v>149</v>
      </c>
      <c r="G375" s="6" t="s">
        <v>400</v>
      </c>
    </row>
    <row r="376" spans="1:7" s="6" customFormat="1" ht="12.75" hidden="1" customHeight="1">
      <c r="A376" s="6" t="s">
        <v>129</v>
      </c>
      <c r="B376" s="6" t="s">
        <v>130</v>
      </c>
      <c r="D376" s="7">
        <v>1</v>
      </c>
      <c r="E376" s="8">
        <v>117018.00222222222</v>
      </c>
      <c r="F376" s="8">
        <v>117018.00222222222</v>
      </c>
      <c r="G376" s="8">
        <v>0</v>
      </c>
    </row>
    <row r="377" spans="1:7" s="6" customFormat="1" ht="12.75" hidden="1" customHeight="1">
      <c r="A377" s="6" t="s">
        <v>90</v>
      </c>
      <c r="B377" s="6" t="s">
        <v>91</v>
      </c>
      <c r="D377" s="7">
        <v>2</v>
      </c>
      <c r="E377" s="8">
        <v>54638.679378787878</v>
      </c>
      <c r="F377" s="8">
        <v>109277.35875757576</v>
      </c>
      <c r="G377" s="8">
        <v>0</v>
      </c>
    </row>
    <row r="378" spans="1:7" s="6" customFormat="1" ht="12.75" hidden="1" customHeight="1">
      <c r="A378" s="6" t="s">
        <v>44</v>
      </c>
      <c r="B378" s="6" t="s">
        <v>45</v>
      </c>
      <c r="D378" s="7">
        <v>1</v>
      </c>
      <c r="E378" s="8">
        <v>49178.004063492066</v>
      </c>
      <c r="F378" s="8">
        <v>49178.004063492066</v>
      </c>
      <c r="G378" s="8">
        <v>0</v>
      </c>
    </row>
    <row r="379" spans="1:7" s="6" customFormat="1" ht="12.75" hidden="1" customHeight="1">
      <c r="A379" s="5">
        <v>46079</v>
      </c>
      <c r="B379" s="6" t="s">
        <v>401</v>
      </c>
      <c r="C379" s="6" t="s">
        <v>402</v>
      </c>
      <c r="D379" s="6" t="s">
        <v>12</v>
      </c>
      <c r="E379" s="6" t="s">
        <v>403</v>
      </c>
      <c r="F379" s="6" t="s">
        <v>404</v>
      </c>
      <c r="G379" s="6" t="s">
        <v>405</v>
      </c>
    </row>
    <row r="380" spans="1:7" s="6" customFormat="1" ht="12.75" hidden="1" customHeight="1">
      <c r="A380" s="6" t="s">
        <v>53</v>
      </c>
      <c r="B380" s="6" t="s">
        <v>54</v>
      </c>
      <c r="D380" s="7">
        <v>1</v>
      </c>
      <c r="E380" s="8">
        <v>37500</v>
      </c>
      <c r="F380" s="8">
        <v>37500</v>
      </c>
      <c r="G380" s="8">
        <v>0</v>
      </c>
    </row>
    <row r="381" spans="1:7" s="6" customFormat="1" ht="12.75" hidden="1" customHeight="1">
      <c r="A381" s="6" t="s">
        <v>36</v>
      </c>
      <c r="B381" s="6" t="s">
        <v>37</v>
      </c>
      <c r="D381" s="7">
        <v>2</v>
      </c>
      <c r="E381" s="8">
        <v>36111</v>
      </c>
      <c r="F381" s="8">
        <v>72222</v>
      </c>
      <c r="G381" s="8">
        <v>0</v>
      </c>
    </row>
    <row r="382" spans="1:7" s="6" customFormat="1" ht="12.75" hidden="1" customHeight="1">
      <c r="A382" s="6" t="s">
        <v>34</v>
      </c>
      <c r="B382" s="6" t="s">
        <v>35</v>
      </c>
      <c r="D382" s="7">
        <v>1</v>
      </c>
      <c r="E382" s="8">
        <v>45208.666700000002</v>
      </c>
      <c r="F382" s="8">
        <v>45208.666700000002</v>
      </c>
      <c r="G382" s="8">
        <v>0</v>
      </c>
    </row>
    <row r="383" spans="1:7" s="6" customFormat="1" ht="12.75" hidden="1" customHeight="1">
      <c r="A383" s="6" t="s">
        <v>44</v>
      </c>
      <c r="B383" s="6" t="s">
        <v>45</v>
      </c>
      <c r="D383" s="7">
        <v>1</v>
      </c>
      <c r="E383" s="8">
        <v>49178.004063492066</v>
      </c>
      <c r="F383" s="8">
        <v>49178.004063492066</v>
      </c>
      <c r="G383" s="8">
        <v>0</v>
      </c>
    </row>
    <row r="384" spans="1:7" s="6" customFormat="1" ht="12.75" hidden="1" customHeight="1">
      <c r="A384" s="6" t="s">
        <v>90</v>
      </c>
      <c r="B384" s="6" t="s">
        <v>91</v>
      </c>
      <c r="D384" s="7">
        <v>2</v>
      </c>
      <c r="E384" s="8">
        <v>54638.679378787878</v>
      </c>
      <c r="F384" s="8">
        <v>109277.35875757576</v>
      </c>
      <c r="G384" s="8">
        <v>0</v>
      </c>
    </row>
    <row r="385" spans="1:7" s="6" customFormat="1" ht="12.75" hidden="1" customHeight="1">
      <c r="A385" s="6" t="s">
        <v>136</v>
      </c>
      <c r="B385" s="6" t="s">
        <v>137</v>
      </c>
      <c r="D385" s="7">
        <v>1</v>
      </c>
      <c r="E385" s="8">
        <v>24006.434652406417</v>
      </c>
      <c r="F385" s="8">
        <v>24006.434652406417</v>
      </c>
      <c r="G385" s="8">
        <v>0</v>
      </c>
    </row>
    <row r="386" spans="1:7" s="6" customFormat="1" ht="12.75" hidden="1" customHeight="1">
      <c r="A386" s="5">
        <v>46079</v>
      </c>
      <c r="B386" s="6" t="s">
        <v>406</v>
      </c>
      <c r="C386" s="6" t="s">
        <v>103</v>
      </c>
      <c r="D386" s="6" t="s">
        <v>12</v>
      </c>
      <c r="E386" s="6" t="s">
        <v>104</v>
      </c>
      <c r="F386" s="6" t="s">
        <v>105</v>
      </c>
      <c r="G386" s="6" t="s">
        <v>407</v>
      </c>
    </row>
    <row r="387" spans="1:7" s="6" customFormat="1" ht="12.75" hidden="1" customHeight="1">
      <c r="A387" s="6" t="s">
        <v>46</v>
      </c>
      <c r="B387" s="6" t="s">
        <v>47</v>
      </c>
      <c r="D387" s="7">
        <v>1</v>
      </c>
      <c r="E387" s="8">
        <v>72972.666700000002</v>
      </c>
      <c r="F387" s="8">
        <v>72972.666700000002</v>
      </c>
      <c r="G387" s="8">
        <v>0</v>
      </c>
    </row>
    <row r="388" spans="1:7" s="6" customFormat="1" ht="12.75" hidden="1" customHeight="1">
      <c r="A388" s="6" t="s">
        <v>16</v>
      </c>
      <c r="B388" s="6" t="s">
        <v>17</v>
      </c>
      <c r="D388" s="7">
        <v>2</v>
      </c>
      <c r="E388" s="8">
        <v>64668.240000000013</v>
      </c>
      <c r="F388" s="8">
        <v>129336.48000000003</v>
      </c>
      <c r="G388" s="8">
        <v>0</v>
      </c>
    </row>
    <row r="389" spans="1:7" s="6" customFormat="1" ht="12.75" hidden="1" customHeight="1">
      <c r="A389" s="5">
        <v>46079</v>
      </c>
      <c r="B389" s="6" t="s">
        <v>408</v>
      </c>
      <c r="C389" s="6" t="s">
        <v>180</v>
      </c>
      <c r="D389" s="6" t="s">
        <v>12</v>
      </c>
      <c r="E389" s="6" t="s">
        <v>181</v>
      </c>
      <c r="F389" s="6" t="s">
        <v>182</v>
      </c>
      <c r="G389" s="6" t="s">
        <v>409</v>
      </c>
    </row>
    <row r="390" spans="1:7" s="6" customFormat="1" ht="12.75" hidden="1" customHeight="1">
      <c r="A390" s="6" t="s">
        <v>25</v>
      </c>
      <c r="B390" s="6" t="s">
        <v>26</v>
      </c>
      <c r="D390" s="7">
        <v>2</v>
      </c>
      <c r="E390" s="8">
        <v>20761.650000000001</v>
      </c>
      <c r="F390" s="8">
        <v>41523.300000000003</v>
      </c>
      <c r="G390" s="8">
        <v>0</v>
      </c>
    </row>
    <row r="391" spans="1:7" s="6" customFormat="1" ht="12.75" hidden="1" customHeight="1">
      <c r="A391" s="6" t="s">
        <v>53</v>
      </c>
      <c r="B391" s="6" t="s">
        <v>54</v>
      </c>
      <c r="D391" s="7">
        <v>1</v>
      </c>
      <c r="E391" s="8">
        <v>37500</v>
      </c>
      <c r="F391" s="8">
        <v>37500</v>
      </c>
      <c r="G391" s="8">
        <v>0</v>
      </c>
    </row>
    <row r="392" spans="1:7" s="6" customFormat="1" ht="12.75" hidden="1" customHeight="1">
      <c r="A392" s="5">
        <v>46080</v>
      </c>
      <c r="B392" s="6" t="s">
        <v>410</v>
      </c>
      <c r="C392" s="6" t="s">
        <v>120</v>
      </c>
      <c r="D392" s="6" t="s">
        <v>12</v>
      </c>
      <c r="E392" s="6" t="s">
        <v>121</v>
      </c>
      <c r="F392" s="6" t="s">
        <v>122</v>
      </c>
      <c r="G392" s="6" t="s">
        <v>411</v>
      </c>
    </row>
    <row r="393" spans="1:7" s="6" customFormat="1" ht="12.75" hidden="1" customHeight="1">
      <c r="A393" s="6" t="s">
        <v>114</v>
      </c>
      <c r="B393" s="6" t="s">
        <v>115</v>
      </c>
      <c r="D393" s="7">
        <v>1</v>
      </c>
      <c r="E393" s="8">
        <v>69729.66</v>
      </c>
      <c r="F393" s="8">
        <v>69729.66</v>
      </c>
      <c r="G393" s="8">
        <v>0</v>
      </c>
    </row>
    <row r="394" spans="1:7" s="6" customFormat="1" ht="12.75" hidden="1" customHeight="1">
      <c r="A394" s="6" t="s">
        <v>27</v>
      </c>
      <c r="B394" s="6" t="s">
        <v>28</v>
      </c>
      <c r="D394" s="7">
        <v>1</v>
      </c>
      <c r="E394" s="8">
        <v>110549.60937920818</v>
      </c>
      <c r="F394" s="8">
        <v>110549.60937920818</v>
      </c>
      <c r="G394" s="8">
        <v>0</v>
      </c>
    </row>
    <row r="395" spans="1:7" s="6" customFormat="1" ht="12.75" hidden="1" customHeight="1">
      <c r="A395" s="6" t="s">
        <v>90</v>
      </c>
      <c r="B395" s="6" t="s">
        <v>91</v>
      </c>
      <c r="D395" s="7">
        <v>3</v>
      </c>
      <c r="E395" s="8">
        <v>54638.679378787878</v>
      </c>
      <c r="F395" s="8">
        <v>163916.03813636364</v>
      </c>
      <c r="G395" s="8">
        <v>0</v>
      </c>
    </row>
    <row r="396" spans="1:7" s="6" customFormat="1" ht="12.75" hidden="1" customHeight="1">
      <c r="A396" s="5">
        <v>46080</v>
      </c>
      <c r="B396" s="6" t="s">
        <v>412</v>
      </c>
      <c r="C396" s="6" t="s">
        <v>413</v>
      </c>
      <c r="D396" s="6" t="s">
        <v>12</v>
      </c>
      <c r="E396" s="6" t="s">
        <v>414</v>
      </c>
      <c r="F396" s="6" t="s">
        <v>415</v>
      </c>
      <c r="G396" s="6" t="s">
        <v>416</v>
      </c>
    </row>
    <row r="397" spans="1:7" s="6" customFormat="1" ht="12.75" hidden="1" customHeight="1">
      <c r="A397" s="6" t="s">
        <v>90</v>
      </c>
      <c r="B397" s="6" t="s">
        <v>91</v>
      </c>
      <c r="D397" s="7">
        <v>5</v>
      </c>
      <c r="E397" s="8">
        <v>54638.679378787878</v>
      </c>
      <c r="F397" s="8">
        <v>273193.39689393941</v>
      </c>
      <c r="G397" s="8">
        <v>0</v>
      </c>
    </row>
    <row r="398" spans="1:7" s="6" customFormat="1" ht="12.75" hidden="1" customHeight="1">
      <c r="A398" s="6" t="s">
        <v>34</v>
      </c>
      <c r="B398" s="6" t="s">
        <v>35</v>
      </c>
      <c r="D398" s="7">
        <v>1</v>
      </c>
      <c r="E398" s="8">
        <v>45208.666700000002</v>
      </c>
      <c r="F398" s="8">
        <v>45208.666700000002</v>
      </c>
      <c r="G398" s="8">
        <v>0</v>
      </c>
    </row>
    <row r="399" spans="1:7" s="6" customFormat="1" ht="12.75" hidden="1" customHeight="1">
      <c r="A399" s="6" t="s">
        <v>46</v>
      </c>
      <c r="B399" s="6" t="s">
        <v>47</v>
      </c>
      <c r="D399" s="7">
        <v>1</v>
      </c>
      <c r="E399" s="8">
        <v>72972.666700000002</v>
      </c>
      <c r="F399" s="8">
        <v>72972.666700000002</v>
      </c>
      <c r="G399" s="8">
        <v>0</v>
      </c>
    </row>
    <row r="400" spans="1:7" s="6" customFormat="1" ht="12.75" hidden="1" customHeight="1">
      <c r="A400" s="6" t="s">
        <v>53</v>
      </c>
      <c r="B400" s="6" t="s">
        <v>54</v>
      </c>
      <c r="D400" s="7">
        <v>3</v>
      </c>
      <c r="E400" s="8">
        <v>37500</v>
      </c>
      <c r="F400" s="8">
        <v>112500</v>
      </c>
      <c r="G400" s="8">
        <v>0</v>
      </c>
    </row>
    <row r="401" spans="1:7" s="6" customFormat="1" ht="12.75" hidden="1" customHeight="1">
      <c r="A401" s="6" t="s">
        <v>36</v>
      </c>
      <c r="B401" s="6" t="s">
        <v>37</v>
      </c>
      <c r="D401" s="7">
        <v>3</v>
      </c>
      <c r="E401" s="8">
        <v>36111</v>
      </c>
      <c r="F401" s="8">
        <v>108333</v>
      </c>
      <c r="G401" s="8">
        <v>0</v>
      </c>
    </row>
    <row r="402" spans="1:7" s="6" customFormat="1" ht="12.75" hidden="1" customHeight="1">
      <c r="A402" s="6" t="s">
        <v>417</v>
      </c>
      <c r="B402" s="9">
        <v>493</v>
      </c>
      <c r="C402" s="8">
        <v>25372440.852210294</v>
      </c>
      <c r="D402" s="8">
        <v>0</v>
      </c>
      <c r="E402" s="8">
        <v>0</v>
      </c>
      <c r="F402" s="8">
        <v>35906500</v>
      </c>
    </row>
    <row r="403" spans="1:7" s="6" customFormat="1" ht="12.75" hidden="1" customHeight="1">
      <c r="A403" s="6" t="s">
        <v>418</v>
      </c>
      <c r="B403" s="8">
        <v>1</v>
      </c>
    </row>
  </sheetData>
  <autoFilter ref="A2:G403" xr:uid="{C96C540C-D86B-4953-BA38-6DCD2A20DC18}">
    <filterColumn colId="1">
      <colorFilter dxfId="1"/>
    </filterColumn>
  </autoFilter>
  <pageMargins left="0" right="0" top="0" bottom="0" header="0" footer="0"/>
  <pageSetup paperSize="9" fitToWidth="0" fitToHeight="0" orientation="landscape" horizontalDpi="0" verticalDpi="0" copies="0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C4876-7324-4857-B84A-2434370BFDAE}">
  <sheetPr>
    <pageSetUpPr autoPageBreaks="0"/>
  </sheetPr>
  <dimension ref="A1:K376"/>
  <sheetViews>
    <sheetView topLeftCell="A333" workbookViewId="0">
      <selection activeCell="B358" sqref="B358"/>
    </sheetView>
  </sheetViews>
  <sheetFormatPr defaultColWidth="8" defaultRowHeight="12.75" customHeight="1"/>
  <cols>
    <col min="1" max="1" width="35.7109375" customWidth="1"/>
    <col min="2" max="2" width="32.7109375" bestFit="1" customWidth="1"/>
    <col min="3" max="3" width="11.5703125" bestFit="1" customWidth="1"/>
    <col min="4" max="4" width="14.42578125" customWidth="1"/>
    <col min="5" max="5" width="15.5703125" bestFit="1" customWidth="1"/>
    <col min="6" max="6" width="20.7109375" customWidth="1"/>
    <col min="7" max="7" width="20" customWidth="1"/>
    <col min="8" max="8" width="6.85546875" bestFit="1" customWidth="1"/>
    <col min="9" max="9" width="10.140625" style="22" customWidth="1"/>
    <col min="10" max="11" width="10.140625" bestFit="1" customWidth="1"/>
    <col min="12" max="250" width="6.85546875" bestFit="1" customWidth="1"/>
  </cols>
  <sheetData>
    <row r="1" spans="1:11" ht="12.75" customHeight="1">
      <c r="A1" t="s">
        <v>0</v>
      </c>
      <c r="B1" t="s">
        <v>1</v>
      </c>
      <c r="C1" s="1">
        <v>46097</v>
      </c>
      <c r="D1" t="s">
        <v>2</v>
      </c>
      <c r="G1">
        <f>+SUBTOTAL(3,$C$3:$C$351)</f>
        <v>102</v>
      </c>
      <c r="I1" s="24" t="s">
        <v>428</v>
      </c>
      <c r="J1" s="16" t="s">
        <v>426</v>
      </c>
    </row>
    <row r="2" spans="1:11" ht="12.75" customHeight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J2" s="17" t="s">
        <v>427</v>
      </c>
      <c r="K2" s="1">
        <v>46132</v>
      </c>
    </row>
    <row r="3" spans="1:11" s="19" customFormat="1" ht="12.75" customHeight="1">
      <c r="A3" s="18">
        <v>46055</v>
      </c>
      <c r="B3" s="19" t="s">
        <v>10</v>
      </c>
      <c r="C3" s="19" t="s">
        <v>11</v>
      </c>
      <c r="D3" s="19" t="s">
        <v>12</v>
      </c>
      <c r="E3" s="19" t="s">
        <v>13</v>
      </c>
      <c r="F3" s="19" t="s">
        <v>14</v>
      </c>
      <c r="G3" s="19" t="s">
        <v>15</v>
      </c>
    </row>
    <row r="4" spans="1:11" s="19" customFormat="1" ht="12.75" customHeight="1">
      <c r="A4" s="19" t="s">
        <v>16</v>
      </c>
      <c r="B4" s="19" t="s">
        <v>17</v>
      </c>
      <c r="D4" s="20">
        <v>2</v>
      </c>
      <c r="E4" s="21">
        <v>64668.240000000013</v>
      </c>
      <c r="F4" s="21">
        <v>129336.48000000003</v>
      </c>
      <c r="G4" s="21">
        <v>0</v>
      </c>
      <c r="H4" s="19">
        <f>+VLOOKUP(B4,$B$358:$D$375,3,0)</f>
        <v>63700</v>
      </c>
      <c r="I4" s="19">
        <f>+D4*H4*1.08</f>
        <v>137592</v>
      </c>
    </row>
    <row r="5" spans="1:11" s="19" customFormat="1" ht="12.75" customHeight="1">
      <c r="A5" s="18">
        <v>46055</v>
      </c>
      <c r="B5" s="19" t="s">
        <v>18</v>
      </c>
      <c r="C5" s="19" t="s">
        <v>19</v>
      </c>
      <c r="D5" s="19" t="s">
        <v>12</v>
      </c>
      <c r="E5" s="19" t="s">
        <v>20</v>
      </c>
      <c r="F5" s="19" t="s">
        <v>21</v>
      </c>
      <c r="G5" s="19" t="s">
        <v>22</v>
      </c>
      <c r="I5" s="23"/>
    </row>
    <row r="6" spans="1:11" s="19" customFormat="1" ht="12.75" customHeight="1">
      <c r="A6" s="19" t="s">
        <v>23</v>
      </c>
      <c r="B6" s="19" t="s">
        <v>24</v>
      </c>
      <c r="D6" s="20">
        <v>2</v>
      </c>
      <c r="E6" s="21">
        <v>21582.287999999997</v>
      </c>
      <c r="F6" s="21">
        <v>43164.575999999994</v>
      </c>
      <c r="G6" s="21">
        <v>0</v>
      </c>
      <c r="H6" s="19">
        <f t="shared" ref="H6:H67" si="0">+VLOOKUP(B6,$B$358:$D$375,3,0)</f>
        <v>20475</v>
      </c>
      <c r="I6" s="23">
        <f t="shared" ref="I6:I67" si="1">+D6*H6*1.08</f>
        <v>44226</v>
      </c>
    </row>
    <row r="7" spans="1:11" s="19" customFormat="1" ht="12.75" customHeight="1">
      <c r="A7" s="19" t="s">
        <v>25</v>
      </c>
      <c r="B7" s="19" t="s">
        <v>26</v>
      </c>
      <c r="D7" s="20">
        <v>3</v>
      </c>
      <c r="E7" s="21">
        <v>20761.650000000001</v>
      </c>
      <c r="F7" s="21">
        <v>62284.95</v>
      </c>
      <c r="G7" s="21">
        <v>0</v>
      </c>
      <c r="H7" s="19">
        <f t="shared" si="0"/>
        <v>19717</v>
      </c>
      <c r="I7" s="23">
        <f t="shared" si="1"/>
        <v>63883.08</v>
      </c>
    </row>
    <row r="8" spans="1:11" s="19" customFormat="1" ht="12.75" customHeight="1">
      <c r="A8" s="19" t="s">
        <v>27</v>
      </c>
      <c r="B8" s="19" t="s">
        <v>28</v>
      </c>
      <c r="D8" s="20">
        <v>3</v>
      </c>
      <c r="E8" s="21">
        <v>105054.79665833333</v>
      </c>
      <c r="F8" s="21">
        <v>315164.389975</v>
      </c>
      <c r="G8" s="21">
        <v>0</v>
      </c>
      <c r="H8" s="19">
        <f t="shared" si="0"/>
        <v>106116</v>
      </c>
      <c r="I8" s="23">
        <f t="shared" si="1"/>
        <v>343815.84</v>
      </c>
    </row>
    <row r="9" spans="1:11" s="19" customFormat="1" ht="12.75" customHeight="1">
      <c r="A9" s="18">
        <v>46055</v>
      </c>
      <c r="B9" s="19" t="s">
        <v>29</v>
      </c>
      <c r="C9" s="19" t="s">
        <v>30</v>
      </c>
      <c r="D9" s="19" t="s">
        <v>12</v>
      </c>
      <c r="E9" s="19" t="s">
        <v>31</v>
      </c>
      <c r="F9" s="19" t="s">
        <v>32</v>
      </c>
      <c r="G9" s="19" t="s">
        <v>33</v>
      </c>
      <c r="I9" s="23"/>
    </row>
    <row r="10" spans="1:11" s="19" customFormat="1" ht="12.75" customHeight="1">
      <c r="A10" s="19" t="s">
        <v>34</v>
      </c>
      <c r="B10" s="19" t="s">
        <v>35</v>
      </c>
      <c r="D10" s="20">
        <v>2</v>
      </c>
      <c r="E10" s="21">
        <v>45208.666700000002</v>
      </c>
      <c r="F10" s="21">
        <v>90417.333400000003</v>
      </c>
      <c r="G10" s="21">
        <v>0</v>
      </c>
      <c r="H10" s="19">
        <f t="shared" si="0"/>
        <v>41860</v>
      </c>
      <c r="I10" s="23">
        <f t="shared" si="1"/>
        <v>90417.600000000006</v>
      </c>
    </row>
    <row r="11" spans="1:11" s="19" customFormat="1" ht="12.75" customHeight="1">
      <c r="A11" s="19" t="s">
        <v>36</v>
      </c>
      <c r="B11" s="19" t="s">
        <v>37</v>
      </c>
      <c r="D11" s="20">
        <v>2</v>
      </c>
      <c r="E11" s="21">
        <v>36111</v>
      </c>
      <c r="F11" s="21">
        <v>72222</v>
      </c>
      <c r="G11" s="21">
        <v>0</v>
      </c>
      <c r="H11" s="19">
        <f t="shared" si="0"/>
        <v>29575</v>
      </c>
      <c r="I11" s="23">
        <f t="shared" si="1"/>
        <v>63882.000000000007</v>
      </c>
    </row>
    <row r="12" spans="1:11" s="19" customFormat="1" ht="12.75" customHeight="1">
      <c r="A12" s="18">
        <v>46055</v>
      </c>
      <c r="B12" s="19" t="s">
        <v>18</v>
      </c>
      <c r="C12" s="19" t="s">
        <v>19</v>
      </c>
      <c r="D12" s="19" t="s">
        <v>12</v>
      </c>
      <c r="E12" s="19" t="s">
        <v>20</v>
      </c>
      <c r="F12" s="19" t="s">
        <v>21</v>
      </c>
      <c r="G12" s="19" t="s">
        <v>38</v>
      </c>
      <c r="I12" s="23"/>
    </row>
    <row r="13" spans="1:11" s="19" customFormat="1" ht="12.75" customHeight="1">
      <c r="A13" s="19" t="s">
        <v>27</v>
      </c>
      <c r="B13" s="19" t="s">
        <v>28</v>
      </c>
      <c r="D13" s="20">
        <v>3</v>
      </c>
      <c r="E13" s="21">
        <v>105054.79665833333</v>
      </c>
      <c r="F13" s="21">
        <v>315164.389975</v>
      </c>
      <c r="G13" s="21">
        <v>0</v>
      </c>
      <c r="H13" s="19">
        <f t="shared" si="0"/>
        <v>106116</v>
      </c>
      <c r="I13" s="23">
        <f t="shared" si="1"/>
        <v>343815.84</v>
      </c>
    </row>
    <row r="14" spans="1:11" s="19" customFormat="1" ht="12.75" customHeight="1">
      <c r="A14" s="18">
        <v>46056</v>
      </c>
      <c r="B14" s="19" t="s">
        <v>39</v>
      </c>
      <c r="C14" s="19" t="s">
        <v>40</v>
      </c>
      <c r="D14" s="19" t="s">
        <v>12</v>
      </c>
      <c r="E14" s="19" t="s">
        <v>41</v>
      </c>
      <c r="F14" s="19" t="s">
        <v>42</v>
      </c>
      <c r="G14" s="19" t="s">
        <v>43</v>
      </c>
      <c r="I14" s="23"/>
    </row>
    <row r="15" spans="1:11" s="19" customFormat="1" ht="12.75" customHeight="1">
      <c r="A15" s="19" t="s">
        <v>27</v>
      </c>
      <c r="B15" s="19" t="s">
        <v>28</v>
      </c>
      <c r="D15" s="20">
        <v>1</v>
      </c>
      <c r="E15" s="21">
        <v>105054.79665833333</v>
      </c>
      <c r="F15" s="21">
        <v>105054.79665833333</v>
      </c>
      <c r="G15" s="21">
        <v>0</v>
      </c>
      <c r="H15" s="19">
        <f t="shared" si="0"/>
        <v>106116</v>
      </c>
      <c r="I15" s="23">
        <f t="shared" si="1"/>
        <v>114605.28000000001</v>
      </c>
    </row>
    <row r="16" spans="1:11" s="19" customFormat="1" ht="12.75" customHeight="1">
      <c r="A16" s="19" t="s">
        <v>44</v>
      </c>
      <c r="B16" s="19" t="s">
        <v>45</v>
      </c>
      <c r="D16" s="20">
        <v>1</v>
      </c>
      <c r="E16" s="21">
        <v>49318.75</v>
      </c>
      <c r="F16" s="21">
        <v>49318.75</v>
      </c>
      <c r="G16" s="21">
        <v>0</v>
      </c>
      <c r="H16" s="19">
        <f t="shared" si="0"/>
        <v>45666</v>
      </c>
      <c r="I16" s="23">
        <f t="shared" si="1"/>
        <v>49319.280000000006</v>
      </c>
    </row>
    <row r="17" spans="1:9" s="19" customFormat="1" ht="12.75" customHeight="1">
      <c r="A17" s="19" t="s">
        <v>34</v>
      </c>
      <c r="B17" s="19" t="s">
        <v>35</v>
      </c>
      <c r="D17" s="20">
        <v>1</v>
      </c>
      <c r="E17" s="21">
        <v>45208.666700000002</v>
      </c>
      <c r="F17" s="21">
        <v>45208.666700000002</v>
      </c>
      <c r="G17" s="21">
        <v>0</v>
      </c>
      <c r="H17" s="19">
        <f t="shared" si="0"/>
        <v>41860</v>
      </c>
      <c r="I17" s="23">
        <f t="shared" si="1"/>
        <v>45208.800000000003</v>
      </c>
    </row>
    <row r="18" spans="1:9" s="19" customFormat="1" ht="12.75" customHeight="1">
      <c r="A18" s="19" t="s">
        <v>46</v>
      </c>
      <c r="B18" s="19" t="s">
        <v>47</v>
      </c>
      <c r="D18" s="20">
        <v>1</v>
      </c>
      <c r="E18" s="21">
        <v>72972.666700000002</v>
      </c>
      <c r="F18" s="21">
        <v>72972.666700000002</v>
      </c>
      <c r="G18" s="21">
        <v>0</v>
      </c>
      <c r="H18" s="19">
        <f t="shared" si="0"/>
        <v>67567</v>
      </c>
      <c r="I18" s="23">
        <f t="shared" si="1"/>
        <v>72972.36</v>
      </c>
    </row>
    <row r="19" spans="1:9" s="19" customFormat="1" ht="12.75" customHeight="1">
      <c r="A19" s="18">
        <v>46056</v>
      </c>
      <c r="B19" s="19" t="s">
        <v>48</v>
      </c>
      <c r="C19" s="19" t="s">
        <v>49</v>
      </c>
      <c r="D19" s="19" t="s">
        <v>12</v>
      </c>
      <c r="E19" s="19" t="s">
        <v>50</v>
      </c>
      <c r="F19" s="19" t="s">
        <v>51</v>
      </c>
      <c r="G19" s="19" t="s">
        <v>52</v>
      </c>
      <c r="I19" s="23"/>
    </row>
    <row r="20" spans="1:9" s="19" customFormat="1" ht="12.75" customHeight="1">
      <c r="A20" s="19" t="s">
        <v>16</v>
      </c>
      <c r="B20" s="19" t="s">
        <v>17</v>
      </c>
      <c r="D20" s="20">
        <v>2</v>
      </c>
      <c r="E20" s="21">
        <v>64668.240000000013</v>
      </c>
      <c r="F20" s="21">
        <v>129336.48000000003</v>
      </c>
      <c r="G20" s="21">
        <v>0</v>
      </c>
      <c r="H20" s="19">
        <f t="shared" si="0"/>
        <v>63700</v>
      </c>
      <c r="I20" s="23">
        <f t="shared" si="1"/>
        <v>137592</v>
      </c>
    </row>
    <row r="21" spans="1:9" s="19" customFormat="1" ht="12.75" customHeight="1">
      <c r="A21" s="19" t="s">
        <v>36</v>
      </c>
      <c r="B21" s="19" t="s">
        <v>37</v>
      </c>
      <c r="D21" s="20">
        <v>3</v>
      </c>
      <c r="E21" s="21">
        <v>36111</v>
      </c>
      <c r="F21" s="21">
        <v>108333</v>
      </c>
      <c r="G21" s="21">
        <v>0</v>
      </c>
      <c r="H21" s="19">
        <f t="shared" si="0"/>
        <v>29575</v>
      </c>
      <c r="I21" s="23">
        <f t="shared" si="1"/>
        <v>95823</v>
      </c>
    </row>
    <row r="22" spans="1:9" s="19" customFormat="1" ht="12.75" customHeight="1">
      <c r="A22" s="19" t="s">
        <v>53</v>
      </c>
      <c r="B22" s="19" t="s">
        <v>54</v>
      </c>
      <c r="D22" s="20">
        <v>2</v>
      </c>
      <c r="E22" s="21">
        <v>37500</v>
      </c>
      <c r="F22" s="21">
        <v>75000</v>
      </c>
      <c r="G22" s="21">
        <v>0</v>
      </c>
      <c r="H22" s="19">
        <f t="shared" si="0"/>
        <v>30712</v>
      </c>
      <c r="I22" s="23">
        <f t="shared" si="1"/>
        <v>66337.919999999998</v>
      </c>
    </row>
    <row r="23" spans="1:9" s="19" customFormat="1" ht="12.75" customHeight="1">
      <c r="A23" s="19" t="s">
        <v>55</v>
      </c>
      <c r="B23" s="19" t="s">
        <v>56</v>
      </c>
      <c r="D23" s="20">
        <v>1</v>
      </c>
      <c r="E23" s="21">
        <v>115290</v>
      </c>
      <c r="F23" s="21">
        <v>115290</v>
      </c>
      <c r="G23" s="21">
        <v>0</v>
      </c>
      <c r="H23" s="19">
        <f t="shared" si="0"/>
        <v>87428</v>
      </c>
      <c r="I23" s="23">
        <f t="shared" si="1"/>
        <v>94422.24</v>
      </c>
    </row>
    <row r="24" spans="1:9" s="19" customFormat="1" ht="12.75" customHeight="1">
      <c r="A24" s="18">
        <v>46056</v>
      </c>
      <c r="B24" s="19" t="s">
        <v>57</v>
      </c>
      <c r="C24" s="19" t="s">
        <v>30</v>
      </c>
      <c r="D24" s="19" t="s">
        <v>12</v>
      </c>
      <c r="E24" s="19" t="s">
        <v>31</v>
      </c>
      <c r="F24" s="19" t="s">
        <v>32</v>
      </c>
      <c r="G24" s="19" t="s">
        <v>58</v>
      </c>
      <c r="I24" s="23"/>
    </row>
    <row r="25" spans="1:9" s="19" customFormat="1" ht="12.75" customHeight="1">
      <c r="A25" s="19" t="s">
        <v>53</v>
      </c>
      <c r="B25" s="19" t="s">
        <v>54</v>
      </c>
      <c r="D25" s="20">
        <v>2</v>
      </c>
      <c r="E25" s="21">
        <v>37500</v>
      </c>
      <c r="F25" s="21">
        <v>75000</v>
      </c>
      <c r="G25" s="21">
        <v>0</v>
      </c>
      <c r="H25" s="19">
        <f t="shared" si="0"/>
        <v>30712</v>
      </c>
      <c r="I25" s="23">
        <f t="shared" si="1"/>
        <v>66337.919999999998</v>
      </c>
    </row>
    <row r="26" spans="1:9" s="19" customFormat="1" ht="12.75" customHeight="1">
      <c r="A26" s="18">
        <v>46056</v>
      </c>
      <c r="B26" s="19" t="s">
        <v>59</v>
      </c>
      <c r="C26" s="19" t="s">
        <v>40</v>
      </c>
      <c r="D26" s="19" t="s">
        <v>12</v>
      </c>
      <c r="E26" s="19" t="s">
        <v>41</v>
      </c>
      <c r="F26" s="19" t="s">
        <v>42</v>
      </c>
      <c r="G26" s="19" t="s">
        <v>60</v>
      </c>
      <c r="I26" s="23"/>
    </row>
    <row r="27" spans="1:9" s="19" customFormat="1" ht="12.75" customHeight="1">
      <c r="A27" s="19" t="s">
        <v>36</v>
      </c>
      <c r="B27" s="19" t="s">
        <v>37</v>
      </c>
      <c r="D27" s="20">
        <v>2</v>
      </c>
      <c r="E27" s="21">
        <v>36111</v>
      </c>
      <c r="F27" s="21">
        <v>72222</v>
      </c>
      <c r="G27" s="21">
        <v>0</v>
      </c>
      <c r="H27" s="19">
        <f t="shared" si="0"/>
        <v>29575</v>
      </c>
      <c r="I27" s="23">
        <f t="shared" si="1"/>
        <v>63882.000000000007</v>
      </c>
    </row>
    <row r="28" spans="1:9" s="19" customFormat="1" ht="12.75" customHeight="1">
      <c r="A28" s="18">
        <v>46056</v>
      </c>
      <c r="B28" s="19" t="s">
        <v>66</v>
      </c>
      <c r="C28" s="19" t="s">
        <v>67</v>
      </c>
      <c r="D28" s="19" t="s">
        <v>12</v>
      </c>
      <c r="E28" s="19" t="s">
        <v>68</v>
      </c>
      <c r="F28" s="19" t="s">
        <v>69</v>
      </c>
      <c r="G28" s="19" t="s">
        <v>70</v>
      </c>
      <c r="I28" s="23"/>
    </row>
    <row r="29" spans="1:9" s="19" customFormat="1" ht="12.75" customHeight="1">
      <c r="A29" s="19" t="s">
        <v>16</v>
      </c>
      <c r="B29" s="19" t="s">
        <v>17</v>
      </c>
      <c r="D29" s="20">
        <v>1</v>
      </c>
      <c r="E29" s="21">
        <v>64668.240000000013</v>
      </c>
      <c r="F29" s="21">
        <v>64668.240000000013</v>
      </c>
      <c r="G29" s="21">
        <v>0</v>
      </c>
      <c r="H29" s="19">
        <f t="shared" si="0"/>
        <v>63700</v>
      </c>
      <c r="I29" s="23">
        <f t="shared" si="1"/>
        <v>68796</v>
      </c>
    </row>
    <row r="30" spans="1:9" s="19" customFormat="1" ht="12.75" customHeight="1">
      <c r="A30" s="18">
        <v>46056</v>
      </c>
      <c r="B30" s="19" t="s">
        <v>71</v>
      </c>
      <c r="C30" s="19" t="s">
        <v>72</v>
      </c>
      <c r="D30" s="19" t="s">
        <v>12</v>
      </c>
      <c r="E30" s="19" t="s">
        <v>73</v>
      </c>
      <c r="F30" s="19" t="s">
        <v>74</v>
      </c>
      <c r="G30" s="19" t="s">
        <v>75</v>
      </c>
      <c r="I30" s="23"/>
    </row>
    <row r="31" spans="1:9" s="19" customFormat="1" ht="12.75" customHeight="1">
      <c r="A31" s="19" t="s">
        <v>36</v>
      </c>
      <c r="B31" s="19" t="s">
        <v>37</v>
      </c>
      <c r="D31" s="20">
        <v>1</v>
      </c>
      <c r="E31" s="21">
        <v>36111</v>
      </c>
      <c r="F31" s="21">
        <v>36111</v>
      </c>
      <c r="G31" s="21">
        <v>0</v>
      </c>
      <c r="H31" s="19">
        <f t="shared" si="0"/>
        <v>29575</v>
      </c>
      <c r="I31" s="23">
        <f t="shared" si="1"/>
        <v>31941.000000000004</v>
      </c>
    </row>
    <row r="32" spans="1:9" s="19" customFormat="1" ht="12.75" customHeight="1">
      <c r="A32" s="19" t="s">
        <v>55</v>
      </c>
      <c r="B32" s="19" t="s">
        <v>56</v>
      </c>
      <c r="D32" s="20">
        <v>2</v>
      </c>
      <c r="E32" s="21">
        <v>115290</v>
      </c>
      <c r="F32" s="21">
        <v>230580</v>
      </c>
      <c r="G32" s="21">
        <v>0</v>
      </c>
      <c r="H32" s="19">
        <f t="shared" si="0"/>
        <v>87428</v>
      </c>
      <c r="I32" s="23">
        <f t="shared" si="1"/>
        <v>188844.48</v>
      </c>
    </row>
    <row r="33" spans="1:9" s="19" customFormat="1" ht="12.75" customHeight="1">
      <c r="A33" s="18">
        <v>46056</v>
      </c>
      <c r="B33" s="19" t="s">
        <v>76</v>
      </c>
      <c r="C33" s="19" t="s">
        <v>77</v>
      </c>
      <c r="D33" s="19" t="s">
        <v>12</v>
      </c>
      <c r="E33" s="19" t="s">
        <v>78</v>
      </c>
      <c r="F33" s="19" t="s">
        <v>79</v>
      </c>
      <c r="G33" s="19" t="s">
        <v>80</v>
      </c>
      <c r="I33" s="23"/>
    </row>
    <row r="34" spans="1:9" s="19" customFormat="1" ht="12.75" customHeight="1">
      <c r="A34" s="19" t="s">
        <v>27</v>
      </c>
      <c r="B34" s="19" t="s">
        <v>28</v>
      </c>
      <c r="D34" s="20">
        <v>1</v>
      </c>
      <c r="E34" s="21">
        <v>105054.79665833333</v>
      </c>
      <c r="F34" s="21">
        <v>105054.79665833333</v>
      </c>
      <c r="G34" s="21">
        <v>0</v>
      </c>
      <c r="H34" s="19">
        <f t="shared" si="0"/>
        <v>106116</v>
      </c>
      <c r="I34" s="23">
        <f t="shared" si="1"/>
        <v>114605.28000000001</v>
      </c>
    </row>
    <row r="35" spans="1:9" s="19" customFormat="1" ht="12.75" customHeight="1">
      <c r="A35" s="18">
        <v>46056</v>
      </c>
      <c r="B35" s="19" t="s">
        <v>81</v>
      </c>
      <c r="C35" s="19" t="s">
        <v>82</v>
      </c>
      <c r="D35" s="19" t="s">
        <v>12</v>
      </c>
      <c r="E35" s="19" t="s">
        <v>83</v>
      </c>
      <c r="F35" s="19" t="s">
        <v>84</v>
      </c>
      <c r="G35" s="19" t="s">
        <v>85</v>
      </c>
      <c r="I35" s="23"/>
    </row>
    <row r="36" spans="1:9" s="19" customFormat="1" ht="12.75" customHeight="1">
      <c r="A36" s="19" t="s">
        <v>86</v>
      </c>
      <c r="B36" s="19" t="s">
        <v>87</v>
      </c>
      <c r="D36" s="20">
        <v>1</v>
      </c>
      <c r="E36" s="21">
        <v>109686.21</v>
      </c>
      <c r="F36" s="21">
        <v>109686.21</v>
      </c>
      <c r="G36" s="21">
        <v>0</v>
      </c>
      <c r="H36" s="19">
        <f t="shared" si="0"/>
        <v>101561</v>
      </c>
      <c r="I36" s="23">
        <f t="shared" si="1"/>
        <v>109685.88</v>
      </c>
    </row>
    <row r="37" spans="1:9" s="19" customFormat="1" ht="12.75" customHeight="1">
      <c r="A37" s="19" t="s">
        <v>46</v>
      </c>
      <c r="B37" s="19" t="s">
        <v>47</v>
      </c>
      <c r="D37" s="20">
        <v>1</v>
      </c>
      <c r="E37" s="21">
        <v>72972.666700000002</v>
      </c>
      <c r="F37" s="21">
        <v>72972.666700000002</v>
      </c>
      <c r="G37" s="21">
        <v>0</v>
      </c>
      <c r="H37" s="19">
        <f t="shared" si="0"/>
        <v>67567</v>
      </c>
      <c r="I37" s="23">
        <f t="shared" si="1"/>
        <v>72972.36</v>
      </c>
    </row>
    <row r="38" spans="1:9" s="19" customFormat="1" ht="12.75" customHeight="1">
      <c r="A38" s="19" t="s">
        <v>16</v>
      </c>
      <c r="B38" s="19" t="s">
        <v>17</v>
      </c>
      <c r="D38" s="20">
        <v>1</v>
      </c>
      <c r="E38" s="21">
        <v>64668.240000000013</v>
      </c>
      <c r="F38" s="21">
        <v>64668.240000000013</v>
      </c>
      <c r="G38" s="21">
        <v>0</v>
      </c>
      <c r="H38" s="19">
        <f t="shared" si="0"/>
        <v>63700</v>
      </c>
      <c r="I38" s="23">
        <f t="shared" si="1"/>
        <v>68796</v>
      </c>
    </row>
    <row r="39" spans="1:9" s="19" customFormat="1" ht="12.75" customHeight="1">
      <c r="A39" s="19" t="s">
        <v>88</v>
      </c>
      <c r="B39" s="19" t="s">
        <v>89</v>
      </c>
      <c r="D39" s="20">
        <v>1</v>
      </c>
      <c r="E39" s="21">
        <v>69096.444405139831</v>
      </c>
      <c r="F39" s="21">
        <v>69096.444405139831</v>
      </c>
      <c r="G39" s="21">
        <v>0</v>
      </c>
      <c r="H39" s="19">
        <f t="shared" si="0"/>
        <v>66822</v>
      </c>
      <c r="I39" s="23">
        <f t="shared" si="1"/>
        <v>72167.760000000009</v>
      </c>
    </row>
    <row r="40" spans="1:9" s="19" customFormat="1" ht="12.75" customHeight="1">
      <c r="A40" s="19" t="s">
        <v>90</v>
      </c>
      <c r="B40" s="19" t="s">
        <v>91</v>
      </c>
      <c r="D40" s="20">
        <v>1</v>
      </c>
      <c r="E40" s="21">
        <v>54638.775804398145</v>
      </c>
      <c r="F40" s="21">
        <v>54638.775804398145</v>
      </c>
      <c r="G40" s="21">
        <v>0</v>
      </c>
      <c r="H40" s="19">
        <f t="shared" si="0"/>
        <v>50591</v>
      </c>
      <c r="I40" s="23">
        <f t="shared" si="1"/>
        <v>54638.280000000006</v>
      </c>
    </row>
    <row r="41" spans="1:9" s="19" customFormat="1" ht="12.75" customHeight="1">
      <c r="A41" s="19" t="s">
        <v>36</v>
      </c>
      <c r="B41" s="19" t="s">
        <v>37</v>
      </c>
      <c r="D41" s="20">
        <v>2</v>
      </c>
      <c r="E41" s="21">
        <v>36111</v>
      </c>
      <c r="F41" s="21">
        <v>72222</v>
      </c>
      <c r="G41" s="21">
        <v>0</v>
      </c>
      <c r="H41" s="19">
        <f t="shared" si="0"/>
        <v>29575</v>
      </c>
      <c r="I41" s="23">
        <f t="shared" si="1"/>
        <v>63882.000000000007</v>
      </c>
    </row>
    <row r="42" spans="1:9" s="19" customFormat="1" ht="12.75" customHeight="1">
      <c r="A42" s="18">
        <v>46056</v>
      </c>
      <c r="B42" s="19" t="s">
        <v>92</v>
      </c>
      <c r="C42" s="19" t="s">
        <v>93</v>
      </c>
      <c r="D42" s="19" t="s">
        <v>12</v>
      </c>
      <c r="E42" s="19" t="s">
        <v>94</v>
      </c>
      <c r="F42" s="19" t="s">
        <v>95</v>
      </c>
      <c r="G42" s="19" t="s">
        <v>96</v>
      </c>
      <c r="I42" s="23"/>
    </row>
    <row r="43" spans="1:9" s="19" customFormat="1" ht="12.75" customHeight="1">
      <c r="A43" s="19" t="s">
        <v>36</v>
      </c>
      <c r="B43" s="19" t="s">
        <v>37</v>
      </c>
      <c r="D43" s="20">
        <v>2</v>
      </c>
      <c r="E43" s="21">
        <v>36111</v>
      </c>
      <c r="F43" s="21">
        <v>72222</v>
      </c>
      <c r="G43" s="21">
        <v>0</v>
      </c>
      <c r="H43" s="19">
        <f t="shared" si="0"/>
        <v>29575</v>
      </c>
      <c r="I43" s="23">
        <f t="shared" si="1"/>
        <v>63882.000000000007</v>
      </c>
    </row>
    <row r="44" spans="1:9" s="19" customFormat="1" ht="12.75" customHeight="1">
      <c r="A44" s="18">
        <v>46057</v>
      </c>
      <c r="B44" s="19" t="s">
        <v>97</v>
      </c>
      <c r="C44" s="19" t="s">
        <v>98</v>
      </c>
      <c r="D44" s="19" t="s">
        <v>12</v>
      </c>
      <c r="E44" s="19" t="s">
        <v>99</v>
      </c>
      <c r="F44" s="19" t="s">
        <v>100</v>
      </c>
      <c r="G44" s="19" t="s">
        <v>101</v>
      </c>
      <c r="I44" s="23"/>
    </row>
    <row r="45" spans="1:9" s="19" customFormat="1" ht="12.75" customHeight="1">
      <c r="A45" s="19" t="s">
        <v>46</v>
      </c>
      <c r="B45" s="19" t="s">
        <v>47</v>
      </c>
      <c r="D45" s="20">
        <v>2</v>
      </c>
      <c r="E45" s="21">
        <v>72972.666700000002</v>
      </c>
      <c r="F45" s="21">
        <v>145945.3334</v>
      </c>
      <c r="G45" s="21">
        <v>0</v>
      </c>
      <c r="H45" s="19">
        <f t="shared" si="0"/>
        <v>67567</v>
      </c>
      <c r="I45" s="23">
        <f t="shared" si="1"/>
        <v>145944.72</v>
      </c>
    </row>
    <row r="46" spans="1:9" s="19" customFormat="1" ht="12.75" customHeight="1">
      <c r="A46" s="19" t="s">
        <v>16</v>
      </c>
      <c r="B46" s="19" t="s">
        <v>17</v>
      </c>
      <c r="D46" s="20">
        <v>2</v>
      </c>
      <c r="E46" s="21">
        <v>64668.240000000013</v>
      </c>
      <c r="F46" s="21">
        <v>129336.48000000003</v>
      </c>
      <c r="G46" s="21">
        <v>0</v>
      </c>
      <c r="H46" s="19">
        <f t="shared" si="0"/>
        <v>63700</v>
      </c>
      <c r="I46" s="23">
        <f t="shared" si="1"/>
        <v>137592</v>
      </c>
    </row>
    <row r="47" spans="1:9" s="19" customFormat="1" ht="12.75" customHeight="1">
      <c r="A47" s="19" t="s">
        <v>86</v>
      </c>
      <c r="B47" s="19" t="s">
        <v>87</v>
      </c>
      <c r="D47" s="20">
        <v>2</v>
      </c>
      <c r="E47" s="21">
        <v>109686.21</v>
      </c>
      <c r="F47" s="21">
        <v>219372.42</v>
      </c>
      <c r="G47" s="21">
        <v>0</v>
      </c>
      <c r="H47" s="19">
        <f t="shared" si="0"/>
        <v>101561</v>
      </c>
      <c r="I47" s="23">
        <f t="shared" si="1"/>
        <v>219371.76</v>
      </c>
    </row>
    <row r="48" spans="1:9" s="19" customFormat="1" ht="12.75" customHeight="1">
      <c r="A48" s="18">
        <v>46057</v>
      </c>
      <c r="B48" s="19" t="s">
        <v>102</v>
      </c>
      <c r="C48" s="19" t="s">
        <v>103</v>
      </c>
      <c r="D48" s="19" t="s">
        <v>12</v>
      </c>
      <c r="E48" s="19" t="s">
        <v>104</v>
      </c>
      <c r="F48" s="19" t="s">
        <v>105</v>
      </c>
      <c r="G48" s="19" t="s">
        <v>106</v>
      </c>
      <c r="I48" s="23"/>
    </row>
    <row r="49" spans="1:9" s="19" customFormat="1" ht="12.75" customHeight="1">
      <c r="A49" s="19" t="s">
        <v>90</v>
      </c>
      <c r="B49" s="19" t="s">
        <v>91</v>
      </c>
      <c r="D49" s="20">
        <v>2</v>
      </c>
      <c r="E49" s="21">
        <v>54638.775804398145</v>
      </c>
      <c r="F49" s="21">
        <v>109277.55160879629</v>
      </c>
      <c r="G49" s="21">
        <v>0</v>
      </c>
      <c r="H49" s="19">
        <f t="shared" si="0"/>
        <v>50591</v>
      </c>
      <c r="I49" s="23">
        <f t="shared" si="1"/>
        <v>109276.56000000001</v>
      </c>
    </row>
    <row r="50" spans="1:9" s="19" customFormat="1" ht="12.75" customHeight="1">
      <c r="A50" s="18">
        <v>46057</v>
      </c>
      <c r="B50" s="19" t="s">
        <v>107</v>
      </c>
      <c r="C50" s="19" t="s">
        <v>67</v>
      </c>
      <c r="D50" s="19" t="s">
        <v>12</v>
      </c>
      <c r="E50" s="19" t="s">
        <v>68</v>
      </c>
      <c r="F50" s="19" t="s">
        <v>69</v>
      </c>
      <c r="G50" s="19" t="s">
        <v>108</v>
      </c>
      <c r="I50" s="23"/>
    </row>
    <row r="51" spans="1:9" s="19" customFormat="1" ht="12.75" customHeight="1">
      <c r="A51" s="19" t="s">
        <v>16</v>
      </c>
      <c r="B51" s="19" t="s">
        <v>17</v>
      </c>
      <c r="D51" s="20">
        <v>1</v>
      </c>
      <c r="E51" s="21">
        <v>64668.240000000013</v>
      </c>
      <c r="F51" s="21">
        <v>64668.240000000013</v>
      </c>
      <c r="G51" s="21">
        <v>0</v>
      </c>
      <c r="H51" s="19">
        <f t="shared" si="0"/>
        <v>63700</v>
      </c>
      <c r="I51" s="23">
        <f t="shared" si="1"/>
        <v>68796</v>
      </c>
    </row>
    <row r="52" spans="1:9" s="19" customFormat="1" ht="12.75" customHeight="1">
      <c r="A52" s="18">
        <v>46058</v>
      </c>
      <c r="B52" s="19" t="s">
        <v>109</v>
      </c>
      <c r="C52" s="19" t="s">
        <v>110</v>
      </c>
      <c r="D52" s="19" t="s">
        <v>12</v>
      </c>
      <c r="E52" s="19" t="s">
        <v>111</v>
      </c>
      <c r="F52" s="19" t="s">
        <v>112</v>
      </c>
      <c r="G52" s="19" t="s">
        <v>113</v>
      </c>
      <c r="I52" s="23"/>
    </row>
    <row r="53" spans="1:9" s="19" customFormat="1" ht="12.75" customHeight="1">
      <c r="A53" s="19" t="s">
        <v>27</v>
      </c>
      <c r="B53" s="19" t="s">
        <v>28</v>
      </c>
      <c r="D53" s="20">
        <v>1</v>
      </c>
      <c r="E53" s="21">
        <v>105054.79665833333</v>
      </c>
      <c r="F53" s="21">
        <v>105054.79665833333</v>
      </c>
      <c r="G53" s="21">
        <v>0</v>
      </c>
      <c r="H53" s="19">
        <f t="shared" si="0"/>
        <v>106116</v>
      </c>
      <c r="I53" s="23">
        <f t="shared" si="1"/>
        <v>114605.28000000001</v>
      </c>
    </row>
    <row r="54" spans="1:9" s="19" customFormat="1" ht="12.75" customHeight="1">
      <c r="A54" s="19" t="s">
        <v>44</v>
      </c>
      <c r="B54" s="19" t="s">
        <v>45</v>
      </c>
      <c r="D54" s="20">
        <v>1</v>
      </c>
      <c r="E54" s="21">
        <v>49318.75</v>
      </c>
      <c r="F54" s="21">
        <v>49318.75</v>
      </c>
      <c r="G54" s="21">
        <v>0</v>
      </c>
      <c r="H54" s="19">
        <f t="shared" si="0"/>
        <v>45666</v>
      </c>
      <c r="I54" s="23">
        <f t="shared" si="1"/>
        <v>49319.280000000006</v>
      </c>
    </row>
    <row r="55" spans="1:9" s="19" customFormat="1" ht="12.75" customHeight="1">
      <c r="A55" s="19" t="s">
        <v>34</v>
      </c>
      <c r="B55" s="19" t="s">
        <v>35</v>
      </c>
      <c r="D55" s="20">
        <v>1</v>
      </c>
      <c r="E55" s="21">
        <v>45208.666700000002</v>
      </c>
      <c r="F55" s="21">
        <v>45208.666700000002</v>
      </c>
      <c r="G55" s="21">
        <v>0</v>
      </c>
      <c r="H55" s="19">
        <f t="shared" si="0"/>
        <v>41860</v>
      </c>
      <c r="I55" s="23">
        <f t="shared" si="1"/>
        <v>45208.800000000003</v>
      </c>
    </row>
    <row r="56" spans="1:9" s="19" customFormat="1" ht="12.75" customHeight="1">
      <c r="A56" s="19" t="s">
        <v>16</v>
      </c>
      <c r="B56" s="19" t="s">
        <v>17</v>
      </c>
      <c r="D56" s="20">
        <v>1</v>
      </c>
      <c r="E56" s="21">
        <v>64668.240000000013</v>
      </c>
      <c r="F56" s="21">
        <v>64668.240000000013</v>
      </c>
      <c r="G56" s="21">
        <v>0</v>
      </c>
      <c r="H56" s="19">
        <f t="shared" si="0"/>
        <v>63700</v>
      </c>
      <c r="I56" s="23">
        <f t="shared" si="1"/>
        <v>68796</v>
      </c>
    </row>
    <row r="57" spans="1:9" s="19" customFormat="1" ht="12.75" customHeight="1">
      <c r="A57" s="19" t="s">
        <v>114</v>
      </c>
      <c r="B57" s="19" t="s">
        <v>115</v>
      </c>
      <c r="D57" s="20">
        <v>1</v>
      </c>
      <c r="E57" s="21">
        <v>69729.66</v>
      </c>
      <c r="F57" s="21">
        <v>69729.66</v>
      </c>
      <c r="G57" s="21">
        <v>0</v>
      </c>
      <c r="H57" s="19">
        <f t="shared" si="0"/>
        <v>64564</v>
      </c>
      <c r="I57" s="23">
        <f t="shared" si="1"/>
        <v>69729.12000000001</v>
      </c>
    </row>
    <row r="58" spans="1:9" s="19" customFormat="1" ht="12.75" customHeight="1">
      <c r="A58" s="19" t="s">
        <v>36</v>
      </c>
      <c r="B58" s="19" t="s">
        <v>37</v>
      </c>
      <c r="D58" s="20">
        <v>2</v>
      </c>
      <c r="E58" s="21">
        <v>36111</v>
      </c>
      <c r="F58" s="21">
        <v>72222</v>
      </c>
      <c r="G58" s="21">
        <v>0</v>
      </c>
      <c r="H58" s="19">
        <f t="shared" si="0"/>
        <v>29575</v>
      </c>
      <c r="I58" s="23">
        <f t="shared" si="1"/>
        <v>63882.000000000007</v>
      </c>
    </row>
    <row r="59" spans="1:9" s="19" customFormat="1" ht="12.75" customHeight="1">
      <c r="A59" s="18">
        <v>46058</v>
      </c>
      <c r="B59" s="19" t="s">
        <v>116</v>
      </c>
      <c r="C59" s="19" t="s">
        <v>11</v>
      </c>
      <c r="D59" s="19" t="s">
        <v>12</v>
      </c>
      <c r="E59" s="19" t="s">
        <v>13</v>
      </c>
      <c r="F59" s="19" t="s">
        <v>14</v>
      </c>
      <c r="G59" s="19" t="s">
        <v>43</v>
      </c>
      <c r="I59" s="23"/>
    </row>
    <row r="60" spans="1:9" s="19" customFormat="1" ht="12.75" customHeight="1">
      <c r="A60" s="19" t="s">
        <v>117</v>
      </c>
      <c r="B60" s="19" t="s">
        <v>118</v>
      </c>
      <c r="D60" s="20">
        <v>1</v>
      </c>
      <c r="E60" s="21">
        <v>125940</v>
      </c>
      <c r="F60" s="21">
        <v>125940</v>
      </c>
      <c r="G60" s="21">
        <v>0</v>
      </c>
      <c r="H60" s="19">
        <f t="shared" si="0"/>
        <v>84893</v>
      </c>
      <c r="I60" s="23">
        <f t="shared" si="1"/>
        <v>91684.44</v>
      </c>
    </row>
    <row r="61" spans="1:9" s="19" customFormat="1" ht="12.75" customHeight="1">
      <c r="A61" s="18">
        <v>46058</v>
      </c>
      <c r="B61" s="19" t="s">
        <v>119</v>
      </c>
      <c r="C61" s="19" t="s">
        <v>120</v>
      </c>
      <c r="D61" s="19" t="s">
        <v>12</v>
      </c>
      <c r="E61" s="19" t="s">
        <v>121</v>
      </c>
      <c r="F61" s="19" t="s">
        <v>122</v>
      </c>
      <c r="G61" s="19" t="s">
        <v>123</v>
      </c>
      <c r="I61" s="23"/>
    </row>
    <row r="62" spans="1:9" s="19" customFormat="1" ht="12.75" customHeight="1">
      <c r="A62" s="19" t="s">
        <v>36</v>
      </c>
      <c r="B62" s="19" t="s">
        <v>37</v>
      </c>
      <c r="D62" s="20">
        <v>1</v>
      </c>
      <c r="E62" s="21">
        <v>36111</v>
      </c>
      <c r="F62" s="21">
        <v>36111</v>
      </c>
      <c r="G62" s="21">
        <v>0</v>
      </c>
      <c r="H62" s="19">
        <f t="shared" si="0"/>
        <v>29575</v>
      </c>
      <c r="I62" s="23">
        <f t="shared" si="1"/>
        <v>31941.000000000004</v>
      </c>
    </row>
    <row r="63" spans="1:9" s="19" customFormat="1" ht="12.75" customHeight="1">
      <c r="A63" s="18">
        <v>46058</v>
      </c>
      <c r="B63" s="19" t="s">
        <v>124</v>
      </c>
      <c r="C63" s="19" t="s">
        <v>125</v>
      </c>
      <c r="D63" s="19" t="s">
        <v>12</v>
      </c>
      <c r="E63" s="19" t="s">
        <v>126</v>
      </c>
      <c r="F63" s="19" t="s">
        <v>127</v>
      </c>
      <c r="G63" s="19" t="s">
        <v>128</v>
      </c>
      <c r="I63" s="23"/>
    </row>
    <row r="64" spans="1:9" s="19" customFormat="1" ht="12.75" customHeight="1">
      <c r="A64" s="19" t="s">
        <v>129</v>
      </c>
      <c r="B64" s="19" t="s">
        <v>130</v>
      </c>
      <c r="D64" s="20">
        <v>1</v>
      </c>
      <c r="E64" s="21">
        <v>117018.00222222222</v>
      </c>
      <c r="F64" s="21">
        <v>117018.00222222222</v>
      </c>
      <c r="G64" s="21">
        <v>0</v>
      </c>
      <c r="H64" s="19">
        <f t="shared" si="0"/>
        <v>108350</v>
      </c>
      <c r="I64" s="23">
        <f t="shared" si="1"/>
        <v>117018.00000000001</v>
      </c>
    </row>
    <row r="65" spans="1:9" s="19" customFormat="1" ht="12.75" customHeight="1">
      <c r="A65" s="19" t="s">
        <v>88</v>
      </c>
      <c r="B65" s="19" t="s">
        <v>89</v>
      </c>
      <c r="D65" s="20">
        <v>1</v>
      </c>
      <c r="E65" s="21">
        <v>69096.444405139831</v>
      </c>
      <c r="F65" s="21">
        <v>69096.444405139831</v>
      </c>
      <c r="G65" s="21">
        <v>0</v>
      </c>
      <c r="H65" s="19">
        <f t="shared" si="0"/>
        <v>66822</v>
      </c>
      <c r="I65" s="23">
        <f t="shared" si="1"/>
        <v>72167.760000000009</v>
      </c>
    </row>
    <row r="66" spans="1:9" s="19" customFormat="1" ht="12.75" customHeight="1">
      <c r="A66" s="19" t="s">
        <v>53</v>
      </c>
      <c r="B66" s="19" t="s">
        <v>54</v>
      </c>
      <c r="D66" s="20">
        <v>1</v>
      </c>
      <c r="E66" s="21">
        <v>37500</v>
      </c>
      <c r="F66" s="21">
        <v>37500</v>
      </c>
      <c r="G66" s="21">
        <v>0</v>
      </c>
      <c r="H66" s="19">
        <f t="shared" si="0"/>
        <v>30712</v>
      </c>
      <c r="I66" s="23">
        <f t="shared" si="1"/>
        <v>33168.959999999999</v>
      </c>
    </row>
    <row r="67" spans="1:9" s="19" customFormat="1" ht="12.75" customHeight="1">
      <c r="A67" s="19" t="s">
        <v>36</v>
      </c>
      <c r="B67" s="19" t="s">
        <v>37</v>
      </c>
      <c r="D67" s="20">
        <v>4</v>
      </c>
      <c r="E67" s="21">
        <v>36111</v>
      </c>
      <c r="F67" s="21">
        <v>144444</v>
      </c>
      <c r="G67" s="21">
        <v>0</v>
      </c>
      <c r="H67" s="19">
        <f t="shared" si="0"/>
        <v>29575</v>
      </c>
      <c r="I67" s="23">
        <f t="shared" si="1"/>
        <v>127764.00000000001</v>
      </c>
    </row>
    <row r="68" spans="1:9" s="19" customFormat="1" ht="12.75" customHeight="1">
      <c r="A68" s="18">
        <v>46059</v>
      </c>
      <c r="B68" s="19" t="s">
        <v>131</v>
      </c>
      <c r="C68" s="19" t="s">
        <v>132</v>
      </c>
      <c r="D68" s="19" t="s">
        <v>12</v>
      </c>
      <c r="E68" s="19" t="s">
        <v>133</v>
      </c>
      <c r="F68" s="19" t="s">
        <v>134</v>
      </c>
      <c r="G68" s="19" t="s">
        <v>135</v>
      </c>
      <c r="I68" s="23"/>
    </row>
    <row r="69" spans="1:9" s="19" customFormat="1" ht="12.75" customHeight="1">
      <c r="A69" s="19" t="s">
        <v>90</v>
      </c>
      <c r="B69" s="19" t="s">
        <v>91</v>
      </c>
      <c r="D69" s="20">
        <v>1</v>
      </c>
      <c r="E69" s="21">
        <v>54638.775804398145</v>
      </c>
      <c r="F69" s="21">
        <v>54638.775804398145</v>
      </c>
      <c r="G69" s="21">
        <v>0</v>
      </c>
      <c r="H69" s="19">
        <f t="shared" ref="H69:H132" si="2">+VLOOKUP(B69,$B$358:$D$375,3,0)</f>
        <v>50591</v>
      </c>
      <c r="I69" s="23">
        <f t="shared" ref="I69:I132" si="3">+D69*H69*1.08</f>
        <v>54638.280000000006</v>
      </c>
    </row>
    <row r="70" spans="1:9" s="19" customFormat="1" ht="12.75" customHeight="1">
      <c r="A70" s="19" t="s">
        <v>27</v>
      </c>
      <c r="B70" s="19" t="s">
        <v>28</v>
      </c>
      <c r="D70" s="20">
        <v>3</v>
      </c>
      <c r="E70" s="21">
        <v>105054.79665833333</v>
      </c>
      <c r="F70" s="21">
        <v>315164.389975</v>
      </c>
      <c r="G70" s="21">
        <v>0</v>
      </c>
      <c r="H70" s="19">
        <f t="shared" si="2"/>
        <v>106116</v>
      </c>
      <c r="I70" s="23">
        <f t="shared" si="3"/>
        <v>343815.84</v>
      </c>
    </row>
    <row r="71" spans="1:9" s="19" customFormat="1" ht="12.75" customHeight="1">
      <c r="A71" s="19" t="s">
        <v>114</v>
      </c>
      <c r="B71" s="19" t="s">
        <v>115</v>
      </c>
      <c r="D71" s="20">
        <v>2</v>
      </c>
      <c r="E71" s="21">
        <v>69729.66</v>
      </c>
      <c r="F71" s="21">
        <v>139459.32</v>
      </c>
      <c r="G71" s="21">
        <v>0</v>
      </c>
      <c r="H71" s="19">
        <f t="shared" si="2"/>
        <v>64564</v>
      </c>
      <c r="I71" s="23">
        <f t="shared" si="3"/>
        <v>139458.24000000002</v>
      </c>
    </row>
    <row r="72" spans="1:9" s="19" customFormat="1" ht="12.75" customHeight="1">
      <c r="A72" s="19" t="s">
        <v>46</v>
      </c>
      <c r="B72" s="19" t="s">
        <v>47</v>
      </c>
      <c r="D72" s="20">
        <v>2</v>
      </c>
      <c r="E72" s="21">
        <v>72972.666700000002</v>
      </c>
      <c r="F72" s="21">
        <v>145945.3334</v>
      </c>
      <c r="G72" s="21">
        <v>0</v>
      </c>
      <c r="H72" s="19">
        <f t="shared" si="2"/>
        <v>67567</v>
      </c>
      <c r="I72" s="23">
        <f t="shared" si="3"/>
        <v>145944.72</v>
      </c>
    </row>
    <row r="73" spans="1:9" s="19" customFormat="1" ht="12.75" customHeight="1">
      <c r="A73" s="19" t="s">
        <v>136</v>
      </c>
      <c r="B73" s="19" t="s">
        <v>137</v>
      </c>
      <c r="D73" s="20">
        <v>1</v>
      </c>
      <c r="E73" s="21">
        <v>23716.720425029518</v>
      </c>
      <c r="F73" s="21">
        <v>23716.720425029518</v>
      </c>
      <c r="G73" s="21">
        <v>0</v>
      </c>
      <c r="H73" s="19">
        <f t="shared" si="2"/>
        <v>22340</v>
      </c>
      <c r="I73" s="23">
        <f t="shared" si="3"/>
        <v>24127.200000000001</v>
      </c>
    </row>
    <row r="74" spans="1:9" s="19" customFormat="1" ht="12.75" customHeight="1">
      <c r="A74" s="19" t="s">
        <v>23</v>
      </c>
      <c r="B74" s="19" t="s">
        <v>24</v>
      </c>
      <c r="D74" s="20">
        <v>3</v>
      </c>
      <c r="E74" s="21">
        <v>21582.287999999997</v>
      </c>
      <c r="F74" s="21">
        <v>64746.864000000001</v>
      </c>
      <c r="G74" s="21">
        <v>0</v>
      </c>
      <c r="H74" s="19">
        <f t="shared" si="2"/>
        <v>20475</v>
      </c>
      <c r="I74" s="23">
        <f t="shared" si="3"/>
        <v>66339</v>
      </c>
    </row>
    <row r="75" spans="1:9" s="19" customFormat="1" ht="12.75" customHeight="1">
      <c r="A75" s="19" t="s">
        <v>25</v>
      </c>
      <c r="B75" s="19" t="s">
        <v>26</v>
      </c>
      <c r="D75" s="20">
        <v>2</v>
      </c>
      <c r="E75" s="21">
        <v>20761.650000000001</v>
      </c>
      <c r="F75" s="21">
        <v>41523.300000000003</v>
      </c>
      <c r="G75" s="21">
        <v>0</v>
      </c>
      <c r="H75" s="19">
        <f t="shared" si="2"/>
        <v>19717</v>
      </c>
      <c r="I75" s="23">
        <f t="shared" si="3"/>
        <v>42588.72</v>
      </c>
    </row>
    <row r="76" spans="1:9" s="19" customFormat="1" ht="12.75" customHeight="1">
      <c r="A76" s="19" t="s">
        <v>55</v>
      </c>
      <c r="B76" s="19" t="s">
        <v>56</v>
      </c>
      <c r="D76" s="20">
        <v>2</v>
      </c>
      <c r="E76" s="21">
        <v>115290</v>
      </c>
      <c r="F76" s="21">
        <v>230580</v>
      </c>
      <c r="G76" s="21">
        <v>0</v>
      </c>
      <c r="H76" s="19">
        <f t="shared" si="2"/>
        <v>87428</v>
      </c>
      <c r="I76" s="23">
        <f t="shared" si="3"/>
        <v>188844.48</v>
      </c>
    </row>
    <row r="77" spans="1:9" s="19" customFormat="1" ht="12.75" customHeight="1">
      <c r="A77" s="18">
        <v>46059</v>
      </c>
      <c r="B77" s="19" t="s">
        <v>138</v>
      </c>
      <c r="C77" s="19" t="s">
        <v>40</v>
      </c>
      <c r="D77" s="19" t="s">
        <v>12</v>
      </c>
      <c r="E77" s="19" t="s">
        <v>41</v>
      </c>
      <c r="F77" s="19" t="s">
        <v>42</v>
      </c>
      <c r="G77" s="19" t="s">
        <v>139</v>
      </c>
      <c r="I77" s="23"/>
    </row>
    <row r="78" spans="1:9" s="19" customFormat="1" ht="12.75" customHeight="1">
      <c r="A78" s="19" t="s">
        <v>90</v>
      </c>
      <c r="B78" s="19" t="s">
        <v>91</v>
      </c>
      <c r="D78" s="20">
        <v>1</v>
      </c>
      <c r="E78" s="21">
        <v>54638.775804398145</v>
      </c>
      <c r="F78" s="21">
        <v>54638.775804398145</v>
      </c>
      <c r="G78" s="21">
        <v>0</v>
      </c>
      <c r="H78" s="19">
        <f t="shared" si="2"/>
        <v>50591</v>
      </c>
      <c r="I78" s="23">
        <f t="shared" si="3"/>
        <v>54638.280000000006</v>
      </c>
    </row>
    <row r="79" spans="1:9" s="19" customFormat="1" ht="12.75" customHeight="1">
      <c r="A79" s="18">
        <v>46059</v>
      </c>
      <c r="B79" s="19" t="s">
        <v>140</v>
      </c>
      <c r="C79" s="19" t="s">
        <v>141</v>
      </c>
      <c r="D79" s="19" t="s">
        <v>12</v>
      </c>
      <c r="E79" s="19" t="s">
        <v>142</v>
      </c>
      <c r="F79" s="19" t="s">
        <v>143</v>
      </c>
      <c r="G79" s="19" t="s">
        <v>144</v>
      </c>
      <c r="I79" s="23"/>
    </row>
    <row r="80" spans="1:9" s="19" customFormat="1" ht="12.75" customHeight="1">
      <c r="A80" s="19" t="s">
        <v>27</v>
      </c>
      <c r="B80" s="19" t="s">
        <v>28</v>
      </c>
      <c r="D80" s="20">
        <v>1</v>
      </c>
      <c r="E80" s="21">
        <v>105054.79665833333</v>
      </c>
      <c r="F80" s="21">
        <v>105054.79665833333</v>
      </c>
      <c r="G80" s="21">
        <v>0</v>
      </c>
      <c r="H80" s="19">
        <f t="shared" si="2"/>
        <v>106116</v>
      </c>
      <c r="I80" s="23">
        <f t="shared" si="3"/>
        <v>114605.28000000001</v>
      </c>
    </row>
    <row r="81" spans="1:9" s="19" customFormat="1" ht="12.75" customHeight="1">
      <c r="A81" s="18">
        <v>46059</v>
      </c>
      <c r="B81" s="19" t="s">
        <v>145</v>
      </c>
      <c r="C81" s="19" t="s">
        <v>103</v>
      </c>
      <c r="D81" s="19" t="s">
        <v>12</v>
      </c>
      <c r="E81" s="19" t="s">
        <v>104</v>
      </c>
      <c r="F81" s="19" t="s">
        <v>105</v>
      </c>
      <c r="G81" s="19" t="s">
        <v>70</v>
      </c>
      <c r="I81" s="23"/>
    </row>
    <row r="82" spans="1:9" s="19" customFormat="1" ht="12.75" customHeight="1">
      <c r="A82" s="19" t="s">
        <v>36</v>
      </c>
      <c r="B82" s="19" t="s">
        <v>37</v>
      </c>
      <c r="D82" s="20">
        <v>3</v>
      </c>
      <c r="E82" s="21">
        <v>36111</v>
      </c>
      <c r="F82" s="21">
        <v>108333</v>
      </c>
      <c r="G82" s="21">
        <v>0</v>
      </c>
      <c r="H82" s="19">
        <f t="shared" si="2"/>
        <v>29575</v>
      </c>
      <c r="I82" s="23">
        <f t="shared" si="3"/>
        <v>95823</v>
      </c>
    </row>
    <row r="83" spans="1:9" s="19" customFormat="1" ht="12.75" customHeight="1">
      <c r="A83" s="19" t="s">
        <v>53</v>
      </c>
      <c r="B83" s="19" t="s">
        <v>54</v>
      </c>
      <c r="D83" s="20">
        <v>2</v>
      </c>
      <c r="E83" s="21">
        <v>37500</v>
      </c>
      <c r="F83" s="21">
        <v>75000</v>
      </c>
      <c r="G83" s="21">
        <v>0</v>
      </c>
      <c r="H83" s="19">
        <f t="shared" si="2"/>
        <v>30712</v>
      </c>
      <c r="I83" s="23">
        <f t="shared" si="3"/>
        <v>66337.919999999998</v>
      </c>
    </row>
    <row r="84" spans="1:9" s="19" customFormat="1" ht="12.75" customHeight="1">
      <c r="A84" s="19" t="s">
        <v>34</v>
      </c>
      <c r="B84" s="19" t="s">
        <v>35</v>
      </c>
      <c r="D84" s="20">
        <v>1</v>
      </c>
      <c r="E84" s="21">
        <v>45208.666700000002</v>
      </c>
      <c r="F84" s="21">
        <v>45208.666700000002</v>
      </c>
      <c r="G84" s="21">
        <v>0</v>
      </c>
      <c r="H84" s="19">
        <f t="shared" si="2"/>
        <v>41860</v>
      </c>
      <c r="I84" s="23">
        <f t="shared" si="3"/>
        <v>45208.800000000003</v>
      </c>
    </row>
    <row r="85" spans="1:9" s="19" customFormat="1" ht="12.75" customHeight="1">
      <c r="A85" s="18">
        <v>46060</v>
      </c>
      <c r="B85" s="19" t="s">
        <v>146</v>
      </c>
      <c r="C85" s="19" t="s">
        <v>147</v>
      </c>
      <c r="D85" s="19" t="s">
        <v>12</v>
      </c>
      <c r="E85" s="19" t="s">
        <v>148</v>
      </c>
      <c r="F85" s="19" t="s">
        <v>149</v>
      </c>
      <c r="G85" s="19" t="s">
        <v>150</v>
      </c>
      <c r="I85" s="23"/>
    </row>
    <row r="86" spans="1:9" s="19" customFormat="1" ht="12.75" customHeight="1">
      <c r="A86" s="19" t="s">
        <v>36</v>
      </c>
      <c r="B86" s="19" t="s">
        <v>37</v>
      </c>
      <c r="D86" s="20">
        <v>2</v>
      </c>
      <c r="E86" s="21">
        <v>36111</v>
      </c>
      <c r="F86" s="21">
        <v>72222</v>
      </c>
      <c r="G86" s="21">
        <v>0</v>
      </c>
      <c r="H86" s="19">
        <f t="shared" si="2"/>
        <v>29575</v>
      </c>
      <c r="I86" s="23">
        <f t="shared" si="3"/>
        <v>63882.000000000007</v>
      </c>
    </row>
    <row r="87" spans="1:9" s="19" customFormat="1" ht="12.75" customHeight="1">
      <c r="A87" s="19" t="s">
        <v>53</v>
      </c>
      <c r="B87" s="19" t="s">
        <v>54</v>
      </c>
      <c r="D87" s="20">
        <v>2</v>
      </c>
      <c r="E87" s="21">
        <v>37500</v>
      </c>
      <c r="F87" s="21">
        <v>75000</v>
      </c>
      <c r="G87" s="21">
        <v>0</v>
      </c>
      <c r="H87" s="19">
        <f t="shared" si="2"/>
        <v>30712</v>
      </c>
      <c r="I87" s="23">
        <f t="shared" si="3"/>
        <v>66337.919999999998</v>
      </c>
    </row>
    <row r="88" spans="1:9" s="19" customFormat="1" ht="12.75" customHeight="1">
      <c r="A88" s="18">
        <v>46060</v>
      </c>
      <c r="B88" s="19" t="s">
        <v>151</v>
      </c>
      <c r="C88" s="19" t="s">
        <v>40</v>
      </c>
      <c r="D88" s="19" t="s">
        <v>12</v>
      </c>
      <c r="E88" s="19" t="s">
        <v>41</v>
      </c>
      <c r="F88" s="19" t="s">
        <v>42</v>
      </c>
      <c r="G88" s="19" t="s">
        <v>152</v>
      </c>
      <c r="I88" s="23"/>
    </row>
    <row r="89" spans="1:9" s="19" customFormat="1" ht="12.75" customHeight="1">
      <c r="A89" s="19" t="s">
        <v>36</v>
      </c>
      <c r="B89" s="19" t="s">
        <v>37</v>
      </c>
      <c r="D89" s="20">
        <v>2</v>
      </c>
      <c r="E89" s="21">
        <v>36111</v>
      </c>
      <c r="F89" s="21">
        <v>72222</v>
      </c>
      <c r="G89" s="21">
        <v>0</v>
      </c>
      <c r="H89" s="19">
        <f t="shared" si="2"/>
        <v>29575</v>
      </c>
      <c r="I89" s="23">
        <f t="shared" si="3"/>
        <v>63882.000000000007</v>
      </c>
    </row>
    <row r="90" spans="1:9" s="19" customFormat="1" ht="12.75" customHeight="1">
      <c r="A90" s="19" t="s">
        <v>53</v>
      </c>
      <c r="B90" s="19" t="s">
        <v>54</v>
      </c>
      <c r="D90" s="20">
        <v>2</v>
      </c>
      <c r="E90" s="21">
        <v>37500</v>
      </c>
      <c r="F90" s="21">
        <v>75000</v>
      </c>
      <c r="G90" s="21">
        <v>0</v>
      </c>
      <c r="H90" s="19">
        <f t="shared" si="2"/>
        <v>30712</v>
      </c>
      <c r="I90" s="23">
        <f t="shared" si="3"/>
        <v>66337.919999999998</v>
      </c>
    </row>
    <row r="91" spans="1:9" s="19" customFormat="1" ht="12.75" customHeight="1">
      <c r="A91" s="18">
        <v>46060</v>
      </c>
      <c r="B91" s="19" t="s">
        <v>153</v>
      </c>
      <c r="C91" s="19" t="s">
        <v>154</v>
      </c>
      <c r="D91" s="19" t="s">
        <v>12</v>
      </c>
      <c r="E91" s="19" t="s">
        <v>155</v>
      </c>
      <c r="F91" s="19" t="s">
        <v>156</v>
      </c>
      <c r="G91" s="19" t="s">
        <v>157</v>
      </c>
      <c r="I91" s="23"/>
    </row>
    <row r="92" spans="1:9" s="19" customFormat="1" ht="12.75" customHeight="1">
      <c r="A92" s="19" t="s">
        <v>53</v>
      </c>
      <c r="B92" s="19" t="s">
        <v>54</v>
      </c>
      <c r="D92" s="20">
        <v>2</v>
      </c>
      <c r="E92" s="21">
        <v>37500</v>
      </c>
      <c r="F92" s="21">
        <v>75000</v>
      </c>
      <c r="G92" s="21">
        <v>0</v>
      </c>
      <c r="H92" s="19">
        <f t="shared" si="2"/>
        <v>30712</v>
      </c>
      <c r="I92" s="23">
        <f t="shared" si="3"/>
        <v>66337.919999999998</v>
      </c>
    </row>
    <row r="93" spans="1:9" s="19" customFormat="1" ht="12.75" customHeight="1">
      <c r="A93" s="19" t="s">
        <v>36</v>
      </c>
      <c r="B93" s="19" t="s">
        <v>37</v>
      </c>
      <c r="D93" s="20">
        <v>2</v>
      </c>
      <c r="E93" s="21">
        <v>36111</v>
      </c>
      <c r="F93" s="21">
        <v>72222</v>
      </c>
      <c r="G93" s="21">
        <v>0</v>
      </c>
      <c r="H93" s="19">
        <f t="shared" si="2"/>
        <v>29575</v>
      </c>
      <c r="I93" s="23">
        <f t="shared" si="3"/>
        <v>63882.000000000007</v>
      </c>
    </row>
    <row r="94" spans="1:9" s="19" customFormat="1" ht="12.75" customHeight="1">
      <c r="A94" s="19" t="s">
        <v>27</v>
      </c>
      <c r="B94" s="19" t="s">
        <v>28</v>
      </c>
      <c r="D94" s="20">
        <v>1</v>
      </c>
      <c r="E94" s="21">
        <v>105054.79665833333</v>
      </c>
      <c r="F94" s="21">
        <v>105054.79665833333</v>
      </c>
      <c r="G94" s="21">
        <v>0</v>
      </c>
      <c r="H94" s="19">
        <f t="shared" si="2"/>
        <v>106116</v>
      </c>
      <c r="I94" s="23">
        <f t="shared" si="3"/>
        <v>114605.28000000001</v>
      </c>
    </row>
    <row r="95" spans="1:9" s="19" customFormat="1" ht="12.75" customHeight="1">
      <c r="A95" s="18">
        <v>46060</v>
      </c>
      <c r="B95" s="19" t="s">
        <v>163</v>
      </c>
      <c r="C95" s="19" t="s">
        <v>62</v>
      </c>
      <c r="D95" s="19" t="s">
        <v>12</v>
      </c>
      <c r="E95" s="19" t="s">
        <v>63</v>
      </c>
      <c r="F95" s="19" t="s">
        <v>64</v>
      </c>
      <c r="G95" s="19" t="s">
        <v>164</v>
      </c>
      <c r="I95" s="23"/>
    </row>
    <row r="96" spans="1:9" s="19" customFormat="1" ht="12.75" customHeight="1">
      <c r="A96" s="19" t="s">
        <v>55</v>
      </c>
      <c r="B96" s="19" t="s">
        <v>56</v>
      </c>
      <c r="D96" s="20">
        <v>1</v>
      </c>
      <c r="E96" s="21">
        <v>115290</v>
      </c>
      <c r="F96" s="21">
        <v>115290</v>
      </c>
      <c r="G96" s="21">
        <v>0</v>
      </c>
      <c r="H96" s="19">
        <f t="shared" si="2"/>
        <v>87428</v>
      </c>
      <c r="I96" s="23">
        <f t="shared" si="3"/>
        <v>94422.24</v>
      </c>
    </row>
    <row r="97" spans="1:9" s="19" customFormat="1" ht="12.75" customHeight="1">
      <c r="A97" s="18">
        <v>46060</v>
      </c>
      <c r="B97" s="19" t="s">
        <v>165</v>
      </c>
      <c r="C97" s="19" t="s">
        <v>166</v>
      </c>
      <c r="D97" s="19" t="s">
        <v>12</v>
      </c>
      <c r="E97" s="19" t="s">
        <v>167</v>
      </c>
      <c r="F97" s="19" t="s">
        <v>168</v>
      </c>
      <c r="G97" s="19" t="s">
        <v>144</v>
      </c>
      <c r="I97" s="23"/>
    </row>
    <row r="98" spans="1:9" s="19" customFormat="1" ht="12.75" customHeight="1">
      <c r="A98" s="19" t="s">
        <v>16</v>
      </c>
      <c r="B98" s="19" t="s">
        <v>17</v>
      </c>
      <c r="D98" s="20">
        <v>2</v>
      </c>
      <c r="E98" s="21">
        <v>64668.240000000013</v>
      </c>
      <c r="F98" s="21">
        <v>129336.48000000003</v>
      </c>
      <c r="G98" s="21">
        <v>0</v>
      </c>
      <c r="H98" s="19">
        <f t="shared" si="2"/>
        <v>63700</v>
      </c>
      <c r="I98" s="23">
        <f t="shared" si="3"/>
        <v>137592</v>
      </c>
    </row>
    <row r="99" spans="1:9" s="19" customFormat="1" ht="12.75" customHeight="1">
      <c r="A99" s="19" t="s">
        <v>114</v>
      </c>
      <c r="B99" s="19" t="s">
        <v>115</v>
      </c>
      <c r="D99" s="20">
        <v>1</v>
      </c>
      <c r="E99" s="21">
        <v>69729.66</v>
      </c>
      <c r="F99" s="21">
        <v>69729.66</v>
      </c>
      <c r="G99" s="21">
        <v>0</v>
      </c>
      <c r="H99" s="19">
        <f t="shared" si="2"/>
        <v>64564</v>
      </c>
      <c r="I99" s="23">
        <f t="shared" si="3"/>
        <v>69729.12000000001</v>
      </c>
    </row>
    <row r="100" spans="1:9" s="19" customFormat="1" ht="12.75" customHeight="1">
      <c r="A100" s="19" t="s">
        <v>90</v>
      </c>
      <c r="B100" s="19" t="s">
        <v>91</v>
      </c>
      <c r="D100" s="20">
        <v>2</v>
      </c>
      <c r="E100" s="21">
        <v>54638.679378787878</v>
      </c>
      <c r="F100" s="21">
        <v>109277.35875757576</v>
      </c>
      <c r="G100" s="21">
        <v>0</v>
      </c>
      <c r="H100" s="19">
        <f t="shared" si="2"/>
        <v>50591</v>
      </c>
      <c r="I100" s="23">
        <f t="shared" si="3"/>
        <v>109276.56000000001</v>
      </c>
    </row>
    <row r="101" spans="1:9" s="19" customFormat="1" ht="12.75" customHeight="1">
      <c r="A101" s="19" t="s">
        <v>27</v>
      </c>
      <c r="B101" s="19" t="s">
        <v>28</v>
      </c>
      <c r="D101" s="20">
        <v>1</v>
      </c>
      <c r="E101" s="21">
        <v>110549.60937920818</v>
      </c>
      <c r="F101" s="21">
        <v>110549.60937920818</v>
      </c>
      <c r="G101" s="21">
        <v>0</v>
      </c>
      <c r="H101" s="19">
        <f t="shared" si="2"/>
        <v>106116</v>
      </c>
      <c r="I101" s="23">
        <f t="shared" si="3"/>
        <v>114605.28000000001</v>
      </c>
    </row>
    <row r="102" spans="1:9" s="19" customFormat="1" ht="12.75" customHeight="1">
      <c r="A102" s="18">
        <v>46060</v>
      </c>
      <c r="B102" s="19" t="s">
        <v>169</v>
      </c>
      <c r="C102" s="19" t="s">
        <v>40</v>
      </c>
      <c r="D102" s="19" t="s">
        <v>12</v>
      </c>
      <c r="E102" s="19" t="s">
        <v>41</v>
      </c>
      <c r="F102" s="19" t="s">
        <v>42</v>
      </c>
      <c r="G102" s="19" t="s">
        <v>170</v>
      </c>
      <c r="I102" s="23"/>
    </row>
    <row r="103" spans="1:9" s="19" customFormat="1" ht="12.75" customHeight="1">
      <c r="A103" s="19" t="s">
        <v>53</v>
      </c>
      <c r="B103" s="19" t="s">
        <v>54</v>
      </c>
      <c r="D103" s="20">
        <v>2</v>
      </c>
      <c r="E103" s="21">
        <v>37500</v>
      </c>
      <c r="F103" s="21">
        <v>75000</v>
      </c>
      <c r="G103" s="21">
        <v>0</v>
      </c>
      <c r="H103" s="19">
        <f t="shared" si="2"/>
        <v>30712</v>
      </c>
      <c r="I103" s="23">
        <f t="shared" si="3"/>
        <v>66337.919999999998</v>
      </c>
    </row>
    <row r="104" spans="1:9" s="19" customFormat="1" ht="12.75" customHeight="1">
      <c r="A104" s="18">
        <v>46060</v>
      </c>
      <c r="B104" s="19" t="s">
        <v>171</v>
      </c>
      <c r="C104" s="19" t="s">
        <v>67</v>
      </c>
      <c r="D104" s="19" t="s">
        <v>12</v>
      </c>
      <c r="E104" s="19" t="s">
        <v>68</v>
      </c>
      <c r="F104" s="19" t="s">
        <v>69</v>
      </c>
      <c r="G104" s="19" t="s">
        <v>172</v>
      </c>
      <c r="I104" s="23"/>
    </row>
    <row r="105" spans="1:9" s="19" customFormat="1" ht="12.75" customHeight="1">
      <c r="A105" s="19" t="s">
        <v>53</v>
      </c>
      <c r="B105" s="19" t="s">
        <v>54</v>
      </c>
      <c r="D105" s="20">
        <v>2</v>
      </c>
      <c r="E105" s="21">
        <v>37500</v>
      </c>
      <c r="F105" s="21">
        <v>75000</v>
      </c>
      <c r="G105" s="21">
        <v>0</v>
      </c>
      <c r="H105" s="19">
        <f t="shared" si="2"/>
        <v>30712</v>
      </c>
      <c r="I105" s="23">
        <f t="shared" si="3"/>
        <v>66337.919999999998</v>
      </c>
    </row>
    <row r="106" spans="1:9" s="19" customFormat="1" ht="12.75" customHeight="1">
      <c r="A106" s="19" t="s">
        <v>36</v>
      </c>
      <c r="B106" s="19" t="s">
        <v>37</v>
      </c>
      <c r="D106" s="20">
        <v>2</v>
      </c>
      <c r="E106" s="21">
        <v>36111</v>
      </c>
      <c r="F106" s="21">
        <v>72222</v>
      </c>
      <c r="G106" s="21">
        <v>0</v>
      </c>
      <c r="H106" s="19">
        <f t="shared" si="2"/>
        <v>29575</v>
      </c>
      <c r="I106" s="23">
        <f t="shared" si="3"/>
        <v>63882.000000000007</v>
      </c>
    </row>
    <row r="107" spans="1:9" s="19" customFormat="1" ht="12.75" customHeight="1">
      <c r="A107" s="18">
        <v>46060</v>
      </c>
      <c r="B107" s="19" t="s">
        <v>173</v>
      </c>
      <c r="C107" s="19" t="s">
        <v>72</v>
      </c>
      <c r="D107" s="19" t="s">
        <v>12</v>
      </c>
      <c r="E107" s="19" t="s">
        <v>73</v>
      </c>
      <c r="F107" s="19" t="s">
        <v>74</v>
      </c>
      <c r="G107" s="19" t="s">
        <v>174</v>
      </c>
      <c r="I107" s="23"/>
    </row>
    <row r="108" spans="1:9" s="19" customFormat="1" ht="12.75" customHeight="1">
      <c r="A108" s="19" t="s">
        <v>117</v>
      </c>
      <c r="B108" s="19" t="s">
        <v>118</v>
      </c>
      <c r="D108" s="20">
        <v>1</v>
      </c>
      <c r="E108" s="21">
        <v>125940</v>
      </c>
      <c r="F108" s="21">
        <v>125940</v>
      </c>
      <c r="G108" s="21">
        <v>0</v>
      </c>
      <c r="H108" s="19">
        <f t="shared" si="2"/>
        <v>84893</v>
      </c>
      <c r="I108" s="23">
        <f t="shared" si="3"/>
        <v>91684.44</v>
      </c>
    </row>
    <row r="109" spans="1:9" s="19" customFormat="1" ht="12.75" customHeight="1">
      <c r="A109" s="19" t="s">
        <v>53</v>
      </c>
      <c r="B109" s="19" t="s">
        <v>54</v>
      </c>
      <c r="D109" s="20">
        <v>1</v>
      </c>
      <c r="E109" s="21">
        <v>37500</v>
      </c>
      <c r="F109" s="21">
        <v>37500</v>
      </c>
      <c r="G109" s="21">
        <v>0</v>
      </c>
      <c r="H109" s="19">
        <f t="shared" si="2"/>
        <v>30712</v>
      </c>
      <c r="I109" s="23">
        <f t="shared" si="3"/>
        <v>33168.959999999999</v>
      </c>
    </row>
    <row r="110" spans="1:9" s="19" customFormat="1" ht="12.75" customHeight="1">
      <c r="A110" s="19" t="s">
        <v>90</v>
      </c>
      <c r="B110" s="19" t="s">
        <v>91</v>
      </c>
      <c r="D110" s="20">
        <v>1</v>
      </c>
      <c r="E110" s="21">
        <v>54638.679378787878</v>
      </c>
      <c r="F110" s="21">
        <v>54638.679378787878</v>
      </c>
      <c r="G110" s="21">
        <v>0</v>
      </c>
      <c r="H110" s="19">
        <f t="shared" si="2"/>
        <v>50591</v>
      </c>
      <c r="I110" s="23">
        <f t="shared" si="3"/>
        <v>54638.280000000006</v>
      </c>
    </row>
    <row r="111" spans="1:9" s="19" customFormat="1" ht="12.75" customHeight="1">
      <c r="A111" s="18">
        <v>46060</v>
      </c>
      <c r="B111" s="19" t="s">
        <v>163</v>
      </c>
      <c r="C111" s="19" t="s">
        <v>175</v>
      </c>
      <c r="D111" s="19" t="s">
        <v>12</v>
      </c>
      <c r="E111" s="19" t="s">
        <v>176</v>
      </c>
      <c r="F111" s="19" t="s">
        <v>177</v>
      </c>
      <c r="G111" s="19" t="s">
        <v>178</v>
      </c>
      <c r="I111" s="23"/>
    </row>
    <row r="112" spans="1:9" s="19" customFormat="1" ht="12.75" customHeight="1">
      <c r="A112" s="19" t="s">
        <v>53</v>
      </c>
      <c r="B112" s="19" t="s">
        <v>54</v>
      </c>
      <c r="D112" s="20">
        <v>1</v>
      </c>
      <c r="E112" s="21">
        <v>37500</v>
      </c>
      <c r="F112" s="21">
        <v>37500</v>
      </c>
      <c r="G112" s="21">
        <v>0</v>
      </c>
      <c r="H112" s="19">
        <f t="shared" si="2"/>
        <v>30712</v>
      </c>
      <c r="I112" s="23">
        <f t="shared" si="3"/>
        <v>33168.959999999999</v>
      </c>
    </row>
    <row r="113" spans="1:9" s="19" customFormat="1" ht="12.75" customHeight="1">
      <c r="A113" s="19" t="s">
        <v>36</v>
      </c>
      <c r="B113" s="19" t="s">
        <v>37</v>
      </c>
      <c r="D113" s="20">
        <v>3</v>
      </c>
      <c r="E113" s="21">
        <v>36111</v>
      </c>
      <c r="F113" s="21">
        <v>108333</v>
      </c>
      <c r="G113" s="21">
        <v>0</v>
      </c>
      <c r="H113" s="19">
        <f t="shared" si="2"/>
        <v>29575</v>
      </c>
      <c r="I113" s="23">
        <f t="shared" si="3"/>
        <v>95823</v>
      </c>
    </row>
    <row r="114" spans="1:9" s="19" customFormat="1" ht="12.75" customHeight="1">
      <c r="A114" s="18">
        <v>46060</v>
      </c>
      <c r="B114" s="19" t="s">
        <v>179</v>
      </c>
      <c r="C114" s="19" t="s">
        <v>180</v>
      </c>
      <c r="D114" s="19" t="s">
        <v>12</v>
      </c>
      <c r="E114" s="19" t="s">
        <v>181</v>
      </c>
      <c r="F114" s="19" t="s">
        <v>182</v>
      </c>
      <c r="G114" s="19" t="s">
        <v>183</v>
      </c>
      <c r="I114" s="23"/>
    </row>
    <row r="115" spans="1:9" s="19" customFormat="1" ht="12.75" customHeight="1">
      <c r="A115" s="19" t="s">
        <v>23</v>
      </c>
      <c r="B115" s="19" t="s">
        <v>24</v>
      </c>
      <c r="D115" s="20">
        <v>1</v>
      </c>
      <c r="E115" s="21">
        <v>21582.287999999997</v>
      </c>
      <c r="F115" s="21">
        <v>21582.287999999997</v>
      </c>
      <c r="G115" s="21">
        <v>0</v>
      </c>
      <c r="H115" s="19">
        <f t="shared" si="2"/>
        <v>20475</v>
      </c>
      <c r="I115" s="23">
        <f t="shared" si="3"/>
        <v>22113</v>
      </c>
    </row>
    <row r="116" spans="1:9" s="19" customFormat="1" ht="12.75" customHeight="1">
      <c r="A116" s="19" t="s">
        <v>36</v>
      </c>
      <c r="B116" s="19" t="s">
        <v>37</v>
      </c>
      <c r="D116" s="20">
        <v>1</v>
      </c>
      <c r="E116" s="21">
        <v>36111</v>
      </c>
      <c r="F116" s="21">
        <v>36111</v>
      </c>
      <c r="G116" s="21">
        <v>0</v>
      </c>
      <c r="H116" s="19">
        <f t="shared" si="2"/>
        <v>29575</v>
      </c>
      <c r="I116" s="23">
        <f t="shared" si="3"/>
        <v>31941.000000000004</v>
      </c>
    </row>
    <row r="117" spans="1:9" s="19" customFormat="1" ht="12.75" customHeight="1">
      <c r="A117" s="19" t="s">
        <v>16</v>
      </c>
      <c r="B117" s="19" t="s">
        <v>17</v>
      </c>
      <c r="D117" s="20">
        <v>1</v>
      </c>
      <c r="E117" s="21">
        <v>64668.240000000013</v>
      </c>
      <c r="F117" s="21">
        <v>64668.240000000013</v>
      </c>
      <c r="G117" s="21">
        <v>0</v>
      </c>
      <c r="H117" s="19">
        <f t="shared" si="2"/>
        <v>63700</v>
      </c>
      <c r="I117" s="23">
        <f t="shared" si="3"/>
        <v>68796</v>
      </c>
    </row>
    <row r="118" spans="1:9" s="19" customFormat="1" ht="12.75" customHeight="1">
      <c r="A118" s="19" t="s">
        <v>86</v>
      </c>
      <c r="B118" s="19" t="s">
        <v>87</v>
      </c>
      <c r="D118" s="20">
        <v>1</v>
      </c>
      <c r="E118" s="21">
        <v>109686.39999999999</v>
      </c>
      <c r="F118" s="21">
        <v>109686.39999999999</v>
      </c>
      <c r="G118" s="21">
        <v>0</v>
      </c>
      <c r="H118" s="19">
        <f t="shared" si="2"/>
        <v>101561</v>
      </c>
      <c r="I118" s="23">
        <f t="shared" si="3"/>
        <v>109685.88</v>
      </c>
    </row>
    <row r="119" spans="1:9" s="19" customFormat="1" ht="12.75" customHeight="1">
      <c r="A119" s="19" t="s">
        <v>27</v>
      </c>
      <c r="B119" s="19" t="s">
        <v>28</v>
      </c>
      <c r="D119" s="20">
        <v>2</v>
      </c>
      <c r="E119" s="21">
        <v>110549.60937920818</v>
      </c>
      <c r="F119" s="21">
        <v>221099.21875841636</v>
      </c>
      <c r="G119" s="21">
        <v>0</v>
      </c>
      <c r="H119" s="19">
        <f t="shared" si="2"/>
        <v>106116</v>
      </c>
      <c r="I119" s="23">
        <f t="shared" si="3"/>
        <v>229210.56000000003</v>
      </c>
    </row>
    <row r="120" spans="1:9" s="19" customFormat="1" ht="12.75" customHeight="1">
      <c r="A120" s="19" t="s">
        <v>34</v>
      </c>
      <c r="B120" s="19" t="s">
        <v>35</v>
      </c>
      <c r="D120" s="20">
        <v>1</v>
      </c>
      <c r="E120" s="21">
        <v>45208.666700000002</v>
      </c>
      <c r="F120" s="21">
        <v>45208.666700000002</v>
      </c>
      <c r="G120" s="21">
        <v>0</v>
      </c>
      <c r="H120" s="19">
        <f t="shared" si="2"/>
        <v>41860</v>
      </c>
      <c r="I120" s="23">
        <f t="shared" si="3"/>
        <v>45208.800000000003</v>
      </c>
    </row>
    <row r="121" spans="1:9" s="19" customFormat="1" ht="12.75" customHeight="1">
      <c r="A121" s="18">
        <v>46060</v>
      </c>
      <c r="B121" s="19" t="s">
        <v>184</v>
      </c>
      <c r="C121" s="19" t="s">
        <v>185</v>
      </c>
      <c r="D121" s="19" t="s">
        <v>12</v>
      </c>
      <c r="E121" s="19" t="s">
        <v>186</v>
      </c>
      <c r="F121" s="19" t="s">
        <v>187</v>
      </c>
      <c r="G121" s="19" t="s">
        <v>188</v>
      </c>
      <c r="I121" s="23"/>
    </row>
    <row r="122" spans="1:9" s="19" customFormat="1" ht="12.75" customHeight="1">
      <c r="A122" s="19" t="s">
        <v>36</v>
      </c>
      <c r="B122" s="19" t="s">
        <v>37</v>
      </c>
      <c r="D122" s="20">
        <v>2</v>
      </c>
      <c r="E122" s="21">
        <v>36111</v>
      </c>
      <c r="F122" s="21">
        <v>72222</v>
      </c>
      <c r="G122" s="21">
        <v>0</v>
      </c>
      <c r="H122" s="19">
        <f t="shared" si="2"/>
        <v>29575</v>
      </c>
      <c r="I122" s="23">
        <f t="shared" si="3"/>
        <v>63882.000000000007</v>
      </c>
    </row>
    <row r="123" spans="1:9" s="19" customFormat="1" ht="12.75" customHeight="1">
      <c r="A123" s="19" t="s">
        <v>53</v>
      </c>
      <c r="B123" s="19" t="s">
        <v>54</v>
      </c>
      <c r="D123" s="20">
        <v>2</v>
      </c>
      <c r="E123" s="21">
        <v>37500</v>
      </c>
      <c r="F123" s="21">
        <v>75000</v>
      </c>
      <c r="G123" s="21">
        <v>0</v>
      </c>
      <c r="H123" s="19">
        <f t="shared" si="2"/>
        <v>30712</v>
      </c>
      <c r="I123" s="23">
        <f t="shared" si="3"/>
        <v>66337.919999999998</v>
      </c>
    </row>
    <row r="124" spans="1:9" s="19" customFormat="1" ht="12.75" customHeight="1">
      <c r="A124" s="18">
        <v>46060</v>
      </c>
      <c r="B124" s="19" t="s">
        <v>189</v>
      </c>
      <c r="C124" s="19" t="s">
        <v>30</v>
      </c>
      <c r="D124" s="19" t="s">
        <v>12</v>
      </c>
      <c r="E124" s="19" t="s">
        <v>31</v>
      </c>
      <c r="F124" s="19" t="s">
        <v>32</v>
      </c>
      <c r="G124" s="19" t="s">
        <v>190</v>
      </c>
      <c r="I124" s="23"/>
    </row>
    <row r="125" spans="1:9" s="19" customFormat="1" ht="12.75" customHeight="1">
      <c r="A125" s="19" t="s">
        <v>36</v>
      </c>
      <c r="B125" s="19" t="s">
        <v>37</v>
      </c>
      <c r="D125" s="20">
        <v>2</v>
      </c>
      <c r="E125" s="21">
        <v>36111</v>
      </c>
      <c r="F125" s="21">
        <v>72222</v>
      </c>
      <c r="G125" s="21">
        <v>0</v>
      </c>
      <c r="H125" s="19">
        <f t="shared" si="2"/>
        <v>29575</v>
      </c>
      <c r="I125" s="23">
        <f t="shared" si="3"/>
        <v>63882.000000000007</v>
      </c>
    </row>
    <row r="126" spans="1:9" s="19" customFormat="1" ht="12.75" customHeight="1">
      <c r="A126" s="19" t="s">
        <v>53</v>
      </c>
      <c r="B126" s="19" t="s">
        <v>54</v>
      </c>
      <c r="D126" s="20">
        <v>2</v>
      </c>
      <c r="E126" s="21">
        <v>37500</v>
      </c>
      <c r="F126" s="21">
        <v>75000</v>
      </c>
      <c r="G126" s="21">
        <v>0</v>
      </c>
      <c r="H126" s="19">
        <f t="shared" si="2"/>
        <v>30712</v>
      </c>
      <c r="I126" s="23">
        <f t="shared" si="3"/>
        <v>66337.919999999998</v>
      </c>
    </row>
    <row r="127" spans="1:9" s="19" customFormat="1" ht="12.75" customHeight="1">
      <c r="A127" s="18">
        <v>46060</v>
      </c>
      <c r="B127" s="19" t="s">
        <v>196</v>
      </c>
      <c r="C127" s="19" t="s">
        <v>93</v>
      </c>
      <c r="D127" s="19" t="s">
        <v>12</v>
      </c>
      <c r="E127" s="19" t="s">
        <v>94</v>
      </c>
      <c r="F127" s="19" t="s">
        <v>95</v>
      </c>
      <c r="G127" s="19" t="s">
        <v>197</v>
      </c>
      <c r="I127" s="23"/>
    </row>
    <row r="128" spans="1:9" s="19" customFormat="1" ht="12.75" customHeight="1">
      <c r="A128" s="19" t="s">
        <v>53</v>
      </c>
      <c r="B128" s="19" t="s">
        <v>54</v>
      </c>
      <c r="D128" s="20">
        <v>2</v>
      </c>
      <c r="E128" s="21">
        <v>37500</v>
      </c>
      <c r="F128" s="21">
        <v>75000</v>
      </c>
      <c r="G128" s="21">
        <v>0</v>
      </c>
      <c r="H128" s="19">
        <f t="shared" si="2"/>
        <v>30712</v>
      </c>
      <c r="I128" s="23">
        <f t="shared" si="3"/>
        <v>66337.919999999998</v>
      </c>
    </row>
    <row r="129" spans="1:9" s="19" customFormat="1" ht="12.75" customHeight="1">
      <c r="A129" s="19" t="s">
        <v>36</v>
      </c>
      <c r="B129" s="19" t="s">
        <v>37</v>
      </c>
      <c r="D129" s="20">
        <v>2</v>
      </c>
      <c r="E129" s="21">
        <v>36111</v>
      </c>
      <c r="F129" s="21">
        <v>72222</v>
      </c>
      <c r="G129" s="21">
        <v>0</v>
      </c>
      <c r="H129" s="19">
        <f t="shared" si="2"/>
        <v>29575</v>
      </c>
      <c r="I129" s="23">
        <f t="shared" si="3"/>
        <v>63882.000000000007</v>
      </c>
    </row>
    <row r="130" spans="1:9" s="19" customFormat="1" ht="12.75" customHeight="1">
      <c r="A130" s="18">
        <v>46060</v>
      </c>
      <c r="B130" s="19" t="s">
        <v>198</v>
      </c>
      <c r="C130" s="19" t="s">
        <v>175</v>
      </c>
      <c r="D130" s="19" t="s">
        <v>12</v>
      </c>
      <c r="E130" s="19" t="s">
        <v>176</v>
      </c>
      <c r="F130" s="19" t="s">
        <v>177</v>
      </c>
      <c r="G130" s="19" t="s">
        <v>199</v>
      </c>
      <c r="I130" s="23"/>
    </row>
    <row r="131" spans="1:9" s="19" customFormat="1" ht="12.75" customHeight="1">
      <c r="A131" s="19" t="s">
        <v>46</v>
      </c>
      <c r="B131" s="19" t="s">
        <v>47</v>
      </c>
      <c r="D131" s="20">
        <v>2</v>
      </c>
      <c r="E131" s="21">
        <v>72972.666700000002</v>
      </c>
      <c r="F131" s="21">
        <v>145945.3334</v>
      </c>
      <c r="G131" s="21">
        <v>0</v>
      </c>
      <c r="H131" s="19">
        <f t="shared" si="2"/>
        <v>67567</v>
      </c>
      <c r="I131" s="23">
        <f t="shared" si="3"/>
        <v>145944.72</v>
      </c>
    </row>
    <row r="132" spans="1:9" s="19" customFormat="1" ht="12.75" customHeight="1">
      <c r="A132" s="19" t="s">
        <v>114</v>
      </c>
      <c r="B132" s="19" t="s">
        <v>115</v>
      </c>
      <c r="D132" s="20">
        <v>2</v>
      </c>
      <c r="E132" s="21">
        <v>69729.66</v>
      </c>
      <c r="F132" s="21">
        <v>139459.32</v>
      </c>
      <c r="G132" s="21">
        <v>0</v>
      </c>
      <c r="H132" s="19">
        <f t="shared" si="2"/>
        <v>64564</v>
      </c>
      <c r="I132" s="23">
        <f t="shared" si="3"/>
        <v>139458.24000000002</v>
      </c>
    </row>
    <row r="133" spans="1:9" s="19" customFormat="1" ht="12.75" customHeight="1">
      <c r="A133" s="19" t="s">
        <v>86</v>
      </c>
      <c r="B133" s="19" t="s">
        <v>87</v>
      </c>
      <c r="D133" s="20">
        <v>1</v>
      </c>
      <c r="E133" s="21">
        <v>109686.21</v>
      </c>
      <c r="F133" s="21">
        <v>109686.21</v>
      </c>
      <c r="G133" s="21">
        <v>0</v>
      </c>
      <c r="H133" s="19">
        <f t="shared" ref="H133:H196" si="4">+VLOOKUP(B133,$B$358:$D$375,3,0)</f>
        <v>101561</v>
      </c>
      <c r="I133" s="23">
        <f t="shared" ref="I133:I196" si="5">+D133*H133*1.08</f>
        <v>109685.88</v>
      </c>
    </row>
    <row r="134" spans="1:9" s="19" customFormat="1" ht="12.75" customHeight="1">
      <c r="A134" s="18">
        <v>46060</v>
      </c>
      <c r="B134" s="19" t="s">
        <v>179</v>
      </c>
      <c r="C134" s="19" t="s">
        <v>180</v>
      </c>
      <c r="D134" s="19" t="s">
        <v>12</v>
      </c>
      <c r="E134" s="19" t="s">
        <v>181</v>
      </c>
      <c r="F134" s="19" t="s">
        <v>182</v>
      </c>
      <c r="G134" s="19" t="s">
        <v>200</v>
      </c>
      <c r="I134" s="23"/>
    </row>
    <row r="135" spans="1:9" s="19" customFormat="1" ht="12.75" customHeight="1">
      <c r="A135" s="19" t="s">
        <v>36</v>
      </c>
      <c r="B135" s="19" t="s">
        <v>37</v>
      </c>
      <c r="D135" s="20">
        <v>2</v>
      </c>
      <c r="E135" s="21">
        <v>36111</v>
      </c>
      <c r="F135" s="21">
        <v>72222</v>
      </c>
      <c r="G135" s="21">
        <v>0</v>
      </c>
      <c r="H135" s="19">
        <f t="shared" si="4"/>
        <v>29575</v>
      </c>
      <c r="I135" s="23">
        <f t="shared" si="5"/>
        <v>63882.000000000007</v>
      </c>
    </row>
    <row r="136" spans="1:9" s="19" customFormat="1" ht="12.75" customHeight="1">
      <c r="A136" s="19" t="s">
        <v>53</v>
      </c>
      <c r="B136" s="19" t="s">
        <v>54</v>
      </c>
      <c r="D136" s="20">
        <v>2</v>
      </c>
      <c r="E136" s="21">
        <v>37500</v>
      </c>
      <c r="F136" s="21">
        <v>75000</v>
      </c>
      <c r="G136" s="21">
        <v>0</v>
      </c>
      <c r="H136" s="19">
        <f t="shared" si="4"/>
        <v>30712</v>
      </c>
      <c r="I136" s="23">
        <f t="shared" si="5"/>
        <v>66337.919999999998</v>
      </c>
    </row>
    <row r="137" spans="1:9" s="19" customFormat="1" ht="12.75" customHeight="1">
      <c r="A137" s="18">
        <v>46060</v>
      </c>
      <c r="B137" s="19" t="s">
        <v>146</v>
      </c>
      <c r="C137" s="19" t="s">
        <v>147</v>
      </c>
      <c r="D137" s="19" t="s">
        <v>12</v>
      </c>
      <c r="E137" s="19" t="s">
        <v>148</v>
      </c>
      <c r="F137" s="19" t="s">
        <v>149</v>
      </c>
      <c r="G137" s="19" t="s">
        <v>206</v>
      </c>
      <c r="I137" s="23"/>
    </row>
    <row r="138" spans="1:9" s="19" customFormat="1" ht="12.75" customHeight="1">
      <c r="A138" s="19" t="s">
        <v>36</v>
      </c>
      <c r="B138" s="19" t="s">
        <v>37</v>
      </c>
      <c r="D138" s="20">
        <v>2</v>
      </c>
      <c r="E138" s="21">
        <v>36111</v>
      </c>
      <c r="F138" s="21">
        <v>72222</v>
      </c>
      <c r="G138" s="21">
        <v>0</v>
      </c>
      <c r="H138" s="19">
        <f t="shared" si="4"/>
        <v>29575</v>
      </c>
      <c r="I138" s="23">
        <f t="shared" si="5"/>
        <v>63882.000000000007</v>
      </c>
    </row>
    <row r="139" spans="1:9" s="19" customFormat="1" ht="12.75" customHeight="1">
      <c r="A139" s="19" t="s">
        <v>53</v>
      </c>
      <c r="B139" s="19" t="s">
        <v>54</v>
      </c>
      <c r="D139" s="20">
        <v>2</v>
      </c>
      <c r="E139" s="21">
        <v>37500</v>
      </c>
      <c r="F139" s="21">
        <v>75000</v>
      </c>
      <c r="G139" s="21">
        <v>0</v>
      </c>
      <c r="H139" s="19">
        <f t="shared" si="4"/>
        <v>30712</v>
      </c>
      <c r="I139" s="23">
        <f t="shared" si="5"/>
        <v>66337.919999999998</v>
      </c>
    </row>
    <row r="140" spans="1:9" s="19" customFormat="1" ht="12.75" customHeight="1">
      <c r="A140" s="18">
        <v>46060</v>
      </c>
      <c r="B140" s="19" t="s">
        <v>207</v>
      </c>
      <c r="C140" s="19" t="s">
        <v>208</v>
      </c>
      <c r="D140" s="19" t="s">
        <v>12</v>
      </c>
      <c r="E140" s="19" t="s">
        <v>209</v>
      </c>
      <c r="F140" s="19" t="s">
        <v>210</v>
      </c>
      <c r="G140" s="19" t="s">
        <v>211</v>
      </c>
      <c r="I140" s="23"/>
    </row>
    <row r="141" spans="1:9" s="19" customFormat="1" ht="12.75" customHeight="1">
      <c r="A141" s="19" t="s">
        <v>36</v>
      </c>
      <c r="B141" s="19" t="s">
        <v>37</v>
      </c>
      <c r="D141" s="20">
        <v>3</v>
      </c>
      <c r="E141" s="21">
        <v>36111</v>
      </c>
      <c r="F141" s="21">
        <v>108333</v>
      </c>
      <c r="G141" s="21">
        <v>0</v>
      </c>
      <c r="H141" s="19">
        <f t="shared" si="4"/>
        <v>29575</v>
      </c>
      <c r="I141" s="23">
        <f t="shared" si="5"/>
        <v>95823</v>
      </c>
    </row>
    <row r="142" spans="1:9" s="19" customFormat="1" ht="12.75" customHeight="1">
      <c r="A142" s="19" t="s">
        <v>53</v>
      </c>
      <c r="B142" s="19" t="s">
        <v>54</v>
      </c>
      <c r="D142" s="20">
        <v>2</v>
      </c>
      <c r="E142" s="21">
        <v>37500</v>
      </c>
      <c r="F142" s="21">
        <v>75000</v>
      </c>
      <c r="G142" s="21">
        <v>0</v>
      </c>
      <c r="H142" s="19">
        <f t="shared" si="4"/>
        <v>30712</v>
      </c>
      <c r="I142" s="23">
        <f t="shared" si="5"/>
        <v>66337.919999999998</v>
      </c>
    </row>
    <row r="143" spans="1:9" s="19" customFormat="1" ht="12.75" customHeight="1">
      <c r="A143" s="18">
        <v>46060</v>
      </c>
      <c r="B143" s="19" t="s">
        <v>212</v>
      </c>
      <c r="C143" s="19" t="s">
        <v>180</v>
      </c>
      <c r="D143" s="19" t="s">
        <v>12</v>
      </c>
      <c r="E143" s="19" t="s">
        <v>181</v>
      </c>
      <c r="F143" s="19" t="s">
        <v>182</v>
      </c>
      <c r="G143" s="19" t="s">
        <v>213</v>
      </c>
      <c r="I143" s="23"/>
    </row>
    <row r="144" spans="1:9" s="19" customFormat="1" ht="12.75" customHeight="1">
      <c r="A144" s="19" t="s">
        <v>27</v>
      </c>
      <c r="B144" s="19" t="s">
        <v>28</v>
      </c>
      <c r="D144" s="20">
        <v>1</v>
      </c>
      <c r="E144" s="21">
        <v>110549.60937920818</v>
      </c>
      <c r="F144" s="21">
        <v>110549.60937920818</v>
      </c>
      <c r="G144" s="21">
        <v>0</v>
      </c>
      <c r="H144" s="19">
        <f t="shared" si="4"/>
        <v>106116</v>
      </c>
      <c r="I144" s="23">
        <f t="shared" si="5"/>
        <v>114605.28000000001</v>
      </c>
    </row>
    <row r="145" spans="1:9" s="19" customFormat="1" ht="12.75" customHeight="1">
      <c r="A145" s="18">
        <v>46060</v>
      </c>
      <c r="B145" s="19" t="s">
        <v>214</v>
      </c>
      <c r="C145" s="19" t="s">
        <v>208</v>
      </c>
      <c r="D145" s="19" t="s">
        <v>12</v>
      </c>
      <c r="E145" s="19" t="s">
        <v>209</v>
      </c>
      <c r="F145" s="19" t="s">
        <v>210</v>
      </c>
      <c r="G145" s="19" t="s">
        <v>215</v>
      </c>
      <c r="I145" s="23"/>
    </row>
    <row r="146" spans="1:9" s="19" customFormat="1" ht="12.75" customHeight="1">
      <c r="A146" s="19" t="s">
        <v>136</v>
      </c>
      <c r="B146" s="19" t="s">
        <v>137</v>
      </c>
      <c r="D146" s="20">
        <v>1</v>
      </c>
      <c r="E146" s="21">
        <v>24006.434652406417</v>
      </c>
      <c r="F146" s="21">
        <v>24006.434652406417</v>
      </c>
      <c r="G146" s="21">
        <v>0</v>
      </c>
      <c r="H146" s="19">
        <f t="shared" si="4"/>
        <v>22340</v>
      </c>
      <c r="I146" s="23">
        <f t="shared" si="5"/>
        <v>24127.200000000001</v>
      </c>
    </row>
    <row r="147" spans="1:9" s="19" customFormat="1" ht="12.75" customHeight="1">
      <c r="A147" s="19" t="s">
        <v>36</v>
      </c>
      <c r="B147" s="19" t="s">
        <v>37</v>
      </c>
      <c r="D147" s="20">
        <v>3</v>
      </c>
      <c r="E147" s="21">
        <v>36111</v>
      </c>
      <c r="F147" s="21">
        <v>108333</v>
      </c>
      <c r="G147" s="21">
        <v>0</v>
      </c>
      <c r="H147" s="19">
        <f t="shared" si="4"/>
        <v>29575</v>
      </c>
      <c r="I147" s="23">
        <f t="shared" si="5"/>
        <v>95823</v>
      </c>
    </row>
    <row r="148" spans="1:9" s="19" customFormat="1" ht="12.75" customHeight="1">
      <c r="A148" s="19" t="s">
        <v>53</v>
      </c>
      <c r="B148" s="19" t="s">
        <v>54</v>
      </c>
      <c r="D148" s="20">
        <v>2</v>
      </c>
      <c r="E148" s="21">
        <v>37500</v>
      </c>
      <c r="F148" s="21">
        <v>75000</v>
      </c>
      <c r="G148" s="21">
        <v>0</v>
      </c>
      <c r="H148" s="19">
        <f t="shared" si="4"/>
        <v>30712</v>
      </c>
      <c r="I148" s="23">
        <f t="shared" si="5"/>
        <v>66337.919999999998</v>
      </c>
    </row>
    <row r="149" spans="1:9" s="19" customFormat="1" ht="12.75" customHeight="1">
      <c r="A149" s="18">
        <v>46060</v>
      </c>
      <c r="B149" s="19" t="s">
        <v>216</v>
      </c>
      <c r="C149" s="19" t="s">
        <v>217</v>
      </c>
      <c r="D149" s="19" t="s">
        <v>12</v>
      </c>
      <c r="E149" s="19" t="s">
        <v>218</v>
      </c>
      <c r="F149" s="19" t="s">
        <v>219</v>
      </c>
      <c r="G149" s="19" t="s">
        <v>220</v>
      </c>
      <c r="I149" s="23"/>
    </row>
    <row r="150" spans="1:9" s="19" customFormat="1" ht="12.75" customHeight="1">
      <c r="A150" s="19" t="s">
        <v>53</v>
      </c>
      <c r="B150" s="19" t="s">
        <v>54</v>
      </c>
      <c r="D150" s="20">
        <v>2</v>
      </c>
      <c r="E150" s="21">
        <v>37500</v>
      </c>
      <c r="F150" s="21">
        <v>75000</v>
      </c>
      <c r="G150" s="21">
        <v>0</v>
      </c>
      <c r="H150" s="19">
        <f t="shared" si="4"/>
        <v>30712</v>
      </c>
      <c r="I150" s="23">
        <f t="shared" si="5"/>
        <v>66337.919999999998</v>
      </c>
    </row>
    <row r="151" spans="1:9" s="19" customFormat="1" ht="12.75" customHeight="1">
      <c r="A151" s="19" t="s">
        <v>36</v>
      </c>
      <c r="B151" s="19" t="s">
        <v>37</v>
      </c>
      <c r="D151" s="20">
        <v>2</v>
      </c>
      <c r="E151" s="21">
        <v>36111</v>
      </c>
      <c r="F151" s="21">
        <v>72222</v>
      </c>
      <c r="G151" s="21">
        <v>0</v>
      </c>
      <c r="H151" s="19">
        <f t="shared" si="4"/>
        <v>29575</v>
      </c>
      <c r="I151" s="23">
        <f t="shared" si="5"/>
        <v>63882.000000000007</v>
      </c>
    </row>
    <row r="152" spans="1:9" s="19" customFormat="1" ht="12.75" customHeight="1">
      <c r="A152" s="18">
        <v>46060</v>
      </c>
      <c r="B152" s="19" t="s">
        <v>221</v>
      </c>
      <c r="C152" s="19" t="s">
        <v>180</v>
      </c>
      <c r="D152" s="19" t="s">
        <v>12</v>
      </c>
      <c r="E152" s="19" t="s">
        <v>181</v>
      </c>
      <c r="F152" s="19" t="s">
        <v>182</v>
      </c>
      <c r="G152" s="19" t="s">
        <v>222</v>
      </c>
      <c r="I152" s="23"/>
    </row>
    <row r="153" spans="1:9" s="19" customFormat="1" ht="12.75" customHeight="1">
      <c r="A153" s="19" t="s">
        <v>114</v>
      </c>
      <c r="B153" s="19" t="s">
        <v>115</v>
      </c>
      <c r="D153" s="20">
        <v>1</v>
      </c>
      <c r="E153" s="21">
        <v>69729.66</v>
      </c>
      <c r="F153" s="21">
        <v>69729.66</v>
      </c>
      <c r="G153" s="21">
        <v>0</v>
      </c>
      <c r="H153" s="19">
        <f t="shared" si="4"/>
        <v>64564</v>
      </c>
      <c r="I153" s="23">
        <f t="shared" si="5"/>
        <v>69729.12000000001</v>
      </c>
    </row>
    <row r="154" spans="1:9" s="19" customFormat="1" ht="12.75" customHeight="1">
      <c r="A154" s="18">
        <v>46060</v>
      </c>
      <c r="B154" s="19" t="s">
        <v>223</v>
      </c>
      <c r="C154" s="19" t="s">
        <v>185</v>
      </c>
      <c r="D154" s="19" t="s">
        <v>12</v>
      </c>
      <c r="E154" s="19" t="s">
        <v>186</v>
      </c>
      <c r="F154" s="19" t="s">
        <v>187</v>
      </c>
      <c r="G154" s="19" t="s">
        <v>224</v>
      </c>
      <c r="I154" s="23"/>
    </row>
    <row r="155" spans="1:9" s="19" customFormat="1" ht="12.75" customHeight="1">
      <c r="A155" s="19" t="s">
        <v>36</v>
      </c>
      <c r="B155" s="19" t="s">
        <v>37</v>
      </c>
      <c r="D155" s="20">
        <v>2</v>
      </c>
      <c r="E155" s="21">
        <v>36111</v>
      </c>
      <c r="F155" s="21">
        <v>72222</v>
      </c>
      <c r="G155" s="21">
        <v>0</v>
      </c>
      <c r="H155" s="19">
        <f t="shared" si="4"/>
        <v>29575</v>
      </c>
      <c r="I155" s="23">
        <f t="shared" si="5"/>
        <v>63882.000000000007</v>
      </c>
    </row>
    <row r="156" spans="1:9" s="19" customFormat="1" ht="12.75" customHeight="1">
      <c r="A156" s="18">
        <v>46060</v>
      </c>
      <c r="B156" s="19" t="s">
        <v>225</v>
      </c>
      <c r="C156" s="19" t="s">
        <v>166</v>
      </c>
      <c r="D156" s="19" t="s">
        <v>12</v>
      </c>
      <c r="E156" s="19" t="s">
        <v>167</v>
      </c>
      <c r="F156" s="19" t="s">
        <v>168</v>
      </c>
      <c r="G156" s="19" t="s">
        <v>226</v>
      </c>
      <c r="I156" s="23"/>
    </row>
    <row r="157" spans="1:9" s="19" customFormat="1" ht="12.75" customHeight="1">
      <c r="A157" s="19" t="s">
        <v>36</v>
      </c>
      <c r="B157" s="19" t="s">
        <v>37</v>
      </c>
      <c r="D157" s="20">
        <v>2</v>
      </c>
      <c r="E157" s="21">
        <v>36111</v>
      </c>
      <c r="F157" s="21">
        <v>72222</v>
      </c>
      <c r="G157" s="21">
        <v>0</v>
      </c>
      <c r="H157" s="19">
        <f t="shared" si="4"/>
        <v>29575</v>
      </c>
      <c r="I157" s="23">
        <f t="shared" si="5"/>
        <v>63882.000000000007</v>
      </c>
    </row>
    <row r="158" spans="1:9" s="19" customFormat="1" ht="12.75" customHeight="1">
      <c r="A158" s="19" t="s">
        <v>53</v>
      </c>
      <c r="B158" s="19" t="s">
        <v>54</v>
      </c>
      <c r="D158" s="20">
        <v>2</v>
      </c>
      <c r="E158" s="21">
        <v>37500</v>
      </c>
      <c r="F158" s="21">
        <v>75000</v>
      </c>
      <c r="G158" s="21">
        <v>0</v>
      </c>
      <c r="H158" s="19">
        <f t="shared" si="4"/>
        <v>30712</v>
      </c>
      <c r="I158" s="23">
        <f t="shared" si="5"/>
        <v>66337.919999999998</v>
      </c>
    </row>
    <row r="159" spans="1:9" s="19" customFormat="1" ht="12.75" customHeight="1">
      <c r="A159" s="18">
        <v>46060</v>
      </c>
      <c r="B159" s="19" t="s">
        <v>227</v>
      </c>
      <c r="C159" s="19" t="s">
        <v>228</v>
      </c>
      <c r="D159" s="19" t="s">
        <v>12</v>
      </c>
      <c r="E159" s="19" t="s">
        <v>229</v>
      </c>
      <c r="F159" s="19" t="s">
        <v>230</v>
      </c>
      <c r="G159" s="19" t="s">
        <v>231</v>
      </c>
      <c r="I159" s="23"/>
    </row>
    <row r="160" spans="1:9" s="19" customFormat="1" ht="12.75" customHeight="1">
      <c r="A160" s="19" t="s">
        <v>34</v>
      </c>
      <c r="B160" s="19" t="s">
        <v>35</v>
      </c>
      <c r="D160" s="20">
        <v>1</v>
      </c>
      <c r="E160" s="21">
        <v>45208.666700000002</v>
      </c>
      <c r="F160" s="21">
        <v>45208.666700000002</v>
      </c>
      <c r="G160" s="21">
        <v>0</v>
      </c>
      <c r="H160" s="19">
        <f t="shared" si="4"/>
        <v>41860</v>
      </c>
      <c r="I160" s="23">
        <f t="shared" si="5"/>
        <v>45208.800000000003</v>
      </c>
    </row>
    <row r="161" spans="1:9" s="19" customFormat="1" ht="12.75" customHeight="1">
      <c r="A161" s="19" t="s">
        <v>36</v>
      </c>
      <c r="B161" s="19" t="s">
        <v>37</v>
      </c>
      <c r="D161" s="20">
        <v>2</v>
      </c>
      <c r="E161" s="21">
        <v>36111</v>
      </c>
      <c r="F161" s="21">
        <v>72222</v>
      </c>
      <c r="G161" s="21">
        <v>0</v>
      </c>
      <c r="H161" s="19">
        <f t="shared" si="4"/>
        <v>29575</v>
      </c>
      <c r="I161" s="23">
        <f t="shared" si="5"/>
        <v>63882.000000000007</v>
      </c>
    </row>
    <row r="162" spans="1:9" s="19" customFormat="1" ht="12.75" customHeight="1">
      <c r="A162" s="19" t="s">
        <v>53</v>
      </c>
      <c r="B162" s="19" t="s">
        <v>54</v>
      </c>
      <c r="D162" s="20">
        <v>2</v>
      </c>
      <c r="E162" s="21">
        <v>37500</v>
      </c>
      <c r="F162" s="21">
        <v>75000</v>
      </c>
      <c r="G162" s="21">
        <v>0</v>
      </c>
      <c r="H162" s="19">
        <f t="shared" si="4"/>
        <v>30712</v>
      </c>
      <c r="I162" s="23">
        <f t="shared" si="5"/>
        <v>66337.919999999998</v>
      </c>
    </row>
    <row r="163" spans="1:9" s="19" customFormat="1" ht="12.75" customHeight="1">
      <c r="A163" s="18">
        <v>46061</v>
      </c>
      <c r="B163" s="19" t="s">
        <v>232</v>
      </c>
      <c r="C163" s="19" t="s">
        <v>233</v>
      </c>
      <c r="D163" s="19" t="s">
        <v>12</v>
      </c>
      <c r="E163" s="19" t="s">
        <v>234</v>
      </c>
      <c r="F163" s="19" t="s">
        <v>235</v>
      </c>
      <c r="G163" s="19" t="s">
        <v>236</v>
      </c>
      <c r="I163" s="23"/>
    </row>
    <row r="164" spans="1:9" s="19" customFormat="1" ht="12.75" customHeight="1">
      <c r="A164" s="19" t="s">
        <v>53</v>
      </c>
      <c r="B164" s="19" t="s">
        <v>54</v>
      </c>
      <c r="D164" s="20">
        <v>4</v>
      </c>
      <c r="E164" s="21">
        <v>37500</v>
      </c>
      <c r="F164" s="21">
        <v>150000</v>
      </c>
      <c r="G164" s="21">
        <v>0</v>
      </c>
      <c r="H164" s="19">
        <f t="shared" si="4"/>
        <v>30712</v>
      </c>
      <c r="I164" s="23">
        <f t="shared" si="5"/>
        <v>132675.84</v>
      </c>
    </row>
    <row r="165" spans="1:9" s="19" customFormat="1" ht="12.75" customHeight="1">
      <c r="A165" s="19" t="s">
        <v>136</v>
      </c>
      <c r="B165" s="19" t="s">
        <v>137</v>
      </c>
      <c r="D165" s="20">
        <v>1</v>
      </c>
      <c r="E165" s="21">
        <v>24006.434652406417</v>
      </c>
      <c r="F165" s="21">
        <v>24006.434652406417</v>
      </c>
      <c r="G165" s="21">
        <v>0</v>
      </c>
      <c r="H165" s="19">
        <f t="shared" si="4"/>
        <v>22340</v>
      </c>
      <c r="I165" s="23">
        <f t="shared" si="5"/>
        <v>24127.200000000001</v>
      </c>
    </row>
    <row r="166" spans="1:9" s="19" customFormat="1" ht="12.75" customHeight="1">
      <c r="A166" s="18">
        <v>46061</v>
      </c>
      <c r="B166" s="19" t="s">
        <v>242</v>
      </c>
      <c r="C166" s="19" t="s">
        <v>243</v>
      </c>
      <c r="D166" s="19" t="s">
        <v>12</v>
      </c>
      <c r="E166" s="19" t="s">
        <v>244</v>
      </c>
      <c r="F166" s="19" t="s">
        <v>245</v>
      </c>
      <c r="G166" s="19" t="s">
        <v>246</v>
      </c>
      <c r="I166" s="23"/>
    </row>
    <row r="167" spans="1:9" s="19" customFormat="1" ht="12.75" customHeight="1">
      <c r="A167" s="19" t="s">
        <v>53</v>
      </c>
      <c r="B167" s="19" t="s">
        <v>54</v>
      </c>
      <c r="D167" s="20">
        <v>1</v>
      </c>
      <c r="E167" s="21">
        <v>37500</v>
      </c>
      <c r="F167" s="21">
        <v>37500</v>
      </c>
      <c r="G167" s="21">
        <v>0</v>
      </c>
      <c r="H167" s="19">
        <f t="shared" si="4"/>
        <v>30712</v>
      </c>
      <c r="I167" s="23">
        <f t="shared" si="5"/>
        <v>33168.959999999999</v>
      </c>
    </row>
    <row r="168" spans="1:9" s="19" customFormat="1" ht="12.75" customHeight="1">
      <c r="A168" s="19" t="s">
        <v>36</v>
      </c>
      <c r="B168" s="19" t="s">
        <v>37</v>
      </c>
      <c r="D168" s="20">
        <v>3</v>
      </c>
      <c r="E168" s="21">
        <v>36111</v>
      </c>
      <c r="F168" s="21">
        <v>108333</v>
      </c>
      <c r="G168" s="21">
        <v>0</v>
      </c>
      <c r="H168" s="19">
        <f t="shared" si="4"/>
        <v>29575</v>
      </c>
      <c r="I168" s="23">
        <f t="shared" si="5"/>
        <v>95823</v>
      </c>
    </row>
    <row r="169" spans="1:9" s="19" customFormat="1" ht="12.75" customHeight="1">
      <c r="A169" s="18">
        <v>46061</v>
      </c>
      <c r="B169" s="19" t="s">
        <v>247</v>
      </c>
      <c r="C169" s="19" t="s">
        <v>103</v>
      </c>
      <c r="D169" s="19" t="s">
        <v>12</v>
      </c>
      <c r="E169" s="19" t="s">
        <v>104</v>
      </c>
      <c r="F169" s="19" t="s">
        <v>105</v>
      </c>
      <c r="G169" s="19" t="s">
        <v>248</v>
      </c>
      <c r="I169" s="23"/>
    </row>
    <row r="170" spans="1:9" s="19" customFormat="1" ht="12.75" customHeight="1">
      <c r="A170" s="19" t="s">
        <v>34</v>
      </c>
      <c r="B170" s="19" t="s">
        <v>35</v>
      </c>
      <c r="D170" s="20">
        <v>1</v>
      </c>
      <c r="E170" s="21">
        <v>45208.666700000002</v>
      </c>
      <c r="F170" s="21">
        <v>45208.666700000002</v>
      </c>
      <c r="G170" s="21">
        <v>0</v>
      </c>
      <c r="H170" s="19">
        <f t="shared" si="4"/>
        <v>41860</v>
      </c>
      <c r="I170" s="23">
        <f t="shared" si="5"/>
        <v>45208.800000000003</v>
      </c>
    </row>
    <row r="171" spans="1:9" s="19" customFormat="1" ht="12.75" customHeight="1">
      <c r="A171" s="18">
        <v>46061</v>
      </c>
      <c r="B171" s="19" t="s">
        <v>249</v>
      </c>
      <c r="C171" s="19" t="s">
        <v>103</v>
      </c>
      <c r="D171" s="19" t="s">
        <v>12</v>
      </c>
      <c r="E171" s="19" t="s">
        <v>104</v>
      </c>
      <c r="F171" s="19" t="s">
        <v>105</v>
      </c>
      <c r="G171" s="19" t="s">
        <v>250</v>
      </c>
      <c r="I171" s="23"/>
    </row>
    <row r="172" spans="1:9" s="19" customFormat="1" ht="12.75" customHeight="1">
      <c r="A172" s="19" t="s">
        <v>53</v>
      </c>
      <c r="B172" s="19" t="s">
        <v>54</v>
      </c>
      <c r="D172" s="20">
        <v>1</v>
      </c>
      <c r="E172" s="21">
        <v>37500</v>
      </c>
      <c r="F172" s="21">
        <v>37500</v>
      </c>
      <c r="G172" s="21">
        <v>0</v>
      </c>
      <c r="H172" s="19">
        <f t="shared" si="4"/>
        <v>30712</v>
      </c>
      <c r="I172" s="23">
        <f t="shared" si="5"/>
        <v>33168.959999999999</v>
      </c>
    </row>
    <row r="173" spans="1:9" s="19" customFormat="1" ht="12.75" customHeight="1">
      <c r="A173" s="18">
        <v>46062</v>
      </c>
      <c r="B173" s="19" t="s">
        <v>251</v>
      </c>
      <c r="C173" s="19" t="s">
        <v>141</v>
      </c>
      <c r="D173" s="19" t="s">
        <v>12</v>
      </c>
      <c r="E173" s="19" t="s">
        <v>142</v>
      </c>
      <c r="F173" s="19" t="s">
        <v>143</v>
      </c>
      <c r="G173" s="19" t="s">
        <v>252</v>
      </c>
      <c r="I173" s="23"/>
    </row>
    <row r="174" spans="1:9" s="19" customFormat="1" ht="12.75" customHeight="1">
      <c r="A174" s="19" t="s">
        <v>36</v>
      </c>
      <c r="B174" s="19" t="s">
        <v>37</v>
      </c>
      <c r="D174" s="20">
        <v>1</v>
      </c>
      <c r="E174" s="21">
        <v>36111</v>
      </c>
      <c r="F174" s="21">
        <v>36111</v>
      </c>
      <c r="G174" s="21">
        <v>0</v>
      </c>
      <c r="H174" s="19">
        <f t="shared" si="4"/>
        <v>29575</v>
      </c>
      <c r="I174" s="23">
        <f t="shared" si="5"/>
        <v>31941.000000000004</v>
      </c>
    </row>
    <row r="175" spans="1:9" s="19" customFormat="1" ht="12.75" customHeight="1">
      <c r="A175" s="19" t="s">
        <v>53</v>
      </c>
      <c r="B175" s="19" t="s">
        <v>54</v>
      </c>
      <c r="D175" s="20">
        <v>1</v>
      </c>
      <c r="E175" s="21">
        <v>37500</v>
      </c>
      <c r="F175" s="21">
        <v>37500</v>
      </c>
      <c r="G175" s="21">
        <v>0</v>
      </c>
      <c r="H175" s="19">
        <f t="shared" si="4"/>
        <v>30712</v>
      </c>
      <c r="I175" s="23">
        <f t="shared" si="5"/>
        <v>33168.959999999999</v>
      </c>
    </row>
    <row r="176" spans="1:9" s="19" customFormat="1" ht="12.75" customHeight="1">
      <c r="A176" s="18">
        <v>46062</v>
      </c>
      <c r="B176" s="19" t="s">
        <v>253</v>
      </c>
      <c r="C176" s="19" t="s">
        <v>11</v>
      </c>
      <c r="D176" s="19" t="s">
        <v>12</v>
      </c>
      <c r="E176" s="19" t="s">
        <v>13</v>
      </c>
      <c r="F176" s="19" t="s">
        <v>14</v>
      </c>
      <c r="G176" s="19" t="s">
        <v>254</v>
      </c>
      <c r="I176" s="23"/>
    </row>
    <row r="177" spans="1:9" s="19" customFormat="1" ht="12.75" customHeight="1">
      <c r="A177" s="19" t="s">
        <v>53</v>
      </c>
      <c r="B177" s="19" t="s">
        <v>54</v>
      </c>
      <c r="D177" s="20">
        <v>1</v>
      </c>
      <c r="E177" s="21">
        <v>37500</v>
      </c>
      <c r="F177" s="21">
        <v>37500</v>
      </c>
      <c r="G177" s="21">
        <v>0</v>
      </c>
      <c r="H177" s="19">
        <f t="shared" si="4"/>
        <v>30712</v>
      </c>
      <c r="I177" s="23">
        <f t="shared" si="5"/>
        <v>33168.959999999999</v>
      </c>
    </row>
    <row r="178" spans="1:9" s="19" customFormat="1" ht="12.75" customHeight="1">
      <c r="A178" s="18">
        <v>46062</v>
      </c>
      <c r="B178" s="19" t="s">
        <v>255</v>
      </c>
      <c r="C178" s="19" t="s">
        <v>132</v>
      </c>
      <c r="D178" s="19" t="s">
        <v>12</v>
      </c>
      <c r="E178" s="19" t="s">
        <v>133</v>
      </c>
      <c r="F178" s="19" t="s">
        <v>134</v>
      </c>
      <c r="G178" s="19" t="s">
        <v>256</v>
      </c>
      <c r="I178" s="23"/>
    </row>
    <row r="179" spans="1:9" s="19" customFormat="1" ht="12.75" customHeight="1">
      <c r="A179" s="19" t="s">
        <v>117</v>
      </c>
      <c r="B179" s="19" t="s">
        <v>118</v>
      </c>
      <c r="D179" s="20">
        <v>3</v>
      </c>
      <c r="E179" s="21">
        <v>125940</v>
      </c>
      <c r="F179" s="21">
        <v>377820</v>
      </c>
      <c r="G179" s="21">
        <v>0</v>
      </c>
      <c r="H179" s="19">
        <f t="shared" si="4"/>
        <v>84893</v>
      </c>
      <c r="I179" s="23">
        <f t="shared" si="5"/>
        <v>275053.32</v>
      </c>
    </row>
    <row r="180" spans="1:9" s="19" customFormat="1" ht="12.75" customHeight="1">
      <c r="A180" s="18">
        <v>46062</v>
      </c>
      <c r="B180" s="19" t="s">
        <v>257</v>
      </c>
      <c r="C180" s="19" t="s">
        <v>258</v>
      </c>
      <c r="D180" s="19" t="s">
        <v>12</v>
      </c>
      <c r="E180" s="19" t="s">
        <v>259</v>
      </c>
      <c r="F180" s="19" t="s">
        <v>260</v>
      </c>
      <c r="G180" s="19" t="s">
        <v>261</v>
      </c>
      <c r="I180" s="23"/>
    </row>
    <row r="181" spans="1:9" s="19" customFormat="1" ht="12.75" customHeight="1">
      <c r="A181" s="19" t="s">
        <v>36</v>
      </c>
      <c r="B181" s="19" t="s">
        <v>37</v>
      </c>
      <c r="D181" s="20">
        <v>5</v>
      </c>
      <c r="E181" s="21">
        <v>36111</v>
      </c>
      <c r="F181" s="21">
        <v>180555</v>
      </c>
      <c r="G181" s="21">
        <v>0</v>
      </c>
      <c r="H181" s="19">
        <f t="shared" si="4"/>
        <v>29575</v>
      </c>
      <c r="I181" s="23">
        <f t="shared" si="5"/>
        <v>159705</v>
      </c>
    </row>
    <row r="182" spans="1:9" s="19" customFormat="1" ht="12.75" customHeight="1">
      <c r="A182" s="19" t="s">
        <v>53</v>
      </c>
      <c r="B182" s="19" t="s">
        <v>54</v>
      </c>
      <c r="D182" s="20">
        <v>2</v>
      </c>
      <c r="E182" s="21">
        <v>37500</v>
      </c>
      <c r="F182" s="21">
        <v>75000</v>
      </c>
      <c r="G182" s="21">
        <v>0</v>
      </c>
      <c r="H182" s="19">
        <f t="shared" si="4"/>
        <v>30712</v>
      </c>
      <c r="I182" s="23">
        <f t="shared" si="5"/>
        <v>66337.919999999998</v>
      </c>
    </row>
    <row r="183" spans="1:9" s="19" customFormat="1" ht="12.75" customHeight="1">
      <c r="A183" s="19" t="s">
        <v>129</v>
      </c>
      <c r="B183" s="19" t="s">
        <v>130</v>
      </c>
      <c r="D183" s="20">
        <v>1</v>
      </c>
      <c r="E183" s="21">
        <v>117018.00222222222</v>
      </c>
      <c r="F183" s="21">
        <v>117018.00222222222</v>
      </c>
      <c r="G183" s="21">
        <v>0</v>
      </c>
      <c r="H183" s="19">
        <f t="shared" si="4"/>
        <v>108350</v>
      </c>
      <c r="I183" s="23">
        <f t="shared" si="5"/>
        <v>117018.00000000001</v>
      </c>
    </row>
    <row r="184" spans="1:9" s="19" customFormat="1" ht="12.75" customHeight="1">
      <c r="A184" s="19" t="s">
        <v>114</v>
      </c>
      <c r="B184" s="19" t="s">
        <v>115</v>
      </c>
      <c r="D184" s="20">
        <v>1</v>
      </c>
      <c r="E184" s="21">
        <v>69729.66</v>
      </c>
      <c r="F184" s="21">
        <v>69729.66</v>
      </c>
      <c r="G184" s="21">
        <v>0</v>
      </c>
      <c r="H184" s="19">
        <f t="shared" si="4"/>
        <v>64564</v>
      </c>
      <c r="I184" s="23">
        <f t="shared" si="5"/>
        <v>69729.12000000001</v>
      </c>
    </row>
    <row r="185" spans="1:9" s="19" customFormat="1" ht="12.75" customHeight="1">
      <c r="A185" s="18">
        <v>46062</v>
      </c>
      <c r="B185" s="19" t="s">
        <v>267</v>
      </c>
      <c r="C185" s="19" t="s">
        <v>11</v>
      </c>
      <c r="D185" s="19" t="s">
        <v>12</v>
      </c>
      <c r="E185" s="19" t="s">
        <v>13</v>
      </c>
      <c r="F185" s="19" t="s">
        <v>14</v>
      </c>
      <c r="G185" s="19" t="s">
        <v>268</v>
      </c>
      <c r="I185" s="23"/>
    </row>
    <row r="186" spans="1:9" s="19" customFormat="1" ht="12.75" customHeight="1">
      <c r="A186" s="19" t="s">
        <v>36</v>
      </c>
      <c r="B186" s="19" t="s">
        <v>37</v>
      </c>
      <c r="D186" s="20">
        <v>1</v>
      </c>
      <c r="E186" s="21">
        <v>36111</v>
      </c>
      <c r="F186" s="21">
        <v>36111</v>
      </c>
      <c r="G186" s="21">
        <v>0</v>
      </c>
      <c r="H186" s="19">
        <f t="shared" si="4"/>
        <v>29575</v>
      </c>
      <c r="I186" s="23">
        <f t="shared" si="5"/>
        <v>31941.000000000004</v>
      </c>
    </row>
    <row r="187" spans="1:9" s="19" customFormat="1" ht="12.75" customHeight="1">
      <c r="A187" s="19" t="s">
        <v>53</v>
      </c>
      <c r="B187" s="19" t="s">
        <v>54</v>
      </c>
      <c r="D187" s="20">
        <v>1</v>
      </c>
      <c r="E187" s="21">
        <v>37500</v>
      </c>
      <c r="F187" s="21">
        <v>37500</v>
      </c>
      <c r="G187" s="21">
        <v>0</v>
      </c>
      <c r="H187" s="19">
        <f t="shared" si="4"/>
        <v>30712</v>
      </c>
      <c r="I187" s="23">
        <f t="shared" si="5"/>
        <v>33168.959999999999</v>
      </c>
    </row>
    <row r="188" spans="1:9" s="19" customFormat="1" ht="12.75" customHeight="1">
      <c r="A188" s="18">
        <v>46063</v>
      </c>
      <c r="B188" s="19" t="s">
        <v>269</v>
      </c>
      <c r="C188" s="19" t="s">
        <v>120</v>
      </c>
      <c r="D188" s="19" t="s">
        <v>12</v>
      </c>
      <c r="E188" s="19" t="s">
        <v>121</v>
      </c>
      <c r="F188" s="19" t="s">
        <v>122</v>
      </c>
      <c r="G188" s="19" t="s">
        <v>70</v>
      </c>
      <c r="I188" s="23"/>
    </row>
    <row r="189" spans="1:9" s="19" customFormat="1" ht="12.75" customHeight="1">
      <c r="A189" s="19" t="s">
        <v>114</v>
      </c>
      <c r="B189" s="19" t="s">
        <v>115</v>
      </c>
      <c r="D189" s="20">
        <v>1</v>
      </c>
      <c r="E189" s="21">
        <v>69729.66</v>
      </c>
      <c r="F189" s="21">
        <v>69729.66</v>
      </c>
      <c r="G189" s="21">
        <v>0</v>
      </c>
      <c r="H189" s="19">
        <f t="shared" si="4"/>
        <v>64564</v>
      </c>
      <c r="I189" s="23">
        <f t="shared" si="5"/>
        <v>69729.12000000001</v>
      </c>
    </row>
    <row r="190" spans="1:9" s="19" customFormat="1" ht="12.75" customHeight="1">
      <c r="A190" s="19" t="s">
        <v>44</v>
      </c>
      <c r="B190" s="19" t="s">
        <v>45</v>
      </c>
      <c r="D190" s="20">
        <v>1</v>
      </c>
      <c r="E190" s="21">
        <v>49178.004063492066</v>
      </c>
      <c r="F190" s="21">
        <v>49178.004063492066</v>
      </c>
      <c r="G190" s="21">
        <v>0</v>
      </c>
      <c r="H190" s="19">
        <f t="shared" si="4"/>
        <v>45666</v>
      </c>
      <c r="I190" s="23">
        <f t="shared" si="5"/>
        <v>49319.280000000006</v>
      </c>
    </row>
    <row r="191" spans="1:9" s="19" customFormat="1" ht="12.75" customHeight="1">
      <c r="A191" s="19" t="s">
        <v>36</v>
      </c>
      <c r="B191" s="19" t="s">
        <v>37</v>
      </c>
      <c r="D191" s="20">
        <v>2</v>
      </c>
      <c r="E191" s="21">
        <v>36111</v>
      </c>
      <c r="F191" s="21">
        <v>72222</v>
      </c>
      <c r="G191" s="21">
        <v>0</v>
      </c>
      <c r="H191" s="19">
        <f t="shared" si="4"/>
        <v>29575</v>
      </c>
      <c r="I191" s="23">
        <f t="shared" si="5"/>
        <v>63882.000000000007</v>
      </c>
    </row>
    <row r="192" spans="1:9" s="19" customFormat="1" ht="12.75" customHeight="1">
      <c r="A192" s="19" t="s">
        <v>53</v>
      </c>
      <c r="B192" s="19" t="s">
        <v>54</v>
      </c>
      <c r="D192" s="20">
        <v>2</v>
      </c>
      <c r="E192" s="21">
        <v>37500</v>
      </c>
      <c r="F192" s="21">
        <v>75000</v>
      </c>
      <c r="G192" s="21">
        <v>0</v>
      </c>
      <c r="H192" s="19">
        <f t="shared" si="4"/>
        <v>30712</v>
      </c>
      <c r="I192" s="23">
        <f t="shared" si="5"/>
        <v>66337.919999999998</v>
      </c>
    </row>
    <row r="193" spans="1:9" s="19" customFormat="1" ht="12.75" customHeight="1">
      <c r="A193" s="18">
        <v>46063</v>
      </c>
      <c r="B193" s="19" t="s">
        <v>270</v>
      </c>
      <c r="C193" s="19" t="s">
        <v>67</v>
      </c>
      <c r="D193" s="19" t="s">
        <v>12</v>
      </c>
      <c r="E193" s="19" t="s">
        <v>68</v>
      </c>
      <c r="F193" s="19" t="s">
        <v>69</v>
      </c>
      <c r="G193" s="19" t="s">
        <v>271</v>
      </c>
      <c r="I193" s="23"/>
    </row>
    <row r="194" spans="1:9" s="19" customFormat="1" ht="12.75" customHeight="1">
      <c r="A194" s="19" t="s">
        <v>90</v>
      </c>
      <c r="B194" s="19" t="s">
        <v>91</v>
      </c>
      <c r="D194" s="20">
        <v>1</v>
      </c>
      <c r="E194" s="21">
        <v>54638.679378787878</v>
      </c>
      <c r="F194" s="21">
        <v>54638.679378787878</v>
      </c>
      <c r="G194" s="21">
        <v>0</v>
      </c>
      <c r="H194" s="19">
        <f t="shared" si="4"/>
        <v>50591</v>
      </c>
      <c r="I194" s="23">
        <f t="shared" si="5"/>
        <v>54638.280000000006</v>
      </c>
    </row>
    <row r="195" spans="1:9" s="19" customFormat="1" ht="12.75" customHeight="1">
      <c r="A195" s="19" t="s">
        <v>34</v>
      </c>
      <c r="B195" s="19" t="s">
        <v>35</v>
      </c>
      <c r="D195" s="20">
        <v>1</v>
      </c>
      <c r="E195" s="21">
        <v>45208.666700000002</v>
      </c>
      <c r="F195" s="21">
        <v>45208.666700000002</v>
      </c>
      <c r="G195" s="21">
        <v>0</v>
      </c>
      <c r="H195" s="19">
        <f t="shared" si="4"/>
        <v>41860</v>
      </c>
      <c r="I195" s="23">
        <f t="shared" si="5"/>
        <v>45208.800000000003</v>
      </c>
    </row>
    <row r="196" spans="1:9" s="19" customFormat="1" ht="12.75" customHeight="1">
      <c r="A196" s="19" t="s">
        <v>117</v>
      </c>
      <c r="B196" s="19" t="s">
        <v>118</v>
      </c>
      <c r="D196" s="20">
        <v>1</v>
      </c>
      <c r="E196" s="21">
        <v>125940</v>
      </c>
      <c r="F196" s="21">
        <v>125940</v>
      </c>
      <c r="G196" s="21">
        <v>0</v>
      </c>
      <c r="H196" s="19">
        <f t="shared" si="4"/>
        <v>84893</v>
      </c>
      <c r="I196" s="23">
        <f t="shared" si="5"/>
        <v>91684.44</v>
      </c>
    </row>
    <row r="197" spans="1:9" s="19" customFormat="1" ht="12.75" customHeight="1">
      <c r="A197" s="19" t="s">
        <v>53</v>
      </c>
      <c r="B197" s="19" t="s">
        <v>54</v>
      </c>
      <c r="D197" s="20">
        <v>5</v>
      </c>
      <c r="E197" s="21">
        <v>37500</v>
      </c>
      <c r="F197" s="21">
        <v>187500</v>
      </c>
      <c r="G197" s="21">
        <v>0</v>
      </c>
      <c r="H197" s="19">
        <f t="shared" ref="H197:H260" si="6">+VLOOKUP(B197,$B$358:$D$375,3,0)</f>
        <v>30712</v>
      </c>
      <c r="I197" s="23">
        <f t="shared" ref="I197:I260" si="7">+D197*H197*1.08</f>
        <v>165844.80000000002</v>
      </c>
    </row>
    <row r="198" spans="1:9" s="19" customFormat="1" ht="12.75" customHeight="1">
      <c r="A198" s="19" t="s">
        <v>36</v>
      </c>
      <c r="B198" s="19" t="s">
        <v>37</v>
      </c>
      <c r="D198" s="20">
        <v>7</v>
      </c>
      <c r="E198" s="21">
        <v>36111</v>
      </c>
      <c r="F198" s="21">
        <v>252777</v>
      </c>
      <c r="G198" s="21">
        <v>0</v>
      </c>
      <c r="H198" s="19">
        <f t="shared" si="6"/>
        <v>29575</v>
      </c>
      <c r="I198" s="23">
        <f t="shared" si="7"/>
        <v>223587.00000000003</v>
      </c>
    </row>
    <row r="199" spans="1:9" s="19" customFormat="1" ht="12.75" customHeight="1">
      <c r="A199" s="18">
        <v>46063</v>
      </c>
      <c r="B199" s="19" t="s">
        <v>276</v>
      </c>
      <c r="C199" s="19" t="s">
        <v>277</v>
      </c>
      <c r="D199" s="19" t="s">
        <v>12</v>
      </c>
      <c r="E199" s="19" t="s">
        <v>278</v>
      </c>
      <c r="F199" s="19" t="s">
        <v>279</v>
      </c>
      <c r="G199" s="19" t="s">
        <v>280</v>
      </c>
      <c r="I199" s="23"/>
    </row>
    <row r="200" spans="1:9" s="19" customFormat="1" ht="12.75" customHeight="1">
      <c r="A200" s="19" t="s">
        <v>53</v>
      </c>
      <c r="B200" s="19" t="s">
        <v>54</v>
      </c>
      <c r="D200" s="20">
        <v>1</v>
      </c>
      <c r="E200" s="21">
        <v>37500</v>
      </c>
      <c r="F200" s="21">
        <v>37500</v>
      </c>
      <c r="G200" s="21">
        <v>0</v>
      </c>
      <c r="H200" s="19">
        <f t="shared" si="6"/>
        <v>30712</v>
      </c>
      <c r="I200" s="23">
        <f t="shared" si="7"/>
        <v>33168.959999999999</v>
      </c>
    </row>
    <row r="201" spans="1:9" s="19" customFormat="1" ht="12.75" customHeight="1">
      <c r="A201" s="18">
        <v>46063</v>
      </c>
      <c r="B201" s="19" t="s">
        <v>281</v>
      </c>
      <c r="C201" s="19" t="s">
        <v>282</v>
      </c>
      <c r="D201" s="19" t="s">
        <v>12</v>
      </c>
      <c r="E201" s="19" t="s">
        <v>283</v>
      </c>
      <c r="F201" s="19" t="s">
        <v>284</v>
      </c>
      <c r="G201" s="19" t="s">
        <v>285</v>
      </c>
      <c r="I201" s="23"/>
    </row>
    <row r="202" spans="1:9" s="19" customFormat="1" ht="12.75" customHeight="1">
      <c r="A202" s="19" t="s">
        <v>36</v>
      </c>
      <c r="B202" s="19" t="s">
        <v>37</v>
      </c>
      <c r="D202" s="20">
        <v>3</v>
      </c>
      <c r="E202" s="21">
        <v>36111</v>
      </c>
      <c r="F202" s="21">
        <v>108333</v>
      </c>
      <c r="G202" s="21">
        <v>0</v>
      </c>
      <c r="H202" s="19">
        <f t="shared" si="6"/>
        <v>29575</v>
      </c>
      <c r="I202" s="23">
        <f t="shared" si="7"/>
        <v>95823</v>
      </c>
    </row>
    <row r="203" spans="1:9" s="19" customFormat="1" ht="12.75" customHeight="1">
      <c r="A203" s="19" t="s">
        <v>53</v>
      </c>
      <c r="B203" s="19" t="s">
        <v>54</v>
      </c>
      <c r="D203" s="20">
        <v>5</v>
      </c>
      <c r="E203" s="21">
        <v>37500</v>
      </c>
      <c r="F203" s="21">
        <v>187500</v>
      </c>
      <c r="G203" s="21">
        <v>0</v>
      </c>
      <c r="H203" s="19">
        <f t="shared" si="6"/>
        <v>30712</v>
      </c>
      <c r="I203" s="23">
        <f t="shared" si="7"/>
        <v>165844.80000000002</v>
      </c>
    </row>
    <row r="204" spans="1:9" s="19" customFormat="1" ht="12.75" customHeight="1">
      <c r="A204" s="18">
        <v>46063</v>
      </c>
      <c r="B204" s="19" t="s">
        <v>286</v>
      </c>
      <c r="C204" s="19" t="s">
        <v>287</v>
      </c>
      <c r="D204" s="19" t="s">
        <v>12</v>
      </c>
      <c r="E204" s="19" t="s">
        <v>288</v>
      </c>
      <c r="F204" s="19" t="s">
        <v>289</v>
      </c>
      <c r="G204" s="19" t="s">
        <v>290</v>
      </c>
      <c r="I204" s="23"/>
    </row>
    <row r="205" spans="1:9" s="19" customFormat="1" ht="12.75" customHeight="1">
      <c r="A205" s="19" t="s">
        <v>46</v>
      </c>
      <c r="B205" s="19" t="s">
        <v>47</v>
      </c>
      <c r="D205" s="20">
        <v>1</v>
      </c>
      <c r="E205" s="21">
        <v>72972.666700000002</v>
      </c>
      <c r="F205" s="21">
        <v>72972.666700000002</v>
      </c>
      <c r="G205" s="21">
        <v>0</v>
      </c>
      <c r="H205" s="19">
        <f t="shared" si="6"/>
        <v>67567</v>
      </c>
      <c r="I205" s="23">
        <f t="shared" si="7"/>
        <v>72972.36</v>
      </c>
    </row>
    <row r="206" spans="1:9" s="19" customFormat="1" ht="12.75" customHeight="1">
      <c r="A206" s="19" t="s">
        <v>34</v>
      </c>
      <c r="B206" s="19" t="s">
        <v>35</v>
      </c>
      <c r="D206" s="20">
        <v>1</v>
      </c>
      <c r="E206" s="21">
        <v>45208.666700000002</v>
      </c>
      <c r="F206" s="21">
        <v>45208.666700000002</v>
      </c>
      <c r="G206" s="21">
        <v>0</v>
      </c>
      <c r="H206" s="19">
        <f t="shared" si="6"/>
        <v>41860</v>
      </c>
      <c r="I206" s="23">
        <f t="shared" si="7"/>
        <v>45208.800000000003</v>
      </c>
    </row>
    <row r="207" spans="1:9" s="19" customFormat="1" ht="12.75" customHeight="1">
      <c r="A207" s="19" t="s">
        <v>53</v>
      </c>
      <c r="B207" s="19" t="s">
        <v>54</v>
      </c>
      <c r="D207" s="20">
        <v>2</v>
      </c>
      <c r="E207" s="21">
        <v>37500</v>
      </c>
      <c r="F207" s="21">
        <v>75000</v>
      </c>
      <c r="G207" s="21">
        <v>0</v>
      </c>
      <c r="H207" s="19">
        <f t="shared" si="6"/>
        <v>30712</v>
      </c>
      <c r="I207" s="23">
        <f t="shared" si="7"/>
        <v>66337.919999999998</v>
      </c>
    </row>
    <row r="208" spans="1:9" s="19" customFormat="1" ht="12.75" customHeight="1">
      <c r="A208" s="19" t="s">
        <v>36</v>
      </c>
      <c r="B208" s="19" t="s">
        <v>37</v>
      </c>
      <c r="D208" s="20">
        <v>1</v>
      </c>
      <c r="E208" s="21">
        <v>36111</v>
      </c>
      <c r="F208" s="21">
        <v>36111</v>
      </c>
      <c r="G208" s="21">
        <v>0</v>
      </c>
      <c r="H208" s="19">
        <f t="shared" si="6"/>
        <v>29575</v>
      </c>
      <c r="I208" s="23">
        <f t="shared" si="7"/>
        <v>31941.000000000004</v>
      </c>
    </row>
    <row r="209" spans="1:9" s="19" customFormat="1" ht="12.75" customHeight="1">
      <c r="A209" s="18">
        <v>46063</v>
      </c>
      <c r="B209" s="19" t="s">
        <v>291</v>
      </c>
      <c r="C209" s="19" t="s">
        <v>243</v>
      </c>
      <c r="D209" s="19" t="s">
        <v>12</v>
      </c>
      <c r="E209" s="19" t="s">
        <v>244</v>
      </c>
      <c r="F209" s="19" t="s">
        <v>245</v>
      </c>
      <c r="G209" s="19" t="s">
        <v>135</v>
      </c>
      <c r="I209" s="23"/>
    </row>
    <row r="210" spans="1:9" s="19" customFormat="1" ht="12.75" customHeight="1">
      <c r="A210" s="19" t="s">
        <v>129</v>
      </c>
      <c r="B210" s="19" t="s">
        <v>130</v>
      </c>
      <c r="D210" s="20">
        <v>1</v>
      </c>
      <c r="E210" s="21">
        <v>117018.00222222222</v>
      </c>
      <c r="F210" s="21">
        <v>117018.00222222222</v>
      </c>
      <c r="G210" s="21">
        <v>0</v>
      </c>
      <c r="H210" s="19">
        <f t="shared" si="6"/>
        <v>108350</v>
      </c>
      <c r="I210" s="23">
        <f t="shared" si="7"/>
        <v>117018.00000000001</v>
      </c>
    </row>
    <row r="211" spans="1:9" s="19" customFormat="1" ht="12.75" customHeight="1">
      <c r="A211" s="19" t="s">
        <v>53</v>
      </c>
      <c r="B211" s="19" t="s">
        <v>54</v>
      </c>
      <c r="D211" s="20">
        <v>1</v>
      </c>
      <c r="E211" s="21">
        <v>37500</v>
      </c>
      <c r="F211" s="21">
        <v>37500</v>
      </c>
      <c r="G211" s="21">
        <v>0</v>
      </c>
      <c r="H211" s="19">
        <f t="shared" si="6"/>
        <v>30712</v>
      </c>
      <c r="I211" s="23">
        <f t="shared" si="7"/>
        <v>33168.959999999999</v>
      </c>
    </row>
    <row r="212" spans="1:9" s="19" customFormat="1" ht="12.75" customHeight="1">
      <c r="A212" s="18">
        <v>46064</v>
      </c>
      <c r="B212" s="19" t="s">
        <v>292</v>
      </c>
      <c r="C212" s="19" t="s">
        <v>217</v>
      </c>
      <c r="D212" s="19" t="s">
        <v>12</v>
      </c>
      <c r="E212" s="19" t="s">
        <v>218</v>
      </c>
      <c r="F212" s="19" t="s">
        <v>219</v>
      </c>
      <c r="G212" s="19" t="s">
        <v>293</v>
      </c>
      <c r="I212" s="23"/>
    </row>
    <row r="213" spans="1:9" s="19" customFormat="1" ht="12.75" customHeight="1">
      <c r="A213" s="19" t="s">
        <v>36</v>
      </c>
      <c r="B213" s="19" t="s">
        <v>37</v>
      </c>
      <c r="D213" s="20">
        <v>2</v>
      </c>
      <c r="E213" s="21">
        <v>36111</v>
      </c>
      <c r="F213" s="21">
        <v>72222</v>
      </c>
      <c r="G213" s="21">
        <v>0</v>
      </c>
      <c r="H213" s="19">
        <f t="shared" si="6"/>
        <v>29575</v>
      </c>
      <c r="I213" s="23">
        <f t="shared" si="7"/>
        <v>63882.000000000007</v>
      </c>
    </row>
    <row r="214" spans="1:9" s="19" customFormat="1" ht="12.75" customHeight="1">
      <c r="A214" s="18">
        <v>46064</v>
      </c>
      <c r="B214" s="19" t="s">
        <v>294</v>
      </c>
      <c r="C214" s="19" t="s">
        <v>295</v>
      </c>
      <c r="D214" s="19" t="s">
        <v>12</v>
      </c>
      <c r="E214" s="19" t="s">
        <v>296</v>
      </c>
      <c r="F214" s="19" t="s">
        <v>297</v>
      </c>
      <c r="G214" s="19" t="s">
        <v>298</v>
      </c>
      <c r="I214" s="23"/>
    </row>
    <row r="215" spans="1:9" s="19" customFormat="1" ht="12.75" customHeight="1">
      <c r="A215" s="19" t="s">
        <v>34</v>
      </c>
      <c r="B215" s="19" t="s">
        <v>35</v>
      </c>
      <c r="D215" s="20">
        <v>1</v>
      </c>
      <c r="E215" s="21">
        <v>45208.666700000002</v>
      </c>
      <c r="F215" s="21">
        <v>45208.666700000002</v>
      </c>
      <c r="G215" s="21">
        <v>0</v>
      </c>
      <c r="H215" s="19">
        <f t="shared" si="6"/>
        <v>41860</v>
      </c>
      <c r="I215" s="23">
        <f t="shared" si="7"/>
        <v>45208.800000000003</v>
      </c>
    </row>
    <row r="216" spans="1:9" s="19" customFormat="1" ht="12.75" customHeight="1">
      <c r="A216" s="19" t="s">
        <v>90</v>
      </c>
      <c r="B216" s="19" t="s">
        <v>91</v>
      </c>
      <c r="D216" s="20">
        <v>1</v>
      </c>
      <c r="E216" s="21">
        <v>54638.679378787878</v>
      </c>
      <c r="F216" s="21">
        <v>54638.679378787878</v>
      </c>
      <c r="G216" s="21">
        <v>0</v>
      </c>
      <c r="H216" s="19">
        <f t="shared" si="6"/>
        <v>50591</v>
      </c>
      <c r="I216" s="23">
        <f t="shared" si="7"/>
        <v>54638.280000000006</v>
      </c>
    </row>
    <row r="217" spans="1:9" s="19" customFormat="1" ht="12.75" customHeight="1">
      <c r="A217" s="18">
        <v>46064</v>
      </c>
      <c r="B217" s="19" t="s">
        <v>299</v>
      </c>
      <c r="C217" s="19" t="s">
        <v>300</v>
      </c>
      <c r="D217" s="19" t="s">
        <v>12</v>
      </c>
      <c r="E217" s="19" t="s">
        <v>301</v>
      </c>
      <c r="F217" s="19" t="s">
        <v>302</v>
      </c>
      <c r="G217" s="19" t="s">
        <v>303</v>
      </c>
      <c r="I217" s="23"/>
    </row>
    <row r="218" spans="1:9" s="19" customFormat="1" ht="12.75" customHeight="1">
      <c r="A218" s="19" t="s">
        <v>25</v>
      </c>
      <c r="B218" s="19" t="s">
        <v>26</v>
      </c>
      <c r="D218" s="20">
        <v>1</v>
      </c>
      <c r="E218" s="21">
        <v>20761.650000000001</v>
      </c>
      <c r="F218" s="21">
        <v>20761.650000000001</v>
      </c>
      <c r="G218" s="21">
        <v>0</v>
      </c>
      <c r="H218" s="19">
        <f t="shared" si="6"/>
        <v>19717</v>
      </c>
      <c r="I218" s="23">
        <f t="shared" si="7"/>
        <v>21294.36</v>
      </c>
    </row>
    <row r="219" spans="1:9" s="19" customFormat="1" ht="12.75" customHeight="1">
      <c r="A219" s="19" t="s">
        <v>114</v>
      </c>
      <c r="B219" s="19" t="s">
        <v>115</v>
      </c>
      <c r="D219" s="20">
        <v>1</v>
      </c>
      <c r="E219" s="21">
        <v>69729.66</v>
      </c>
      <c r="F219" s="21">
        <v>69729.66</v>
      </c>
      <c r="G219" s="21">
        <v>0</v>
      </c>
      <c r="H219" s="19">
        <f t="shared" si="6"/>
        <v>64564</v>
      </c>
      <c r="I219" s="23">
        <f t="shared" si="7"/>
        <v>69729.12000000001</v>
      </c>
    </row>
    <row r="220" spans="1:9" s="19" customFormat="1" ht="12.75" customHeight="1">
      <c r="A220" s="19" t="s">
        <v>136</v>
      </c>
      <c r="B220" s="19" t="s">
        <v>137</v>
      </c>
      <c r="D220" s="20">
        <v>5</v>
      </c>
      <c r="E220" s="21">
        <v>24006.434652406417</v>
      </c>
      <c r="F220" s="21">
        <v>120032.17326203208</v>
      </c>
      <c r="G220" s="21">
        <v>0</v>
      </c>
      <c r="H220" s="19">
        <f t="shared" si="6"/>
        <v>22340</v>
      </c>
      <c r="I220" s="23">
        <f t="shared" si="7"/>
        <v>120636.00000000001</v>
      </c>
    </row>
    <row r="221" spans="1:9" s="19" customFormat="1" ht="12.75" customHeight="1">
      <c r="A221" s="19" t="s">
        <v>16</v>
      </c>
      <c r="B221" s="19" t="s">
        <v>17</v>
      </c>
      <c r="D221" s="20">
        <v>1</v>
      </c>
      <c r="E221" s="21">
        <v>64668.240000000013</v>
      </c>
      <c r="F221" s="21">
        <v>64668.240000000013</v>
      </c>
      <c r="G221" s="21">
        <v>0</v>
      </c>
      <c r="H221" s="19">
        <f t="shared" si="6"/>
        <v>63700</v>
      </c>
      <c r="I221" s="23">
        <f t="shared" si="7"/>
        <v>68796</v>
      </c>
    </row>
    <row r="222" spans="1:9" s="19" customFormat="1" ht="12.75" customHeight="1">
      <c r="A222" s="19" t="s">
        <v>46</v>
      </c>
      <c r="B222" s="19" t="s">
        <v>47</v>
      </c>
      <c r="D222" s="20">
        <v>1</v>
      </c>
      <c r="E222" s="21">
        <v>72972.666700000002</v>
      </c>
      <c r="F222" s="21">
        <v>72972.666700000002</v>
      </c>
      <c r="G222" s="21">
        <v>0</v>
      </c>
      <c r="H222" s="19">
        <f t="shared" si="6"/>
        <v>67567</v>
      </c>
      <c r="I222" s="23">
        <f t="shared" si="7"/>
        <v>72972.36</v>
      </c>
    </row>
    <row r="223" spans="1:9" s="19" customFormat="1" ht="12.75" customHeight="1">
      <c r="A223" s="19" t="s">
        <v>90</v>
      </c>
      <c r="B223" s="19" t="s">
        <v>91</v>
      </c>
      <c r="D223" s="20">
        <v>1</v>
      </c>
      <c r="E223" s="21">
        <v>54638.679378787878</v>
      </c>
      <c r="F223" s="21">
        <v>54638.679378787878</v>
      </c>
      <c r="G223" s="21">
        <v>0</v>
      </c>
      <c r="H223" s="19">
        <f t="shared" si="6"/>
        <v>50591</v>
      </c>
      <c r="I223" s="23">
        <f t="shared" si="7"/>
        <v>54638.280000000006</v>
      </c>
    </row>
    <row r="224" spans="1:9" s="19" customFormat="1" ht="12.75" customHeight="1">
      <c r="A224" s="19" t="s">
        <v>88</v>
      </c>
      <c r="B224" s="19" t="s">
        <v>89</v>
      </c>
      <c r="D224" s="20">
        <v>4</v>
      </c>
      <c r="E224" s="21">
        <v>68519.477622407416</v>
      </c>
      <c r="F224" s="21">
        <v>274077.91048962966</v>
      </c>
      <c r="G224" s="21">
        <v>0</v>
      </c>
      <c r="H224" s="19">
        <f t="shared" si="6"/>
        <v>66822</v>
      </c>
      <c r="I224" s="23">
        <f t="shared" si="7"/>
        <v>288671.04000000004</v>
      </c>
    </row>
    <row r="225" spans="1:9" s="19" customFormat="1" ht="12.75" customHeight="1">
      <c r="A225" s="18">
        <v>46064</v>
      </c>
      <c r="B225" s="19" t="s">
        <v>304</v>
      </c>
      <c r="C225" s="19" t="s">
        <v>62</v>
      </c>
      <c r="D225" s="19" t="s">
        <v>12</v>
      </c>
      <c r="E225" s="19" t="s">
        <v>63</v>
      </c>
      <c r="F225" s="19" t="s">
        <v>64</v>
      </c>
      <c r="G225" s="19" t="s">
        <v>305</v>
      </c>
      <c r="I225" s="23"/>
    </row>
    <row r="226" spans="1:9" s="19" customFormat="1" ht="12.75" customHeight="1">
      <c r="A226" s="19" t="s">
        <v>114</v>
      </c>
      <c r="B226" s="19" t="s">
        <v>115</v>
      </c>
      <c r="D226" s="20">
        <v>2</v>
      </c>
      <c r="E226" s="21">
        <v>69729.66</v>
      </c>
      <c r="F226" s="21">
        <v>139459.32</v>
      </c>
      <c r="G226" s="21">
        <v>0</v>
      </c>
      <c r="H226" s="19">
        <f t="shared" si="6"/>
        <v>64564</v>
      </c>
      <c r="I226" s="23">
        <f t="shared" si="7"/>
        <v>139458.24000000002</v>
      </c>
    </row>
    <row r="227" spans="1:9" s="19" customFormat="1" ht="12.75" customHeight="1">
      <c r="A227" s="19" t="s">
        <v>46</v>
      </c>
      <c r="B227" s="19" t="s">
        <v>47</v>
      </c>
      <c r="D227" s="20">
        <v>1</v>
      </c>
      <c r="E227" s="21">
        <v>72972.666700000002</v>
      </c>
      <c r="F227" s="21">
        <v>72972.666700000002</v>
      </c>
      <c r="G227" s="21">
        <v>0</v>
      </c>
      <c r="H227" s="19">
        <f t="shared" si="6"/>
        <v>67567</v>
      </c>
      <c r="I227" s="23">
        <f t="shared" si="7"/>
        <v>72972.36</v>
      </c>
    </row>
    <row r="228" spans="1:9" s="19" customFormat="1" ht="12.75" customHeight="1">
      <c r="A228" s="18">
        <v>46064</v>
      </c>
      <c r="B228" s="19" t="s">
        <v>306</v>
      </c>
      <c r="C228" s="19" t="s">
        <v>300</v>
      </c>
      <c r="D228" s="19" t="s">
        <v>12</v>
      </c>
      <c r="E228" s="19" t="s">
        <v>301</v>
      </c>
      <c r="F228" s="19" t="s">
        <v>302</v>
      </c>
      <c r="G228" s="19" t="s">
        <v>307</v>
      </c>
      <c r="I228" s="23"/>
    </row>
    <row r="229" spans="1:9" s="19" customFormat="1" ht="12.75" customHeight="1">
      <c r="A229" s="19" t="s">
        <v>23</v>
      </c>
      <c r="B229" s="19" t="s">
        <v>24</v>
      </c>
      <c r="D229" s="20">
        <v>4</v>
      </c>
      <c r="E229" s="21">
        <v>21582.287999999997</v>
      </c>
      <c r="F229" s="21">
        <v>86329.151999999987</v>
      </c>
      <c r="G229" s="21">
        <v>0</v>
      </c>
      <c r="H229" s="19">
        <f t="shared" si="6"/>
        <v>20475</v>
      </c>
      <c r="I229" s="23">
        <f t="shared" si="7"/>
        <v>88452</v>
      </c>
    </row>
    <row r="230" spans="1:9" s="19" customFormat="1" ht="12.75" customHeight="1">
      <c r="A230" s="19" t="s">
        <v>25</v>
      </c>
      <c r="B230" s="19" t="s">
        <v>26</v>
      </c>
      <c r="D230" s="20">
        <v>4</v>
      </c>
      <c r="E230" s="21">
        <v>20761.650000000001</v>
      </c>
      <c r="F230" s="21">
        <v>83046.600000000006</v>
      </c>
      <c r="G230" s="21">
        <v>0</v>
      </c>
      <c r="H230" s="19">
        <f t="shared" si="6"/>
        <v>19717</v>
      </c>
      <c r="I230" s="23">
        <f t="shared" si="7"/>
        <v>85177.44</v>
      </c>
    </row>
    <row r="231" spans="1:9" s="19" customFormat="1" ht="12.75" customHeight="1">
      <c r="A231" s="19" t="s">
        <v>136</v>
      </c>
      <c r="B231" s="19" t="s">
        <v>137</v>
      </c>
      <c r="D231" s="20">
        <v>2</v>
      </c>
      <c r="E231" s="21">
        <v>24006.434652406417</v>
      </c>
      <c r="F231" s="21">
        <v>48012.869304812833</v>
      </c>
      <c r="G231" s="21">
        <v>0</v>
      </c>
      <c r="H231" s="19">
        <f t="shared" si="6"/>
        <v>22340</v>
      </c>
      <c r="I231" s="23">
        <f t="shared" si="7"/>
        <v>48254.400000000001</v>
      </c>
    </row>
    <row r="232" spans="1:9" s="19" customFormat="1" ht="12.75" customHeight="1">
      <c r="A232" s="19" t="s">
        <v>27</v>
      </c>
      <c r="B232" s="19" t="s">
        <v>28</v>
      </c>
      <c r="D232" s="20">
        <v>2</v>
      </c>
      <c r="E232" s="21">
        <v>110549.60937920818</v>
      </c>
      <c r="F232" s="21">
        <v>221099.21875841636</v>
      </c>
      <c r="G232" s="21">
        <v>0</v>
      </c>
      <c r="H232" s="19">
        <f t="shared" si="6"/>
        <v>106116</v>
      </c>
      <c r="I232" s="23">
        <f t="shared" si="7"/>
        <v>229210.56000000003</v>
      </c>
    </row>
    <row r="233" spans="1:9" s="19" customFormat="1" ht="12.75" customHeight="1">
      <c r="A233" s="18">
        <v>46064</v>
      </c>
      <c r="B233" s="19" t="s">
        <v>308</v>
      </c>
      <c r="C233" s="19" t="s">
        <v>300</v>
      </c>
      <c r="D233" s="19" t="s">
        <v>12</v>
      </c>
      <c r="E233" s="19" t="s">
        <v>301</v>
      </c>
      <c r="F233" s="19" t="s">
        <v>302</v>
      </c>
      <c r="G233" s="19" t="s">
        <v>309</v>
      </c>
      <c r="I233" s="23"/>
    </row>
    <row r="234" spans="1:9" s="19" customFormat="1" ht="12.75" customHeight="1">
      <c r="A234" s="19" t="s">
        <v>88</v>
      </c>
      <c r="B234" s="19" t="s">
        <v>89</v>
      </c>
      <c r="D234" s="20">
        <v>2</v>
      </c>
      <c r="E234" s="21">
        <v>68519.477622407416</v>
      </c>
      <c r="F234" s="21">
        <v>137038.95524481483</v>
      </c>
      <c r="G234" s="21">
        <v>0</v>
      </c>
      <c r="H234" s="19">
        <f t="shared" si="6"/>
        <v>66822</v>
      </c>
      <c r="I234" s="23">
        <f t="shared" si="7"/>
        <v>144335.52000000002</v>
      </c>
    </row>
    <row r="235" spans="1:9" s="19" customFormat="1" ht="12.75" customHeight="1">
      <c r="A235" s="18">
        <v>46064</v>
      </c>
      <c r="B235" s="19" t="s">
        <v>310</v>
      </c>
      <c r="C235" s="19" t="s">
        <v>311</v>
      </c>
      <c r="D235" s="19" t="s">
        <v>12</v>
      </c>
      <c r="E235" s="19" t="s">
        <v>312</v>
      </c>
      <c r="F235" s="19" t="s">
        <v>313</v>
      </c>
      <c r="G235" s="19" t="s">
        <v>314</v>
      </c>
      <c r="I235" s="23"/>
    </row>
    <row r="236" spans="1:9" s="19" customFormat="1" ht="12.75" customHeight="1">
      <c r="A236" s="19" t="s">
        <v>46</v>
      </c>
      <c r="B236" s="19" t="s">
        <v>47</v>
      </c>
      <c r="D236" s="20">
        <v>1</v>
      </c>
      <c r="E236" s="21">
        <v>72972.666700000002</v>
      </c>
      <c r="F236" s="21">
        <v>72972.666700000002</v>
      </c>
      <c r="G236" s="21">
        <v>0</v>
      </c>
      <c r="H236" s="19">
        <f t="shared" si="6"/>
        <v>67567</v>
      </c>
      <c r="I236" s="23">
        <f t="shared" si="7"/>
        <v>72972.36</v>
      </c>
    </row>
    <row r="237" spans="1:9" s="19" customFormat="1" ht="12.75" customHeight="1">
      <c r="A237" s="19" t="s">
        <v>16</v>
      </c>
      <c r="B237" s="19" t="s">
        <v>17</v>
      </c>
      <c r="D237" s="20">
        <v>2</v>
      </c>
      <c r="E237" s="21">
        <v>64668.240000000013</v>
      </c>
      <c r="F237" s="21">
        <v>129336.48000000003</v>
      </c>
      <c r="G237" s="21">
        <v>0</v>
      </c>
      <c r="H237" s="19">
        <f t="shared" si="6"/>
        <v>63700</v>
      </c>
      <c r="I237" s="23">
        <f t="shared" si="7"/>
        <v>137592</v>
      </c>
    </row>
    <row r="238" spans="1:9" s="19" customFormat="1" ht="12.75" customHeight="1">
      <c r="A238" s="19" t="s">
        <v>36</v>
      </c>
      <c r="B238" s="19" t="s">
        <v>37</v>
      </c>
      <c r="D238" s="20">
        <v>2</v>
      </c>
      <c r="E238" s="21">
        <v>36111</v>
      </c>
      <c r="F238" s="21">
        <v>72222</v>
      </c>
      <c r="G238" s="21">
        <v>0</v>
      </c>
      <c r="H238" s="19">
        <f t="shared" si="6"/>
        <v>29575</v>
      </c>
      <c r="I238" s="23">
        <f t="shared" si="7"/>
        <v>63882.000000000007</v>
      </c>
    </row>
    <row r="239" spans="1:9" s="19" customFormat="1" ht="12.75" customHeight="1">
      <c r="A239" s="18">
        <v>46064</v>
      </c>
      <c r="B239" s="19" t="s">
        <v>315</v>
      </c>
      <c r="C239" s="19" t="s">
        <v>316</v>
      </c>
      <c r="D239" s="19" t="s">
        <v>12</v>
      </c>
      <c r="E239" s="19" t="s">
        <v>317</v>
      </c>
      <c r="F239" s="19" t="s">
        <v>318</v>
      </c>
      <c r="G239" s="19" t="s">
        <v>319</v>
      </c>
      <c r="I239" s="23"/>
    </row>
    <row r="240" spans="1:9" s="19" customFormat="1" ht="12.75" customHeight="1">
      <c r="A240" s="19" t="s">
        <v>53</v>
      </c>
      <c r="B240" s="19" t="s">
        <v>54</v>
      </c>
      <c r="D240" s="20">
        <v>2</v>
      </c>
      <c r="E240" s="21">
        <v>37500</v>
      </c>
      <c r="F240" s="21">
        <v>75000</v>
      </c>
      <c r="G240" s="21">
        <v>0</v>
      </c>
      <c r="H240" s="19">
        <f t="shared" si="6"/>
        <v>30712</v>
      </c>
      <c r="I240" s="23">
        <f t="shared" si="7"/>
        <v>66337.919999999998</v>
      </c>
    </row>
    <row r="241" spans="1:9" s="19" customFormat="1" ht="12.75" customHeight="1">
      <c r="A241" s="19" t="s">
        <v>36</v>
      </c>
      <c r="B241" s="19" t="s">
        <v>37</v>
      </c>
      <c r="D241" s="20">
        <v>1</v>
      </c>
      <c r="E241" s="21">
        <v>36111</v>
      </c>
      <c r="F241" s="21">
        <v>36111</v>
      </c>
      <c r="G241" s="21">
        <v>0</v>
      </c>
      <c r="H241" s="19">
        <f t="shared" si="6"/>
        <v>29575</v>
      </c>
      <c r="I241" s="23">
        <f t="shared" si="7"/>
        <v>31941.000000000004</v>
      </c>
    </row>
    <row r="242" spans="1:9" s="19" customFormat="1" ht="12.75" customHeight="1">
      <c r="A242" s="18">
        <v>46065</v>
      </c>
      <c r="B242" s="19" t="s">
        <v>310</v>
      </c>
      <c r="C242" s="19" t="s">
        <v>243</v>
      </c>
      <c r="D242" s="19" t="s">
        <v>12</v>
      </c>
      <c r="E242" s="19" t="s">
        <v>244</v>
      </c>
      <c r="F242" s="19" t="s">
        <v>245</v>
      </c>
      <c r="G242" s="19" t="s">
        <v>170</v>
      </c>
      <c r="I242" s="23"/>
    </row>
    <row r="243" spans="1:9" s="19" customFormat="1" ht="12.75" customHeight="1">
      <c r="A243" s="19" t="s">
        <v>53</v>
      </c>
      <c r="B243" s="19" t="s">
        <v>54</v>
      </c>
      <c r="D243" s="20">
        <v>5</v>
      </c>
      <c r="E243" s="21">
        <v>37500</v>
      </c>
      <c r="F243" s="21">
        <v>187500</v>
      </c>
      <c r="G243" s="21">
        <v>0</v>
      </c>
      <c r="H243" s="19">
        <f t="shared" si="6"/>
        <v>30712</v>
      </c>
      <c r="I243" s="23">
        <f t="shared" si="7"/>
        <v>165844.80000000002</v>
      </c>
    </row>
    <row r="244" spans="1:9" s="19" customFormat="1" ht="12.75" customHeight="1">
      <c r="A244" s="19" t="s">
        <v>36</v>
      </c>
      <c r="B244" s="19" t="s">
        <v>37</v>
      </c>
      <c r="D244" s="20">
        <v>5</v>
      </c>
      <c r="E244" s="21">
        <v>36111</v>
      </c>
      <c r="F244" s="21">
        <v>180555</v>
      </c>
      <c r="G244" s="21">
        <v>0</v>
      </c>
      <c r="H244" s="19">
        <f t="shared" si="6"/>
        <v>29575</v>
      </c>
      <c r="I244" s="23">
        <f t="shared" si="7"/>
        <v>159705</v>
      </c>
    </row>
    <row r="245" spans="1:9" s="19" customFormat="1" ht="12.75" customHeight="1">
      <c r="A245" s="18">
        <v>46065</v>
      </c>
      <c r="B245" s="19" t="s">
        <v>322</v>
      </c>
      <c r="C245" s="19" t="s">
        <v>243</v>
      </c>
      <c r="D245" s="19" t="s">
        <v>12</v>
      </c>
      <c r="E245" s="19" t="s">
        <v>244</v>
      </c>
      <c r="F245" s="19" t="s">
        <v>245</v>
      </c>
      <c r="G245" s="19" t="s">
        <v>323</v>
      </c>
      <c r="I245" s="23"/>
    </row>
    <row r="246" spans="1:9" s="19" customFormat="1" ht="12.75" customHeight="1">
      <c r="A246" s="19" t="s">
        <v>27</v>
      </c>
      <c r="B246" s="19" t="s">
        <v>28</v>
      </c>
      <c r="D246" s="20">
        <v>1</v>
      </c>
      <c r="E246" s="21">
        <v>110549.60937920818</v>
      </c>
      <c r="F246" s="21">
        <v>110549.60937920818</v>
      </c>
      <c r="G246" s="21">
        <v>0</v>
      </c>
      <c r="H246" s="19">
        <f t="shared" si="6"/>
        <v>106116</v>
      </c>
      <c r="I246" s="23">
        <f t="shared" si="7"/>
        <v>114605.28000000001</v>
      </c>
    </row>
    <row r="247" spans="1:9" s="19" customFormat="1" ht="12.75" customHeight="1">
      <c r="A247" s="18">
        <v>46066</v>
      </c>
      <c r="B247" s="19" t="s">
        <v>324</v>
      </c>
      <c r="C247" s="19" t="s">
        <v>277</v>
      </c>
      <c r="D247" s="19" t="s">
        <v>12</v>
      </c>
      <c r="E247" s="19" t="s">
        <v>278</v>
      </c>
      <c r="F247" s="19" t="s">
        <v>279</v>
      </c>
      <c r="G247" s="19" t="s">
        <v>325</v>
      </c>
      <c r="I247" s="23"/>
    </row>
    <row r="248" spans="1:9" s="19" customFormat="1" ht="12.75" customHeight="1">
      <c r="A248" s="19" t="s">
        <v>114</v>
      </c>
      <c r="B248" s="19" t="s">
        <v>115</v>
      </c>
      <c r="D248" s="20">
        <v>2</v>
      </c>
      <c r="E248" s="21">
        <v>69729.66</v>
      </c>
      <c r="F248" s="21">
        <v>139459.32</v>
      </c>
      <c r="G248" s="21">
        <v>0</v>
      </c>
      <c r="H248" s="19">
        <f t="shared" si="6"/>
        <v>64564</v>
      </c>
      <c r="I248" s="23">
        <f t="shared" si="7"/>
        <v>139458.24000000002</v>
      </c>
    </row>
    <row r="249" spans="1:9" s="19" customFormat="1" ht="12.75" customHeight="1">
      <c r="A249" s="18">
        <v>46066</v>
      </c>
      <c r="B249" s="19" t="s">
        <v>107</v>
      </c>
      <c r="C249" s="19" t="s">
        <v>326</v>
      </c>
      <c r="D249" s="19" t="s">
        <v>12</v>
      </c>
      <c r="E249" s="19" t="s">
        <v>31</v>
      </c>
      <c r="F249" s="19" t="s">
        <v>32</v>
      </c>
      <c r="G249" s="19" t="s">
        <v>327</v>
      </c>
      <c r="I249" s="23"/>
    </row>
    <row r="250" spans="1:9" s="19" customFormat="1" ht="12.75" customHeight="1">
      <c r="A250" s="19" t="s">
        <v>25</v>
      </c>
      <c r="B250" s="19" t="s">
        <v>26</v>
      </c>
      <c r="D250" s="20">
        <v>3</v>
      </c>
      <c r="E250" s="21">
        <v>20761.650000000001</v>
      </c>
      <c r="F250" s="21">
        <v>62284.95</v>
      </c>
      <c r="G250" s="21">
        <v>0</v>
      </c>
      <c r="H250" s="19">
        <f t="shared" si="6"/>
        <v>19717</v>
      </c>
      <c r="I250" s="23">
        <f t="shared" si="7"/>
        <v>63883.08</v>
      </c>
    </row>
    <row r="251" spans="1:9" s="19" customFormat="1" ht="12.75" customHeight="1">
      <c r="A251" s="19" t="s">
        <v>16</v>
      </c>
      <c r="B251" s="19" t="s">
        <v>17</v>
      </c>
      <c r="D251" s="20">
        <v>1</v>
      </c>
      <c r="E251" s="21">
        <v>64668.240000000013</v>
      </c>
      <c r="F251" s="21">
        <v>64668.240000000013</v>
      </c>
      <c r="G251" s="21">
        <v>0</v>
      </c>
      <c r="H251" s="19">
        <f t="shared" si="6"/>
        <v>63700</v>
      </c>
      <c r="I251" s="23">
        <f t="shared" si="7"/>
        <v>68796</v>
      </c>
    </row>
    <row r="252" spans="1:9" s="19" customFormat="1" ht="12.75" customHeight="1">
      <c r="A252" s="19" t="s">
        <v>36</v>
      </c>
      <c r="B252" s="19" t="s">
        <v>37</v>
      </c>
      <c r="D252" s="20">
        <v>2</v>
      </c>
      <c r="E252" s="21">
        <v>36111</v>
      </c>
      <c r="F252" s="21">
        <v>72222</v>
      </c>
      <c r="G252" s="21">
        <v>0</v>
      </c>
      <c r="H252" s="19">
        <f t="shared" si="6"/>
        <v>29575</v>
      </c>
      <c r="I252" s="23">
        <f t="shared" si="7"/>
        <v>63882.000000000007</v>
      </c>
    </row>
    <row r="253" spans="1:9" s="19" customFormat="1" ht="12.75" customHeight="1">
      <c r="A253" s="18">
        <v>46066</v>
      </c>
      <c r="B253" s="19" t="s">
        <v>330</v>
      </c>
      <c r="C253" s="19" t="s">
        <v>282</v>
      </c>
      <c r="D253" s="19" t="s">
        <v>12</v>
      </c>
      <c r="E253" s="19" t="s">
        <v>283</v>
      </c>
      <c r="F253" s="19" t="s">
        <v>284</v>
      </c>
      <c r="G253" s="19" t="s">
        <v>331</v>
      </c>
      <c r="I253" s="23"/>
    </row>
    <row r="254" spans="1:9" s="19" customFormat="1" ht="12.75" customHeight="1">
      <c r="A254" s="19" t="s">
        <v>90</v>
      </c>
      <c r="B254" s="19" t="s">
        <v>91</v>
      </c>
      <c r="D254" s="20">
        <v>1</v>
      </c>
      <c r="E254" s="21">
        <v>54638.679378787878</v>
      </c>
      <c r="F254" s="21">
        <v>54638.679378787878</v>
      </c>
      <c r="G254" s="21">
        <v>0</v>
      </c>
      <c r="H254" s="19">
        <f t="shared" si="6"/>
        <v>50591</v>
      </c>
      <c r="I254" s="23">
        <f t="shared" si="7"/>
        <v>54638.280000000006</v>
      </c>
    </row>
    <row r="255" spans="1:9" s="19" customFormat="1" ht="12.75" customHeight="1">
      <c r="A255" s="18">
        <v>46067</v>
      </c>
      <c r="B255" s="19" t="s">
        <v>337</v>
      </c>
      <c r="C255" s="19" t="s">
        <v>147</v>
      </c>
      <c r="D255" s="19" t="s">
        <v>12</v>
      </c>
      <c r="E255" s="19" t="s">
        <v>148</v>
      </c>
      <c r="F255" s="19" t="s">
        <v>149</v>
      </c>
      <c r="G255" s="19" t="s">
        <v>220</v>
      </c>
      <c r="I255" s="23"/>
    </row>
    <row r="256" spans="1:9" s="19" customFormat="1" ht="12.75" customHeight="1">
      <c r="A256" s="19" t="s">
        <v>36</v>
      </c>
      <c r="B256" s="19" t="s">
        <v>37</v>
      </c>
      <c r="D256" s="20">
        <v>1</v>
      </c>
      <c r="E256" s="21">
        <v>36111</v>
      </c>
      <c r="F256" s="21">
        <v>36111</v>
      </c>
      <c r="G256" s="21">
        <v>0</v>
      </c>
      <c r="H256" s="19">
        <f t="shared" si="6"/>
        <v>29575</v>
      </c>
      <c r="I256" s="23">
        <f t="shared" si="7"/>
        <v>31941.000000000004</v>
      </c>
    </row>
    <row r="257" spans="1:9" s="19" customFormat="1" ht="12.75" customHeight="1">
      <c r="A257" s="18">
        <v>46068</v>
      </c>
      <c r="B257" s="19" t="s">
        <v>340</v>
      </c>
      <c r="C257" s="19" t="s">
        <v>282</v>
      </c>
      <c r="D257" s="19" t="s">
        <v>12</v>
      </c>
      <c r="E257" s="19" t="s">
        <v>283</v>
      </c>
      <c r="F257" s="19" t="s">
        <v>284</v>
      </c>
      <c r="G257" s="19" t="s">
        <v>341</v>
      </c>
      <c r="I257" s="23"/>
    </row>
    <row r="258" spans="1:9" s="19" customFormat="1" ht="12.75" customHeight="1">
      <c r="A258" s="19" t="s">
        <v>16</v>
      </c>
      <c r="B258" s="19" t="s">
        <v>17</v>
      </c>
      <c r="D258" s="20">
        <v>1</v>
      </c>
      <c r="E258" s="21">
        <v>64668.240000000013</v>
      </c>
      <c r="F258" s="21">
        <v>64668.240000000013</v>
      </c>
      <c r="G258" s="21">
        <v>0</v>
      </c>
      <c r="H258" s="19">
        <f t="shared" si="6"/>
        <v>63700</v>
      </c>
      <c r="I258" s="23">
        <f t="shared" si="7"/>
        <v>68796</v>
      </c>
    </row>
    <row r="259" spans="1:9" s="19" customFormat="1" ht="12.75" customHeight="1">
      <c r="A259" s="18">
        <v>46074</v>
      </c>
      <c r="B259" s="19" t="s">
        <v>342</v>
      </c>
      <c r="C259" s="19" t="s">
        <v>282</v>
      </c>
      <c r="D259" s="19" t="s">
        <v>12</v>
      </c>
      <c r="E259" s="19" t="s">
        <v>283</v>
      </c>
      <c r="F259" s="19" t="s">
        <v>284</v>
      </c>
      <c r="G259" s="19" t="s">
        <v>343</v>
      </c>
      <c r="I259" s="23"/>
    </row>
    <row r="260" spans="1:9" s="19" customFormat="1" ht="12.75" customHeight="1">
      <c r="A260" s="19" t="s">
        <v>16</v>
      </c>
      <c r="B260" s="19" t="s">
        <v>17</v>
      </c>
      <c r="D260" s="20">
        <v>2</v>
      </c>
      <c r="E260" s="21">
        <v>64668.240000000013</v>
      </c>
      <c r="F260" s="21">
        <v>129336.48000000003</v>
      </c>
      <c r="G260" s="21">
        <v>0</v>
      </c>
      <c r="H260" s="19">
        <f t="shared" si="6"/>
        <v>63700</v>
      </c>
      <c r="I260" s="23">
        <f t="shared" si="7"/>
        <v>137592</v>
      </c>
    </row>
    <row r="261" spans="1:9" s="19" customFormat="1" ht="12.75" customHeight="1">
      <c r="A261" s="19" t="s">
        <v>90</v>
      </c>
      <c r="B261" s="19" t="s">
        <v>91</v>
      </c>
      <c r="D261" s="20">
        <v>1</v>
      </c>
      <c r="E261" s="21">
        <v>54638.679378787878</v>
      </c>
      <c r="F261" s="21">
        <v>54638.679378787878</v>
      </c>
      <c r="G261" s="21">
        <v>0</v>
      </c>
      <c r="H261" s="19">
        <f t="shared" ref="H261:H323" si="8">+VLOOKUP(B261,$B$358:$D$375,3,0)</f>
        <v>50591</v>
      </c>
      <c r="I261" s="23">
        <f t="shared" ref="I261:I323" si="9">+D261*H261*1.08</f>
        <v>54638.280000000006</v>
      </c>
    </row>
    <row r="262" spans="1:9" s="19" customFormat="1" ht="12.75" customHeight="1">
      <c r="A262" s="18">
        <v>46074</v>
      </c>
      <c r="B262" s="19" t="s">
        <v>344</v>
      </c>
      <c r="C262" s="19" t="s">
        <v>277</v>
      </c>
      <c r="D262" s="19" t="s">
        <v>12</v>
      </c>
      <c r="E262" s="19" t="s">
        <v>278</v>
      </c>
      <c r="F262" s="19" t="s">
        <v>279</v>
      </c>
      <c r="G262" s="19" t="s">
        <v>345</v>
      </c>
      <c r="I262" s="23"/>
    </row>
    <row r="263" spans="1:9" s="19" customFormat="1" ht="12.75" customHeight="1">
      <c r="A263" s="19" t="s">
        <v>16</v>
      </c>
      <c r="B263" s="19" t="s">
        <v>17</v>
      </c>
      <c r="D263" s="20">
        <v>3</v>
      </c>
      <c r="E263" s="21">
        <v>64668.240000000013</v>
      </c>
      <c r="F263" s="21">
        <v>194004.72000000003</v>
      </c>
      <c r="G263" s="21">
        <v>0</v>
      </c>
      <c r="H263" s="19">
        <f t="shared" si="8"/>
        <v>63700</v>
      </c>
      <c r="I263" s="23">
        <f t="shared" si="9"/>
        <v>206388</v>
      </c>
    </row>
    <row r="264" spans="1:9" s="19" customFormat="1" ht="12.75" customHeight="1">
      <c r="A264" s="19" t="s">
        <v>36</v>
      </c>
      <c r="B264" s="19" t="s">
        <v>37</v>
      </c>
      <c r="D264" s="20">
        <v>2</v>
      </c>
      <c r="E264" s="21">
        <v>36111</v>
      </c>
      <c r="F264" s="21">
        <v>72222</v>
      </c>
      <c r="G264" s="21">
        <v>0</v>
      </c>
      <c r="H264" s="19">
        <f t="shared" si="8"/>
        <v>29575</v>
      </c>
      <c r="I264" s="23">
        <f t="shared" si="9"/>
        <v>63882.000000000007</v>
      </c>
    </row>
    <row r="265" spans="1:9" s="19" customFormat="1" ht="12.75" customHeight="1">
      <c r="A265" s="18">
        <v>46075</v>
      </c>
      <c r="B265" s="19" t="s">
        <v>349</v>
      </c>
      <c r="C265" s="19" t="s">
        <v>180</v>
      </c>
      <c r="D265" s="19" t="s">
        <v>12</v>
      </c>
      <c r="E265" s="19" t="s">
        <v>181</v>
      </c>
      <c r="F265" s="19" t="s">
        <v>182</v>
      </c>
      <c r="G265" s="19" t="s">
        <v>350</v>
      </c>
      <c r="I265" s="23"/>
    </row>
    <row r="266" spans="1:9" s="19" customFormat="1" ht="12.75" customHeight="1">
      <c r="A266" s="19" t="s">
        <v>36</v>
      </c>
      <c r="B266" s="19" t="s">
        <v>37</v>
      </c>
      <c r="D266" s="20">
        <v>1</v>
      </c>
      <c r="E266" s="21">
        <v>36111</v>
      </c>
      <c r="F266" s="21">
        <v>36111</v>
      </c>
      <c r="G266" s="21">
        <v>0</v>
      </c>
      <c r="H266" s="19">
        <f t="shared" si="8"/>
        <v>29575</v>
      </c>
      <c r="I266" s="23">
        <f t="shared" si="9"/>
        <v>31941.000000000004</v>
      </c>
    </row>
    <row r="267" spans="1:9" s="19" customFormat="1" ht="12.75" customHeight="1">
      <c r="A267" s="19" t="s">
        <v>53</v>
      </c>
      <c r="B267" s="19" t="s">
        <v>54</v>
      </c>
      <c r="D267" s="20">
        <v>1</v>
      </c>
      <c r="E267" s="21">
        <v>37500</v>
      </c>
      <c r="F267" s="21">
        <v>37500</v>
      </c>
      <c r="G267" s="21">
        <v>0</v>
      </c>
      <c r="H267" s="19">
        <f t="shared" si="8"/>
        <v>30712</v>
      </c>
      <c r="I267" s="23">
        <f t="shared" si="9"/>
        <v>33168.959999999999</v>
      </c>
    </row>
    <row r="268" spans="1:9" s="19" customFormat="1" ht="12.75" customHeight="1">
      <c r="A268" s="18">
        <v>46075</v>
      </c>
      <c r="B268" s="19" t="s">
        <v>353</v>
      </c>
      <c r="C268" s="19" t="s">
        <v>11</v>
      </c>
      <c r="D268" s="19" t="s">
        <v>12</v>
      </c>
      <c r="E268" s="19" t="s">
        <v>13</v>
      </c>
      <c r="F268" s="19" t="s">
        <v>14</v>
      </c>
      <c r="G268" s="19" t="s">
        <v>354</v>
      </c>
      <c r="I268" s="23"/>
    </row>
    <row r="269" spans="1:9" s="19" customFormat="1" ht="12.75" customHeight="1">
      <c r="A269" s="19" t="s">
        <v>36</v>
      </c>
      <c r="B269" s="19" t="s">
        <v>37</v>
      </c>
      <c r="D269" s="20">
        <v>1</v>
      </c>
      <c r="E269" s="21">
        <v>36111</v>
      </c>
      <c r="F269" s="21">
        <v>36111</v>
      </c>
      <c r="G269" s="21">
        <v>0</v>
      </c>
      <c r="H269" s="19">
        <f t="shared" si="8"/>
        <v>29575</v>
      </c>
      <c r="I269" s="23">
        <f t="shared" si="9"/>
        <v>31941.000000000004</v>
      </c>
    </row>
    <row r="270" spans="1:9" s="19" customFormat="1" ht="12.75" customHeight="1">
      <c r="A270" s="19" t="s">
        <v>117</v>
      </c>
      <c r="B270" s="19" t="s">
        <v>118</v>
      </c>
      <c r="D270" s="20">
        <v>1</v>
      </c>
      <c r="E270" s="21">
        <v>125940</v>
      </c>
      <c r="F270" s="21">
        <v>125940</v>
      </c>
      <c r="G270" s="21">
        <v>0</v>
      </c>
      <c r="H270" s="19">
        <f t="shared" si="8"/>
        <v>84893</v>
      </c>
      <c r="I270" s="23">
        <f t="shared" si="9"/>
        <v>91684.44</v>
      </c>
    </row>
    <row r="271" spans="1:9" s="19" customFormat="1" ht="12.75" customHeight="1">
      <c r="A271" s="18">
        <v>46076</v>
      </c>
      <c r="B271" s="19" t="s">
        <v>355</v>
      </c>
      <c r="C271" s="19" t="s">
        <v>356</v>
      </c>
      <c r="D271" s="19" t="s">
        <v>12</v>
      </c>
      <c r="E271" s="19" t="s">
        <v>357</v>
      </c>
      <c r="F271" s="19" t="s">
        <v>358</v>
      </c>
      <c r="G271" s="19" t="s">
        <v>359</v>
      </c>
      <c r="I271" s="23"/>
    </row>
    <row r="272" spans="1:9" s="19" customFormat="1" ht="12.75" customHeight="1">
      <c r="A272" s="19" t="s">
        <v>46</v>
      </c>
      <c r="B272" s="19" t="s">
        <v>47</v>
      </c>
      <c r="D272" s="20">
        <v>1</v>
      </c>
      <c r="E272" s="21">
        <v>72972.666700000002</v>
      </c>
      <c r="F272" s="21">
        <v>72972.666700000002</v>
      </c>
      <c r="G272" s="21">
        <v>0</v>
      </c>
      <c r="H272" s="19">
        <f t="shared" si="8"/>
        <v>67567</v>
      </c>
      <c r="I272" s="23">
        <f t="shared" si="9"/>
        <v>72972.36</v>
      </c>
    </row>
    <row r="273" spans="1:9" s="19" customFormat="1" ht="12.75" customHeight="1">
      <c r="A273" s="19" t="s">
        <v>114</v>
      </c>
      <c r="B273" s="19" t="s">
        <v>115</v>
      </c>
      <c r="D273" s="20">
        <v>1</v>
      </c>
      <c r="E273" s="21">
        <v>69729.66</v>
      </c>
      <c r="F273" s="21">
        <v>69729.66</v>
      </c>
      <c r="G273" s="21">
        <v>0</v>
      </c>
      <c r="H273" s="19">
        <f t="shared" si="8"/>
        <v>64564</v>
      </c>
      <c r="I273" s="23">
        <f t="shared" si="9"/>
        <v>69729.12000000001</v>
      </c>
    </row>
    <row r="274" spans="1:9" s="19" customFormat="1" ht="12.75" customHeight="1">
      <c r="A274" s="19" t="s">
        <v>34</v>
      </c>
      <c r="B274" s="19" t="s">
        <v>35</v>
      </c>
      <c r="D274" s="20">
        <v>3</v>
      </c>
      <c r="E274" s="21">
        <v>45208.666700000002</v>
      </c>
      <c r="F274" s="21">
        <v>135626.0001</v>
      </c>
      <c r="G274" s="21">
        <v>0</v>
      </c>
      <c r="H274" s="19">
        <f t="shared" si="8"/>
        <v>41860</v>
      </c>
      <c r="I274" s="23">
        <f t="shared" si="9"/>
        <v>135626.40000000002</v>
      </c>
    </row>
    <row r="275" spans="1:9" s="19" customFormat="1" ht="12.75" customHeight="1">
      <c r="A275" s="19" t="s">
        <v>129</v>
      </c>
      <c r="B275" s="19" t="s">
        <v>130</v>
      </c>
      <c r="D275" s="20">
        <v>1</v>
      </c>
      <c r="E275" s="21">
        <v>117018.00222222222</v>
      </c>
      <c r="F275" s="21">
        <v>117018.00222222222</v>
      </c>
      <c r="G275" s="21">
        <v>0</v>
      </c>
      <c r="H275" s="19">
        <f t="shared" si="8"/>
        <v>108350</v>
      </c>
      <c r="I275" s="23">
        <f t="shared" si="9"/>
        <v>117018.00000000001</v>
      </c>
    </row>
    <row r="276" spans="1:9" s="19" customFormat="1" ht="12.75" customHeight="1">
      <c r="A276" s="19" t="s">
        <v>44</v>
      </c>
      <c r="B276" s="19" t="s">
        <v>45</v>
      </c>
      <c r="D276" s="20">
        <v>1</v>
      </c>
      <c r="E276" s="21">
        <v>49178.004063492066</v>
      </c>
      <c r="F276" s="21">
        <v>49178.004063492066</v>
      </c>
      <c r="G276" s="21">
        <v>0</v>
      </c>
      <c r="H276" s="19">
        <f t="shared" si="8"/>
        <v>45666</v>
      </c>
      <c r="I276" s="23">
        <f t="shared" si="9"/>
        <v>49319.280000000006</v>
      </c>
    </row>
    <row r="277" spans="1:9" s="19" customFormat="1" ht="12.75" customHeight="1">
      <c r="A277" s="19" t="s">
        <v>23</v>
      </c>
      <c r="B277" s="19" t="s">
        <v>24</v>
      </c>
      <c r="D277" s="20">
        <v>1</v>
      </c>
      <c r="E277" s="21">
        <v>21582.287999999997</v>
      </c>
      <c r="F277" s="21">
        <v>21582.287999999997</v>
      </c>
      <c r="G277" s="21">
        <v>0</v>
      </c>
      <c r="H277" s="19">
        <f t="shared" si="8"/>
        <v>20475</v>
      </c>
      <c r="I277" s="23">
        <f t="shared" si="9"/>
        <v>22113</v>
      </c>
    </row>
    <row r="278" spans="1:9" s="19" customFormat="1" ht="12.75" customHeight="1">
      <c r="A278" s="18">
        <v>46076</v>
      </c>
      <c r="B278" s="19" t="s">
        <v>360</v>
      </c>
      <c r="C278" s="19" t="s">
        <v>361</v>
      </c>
      <c r="D278" s="19" t="s">
        <v>12</v>
      </c>
      <c r="E278" s="19" t="s">
        <v>362</v>
      </c>
      <c r="F278" s="19" t="s">
        <v>363</v>
      </c>
      <c r="G278" s="19" t="s">
        <v>364</v>
      </c>
      <c r="I278" s="23"/>
    </row>
    <row r="279" spans="1:9" s="19" customFormat="1" ht="12.75" customHeight="1">
      <c r="A279" s="19" t="s">
        <v>53</v>
      </c>
      <c r="B279" s="19" t="s">
        <v>54</v>
      </c>
      <c r="D279" s="20">
        <v>3</v>
      </c>
      <c r="E279" s="21">
        <v>37500</v>
      </c>
      <c r="F279" s="21">
        <v>112500</v>
      </c>
      <c r="G279" s="21">
        <v>0</v>
      </c>
      <c r="H279" s="19">
        <f t="shared" si="8"/>
        <v>30712</v>
      </c>
      <c r="I279" s="23">
        <f t="shared" si="9"/>
        <v>99506.880000000005</v>
      </c>
    </row>
    <row r="280" spans="1:9" s="19" customFormat="1" ht="12.75" customHeight="1">
      <c r="A280" s="19" t="s">
        <v>36</v>
      </c>
      <c r="B280" s="19" t="s">
        <v>37</v>
      </c>
      <c r="D280" s="20">
        <v>3</v>
      </c>
      <c r="E280" s="21">
        <v>36111</v>
      </c>
      <c r="F280" s="21">
        <v>108333</v>
      </c>
      <c r="G280" s="21">
        <v>0</v>
      </c>
      <c r="H280" s="19">
        <f t="shared" si="8"/>
        <v>29575</v>
      </c>
      <c r="I280" s="23">
        <f t="shared" si="9"/>
        <v>95823</v>
      </c>
    </row>
    <row r="281" spans="1:9" s="19" customFormat="1" ht="12.75" customHeight="1">
      <c r="A281" s="19" t="s">
        <v>34</v>
      </c>
      <c r="B281" s="19" t="s">
        <v>35</v>
      </c>
      <c r="D281" s="20">
        <v>2</v>
      </c>
      <c r="E281" s="21">
        <v>45208.666700000002</v>
      </c>
      <c r="F281" s="21">
        <v>90417.333400000003</v>
      </c>
      <c r="G281" s="21">
        <v>0</v>
      </c>
      <c r="H281" s="19">
        <f t="shared" si="8"/>
        <v>41860</v>
      </c>
      <c r="I281" s="23">
        <f t="shared" si="9"/>
        <v>90417.600000000006</v>
      </c>
    </row>
    <row r="282" spans="1:9" s="19" customFormat="1" ht="12.75" customHeight="1">
      <c r="A282" s="19" t="s">
        <v>16</v>
      </c>
      <c r="B282" s="19" t="s">
        <v>17</v>
      </c>
      <c r="D282" s="20">
        <v>1</v>
      </c>
      <c r="E282" s="21">
        <v>64668.240000000013</v>
      </c>
      <c r="F282" s="21">
        <v>64668.240000000013</v>
      </c>
      <c r="G282" s="21">
        <v>0</v>
      </c>
      <c r="H282" s="19">
        <f t="shared" si="8"/>
        <v>63700</v>
      </c>
      <c r="I282" s="23">
        <f t="shared" si="9"/>
        <v>68796</v>
      </c>
    </row>
    <row r="283" spans="1:9" s="19" customFormat="1" ht="12.75" customHeight="1">
      <c r="A283" s="18">
        <v>46077</v>
      </c>
      <c r="B283" s="19" t="s">
        <v>351</v>
      </c>
      <c r="C283" s="19" t="s">
        <v>365</v>
      </c>
      <c r="D283" s="19" t="s">
        <v>12</v>
      </c>
      <c r="E283" s="19" t="s">
        <v>366</v>
      </c>
      <c r="F283" s="19" t="s">
        <v>367</v>
      </c>
      <c r="G283" s="19" t="s">
        <v>368</v>
      </c>
      <c r="I283" s="23"/>
    </row>
    <row r="284" spans="1:9" s="19" customFormat="1" ht="12.75" customHeight="1">
      <c r="A284" s="19" t="s">
        <v>36</v>
      </c>
      <c r="B284" s="19" t="s">
        <v>37</v>
      </c>
      <c r="D284" s="20">
        <v>2</v>
      </c>
      <c r="E284" s="21">
        <v>36111</v>
      </c>
      <c r="F284" s="21">
        <v>72222</v>
      </c>
      <c r="G284" s="21">
        <v>0</v>
      </c>
      <c r="H284" s="19">
        <f t="shared" si="8"/>
        <v>29575</v>
      </c>
      <c r="I284" s="23">
        <f t="shared" si="9"/>
        <v>63882.000000000007</v>
      </c>
    </row>
    <row r="285" spans="1:9" s="19" customFormat="1" ht="12.75" customHeight="1">
      <c r="A285" s="19" t="s">
        <v>53</v>
      </c>
      <c r="B285" s="19" t="s">
        <v>54</v>
      </c>
      <c r="D285" s="20">
        <v>1</v>
      </c>
      <c r="E285" s="21">
        <v>37500</v>
      </c>
      <c r="F285" s="21">
        <v>37500</v>
      </c>
      <c r="G285" s="21">
        <v>0</v>
      </c>
      <c r="H285" s="19">
        <f t="shared" si="8"/>
        <v>30712</v>
      </c>
      <c r="I285" s="23">
        <f t="shared" si="9"/>
        <v>33168.959999999999</v>
      </c>
    </row>
    <row r="286" spans="1:9" s="19" customFormat="1" ht="12.75" customHeight="1">
      <c r="A286" s="18">
        <v>46077</v>
      </c>
      <c r="B286" s="19" t="s">
        <v>369</v>
      </c>
      <c r="C286" s="19" t="s">
        <v>141</v>
      </c>
      <c r="D286" s="19" t="s">
        <v>12</v>
      </c>
      <c r="E286" s="19" t="s">
        <v>142</v>
      </c>
      <c r="F286" s="19" t="s">
        <v>143</v>
      </c>
      <c r="G286" s="19" t="s">
        <v>157</v>
      </c>
      <c r="I286" s="23"/>
    </row>
    <row r="287" spans="1:9" s="19" customFormat="1" ht="12.75" customHeight="1">
      <c r="A287" s="19" t="s">
        <v>36</v>
      </c>
      <c r="B287" s="19" t="s">
        <v>37</v>
      </c>
      <c r="D287" s="20">
        <v>1</v>
      </c>
      <c r="E287" s="21">
        <v>36111</v>
      </c>
      <c r="F287" s="21">
        <v>36111</v>
      </c>
      <c r="G287" s="21">
        <v>0</v>
      </c>
      <c r="H287" s="19">
        <f t="shared" si="8"/>
        <v>29575</v>
      </c>
      <c r="I287" s="23">
        <f t="shared" si="9"/>
        <v>31941.000000000004</v>
      </c>
    </row>
    <row r="288" spans="1:9" s="19" customFormat="1" ht="12.75" customHeight="1">
      <c r="A288" s="19" t="s">
        <v>129</v>
      </c>
      <c r="B288" s="19" t="s">
        <v>130</v>
      </c>
      <c r="D288" s="20">
        <v>1</v>
      </c>
      <c r="E288" s="21">
        <v>117018.00222222222</v>
      </c>
      <c r="F288" s="21">
        <v>117018.00222222222</v>
      </c>
      <c r="G288" s="21">
        <v>0</v>
      </c>
      <c r="H288" s="19">
        <f t="shared" si="8"/>
        <v>108350</v>
      </c>
      <c r="I288" s="23">
        <f t="shared" si="9"/>
        <v>117018.00000000001</v>
      </c>
    </row>
    <row r="289" spans="1:9" s="19" customFormat="1" ht="12.75" customHeight="1">
      <c r="A289" s="19" t="s">
        <v>46</v>
      </c>
      <c r="B289" s="19" t="s">
        <v>47</v>
      </c>
      <c r="D289" s="20">
        <v>1</v>
      </c>
      <c r="E289" s="21">
        <v>72972.666700000002</v>
      </c>
      <c r="F289" s="21">
        <v>72972.666700000002</v>
      </c>
      <c r="G289" s="21">
        <v>0</v>
      </c>
      <c r="H289" s="19">
        <f t="shared" si="8"/>
        <v>67567</v>
      </c>
      <c r="I289" s="23">
        <f t="shared" si="9"/>
        <v>72972.36</v>
      </c>
    </row>
    <row r="290" spans="1:9" s="19" customFormat="1" ht="12.75" customHeight="1">
      <c r="A290" s="18">
        <v>46077</v>
      </c>
      <c r="B290" s="19" t="s">
        <v>370</v>
      </c>
      <c r="C290" s="19" t="s">
        <v>263</v>
      </c>
      <c r="D290" s="19" t="s">
        <v>12</v>
      </c>
      <c r="E290" s="19" t="s">
        <v>264</v>
      </c>
      <c r="F290" s="19" t="s">
        <v>265</v>
      </c>
      <c r="G290" s="19" t="s">
        <v>371</v>
      </c>
      <c r="I290" s="23"/>
    </row>
    <row r="291" spans="1:9" s="19" customFormat="1" ht="12.75" customHeight="1">
      <c r="A291" s="19" t="s">
        <v>114</v>
      </c>
      <c r="B291" s="19" t="s">
        <v>115</v>
      </c>
      <c r="D291" s="20">
        <v>1</v>
      </c>
      <c r="E291" s="21">
        <v>69729.66</v>
      </c>
      <c r="F291" s="21">
        <v>69729.66</v>
      </c>
      <c r="G291" s="21">
        <v>0</v>
      </c>
      <c r="H291" s="19">
        <f t="shared" si="8"/>
        <v>64564</v>
      </c>
      <c r="I291" s="23">
        <f t="shared" si="9"/>
        <v>69729.12000000001</v>
      </c>
    </row>
    <row r="292" spans="1:9" s="19" customFormat="1" ht="12.75" customHeight="1">
      <c r="A292" s="19" t="s">
        <v>46</v>
      </c>
      <c r="B292" s="19" t="s">
        <v>47</v>
      </c>
      <c r="D292" s="20">
        <v>3</v>
      </c>
      <c r="E292" s="21">
        <v>72972.666700000002</v>
      </c>
      <c r="F292" s="21">
        <v>218918.0001</v>
      </c>
      <c r="G292" s="21">
        <v>0</v>
      </c>
      <c r="H292" s="19">
        <f t="shared" si="8"/>
        <v>67567</v>
      </c>
      <c r="I292" s="23">
        <f t="shared" si="9"/>
        <v>218917.08000000002</v>
      </c>
    </row>
    <row r="293" spans="1:9" s="19" customFormat="1" ht="12.75" customHeight="1">
      <c r="A293" s="19" t="s">
        <v>27</v>
      </c>
      <c r="B293" s="19" t="s">
        <v>28</v>
      </c>
      <c r="D293" s="20">
        <v>2</v>
      </c>
      <c r="E293" s="21">
        <v>110549.60937920818</v>
      </c>
      <c r="F293" s="21">
        <v>221099.21875841636</v>
      </c>
      <c r="G293" s="21">
        <v>0</v>
      </c>
      <c r="H293" s="19">
        <f t="shared" si="8"/>
        <v>106116</v>
      </c>
      <c r="I293" s="23">
        <f t="shared" si="9"/>
        <v>229210.56000000003</v>
      </c>
    </row>
    <row r="294" spans="1:9" s="19" customFormat="1" ht="12.75" customHeight="1">
      <c r="A294" s="19" t="s">
        <v>44</v>
      </c>
      <c r="B294" s="19" t="s">
        <v>45</v>
      </c>
      <c r="D294" s="20">
        <v>2</v>
      </c>
      <c r="E294" s="21">
        <v>49178.004063492066</v>
      </c>
      <c r="F294" s="21">
        <v>98356.008126984132</v>
      </c>
      <c r="G294" s="21">
        <v>0</v>
      </c>
      <c r="H294" s="19">
        <f t="shared" si="8"/>
        <v>45666</v>
      </c>
      <c r="I294" s="23">
        <f t="shared" si="9"/>
        <v>98638.560000000012</v>
      </c>
    </row>
    <row r="295" spans="1:9" s="19" customFormat="1" ht="12.75" customHeight="1">
      <c r="A295" s="19" t="s">
        <v>88</v>
      </c>
      <c r="B295" s="19" t="s">
        <v>89</v>
      </c>
      <c r="D295" s="20">
        <v>3</v>
      </c>
      <c r="E295" s="21">
        <v>68519.477622407416</v>
      </c>
      <c r="F295" s="21">
        <v>205558.43286722223</v>
      </c>
      <c r="G295" s="21">
        <v>0</v>
      </c>
      <c r="H295" s="19">
        <f t="shared" si="8"/>
        <v>66822</v>
      </c>
      <c r="I295" s="23">
        <f t="shared" si="9"/>
        <v>216503.28000000003</v>
      </c>
    </row>
    <row r="296" spans="1:9" s="19" customFormat="1" ht="12.75" customHeight="1">
      <c r="A296" s="18">
        <v>46078</v>
      </c>
      <c r="B296" s="19" t="s">
        <v>372</v>
      </c>
      <c r="C296" s="19" t="s">
        <v>373</v>
      </c>
      <c r="D296" s="19" t="s">
        <v>12</v>
      </c>
      <c r="E296" s="19" t="s">
        <v>374</v>
      </c>
      <c r="F296" s="19" t="s">
        <v>375</v>
      </c>
      <c r="G296" s="19" t="s">
        <v>376</v>
      </c>
      <c r="I296" s="23"/>
    </row>
    <row r="297" spans="1:9" s="19" customFormat="1" ht="12.75" customHeight="1">
      <c r="A297" s="19" t="s">
        <v>16</v>
      </c>
      <c r="B297" s="19" t="s">
        <v>17</v>
      </c>
      <c r="D297" s="20">
        <v>3</v>
      </c>
      <c r="E297" s="21">
        <v>64668.240000000013</v>
      </c>
      <c r="F297" s="21">
        <v>194004.72000000003</v>
      </c>
      <c r="G297" s="21">
        <v>0</v>
      </c>
      <c r="H297" s="19">
        <f t="shared" si="8"/>
        <v>63700</v>
      </c>
      <c r="I297" s="23">
        <f t="shared" si="9"/>
        <v>206388</v>
      </c>
    </row>
    <row r="298" spans="1:9" s="19" customFormat="1" ht="12.75" customHeight="1">
      <c r="A298" s="18">
        <v>46078</v>
      </c>
      <c r="B298" s="19" t="s">
        <v>377</v>
      </c>
      <c r="C298" s="19" t="s">
        <v>154</v>
      </c>
      <c r="D298" s="19" t="s">
        <v>12</v>
      </c>
      <c r="E298" s="19" t="s">
        <v>155</v>
      </c>
      <c r="F298" s="19" t="s">
        <v>156</v>
      </c>
      <c r="G298" s="19" t="s">
        <v>378</v>
      </c>
      <c r="I298" s="23"/>
    </row>
    <row r="299" spans="1:9" s="19" customFormat="1" ht="12.75" customHeight="1">
      <c r="A299" s="19" t="s">
        <v>34</v>
      </c>
      <c r="B299" s="19" t="s">
        <v>35</v>
      </c>
      <c r="D299" s="20">
        <v>1</v>
      </c>
      <c r="E299" s="21">
        <v>45208.666700000002</v>
      </c>
      <c r="F299" s="21">
        <v>45208.666700000002</v>
      </c>
      <c r="G299" s="21">
        <v>0</v>
      </c>
      <c r="H299" s="19">
        <f t="shared" si="8"/>
        <v>41860</v>
      </c>
      <c r="I299" s="23">
        <f t="shared" si="9"/>
        <v>45208.800000000003</v>
      </c>
    </row>
    <row r="300" spans="1:9" s="19" customFormat="1" ht="12.75" customHeight="1">
      <c r="A300" s="19" t="s">
        <v>27</v>
      </c>
      <c r="B300" s="19" t="s">
        <v>28</v>
      </c>
      <c r="D300" s="20">
        <v>1</v>
      </c>
      <c r="E300" s="21">
        <v>110549.60937920818</v>
      </c>
      <c r="F300" s="21">
        <v>110549.60937920818</v>
      </c>
      <c r="G300" s="21">
        <v>0</v>
      </c>
      <c r="H300" s="19">
        <f t="shared" si="8"/>
        <v>106116</v>
      </c>
      <c r="I300" s="23">
        <f t="shared" si="9"/>
        <v>114605.28000000001</v>
      </c>
    </row>
    <row r="301" spans="1:9" s="19" customFormat="1" ht="12.75" customHeight="1">
      <c r="A301" s="19" t="s">
        <v>16</v>
      </c>
      <c r="B301" s="19" t="s">
        <v>17</v>
      </c>
      <c r="D301" s="20">
        <v>1</v>
      </c>
      <c r="E301" s="21">
        <v>64668.240000000013</v>
      </c>
      <c r="F301" s="21">
        <v>64668.240000000013</v>
      </c>
      <c r="G301" s="21">
        <v>0</v>
      </c>
      <c r="H301" s="19">
        <f t="shared" si="8"/>
        <v>63700</v>
      </c>
      <c r="I301" s="23">
        <f t="shared" si="9"/>
        <v>68796</v>
      </c>
    </row>
    <row r="302" spans="1:9" s="19" customFormat="1" ht="12.75" customHeight="1">
      <c r="A302" s="18">
        <v>46078</v>
      </c>
      <c r="B302" s="19" t="s">
        <v>310</v>
      </c>
      <c r="C302" s="19" t="s">
        <v>159</v>
      </c>
      <c r="D302" s="19" t="s">
        <v>12</v>
      </c>
      <c r="E302" s="19" t="s">
        <v>160</v>
      </c>
      <c r="F302" s="19" t="s">
        <v>161</v>
      </c>
      <c r="G302" s="19" t="s">
        <v>379</v>
      </c>
      <c r="I302" s="23"/>
    </row>
    <row r="303" spans="1:9" s="19" customFormat="1" ht="12.75" customHeight="1">
      <c r="A303" s="19" t="s">
        <v>34</v>
      </c>
      <c r="B303" s="19" t="s">
        <v>35</v>
      </c>
      <c r="D303" s="20">
        <v>1</v>
      </c>
      <c r="E303" s="21">
        <v>45208.666700000002</v>
      </c>
      <c r="F303" s="21">
        <v>45208.666700000002</v>
      </c>
      <c r="G303" s="21">
        <v>0</v>
      </c>
      <c r="H303" s="19">
        <f t="shared" si="8"/>
        <v>41860</v>
      </c>
      <c r="I303" s="23">
        <f t="shared" si="9"/>
        <v>45208.800000000003</v>
      </c>
    </row>
    <row r="304" spans="1:9" s="19" customFormat="1" ht="12.75" customHeight="1">
      <c r="A304" s="19" t="s">
        <v>16</v>
      </c>
      <c r="B304" s="19" t="s">
        <v>17</v>
      </c>
      <c r="D304" s="20">
        <v>1</v>
      </c>
      <c r="E304" s="21">
        <v>64668.240000000013</v>
      </c>
      <c r="F304" s="21">
        <v>64668.240000000013</v>
      </c>
      <c r="G304" s="21">
        <v>0</v>
      </c>
      <c r="H304" s="19">
        <f t="shared" si="8"/>
        <v>63700</v>
      </c>
      <c r="I304" s="23">
        <f t="shared" si="9"/>
        <v>68796</v>
      </c>
    </row>
    <row r="305" spans="1:9" s="19" customFormat="1" ht="12.75" customHeight="1">
      <c r="A305" s="18">
        <v>46078</v>
      </c>
      <c r="B305" s="19" t="s">
        <v>380</v>
      </c>
      <c r="C305" s="19" t="s">
        <v>373</v>
      </c>
      <c r="D305" s="19" t="s">
        <v>12</v>
      </c>
      <c r="E305" s="19" t="s">
        <v>374</v>
      </c>
      <c r="F305" s="19" t="s">
        <v>375</v>
      </c>
      <c r="G305" s="19" t="s">
        <v>381</v>
      </c>
      <c r="I305" s="23"/>
    </row>
    <row r="306" spans="1:9" s="19" customFormat="1" ht="12.75" customHeight="1">
      <c r="A306" s="19" t="s">
        <v>36</v>
      </c>
      <c r="B306" s="19" t="s">
        <v>37</v>
      </c>
      <c r="D306" s="20">
        <v>1</v>
      </c>
      <c r="E306" s="21">
        <v>36111</v>
      </c>
      <c r="F306" s="21">
        <v>36111</v>
      </c>
      <c r="G306" s="21">
        <v>0</v>
      </c>
      <c r="H306" s="19">
        <f t="shared" si="8"/>
        <v>29575</v>
      </c>
      <c r="I306" s="23">
        <f t="shared" si="9"/>
        <v>31941.000000000004</v>
      </c>
    </row>
    <row r="307" spans="1:9" s="19" customFormat="1" ht="12.75" customHeight="1">
      <c r="A307" s="19" t="s">
        <v>53</v>
      </c>
      <c r="B307" s="19" t="s">
        <v>54</v>
      </c>
      <c r="D307" s="20">
        <v>3</v>
      </c>
      <c r="E307" s="21">
        <v>37500</v>
      </c>
      <c r="F307" s="21">
        <v>112500</v>
      </c>
      <c r="G307" s="21">
        <v>0</v>
      </c>
      <c r="H307" s="19">
        <f t="shared" si="8"/>
        <v>30712</v>
      </c>
      <c r="I307" s="23">
        <f t="shared" si="9"/>
        <v>99506.880000000005</v>
      </c>
    </row>
    <row r="308" spans="1:9" s="19" customFormat="1" ht="12.75" customHeight="1">
      <c r="A308" s="19" t="s">
        <v>136</v>
      </c>
      <c r="B308" s="19" t="s">
        <v>137</v>
      </c>
      <c r="D308" s="20">
        <v>1</v>
      </c>
      <c r="E308" s="21">
        <v>24006.434652406417</v>
      </c>
      <c r="F308" s="21">
        <v>24006.434652406417</v>
      </c>
      <c r="G308" s="21">
        <v>0</v>
      </c>
      <c r="H308" s="19">
        <f t="shared" si="8"/>
        <v>22340</v>
      </c>
      <c r="I308" s="23">
        <f t="shared" si="9"/>
        <v>24127.200000000001</v>
      </c>
    </row>
    <row r="309" spans="1:9" s="19" customFormat="1" ht="12.75" customHeight="1">
      <c r="A309" s="19" t="s">
        <v>34</v>
      </c>
      <c r="B309" s="19" t="s">
        <v>35</v>
      </c>
      <c r="D309" s="20">
        <v>1</v>
      </c>
      <c r="E309" s="21">
        <v>45208.666700000002</v>
      </c>
      <c r="F309" s="21">
        <v>45208.666700000002</v>
      </c>
      <c r="G309" s="21">
        <v>0</v>
      </c>
      <c r="H309" s="19">
        <f t="shared" si="8"/>
        <v>41860</v>
      </c>
      <c r="I309" s="23">
        <f t="shared" si="9"/>
        <v>45208.800000000003</v>
      </c>
    </row>
    <row r="310" spans="1:9" s="19" customFormat="1" ht="12.75" customHeight="1">
      <c r="A310" s="19" t="s">
        <v>88</v>
      </c>
      <c r="B310" s="19" t="s">
        <v>89</v>
      </c>
      <c r="D310" s="20">
        <v>1</v>
      </c>
      <c r="E310" s="21">
        <v>68519.477622407416</v>
      </c>
      <c r="F310" s="21">
        <v>68519.477622407416</v>
      </c>
      <c r="G310" s="21">
        <v>0</v>
      </c>
      <c r="H310" s="19">
        <f t="shared" si="8"/>
        <v>66822</v>
      </c>
      <c r="I310" s="23">
        <f t="shared" si="9"/>
        <v>72167.760000000009</v>
      </c>
    </row>
    <row r="311" spans="1:9" s="19" customFormat="1" ht="12.75" customHeight="1">
      <c r="A311" s="18">
        <v>46078</v>
      </c>
      <c r="B311" s="19" t="s">
        <v>382</v>
      </c>
      <c r="C311" s="19" t="s">
        <v>11</v>
      </c>
      <c r="D311" s="19" t="s">
        <v>12</v>
      </c>
      <c r="E311" s="19" t="s">
        <v>13</v>
      </c>
      <c r="F311" s="19" t="s">
        <v>14</v>
      </c>
      <c r="G311" s="19" t="s">
        <v>383</v>
      </c>
      <c r="I311" s="23"/>
    </row>
    <row r="312" spans="1:9" s="19" customFormat="1" ht="12.75" customHeight="1">
      <c r="A312" s="19" t="s">
        <v>34</v>
      </c>
      <c r="B312" s="19" t="s">
        <v>35</v>
      </c>
      <c r="D312" s="20">
        <v>1</v>
      </c>
      <c r="E312" s="21">
        <v>45208.666700000002</v>
      </c>
      <c r="F312" s="21">
        <v>45208.666700000002</v>
      </c>
      <c r="G312" s="21">
        <v>0</v>
      </c>
      <c r="H312" s="19">
        <f t="shared" si="8"/>
        <v>41860</v>
      </c>
      <c r="I312" s="23">
        <f t="shared" si="9"/>
        <v>45208.800000000003</v>
      </c>
    </row>
    <row r="313" spans="1:9" s="19" customFormat="1" ht="12.75" customHeight="1">
      <c r="A313" s="19" t="s">
        <v>44</v>
      </c>
      <c r="B313" s="19" t="s">
        <v>45</v>
      </c>
      <c r="D313" s="20">
        <v>1</v>
      </c>
      <c r="E313" s="21">
        <v>49178.004063492066</v>
      </c>
      <c r="F313" s="21">
        <v>49178.004063492066</v>
      </c>
      <c r="G313" s="21">
        <v>0</v>
      </c>
      <c r="H313" s="19">
        <f t="shared" si="8"/>
        <v>45666</v>
      </c>
      <c r="I313" s="23">
        <f t="shared" si="9"/>
        <v>49319.280000000006</v>
      </c>
    </row>
    <row r="314" spans="1:9" s="19" customFormat="1" ht="12.75" customHeight="1">
      <c r="A314" s="19" t="s">
        <v>90</v>
      </c>
      <c r="B314" s="19" t="s">
        <v>91</v>
      </c>
      <c r="D314" s="20">
        <v>1</v>
      </c>
      <c r="E314" s="21">
        <v>54638.679378787878</v>
      </c>
      <c r="F314" s="21">
        <v>54638.679378787878</v>
      </c>
      <c r="G314" s="21">
        <v>0</v>
      </c>
      <c r="H314" s="19">
        <f t="shared" si="8"/>
        <v>50591</v>
      </c>
      <c r="I314" s="23">
        <f t="shared" si="9"/>
        <v>54638.280000000006</v>
      </c>
    </row>
    <row r="315" spans="1:9" s="19" customFormat="1" ht="12.75" customHeight="1">
      <c r="A315" s="18">
        <v>46078</v>
      </c>
      <c r="B315" s="19" t="s">
        <v>384</v>
      </c>
      <c r="C315" s="19" t="s">
        <v>228</v>
      </c>
      <c r="D315" s="19" t="s">
        <v>12</v>
      </c>
      <c r="E315" s="19" t="s">
        <v>229</v>
      </c>
      <c r="F315" s="19" t="s">
        <v>230</v>
      </c>
      <c r="G315" s="19" t="s">
        <v>385</v>
      </c>
      <c r="I315" s="23"/>
    </row>
    <row r="316" spans="1:9" s="19" customFormat="1" ht="12.75" customHeight="1">
      <c r="A316" s="19" t="s">
        <v>27</v>
      </c>
      <c r="B316" s="19" t="s">
        <v>28</v>
      </c>
      <c r="D316" s="20">
        <v>1</v>
      </c>
      <c r="E316" s="21">
        <v>110549.60937920818</v>
      </c>
      <c r="F316" s="21">
        <v>110549.60937920818</v>
      </c>
      <c r="G316" s="21">
        <v>0</v>
      </c>
      <c r="H316" s="19">
        <f t="shared" si="8"/>
        <v>106116</v>
      </c>
      <c r="I316" s="23">
        <f t="shared" si="9"/>
        <v>114605.28000000001</v>
      </c>
    </row>
    <row r="317" spans="1:9" s="19" customFormat="1" ht="12.75" customHeight="1">
      <c r="A317" s="19" t="s">
        <v>34</v>
      </c>
      <c r="B317" s="19" t="s">
        <v>35</v>
      </c>
      <c r="D317" s="20">
        <v>1</v>
      </c>
      <c r="E317" s="21">
        <v>45208.666700000002</v>
      </c>
      <c r="F317" s="21">
        <v>45208.666700000002</v>
      </c>
      <c r="G317" s="21">
        <v>0</v>
      </c>
      <c r="H317" s="19">
        <f t="shared" si="8"/>
        <v>41860</v>
      </c>
      <c r="I317" s="23">
        <f t="shared" si="9"/>
        <v>45208.800000000003</v>
      </c>
    </row>
    <row r="318" spans="1:9" s="19" customFormat="1" ht="12.75" customHeight="1">
      <c r="A318" s="19" t="s">
        <v>114</v>
      </c>
      <c r="B318" s="19" t="s">
        <v>115</v>
      </c>
      <c r="D318" s="20">
        <v>1</v>
      </c>
      <c r="E318" s="21">
        <v>69729.66</v>
      </c>
      <c r="F318" s="21">
        <v>69729.66</v>
      </c>
      <c r="G318" s="21">
        <v>0</v>
      </c>
      <c r="H318" s="19">
        <f t="shared" si="8"/>
        <v>64564</v>
      </c>
      <c r="I318" s="23">
        <f t="shared" si="9"/>
        <v>69729.12000000001</v>
      </c>
    </row>
    <row r="319" spans="1:9" s="19" customFormat="1" ht="12.75" customHeight="1">
      <c r="A319" s="19" t="s">
        <v>46</v>
      </c>
      <c r="B319" s="19" t="s">
        <v>47</v>
      </c>
      <c r="D319" s="20">
        <v>2</v>
      </c>
      <c r="E319" s="21">
        <v>72972.666700000002</v>
      </c>
      <c r="F319" s="21">
        <v>145945.3334</v>
      </c>
      <c r="G319" s="21">
        <v>0</v>
      </c>
      <c r="H319" s="19">
        <f t="shared" si="8"/>
        <v>67567</v>
      </c>
      <c r="I319" s="23">
        <f t="shared" si="9"/>
        <v>145944.72</v>
      </c>
    </row>
    <row r="320" spans="1:9" s="19" customFormat="1" ht="12.75" customHeight="1">
      <c r="A320" s="19" t="s">
        <v>25</v>
      </c>
      <c r="B320" s="19" t="s">
        <v>26</v>
      </c>
      <c r="D320" s="20">
        <v>1</v>
      </c>
      <c r="E320" s="21">
        <v>20761.650000000001</v>
      </c>
      <c r="F320" s="21">
        <v>20761.650000000001</v>
      </c>
      <c r="G320" s="21">
        <v>0</v>
      </c>
      <c r="H320" s="19">
        <f t="shared" si="8"/>
        <v>19717</v>
      </c>
      <c r="I320" s="23">
        <f t="shared" si="9"/>
        <v>21294.36</v>
      </c>
    </row>
    <row r="321" spans="1:9" s="19" customFormat="1" ht="12.75" customHeight="1">
      <c r="A321" s="18">
        <v>46078</v>
      </c>
      <c r="B321" s="19" t="s">
        <v>386</v>
      </c>
      <c r="C321" s="19" t="s">
        <v>62</v>
      </c>
      <c r="D321" s="19" t="s">
        <v>12</v>
      </c>
      <c r="E321" s="19" t="s">
        <v>63</v>
      </c>
      <c r="F321" s="19" t="s">
        <v>64</v>
      </c>
      <c r="G321" s="19" t="s">
        <v>387</v>
      </c>
      <c r="I321" s="23"/>
    </row>
    <row r="322" spans="1:9" s="19" customFormat="1" ht="12.75" customHeight="1">
      <c r="A322" s="19" t="s">
        <v>53</v>
      </c>
      <c r="B322" s="19" t="s">
        <v>54</v>
      </c>
      <c r="D322" s="20">
        <v>3</v>
      </c>
      <c r="E322" s="21">
        <v>37500</v>
      </c>
      <c r="F322" s="21">
        <v>112500</v>
      </c>
      <c r="G322" s="21">
        <v>0</v>
      </c>
      <c r="H322" s="19">
        <f t="shared" si="8"/>
        <v>30712</v>
      </c>
      <c r="I322" s="23">
        <f t="shared" si="9"/>
        <v>99506.880000000005</v>
      </c>
    </row>
    <row r="323" spans="1:9" s="19" customFormat="1" ht="12.75" customHeight="1">
      <c r="A323" s="19" t="s">
        <v>36</v>
      </c>
      <c r="B323" s="19" t="s">
        <v>37</v>
      </c>
      <c r="D323" s="20">
        <v>2</v>
      </c>
      <c r="E323" s="21">
        <v>36111</v>
      </c>
      <c r="F323" s="21">
        <v>72222</v>
      </c>
      <c r="G323" s="21">
        <v>0</v>
      </c>
      <c r="H323" s="19">
        <f t="shared" si="8"/>
        <v>29575</v>
      </c>
      <c r="I323" s="23">
        <f t="shared" si="9"/>
        <v>63882.000000000007</v>
      </c>
    </row>
    <row r="324" spans="1:9" s="19" customFormat="1" ht="12.75" customHeight="1">
      <c r="A324" s="18">
        <v>46079</v>
      </c>
      <c r="B324" s="19" t="s">
        <v>388</v>
      </c>
      <c r="C324" s="19" t="s">
        <v>277</v>
      </c>
      <c r="D324" s="19" t="s">
        <v>12</v>
      </c>
      <c r="E324" s="19" t="s">
        <v>278</v>
      </c>
      <c r="F324" s="19" t="s">
        <v>279</v>
      </c>
      <c r="G324" s="19" t="s">
        <v>389</v>
      </c>
      <c r="I324" s="23"/>
    </row>
    <row r="325" spans="1:9" s="19" customFormat="1" ht="12.75" customHeight="1">
      <c r="A325" s="19" t="s">
        <v>36</v>
      </c>
      <c r="B325" s="19" t="s">
        <v>37</v>
      </c>
      <c r="D325" s="20">
        <v>1</v>
      </c>
      <c r="E325" s="21">
        <v>36111</v>
      </c>
      <c r="F325" s="21">
        <v>36111</v>
      </c>
      <c r="G325" s="21">
        <v>0</v>
      </c>
      <c r="H325" s="19">
        <f t="shared" ref="H325:H356" si="10">+VLOOKUP(B325,$B$358:$D$375,3,0)</f>
        <v>29575</v>
      </c>
      <c r="I325" s="23">
        <f t="shared" ref="I325:I356" si="11">+D325*H325*1.08</f>
        <v>31941.000000000004</v>
      </c>
    </row>
    <row r="326" spans="1:9" s="19" customFormat="1" ht="12.75" customHeight="1">
      <c r="A326" s="18">
        <v>46079</v>
      </c>
      <c r="B326" s="19" t="s">
        <v>394</v>
      </c>
      <c r="C326" s="19" t="s">
        <v>395</v>
      </c>
      <c r="D326" s="19" t="s">
        <v>12</v>
      </c>
      <c r="E326" s="19" t="s">
        <v>396</v>
      </c>
      <c r="F326" s="19" t="s">
        <v>397</v>
      </c>
      <c r="G326" s="19" t="s">
        <v>398</v>
      </c>
      <c r="I326" s="23"/>
    </row>
    <row r="327" spans="1:9" s="19" customFormat="1" ht="12.75" customHeight="1">
      <c r="A327" s="19" t="s">
        <v>53</v>
      </c>
      <c r="B327" s="19" t="s">
        <v>54</v>
      </c>
      <c r="D327" s="20">
        <v>3</v>
      </c>
      <c r="E327" s="21">
        <v>37500</v>
      </c>
      <c r="F327" s="21">
        <v>112500</v>
      </c>
      <c r="G327" s="21">
        <v>0</v>
      </c>
      <c r="H327" s="19">
        <f t="shared" si="10"/>
        <v>30712</v>
      </c>
      <c r="I327" s="23">
        <f t="shared" si="11"/>
        <v>99506.880000000005</v>
      </c>
    </row>
    <row r="328" spans="1:9" s="19" customFormat="1" ht="12.75" customHeight="1">
      <c r="A328" s="19" t="s">
        <v>117</v>
      </c>
      <c r="B328" s="19" t="s">
        <v>118</v>
      </c>
      <c r="D328" s="20">
        <v>1</v>
      </c>
      <c r="E328" s="21">
        <v>125940</v>
      </c>
      <c r="F328" s="21">
        <v>125940</v>
      </c>
      <c r="G328" s="21">
        <v>0</v>
      </c>
      <c r="H328" s="19">
        <f t="shared" si="10"/>
        <v>84893</v>
      </c>
      <c r="I328" s="23">
        <f t="shared" si="11"/>
        <v>91684.44</v>
      </c>
    </row>
    <row r="329" spans="1:9" s="19" customFormat="1" ht="12.75" customHeight="1">
      <c r="A329" s="19" t="s">
        <v>36</v>
      </c>
      <c r="B329" s="19" t="s">
        <v>37</v>
      </c>
      <c r="D329" s="20">
        <v>2</v>
      </c>
      <c r="E329" s="21">
        <v>36111</v>
      </c>
      <c r="F329" s="21">
        <v>72222</v>
      </c>
      <c r="G329" s="21">
        <v>0</v>
      </c>
      <c r="H329" s="19">
        <f t="shared" si="10"/>
        <v>29575</v>
      </c>
      <c r="I329" s="23">
        <f t="shared" si="11"/>
        <v>63882.000000000007</v>
      </c>
    </row>
    <row r="330" spans="1:9" s="19" customFormat="1" ht="12.75" customHeight="1">
      <c r="A330" s="18">
        <v>46079</v>
      </c>
      <c r="B330" s="19" t="s">
        <v>399</v>
      </c>
      <c r="C330" s="19" t="s">
        <v>147</v>
      </c>
      <c r="D330" s="19" t="s">
        <v>12</v>
      </c>
      <c r="E330" s="19" t="s">
        <v>148</v>
      </c>
      <c r="F330" s="19" t="s">
        <v>149</v>
      </c>
      <c r="G330" s="19" t="s">
        <v>400</v>
      </c>
      <c r="I330" s="23"/>
    </row>
    <row r="331" spans="1:9" s="19" customFormat="1" ht="12.75" customHeight="1">
      <c r="A331" s="19" t="s">
        <v>129</v>
      </c>
      <c r="B331" s="19" t="s">
        <v>130</v>
      </c>
      <c r="D331" s="20">
        <v>1</v>
      </c>
      <c r="E331" s="21">
        <v>117018.00222222222</v>
      </c>
      <c r="F331" s="21">
        <v>117018.00222222222</v>
      </c>
      <c r="G331" s="21">
        <v>0</v>
      </c>
      <c r="H331" s="19">
        <f t="shared" si="10"/>
        <v>108350</v>
      </c>
      <c r="I331" s="23">
        <f t="shared" si="11"/>
        <v>117018.00000000001</v>
      </c>
    </row>
    <row r="332" spans="1:9" s="19" customFormat="1" ht="12.75" customHeight="1">
      <c r="A332" s="19" t="s">
        <v>90</v>
      </c>
      <c r="B332" s="19" t="s">
        <v>91</v>
      </c>
      <c r="D332" s="20">
        <v>2</v>
      </c>
      <c r="E332" s="21">
        <v>54638.679378787878</v>
      </c>
      <c r="F332" s="21">
        <v>109277.35875757576</v>
      </c>
      <c r="G332" s="21">
        <v>0</v>
      </c>
      <c r="H332" s="19">
        <f t="shared" si="10"/>
        <v>50591</v>
      </c>
      <c r="I332" s="23">
        <f t="shared" si="11"/>
        <v>109276.56000000001</v>
      </c>
    </row>
    <row r="333" spans="1:9" s="19" customFormat="1" ht="12.75" customHeight="1">
      <c r="A333" s="19" t="s">
        <v>44</v>
      </c>
      <c r="B333" s="19" t="s">
        <v>45</v>
      </c>
      <c r="D333" s="20">
        <v>1</v>
      </c>
      <c r="E333" s="21">
        <v>49178.004063492066</v>
      </c>
      <c r="F333" s="21">
        <v>49178.004063492066</v>
      </c>
      <c r="G333" s="21">
        <v>0</v>
      </c>
      <c r="H333" s="19">
        <f t="shared" si="10"/>
        <v>45666</v>
      </c>
      <c r="I333" s="23">
        <f t="shared" si="11"/>
        <v>49319.280000000006</v>
      </c>
    </row>
    <row r="334" spans="1:9" s="19" customFormat="1" ht="12.75" customHeight="1">
      <c r="A334" s="18">
        <v>46079</v>
      </c>
      <c r="B334" s="19" t="s">
        <v>401</v>
      </c>
      <c r="C334" s="19" t="s">
        <v>402</v>
      </c>
      <c r="D334" s="19" t="s">
        <v>12</v>
      </c>
      <c r="E334" s="19" t="s">
        <v>403</v>
      </c>
      <c r="F334" s="19" t="s">
        <v>404</v>
      </c>
      <c r="G334" s="19" t="s">
        <v>405</v>
      </c>
      <c r="I334" s="23"/>
    </row>
    <row r="335" spans="1:9" s="19" customFormat="1" ht="12.75" customHeight="1">
      <c r="A335" s="19" t="s">
        <v>53</v>
      </c>
      <c r="B335" s="19" t="s">
        <v>54</v>
      </c>
      <c r="D335" s="20">
        <v>1</v>
      </c>
      <c r="E335" s="21">
        <v>37500</v>
      </c>
      <c r="F335" s="21">
        <v>37500</v>
      </c>
      <c r="G335" s="21">
        <v>0</v>
      </c>
      <c r="H335" s="19">
        <f t="shared" si="10"/>
        <v>30712</v>
      </c>
      <c r="I335" s="23">
        <f t="shared" si="11"/>
        <v>33168.959999999999</v>
      </c>
    </row>
    <row r="336" spans="1:9" s="19" customFormat="1" ht="12.75" customHeight="1">
      <c r="A336" s="19" t="s">
        <v>36</v>
      </c>
      <c r="B336" s="19" t="s">
        <v>37</v>
      </c>
      <c r="D336" s="20">
        <v>2</v>
      </c>
      <c r="E336" s="21">
        <v>36111</v>
      </c>
      <c r="F336" s="21">
        <v>72222</v>
      </c>
      <c r="G336" s="21">
        <v>0</v>
      </c>
      <c r="H336" s="19">
        <f t="shared" si="10"/>
        <v>29575</v>
      </c>
      <c r="I336" s="23">
        <f t="shared" si="11"/>
        <v>63882.000000000007</v>
      </c>
    </row>
    <row r="337" spans="1:9" s="19" customFormat="1" ht="12.75" customHeight="1">
      <c r="A337" s="19" t="s">
        <v>34</v>
      </c>
      <c r="B337" s="19" t="s">
        <v>35</v>
      </c>
      <c r="D337" s="20">
        <v>1</v>
      </c>
      <c r="E337" s="21">
        <v>45208.666700000002</v>
      </c>
      <c r="F337" s="21">
        <v>45208.666700000002</v>
      </c>
      <c r="G337" s="21">
        <v>0</v>
      </c>
      <c r="H337" s="19">
        <f t="shared" si="10"/>
        <v>41860</v>
      </c>
      <c r="I337" s="23">
        <f t="shared" si="11"/>
        <v>45208.800000000003</v>
      </c>
    </row>
    <row r="338" spans="1:9" s="19" customFormat="1" ht="12.75" customHeight="1">
      <c r="A338" s="19" t="s">
        <v>44</v>
      </c>
      <c r="B338" s="19" t="s">
        <v>45</v>
      </c>
      <c r="D338" s="20">
        <v>1</v>
      </c>
      <c r="E338" s="21">
        <v>49178.004063492066</v>
      </c>
      <c r="F338" s="21">
        <v>49178.004063492066</v>
      </c>
      <c r="G338" s="21">
        <v>0</v>
      </c>
      <c r="H338" s="19">
        <f t="shared" si="10"/>
        <v>45666</v>
      </c>
      <c r="I338" s="23">
        <f t="shared" si="11"/>
        <v>49319.280000000006</v>
      </c>
    </row>
    <row r="339" spans="1:9" s="19" customFormat="1" ht="12.75" customHeight="1">
      <c r="A339" s="19" t="s">
        <v>90</v>
      </c>
      <c r="B339" s="19" t="s">
        <v>91</v>
      </c>
      <c r="D339" s="20">
        <v>2</v>
      </c>
      <c r="E339" s="21">
        <v>54638.679378787878</v>
      </c>
      <c r="F339" s="21">
        <v>109277.35875757576</v>
      </c>
      <c r="G339" s="21">
        <v>0</v>
      </c>
      <c r="H339" s="19">
        <f t="shared" si="10"/>
        <v>50591</v>
      </c>
      <c r="I339" s="23">
        <f t="shared" si="11"/>
        <v>109276.56000000001</v>
      </c>
    </row>
    <row r="340" spans="1:9" s="19" customFormat="1" ht="12.75" customHeight="1">
      <c r="A340" s="19" t="s">
        <v>136</v>
      </c>
      <c r="B340" s="19" t="s">
        <v>137</v>
      </c>
      <c r="D340" s="20">
        <v>1</v>
      </c>
      <c r="E340" s="21">
        <v>24006.434652406417</v>
      </c>
      <c r="F340" s="21">
        <v>24006.434652406417</v>
      </c>
      <c r="G340" s="21">
        <v>0</v>
      </c>
      <c r="H340" s="19">
        <f t="shared" si="10"/>
        <v>22340</v>
      </c>
      <c r="I340" s="23">
        <f t="shared" si="11"/>
        <v>24127.200000000001</v>
      </c>
    </row>
    <row r="341" spans="1:9" s="19" customFormat="1" ht="12.75" customHeight="1">
      <c r="A341" s="18">
        <v>46079</v>
      </c>
      <c r="B341" s="19" t="s">
        <v>406</v>
      </c>
      <c r="C341" s="19" t="s">
        <v>103</v>
      </c>
      <c r="D341" s="19" t="s">
        <v>12</v>
      </c>
      <c r="E341" s="19" t="s">
        <v>104</v>
      </c>
      <c r="F341" s="19" t="s">
        <v>105</v>
      </c>
      <c r="G341" s="19" t="s">
        <v>407</v>
      </c>
      <c r="I341" s="23"/>
    </row>
    <row r="342" spans="1:9" s="19" customFormat="1" ht="12.75" customHeight="1">
      <c r="A342" s="19" t="s">
        <v>46</v>
      </c>
      <c r="B342" s="19" t="s">
        <v>47</v>
      </c>
      <c r="D342" s="20">
        <v>1</v>
      </c>
      <c r="E342" s="21">
        <v>72972.666700000002</v>
      </c>
      <c r="F342" s="21">
        <v>72972.666700000002</v>
      </c>
      <c r="G342" s="21">
        <v>0</v>
      </c>
      <c r="H342" s="19">
        <f t="shared" si="10"/>
        <v>67567</v>
      </c>
      <c r="I342" s="23">
        <f t="shared" si="11"/>
        <v>72972.36</v>
      </c>
    </row>
    <row r="343" spans="1:9" s="19" customFormat="1" ht="12.75" customHeight="1">
      <c r="A343" s="19" t="s">
        <v>16</v>
      </c>
      <c r="B343" s="19" t="s">
        <v>17</v>
      </c>
      <c r="D343" s="20">
        <v>2</v>
      </c>
      <c r="E343" s="21">
        <v>64668.240000000013</v>
      </c>
      <c r="F343" s="21">
        <v>129336.48000000003</v>
      </c>
      <c r="G343" s="21">
        <v>0</v>
      </c>
      <c r="H343" s="19">
        <f t="shared" si="10"/>
        <v>63700</v>
      </c>
      <c r="I343" s="23">
        <f t="shared" si="11"/>
        <v>137592</v>
      </c>
    </row>
    <row r="344" spans="1:9" s="19" customFormat="1" ht="12.75" customHeight="1">
      <c r="A344" s="18">
        <v>46079</v>
      </c>
      <c r="B344" s="19" t="s">
        <v>408</v>
      </c>
      <c r="C344" s="19" t="s">
        <v>180</v>
      </c>
      <c r="D344" s="19" t="s">
        <v>12</v>
      </c>
      <c r="E344" s="19" t="s">
        <v>181</v>
      </c>
      <c r="F344" s="19" t="s">
        <v>182</v>
      </c>
      <c r="G344" s="19" t="s">
        <v>409</v>
      </c>
      <c r="I344" s="23"/>
    </row>
    <row r="345" spans="1:9" s="19" customFormat="1" ht="12.75" customHeight="1">
      <c r="A345" s="19" t="s">
        <v>25</v>
      </c>
      <c r="B345" s="19" t="s">
        <v>26</v>
      </c>
      <c r="D345" s="20">
        <v>2</v>
      </c>
      <c r="E345" s="21">
        <v>20761.650000000001</v>
      </c>
      <c r="F345" s="21">
        <v>41523.300000000003</v>
      </c>
      <c r="G345" s="21">
        <v>0</v>
      </c>
      <c r="H345" s="19">
        <f t="shared" si="10"/>
        <v>19717</v>
      </c>
      <c r="I345" s="23">
        <f t="shared" si="11"/>
        <v>42588.72</v>
      </c>
    </row>
    <row r="346" spans="1:9" s="19" customFormat="1" ht="12.75" customHeight="1">
      <c r="A346" s="19" t="s">
        <v>53</v>
      </c>
      <c r="B346" s="19" t="s">
        <v>54</v>
      </c>
      <c r="D346" s="20">
        <v>1</v>
      </c>
      <c r="E346" s="21">
        <v>37500</v>
      </c>
      <c r="F346" s="21">
        <v>37500</v>
      </c>
      <c r="G346" s="21">
        <v>0</v>
      </c>
      <c r="H346" s="19">
        <f t="shared" si="10"/>
        <v>30712</v>
      </c>
      <c r="I346" s="23">
        <f t="shared" si="11"/>
        <v>33168.959999999999</v>
      </c>
    </row>
    <row r="347" spans="1:9" s="19" customFormat="1" ht="12.75" customHeight="1">
      <c r="A347" s="18">
        <v>46080</v>
      </c>
      <c r="B347" s="19" t="s">
        <v>410</v>
      </c>
      <c r="C347" s="19" t="s">
        <v>120</v>
      </c>
      <c r="D347" s="19" t="s">
        <v>12</v>
      </c>
      <c r="E347" s="19" t="s">
        <v>121</v>
      </c>
      <c r="F347" s="19" t="s">
        <v>122</v>
      </c>
      <c r="G347" s="19" t="s">
        <v>411</v>
      </c>
      <c r="I347" s="23"/>
    </row>
    <row r="348" spans="1:9" s="19" customFormat="1" ht="12.75" customHeight="1">
      <c r="A348" s="19" t="s">
        <v>114</v>
      </c>
      <c r="B348" s="19" t="s">
        <v>115</v>
      </c>
      <c r="D348" s="20">
        <v>1</v>
      </c>
      <c r="E348" s="21">
        <v>69729.66</v>
      </c>
      <c r="F348" s="21">
        <v>69729.66</v>
      </c>
      <c r="G348" s="21">
        <v>0</v>
      </c>
      <c r="H348" s="19">
        <f t="shared" si="10"/>
        <v>64564</v>
      </c>
      <c r="I348" s="23">
        <f t="shared" si="11"/>
        <v>69729.12000000001</v>
      </c>
    </row>
    <row r="349" spans="1:9" s="19" customFormat="1" ht="12.75" customHeight="1">
      <c r="A349" s="19" t="s">
        <v>27</v>
      </c>
      <c r="B349" s="19" t="s">
        <v>28</v>
      </c>
      <c r="D349" s="20">
        <v>1</v>
      </c>
      <c r="E349" s="21">
        <v>110549.60937920818</v>
      </c>
      <c r="F349" s="21">
        <v>110549.60937920818</v>
      </c>
      <c r="G349" s="21">
        <v>0</v>
      </c>
      <c r="H349" s="19">
        <f t="shared" si="10"/>
        <v>106116</v>
      </c>
      <c r="I349" s="23">
        <f t="shared" si="11"/>
        <v>114605.28000000001</v>
      </c>
    </row>
    <row r="350" spans="1:9" s="19" customFormat="1" ht="12.75" customHeight="1">
      <c r="A350" s="19" t="s">
        <v>90</v>
      </c>
      <c r="B350" s="19" t="s">
        <v>91</v>
      </c>
      <c r="D350" s="20">
        <v>3</v>
      </c>
      <c r="E350" s="21">
        <v>54638.679378787878</v>
      </c>
      <c r="F350" s="21">
        <v>163916.03813636364</v>
      </c>
      <c r="G350" s="21">
        <v>0</v>
      </c>
      <c r="H350" s="19">
        <f t="shared" si="10"/>
        <v>50591</v>
      </c>
      <c r="I350" s="23">
        <f t="shared" si="11"/>
        <v>163914.84</v>
      </c>
    </row>
    <row r="351" spans="1:9" s="19" customFormat="1" ht="12.75" customHeight="1">
      <c r="A351" s="18">
        <v>46080</v>
      </c>
      <c r="B351" s="19" t="s">
        <v>412</v>
      </c>
      <c r="C351" s="19" t="s">
        <v>413</v>
      </c>
      <c r="D351" s="19" t="s">
        <v>12</v>
      </c>
      <c r="E351" s="19" t="s">
        <v>414</v>
      </c>
      <c r="F351" s="19" t="s">
        <v>415</v>
      </c>
      <c r="G351" s="19" t="s">
        <v>416</v>
      </c>
      <c r="I351" s="23"/>
    </row>
    <row r="352" spans="1:9" s="19" customFormat="1" ht="12.75" customHeight="1">
      <c r="A352" s="19" t="s">
        <v>90</v>
      </c>
      <c r="B352" s="19" t="s">
        <v>91</v>
      </c>
      <c r="D352" s="20">
        <v>5</v>
      </c>
      <c r="E352" s="21">
        <v>54638.679378787878</v>
      </c>
      <c r="F352" s="21">
        <v>273193.39689393941</v>
      </c>
      <c r="G352" s="21">
        <v>0</v>
      </c>
      <c r="H352" s="19">
        <f t="shared" si="10"/>
        <v>50591</v>
      </c>
      <c r="I352" s="23">
        <f t="shared" si="11"/>
        <v>273191.40000000002</v>
      </c>
    </row>
    <row r="353" spans="1:9" s="19" customFormat="1" ht="12.75" customHeight="1">
      <c r="A353" s="19" t="s">
        <v>34</v>
      </c>
      <c r="B353" s="19" t="s">
        <v>35</v>
      </c>
      <c r="D353" s="20">
        <v>1</v>
      </c>
      <c r="E353" s="21">
        <v>45208.666700000002</v>
      </c>
      <c r="F353" s="21">
        <v>45208.666700000002</v>
      </c>
      <c r="G353" s="21">
        <v>0</v>
      </c>
      <c r="H353" s="19">
        <f t="shared" si="10"/>
        <v>41860</v>
      </c>
      <c r="I353" s="23">
        <f t="shared" si="11"/>
        <v>45208.800000000003</v>
      </c>
    </row>
    <row r="354" spans="1:9" s="19" customFormat="1" ht="12.75" customHeight="1">
      <c r="A354" s="19" t="s">
        <v>46</v>
      </c>
      <c r="B354" s="19" t="s">
        <v>47</v>
      </c>
      <c r="D354" s="20">
        <v>1</v>
      </c>
      <c r="E354" s="21">
        <v>72972.666700000002</v>
      </c>
      <c r="F354" s="21">
        <v>72972.666700000002</v>
      </c>
      <c r="G354" s="21">
        <v>0</v>
      </c>
      <c r="H354" s="19">
        <f t="shared" si="10"/>
        <v>67567</v>
      </c>
      <c r="I354" s="23">
        <f t="shared" si="11"/>
        <v>72972.36</v>
      </c>
    </row>
    <row r="355" spans="1:9" s="19" customFormat="1" ht="12.75" customHeight="1">
      <c r="A355" s="19" t="s">
        <v>53</v>
      </c>
      <c r="B355" s="19" t="s">
        <v>54</v>
      </c>
      <c r="D355" s="20">
        <v>3</v>
      </c>
      <c r="E355" s="21">
        <v>37500</v>
      </c>
      <c r="F355" s="21">
        <v>112500</v>
      </c>
      <c r="G355" s="21">
        <v>0</v>
      </c>
      <c r="H355" s="19">
        <f t="shared" si="10"/>
        <v>30712</v>
      </c>
      <c r="I355" s="23">
        <f t="shared" si="11"/>
        <v>99506.880000000005</v>
      </c>
    </row>
    <row r="356" spans="1:9" s="19" customFormat="1" ht="12.75" customHeight="1">
      <c r="A356" s="19" t="s">
        <v>36</v>
      </c>
      <c r="B356" s="19" t="s">
        <v>37</v>
      </c>
      <c r="D356" s="20">
        <v>3</v>
      </c>
      <c r="E356" s="21">
        <v>36111</v>
      </c>
      <c r="F356" s="21">
        <v>108333</v>
      </c>
      <c r="G356" s="21">
        <v>0</v>
      </c>
      <c r="H356" s="19">
        <f t="shared" si="10"/>
        <v>29575</v>
      </c>
      <c r="I356" s="23">
        <f t="shared" si="11"/>
        <v>95823</v>
      </c>
    </row>
    <row r="358" spans="1:9" ht="12.75" customHeight="1">
      <c r="A358" s="10" t="s">
        <v>419</v>
      </c>
      <c r="B358" s="10" t="s">
        <v>420</v>
      </c>
      <c r="C358" s="12" t="s">
        <v>421</v>
      </c>
      <c r="D358" s="12" t="s">
        <v>422</v>
      </c>
      <c r="E358" s="12" t="s">
        <v>423</v>
      </c>
      <c r="F358" s="12" t="s">
        <v>424</v>
      </c>
      <c r="G358" s="12" t="s">
        <v>425</v>
      </c>
    </row>
    <row r="359" spans="1:9" ht="12.75" customHeight="1">
      <c r="A359" s="11" t="s">
        <v>88</v>
      </c>
      <c r="B359" s="11" t="s">
        <v>89</v>
      </c>
      <c r="C359" s="13">
        <f ca="1">+SUMIF($B$3:$D$356,B359,$D$3:$D$356)</f>
        <v>12</v>
      </c>
      <c r="D359" s="15">
        <v>66822</v>
      </c>
      <c r="E359" s="15">
        <f ca="1">+C359*D359</f>
        <v>801864</v>
      </c>
      <c r="F359" s="15">
        <f ca="1">+E359*8%</f>
        <v>64149.120000000003</v>
      </c>
      <c r="G359" s="15">
        <f ca="1">+E359+F359</f>
        <v>866013.12</v>
      </c>
    </row>
    <row r="360" spans="1:9" ht="12.75" customHeight="1">
      <c r="A360" s="11" t="s">
        <v>129</v>
      </c>
      <c r="B360" s="11" t="s">
        <v>130</v>
      </c>
      <c r="C360" s="13">
        <f t="shared" ref="C360:C375" ca="1" si="12">+SUMIF($B$3:$D$356,B360,$D$3:$D$356)</f>
        <v>6</v>
      </c>
      <c r="D360" s="15">
        <v>108350</v>
      </c>
      <c r="E360" s="15">
        <f t="shared" ref="E360:E375" ca="1" si="13">+C360*D360</f>
        <v>650100</v>
      </c>
      <c r="F360" s="15">
        <f t="shared" ref="F360:F376" ca="1" si="14">+E360*8%</f>
        <v>52008</v>
      </c>
      <c r="G360" s="15">
        <f t="shared" ref="G360:G376" ca="1" si="15">+E360+F360</f>
        <v>702108</v>
      </c>
    </row>
    <row r="361" spans="1:9" ht="12.75" customHeight="1">
      <c r="A361" s="11" t="s">
        <v>90</v>
      </c>
      <c r="B361" s="11" t="s">
        <v>91</v>
      </c>
      <c r="C361" s="13">
        <f t="shared" ca="1" si="12"/>
        <v>26</v>
      </c>
      <c r="D361" s="15">
        <v>50591</v>
      </c>
      <c r="E361" s="15">
        <f t="shared" ca="1" si="13"/>
        <v>1315366</v>
      </c>
      <c r="F361" s="15">
        <f t="shared" ca="1" si="14"/>
        <v>105229.28</v>
      </c>
      <c r="G361" s="15">
        <f t="shared" ca="1" si="15"/>
        <v>1420595.28</v>
      </c>
    </row>
    <row r="362" spans="1:9" ht="12.75" customHeight="1">
      <c r="A362" s="11" t="s">
        <v>27</v>
      </c>
      <c r="B362" s="11" t="s">
        <v>28</v>
      </c>
      <c r="C362" s="13">
        <f t="shared" ca="1" si="12"/>
        <v>26</v>
      </c>
      <c r="D362" s="15">
        <v>106116</v>
      </c>
      <c r="E362" s="15">
        <f t="shared" ca="1" si="13"/>
        <v>2759016</v>
      </c>
      <c r="F362" s="15">
        <f t="shared" ca="1" si="14"/>
        <v>220721.28</v>
      </c>
      <c r="G362" s="15">
        <f t="shared" ca="1" si="15"/>
        <v>2979737.28</v>
      </c>
    </row>
    <row r="363" spans="1:9" ht="12.75" customHeight="1">
      <c r="A363" s="11" t="s">
        <v>44</v>
      </c>
      <c r="B363" s="11" t="s">
        <v>45</v>
      </c>
      <c r="C363" s="13">
        <f t="shared" ca="1" si="12"/>
        <v>9</v>
      </c>
      <c r="D363" s="15">
        <v>45666</v>
      </c>
      <c r="E363" s="15">
        <f t="shared" ca="1" si="13"/>
        <v>410994</v>
      </c>
      <c r="F363" s="15">
        <f t="shared" ca="1" si="14"/>
        <v>32879.520000000004</v>
      </c>
      <c r="G363" s="15">
        <f t="shared" ca="1" si="15"/>
        <v>443873.52</v>
      </c>
    </row>
    <row r="364" spans="1:9" ht="12.75" customHeight="1">
      <c r="A364" s="11" t="s">
        <v>34</v>
      </c>
      <c r="B364" s="11" t="s">
        <v>35</v>
      </c>
      <c r="C364" s="13">
        <f t="shared" ca="1" si="12"/>
        <v>23</v>
      </c>
      <c r="D364" s="15">
        <v>41860</v>
      </c>
      <c r="E364" s="15">
        <f t="shared" ca="1" si="13"/>
        <v>962780</v>
      </c>
      <c r="F364" s="15">
        <f t="shared" ca="1" si="14"/>
        <v>77022.400000000009</v>
      </c>
      <c r="G364" s="15">
        <f t="shared" ca="1" si="15"/>
        <v>1039802.4</v>
      </c>
    </row>
    <row r="365" spans="1:9" ht="12.75" customHeight="1">
      <c r="A365" s="11" t="s">
        <v>114</v>
      </c>
      <c r="B365" s="11" t="s">
        <v>115</v>
      </c>
      <c r="C365" s="13">
        <f t="shared" ca="1" si="12"/>
        <v>18</v>
      </c>
      <c r="D365" s="15">
        <v>64564</v>
      </c>
      <c r="E365" s="15">
        <f t="shared" ca="1" si="13"/>
        <v>1162152</v>
      </c>
      <c r="F365" s="15">
        <f t="shared" ca="1" si="14"/>
        <v>92972.160000000003</v>
      </c>
      <c r="G365" s="15">
        <f t="shared" ca="1" si="15"/>
        <v>1255124.1599999999</v>
      </c>
    </row>
    <row r="366" spans="1:9" ht="12.75" customHeight="1">
      <c r="A366" s="11" t="s">
        <v>46</v>
      </c>
      <c r="B366" s="11" t="s">
        <v>47</v>
      </c>
      <c r="C366" s="13">
        <f t="shared" ca="1" si="12"/>
        <v>21</v>
      </c>
      <c r="D366" s="15">
        <v>67567</v>
      </c>
      <c r="E366" s="15">
        <f t="shared" ca="1" si="13"/>
        <v>1418907</v>
      </c>
      <c r="F366" s="15">
        <f t="shared" ca="1" si="14"/>
        <v>113512.56</v>
      </c>
      <c r="G366" s="15">
        <f t="shared" ca="1" si="15"/>
        <v>1532419.56</v>
      </c>
    </row>
    <row r="367" spans="1:9" ht="12.75" customHeight="1">
      <c r="A367" s="11" t="s">
        <v>136</v>
      </c>
      <c r="B367" s="11" t="s">
        <v>137</v>
      </c>
      <c r="C367" s="13">
        <f t="shared" ca="1" si="12"/>
        <v>12</v>
      </c>
      <c r="D367" s="15">
        <v>22340</v>
      </c>
      <c r="E367" s="15">
        <f t="shared" ca="1" si="13"/>
        <v>268080</v>
      </c>
      <c r="F367" s="15">
        <f t="shared" ca="1" si="14"/>
        <v>21446.400000000001</v>
      </c>
      <c r="G367" s="15">
        <f t="shared" ca="1" si="15"/>
        <v>289526.40000000002</v>
      </c>
    </row>
    <row r="368" spans="1:9" ht="12.75" customHeight="1">
      <c r="A368" s="11" t="s">
        <v>16</v>
      </c>
      <c r="B368" s="11" t="s">
        <v>17</v>
      </c>
      <c r="C368" s="13">
        <f t="shared" ca="1" si="12"/>
        <v>31</v>
      </c>
      <c r="D368" s="15">
        <v>63700</v>
      </c>
      <c r="E368" s="15">
        <f t="shared" ca="1" si="13"/>
        <v>1974700</v>
      </c>
      <c r="F368" s="15">
        <f t="shared" ca="1" si="14"/>
        <v>157976</v>
      </c>
      <c r="G368" s="15">
        <f t="shared" ca="1" si="15"/>
        <v>2132676</v>
      </c>
    </row>
    <row r="369" spans="1:7" ht="12.75" customHeight="1">
      <c r="A369" s="11" t="s">
        <v>86</v>
      </c>
      <c r="B369" s="11" t="s">
        <v>87</v>
      </c>
      <c r="C369" s="13">
        <f t="shared" ca="1" si="12"/>
        <v>5</v>
      </c>
      <c r="D369" s="15">
        <v>101561</v>
      </c>
      <c r="E369" s="15">
        <f t="shared" ca="1" si="13"/>
        <v>507805</v>
      </c>
      <c r="F369" s="15">
        <f t="shared" ca="1" si="14"/>
        <v>40624.400000000001</v>
      </c>
      <c r="G369" s="15">
        <f t="shared" ca="1" si="15"/>
        <v>548429.4</v>
      </c>
    </row>
    <row r="370" spans="1:7" ht="12.75" customHeight="1">
      <c r="A370" s="11" t="s">
        <v>53</v>
      </c>
      <c r="B370" s="11" t="s">
        <v>54</v>
      </c>
      <c r="C370" s="13">
        <f t="shared" ca="1" si="12"/>
        <v>92</v>
      </c>
      <c r="D370" s="15">
        <v>30712</v>
      </c>
      <c r="E370" s="15">
        <f t="shared" ca="1" si="13"/>
        <v>2825504</v>
      </c>
      <c r="F370" s="15">
        <f t="shared" ca="1" si="14"/>
        <v>226040.32000000001</v>
      </c>
      <c r="G370" s="15">
        <f t="shared" ca="1" si="15"/>
        <v>3051544.32</v>
      </c>
    </row>
    <row r="371" spans="1:7" ht="12.75" customHeight="1">
      <c r="A371" s="11" t="s">
        <v>36</v>
      </c>
      <c r="B371" s="11" t="s">
        <v>37</v>
      </c>
      <c r="C371" s="13">
        <f t="shared" ca="1" si="12"/>
        <v>115</v>
      </c>
      <c r="D371" s="15">
        <v>29575</v>
      </c>
      <c r="E371" s="15">
        <f t="shared" ca="1" si="13"/>
        <v>3401125</v>
      </c>
      <c r="F371" s="15">
        <f t="shared" ca="1" si="14"/>
        <v>272090</v>
      </c>
      <c r="G371" s="15">
        <f t="shared" ca="1" si="15"/>
        <v>3673215</v>
      </c>
    </row>
    <row r="372" spans="1:7" ht="12.75" customHeight="1">
      <c r="A372" s="11" t="s">
        <v>23</v>
      </c>
      <c r="B372" s="11" t="s">
        <v>24</v>
      </c>
      <c r="C372" s="13">
        <f t="shared" ca="1" si="12"/>
        <v>11</v>
      </c>
      <c r="D372" s="15">
        <v>20475</v>
      </c>
      <c r="E372" s="15">
        <f t="shared" ca="1" si="13"/>
        <v>225225</v>
      </c>
      <c r="F372" s="15">
        <f t="shared" ca="1" si="14"/>
        <v>18018</v>
      </c>
      <c r="G372" s="15">
        <f t="shared" ca="1" si="15"/>
        <v>243243</v>
      </c>
    </row>
    <row r="373" spans="1:7" ht="12.75" customHeight="1">
      <c r="A373" s="11" t="s">
        <v>25</v>
      </c>
      <c r="B373" s="11" t="s">
        <v>26</v>
      </c>
      <c r="C373" s="13">
        <f t="shared" ca="1" si="12"/>
        <v>16</v>
      </c>
      <c r="D373" s="15">
        <v>19717</v>
      </c>
      <c r="E373" s="15">
        <f t="shared" ca="1" si="13"/>
        <v>315472</v>
      </c>
      <c r="F373" s="15">
        <f t="shared" ca="1" si="14"/>
        <v>25237.760000000002</v>
      </c>
      <c r="G373" s="15">
        <f t="shared" ca="1" si="15"/>
        <v>340709.76</v>
      </c>
    </row>
    <row r="374" spans="1:7" ht="12.75" customHeight="1">
      <c r="A374" s="11" t="s">
        <v>55</v>
      </c>
      <c r="B374" s="11" t="s">
        <v>56</v>
      </c>
      <c r="C374" s="13">
        <f t="shared" ca="1" si="12"/>
        <v>6</v>
      </c>
      <c r="D374" s="15">
        <v>87428</v>
      </c>
      <c r="E374" s="15">
        <f t="shared" ca="1" si="13"/>
        <v>524568</v>
      </c>
      <c r="F374" s="15">
        <f t="shared" ca="1" si="14"/>
        <v>41965.440000000002</v>
      </c>
      <c r="G374" s="15">
        <f t="shared" ca="1" si="15"/>
        <v>566533.43999999994</v>
      </c>
    </row>
    <row r="375" spans="1:7" ht="12.75" customHeight="1">
      <c r="A375" s="11" t="s">
        <v>117</v>
      </c>
      <c r="B375" s="11" t="s">
        <v>118</v>
      </c>
      <c r="C375" s="13">
        <f t="shared" ca="1" si="12"/>
        <v>8</v>
      </c>
      <c r="D375" s="15">
        <v>84893</v>
      </c>
      <c r="E375" s="15">
        <f t="shared" ca="1" si="13"/>
        <v>679144</v>
      </c>
      <c r="F375" s="15">
        <f t="shared" ca="1" si="14"/>
        <v>54331.520000000004</v>
      </c>
      <c r="G375" s="15">
        <f t="shared" ca="1" si="15"/>
        <v>733475.52</v>
      </c>
    </row>
    <row r="376" spans="1:7" ht="12.75" customHeight="1">
      <c r="A376" s="13"/>
      <c r="B376" s="13"/>
      <c r="C376" s="14">
        <f ca="1">SUM(C359:C375)</f>
        <v>437</v>
      </c>
      <c r="D376" s="13"/>
      <c r="E376" s="15">
        <f ca="1">SUM(E359:E375)</f>
        <v>20202802</v>
      </c>
      <c r="F376" s="15">
        <f t="shared" ca="1" si="14"/>
        <v>1616224.1600000001</v>
      </c>
      <c r="G376" s="15">
        <f t="shared" ca="1" si="15"/>
        <v>21819026.16</v>
      </c>
    </row>
  </sheetData>
  <autoFilter ref="A2:I356" xr:uid="{D3EC4876-7324-4857-B84A-2434370BFDAE}"/>
  <conditionalFormatting sqref="B359:B375">
    <cfRule type="duplicateValues" dxfId="0" priority="1"/>
  </conditionalFormatting>
  <pageMargins left="0" right="0" top="0" bottom="0" header="0" footer="0"/>
  <pageSetup paperSize="9" fitToWidth="0" fitToHeight="0" orientation="landscape" horizontalDpi="0" verticalDpi="0" copies="0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B7B1E-BA7B-4C89-ACAC-9788ABC1388A}">
  <sheetPr>
    <pageSetUpPr autoPageBreaks="0"/>
  </sheetPr>
  <dimension ref="A1:G47"/>
  <sheetViews>
    <sheetView tabSelected="1" topLeftCell="A35" workbookViewId="0">
      <selection activeCell="E46" sqref="E46"/>
    </sheetView>
  </sheetViews>
  <sheetFormatPr defaultColWidth="8" defaultRowHeight="12.75" customHeight="1"/>
  <cols>
    <col min="1" max="1" width="35.7109375" customWidth="1"/>
    <col min="2" max="2" width="35.42578125" customWidth="1"/>
    <col min="3" max="3" width="24.7109375" customWidth="1"/>
    <col min="4" max="4" width="14.42578125" customWidth="1"/>
    <col min="5" max="5" width="8.5703125" customWidth="1"/>
    <col min="6" max="6" width="50.85546875" customWidth="1"/>
    <col min="7" max="7" width="8.28515625" customWidth="1"/>
    <col min="8" max="250" width="6.85546875" bestFit="1" customWidth="1"/>
  </cols>
  <sheetData>
    <row r="1" spans="1:7" ht="12.75" customHeight="1">
      <c r="A1" t="s">
        <v>0</v>
      </c>
      <c r="B1" t="s">
        <v>1</v>
      </c>
      <c r="C1" s="1">
        <v>46097</v>
      </c>
      <c r="D1" t="s">
        <v>2</v>
      </c>
    </row>
    <row r="2" spans="1:7" ht="12.75" customHeight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</row>
    <row r="3" spans="1:7" ht="12.75" customHeight="1">
      <c r="A3" s="2">
        <v>46056</v>
      </c>
      <c r="B3" t="s">
        <v>61</v>
      </c>
      <c r="C3" t="s">
        <v>62</v>
      </c>
      <c r="D3" t="s">
        <v>12</v>
      </c>
      <c r="E3" t="s">
        <v>63</v>
      </c>
      <c r="F3" t="s">
        <v>64</v>
      </c>
      <c r="G3" t="s">
        <v>65</v>
      </c>
    </row>
    <row r="4" spans="1:7" ht="12.75" customHeight="1">
      <c r="A4" t="s">
        <v>53</v>
      </c>
      <c r="B4" t="s">
        <v>54</v>
      </c>
      <c r="D4" s="3">
        <v>2</v>
      </c>
      <c r="E4" s="4">
        <v>37500</v>
      </c>
      <c r="F4" s="4">
        <v>75000</v>
      </c>
      <c r="G4" s="4">
        <v>0</v>
      </c>
    </row>
    <row r="5" spans="1:7" ht="12.75" customHeight="1">
      <c r="A5" t="s">
        <v>36</v>
      </c>
      <c r="B5" t="s">
        <v>37</v>
      </c>
      <c r="D5" s="3">
        <v>3</v>
      </c>
      <c r="E5" s="4">
        <v>36111</v>
      </c>
      <c r="F5" s="4">
        <v>108333</v>
      </c>
      <c r="G5" s="4">
        <v>0</v>
      </c>
    </row>
    <row r="6" spans="1:7" ht="12.75" customHeight="1">
      <c r="A6" s="2">
        <v>46060</v>
      </c>
      <c r="B6" t="s">
        <v>158</v>
      </c>
      <c r="C6" t="s">
        <v>159</v>
      </c>
      <c r="D6" t="s">
        <v>12</v>
      </c>
      <c r="E6" t="s">
        <v>160</v>
      </c>
      <c r="F6" t="s">
        <v>161</v>
      </c>
      <c r="G6" t="s">
        <v>162</v>
      </c>
    </row>
    <row r="7" spans="1:7" ht="12.75" customHeight="1">
      <c r="A7" t="s">
        <v>53</v>
      </c>
      <c r="B7" t="s">
        <v>54</v>
      </c>
      <c r="D7" s="3">
        <v>5</v>
      </c>
      <c r="E7" s="4">
        <v>37500</v>
      </c>
      <c r="F7" s="4">
        <v>187500</v>
      </c>
      <c r="G7" s="4">
        <v>0</v>
      </c>
    </row>
    <row r="8" spans="1:7" ht="12.75" customHeight="1">
      <c r="A8" t="s">
        <v>36</v>
      </c>
      <c r="B8" t="s">
        <v>37</v>
      </c>
      <c r="D8" s="3">
        <v>5</v>
      </c>
      <c r="E8" s="4">
        <v>36111</v>
      </c>
      <c r="F8" s="4">
        <v>180555</v>
      </c>
      <c r="G8" s="4">
        <v>0</v>
      </c>
    </row>
    <row r="9" spans="1:7" ht="12.75" customHeight="1">
      <c r="A9" t="s">
        <v>117</v>
      </c>
      <c r="B9" t="s">
        <v>118</v>
      </c>
      <c r="D9" s="3">
        <v>1</v>
      </c>
      <c r="E9" s="4">
        <v>125940</v>
      </c>
      <c r="F9" s="4">
        <v>125940</v>
      </c>
      <c r="G9" s="4">
        <v>0</v>
      </c>
    </row>
    <row r="10" spans="1:7" ht="12.75" customHeight="1">
      <c r="A10" s="2">
        <v>46060</v>
      </c>
      <c r="B10" t="s">
        <v>191</v>
      </c>
      <c r="C10" t="s">
        <v>192</v>
      </c>
      <c r="D10" t="s">
        <v>12</v>
      </c>
      <c r="E10" t="s">
        <v>193</v>
      </c>
      <c r="F10" t="s">
        <v>194</v>
      </c>
      <c r="G10" t="s">
        <v>195</v>
      </c>
    </row>
    <row r="11" spans="1:7" ht="12.75" customHeight="1">
      <c r="A11" t="s">
        <v>36</v>
      </c>
      <c r="B11" t="s">
        <v>37</v>
      </c>
      <c r="D11" s="3">
        <v>4</v>
      </c>
      <c r="E11" s="4">
        <v>36111</v>
      </c>
      <c r="F11" s="4">
        <v>144444</v>
      </c>
      <c r="G11" s="4">
        <v>0</v>
      </c>
    </row>
    <row r="12" spans="1:7" ht="12.75" customHeight="1">
      <c r="A12" t="s">
        <v>53</v>
      </c>
      <c r="B12" t="s">
        <v>54</v>
      </c>
      <c r="D12" s="3">
        <v>3</v>
      </c>
      <c r="E12" s="4">
        <v>37500</v>
      </c>
      <c r="F12" s="4">
        <v>112500</v>
      </c>
      <c r="G12" s="4">
        <v>0</v>
      </c>
    </row>
    <row r="13" spans="1:7" ht="12.75" customHeight="1">
      <c r="A13" s="2">
        <v>46060</v>
      </c>
      <c r="B13" t="s">
        <v>201</v>
      </c>
      <c r="C13" t="s">
        <v>202</v>
      </c>
      <c r="D13" t="s">
        <v>12</v>
      </c>
      <c r="E13" t="s">
        <v>203</v>
      </c>
      <c r="F13" t="s">
        <v>204</v>
      </c>
      <c r="G13" t="s">
        <v>205</v>
      </c>
    </row>
    <row r="14" spans="1:7" ht="12.75" customHeight="1">
      <c r="A14" t="s">
        <v>53</v>
      </c>
      <c r="B14" t="s">
        <v>54</v>
      </c>
      <c r="D14" s="3">
        <v>1</v>
      </c>
      <c r="E14" s="4">
        <v>37500</v>
      </c>
      <c r="F14" s="4">
        <v>37500</v>
      </c>
      <c r="G14" s="4">
        <v>0</v>
      </c>
    </row>
    <row r="15" spans="1:7" ht="12.75" customHeight="1">
      <c r="A15" t="s">
        <v>16</v>
      </c>
      <c r="B15" t="s">
        <v>17</v>
      </c>
      <c r="D15" s="3">
        <v>1</v>
      </c>
      <c r="E15" s="4">
        <v>64668.240000000013</v>
      </c>
      <c r="F15" s="4">
        <v>64668.240000000013</v>
      </c>
      <c r="G15" s="4">
        <v>0</v>
      </c>
    </row>
    <row r="16" spans="1:7" ht="12.75" customHeight="1">
      <c r="A16" t="s">
        <v>129</v>
      </c>
      <c r="B16" t="s">
        <v>130</v>
      </c>
      <c r="D16" s="3">
        <v>1</v>
      </c>
      <c r="E16" s="4">
        <v>117018.00222222222</v>
      </c>
      <c r="F16" s="4">
        <v>117018.00222222222</v>
      </c>
      <c r="G16" s="4">
        <v>0</v>
      </c>
    </row>
    <row r="17" spans="1:7" ht="12.75" customHeight="1">
      <c r="A17" t="s">
        <v>44</v>
      </c>
      <c r="B17" t="s">
        <v>45</v>
      </c>
      <c r="D17" s="3">
        <v>1</v>
      </c>
      <c r="E17" s="4">
        <v>49318.75</v>
      </c>
      <c r="F17" s="4">
        <v>49318.75</v>
      </c>
      <c r="G17" s="4">
        <v>0</v>
      </c>
    </row>
    <row r="18" spans="1:7" ht="12.75" customHeight="1">
      <c r="A18" t="s">
        <v>36</v>
      </c>
      <c r="B18" t="s">
        <v>37</v>
      </c>
      <c r="D18" s="3">
        <v>2</v>
      </c>
      <c r="E18" s="4">
        <v>36111</v>
      </c>
      <c r="F18" s="4">
        <v>72222</v>
      </c>
      <c r="G18" s="4">
        <v>0</v>
      </c>
    </row>
    <row r="19" spans="1:7" ht="12.75" customHeight="1">
      <c r="A19" s="2">
        <v>46061</v>
      </c>
      <c r="B19" t="s">
        <v>237</v>
      </c>
      <c r="C19" t="s">
        <v>238</v>
      </c>
      <c r="D19" t="s">
        <v>12</v>
      </c>
      <c r="E19" t="s">
        <v>239</v>
      </c>
      <c r="F19" t="s">
        <v>240</v>
      </c>
      <c r="G19" t="s">
        <v>241</v>
      </c>
    </row>
    <row r="20" spans="1:7" ht="12.75" customHeight="1">
      <c r="A20" t="s">
        <v>36</v>
      </c>
      <c r="B20" t="s">
        <v>37</v>
      </c>
      <c r="D20" s="3">
        <v>1</v>
      </c>
      <c r="E20" s="4">
        <v>36111</v>
      </c>
      <c r="F20" s="4">
        <v>36111</v>
      </c>
      <c r="G20" s="4">
        <v>0</v>
      </c>
    </row>
    <row r="21" spans="1:7" ht="12.75" customHeight="1">
      <c r="A21" t="s">
        <v>117</v>
      </c>
      <c r="B21" t="s">
        <v>118</v>
      </c>
      <c r="D21" s="3">
        <v>1</v>
      </c>
      <c r="E21" s="4">
        <v>125940</v>
      </c>
      <c r="F21" s="4">
        <v>125940</v>
      </c>
      <c r="G21" s="4">
        <v>0</v>
      </c>
    </row>
    <row r="22" spans="1:7" ht="12.75" customHeight="1">
      <c r="A22" s="2">
        <v>46062</v>
      </c>
      <c r="B22" t="s">
        <v>262</v>
      </c>
      <c r="C22" t="s">
        <v>263</v>
      </c>
      <c r="D22" t="s">
        <v>12</v>
      </c>
      <c r="E22" t="s">
        <v>264</v>
      </c>
      <c r="F22" t="s">
        <v>265</v>
      </c>
      <c r="G22" t="s">
        <v>266</v>
      </c>
    </row>
    <row r="23" spans="1:7" ht="12.75" customHeight="1">
      <c r="A23" t="s">
        <v>36</v>
      </c>
      <c r="B23" t="s">
        <v>37</v>
      </c>
      <c r="D23" s="3">
        <v>3</v>
      </c>
      <c r="E23" s="4">
        <v>36111</v>
      </c>
      <c r="F23" s="4">
        <v>108333</v>
      </c>
      <c r="G23" s="4">
        <v>0</v>
      </c>
    </row>
    <row r="24" spans="1:7" ht="12.75" customHeight="1">
      <c r="A24" t="s">
        <v>53</v>
      </c>
      <c r="B24" t="s">
        <v>54</v>
      </c>
      <c r="D24" s="3">
        <v>2</v>
      </c>
      <c r="E24" s="4">
        <v>37500</v>
      </c>
      <c r="F24" s="4">
        <v>75000</v>
      </c>
      <c r="G24" s="4">
        <v>0</v>
      </c>
    </row>
    <row r="25" spans="1:7" ht="12.75" customHeight="1">
      <c r="A25" s="2">
        <v>46063</v>
      </c>
      <c r="B25" t="s">
        <v>179</v>
      </c>
      <c r="C25" t="s">
        <v>272</v>
      </c>
      <c r="D25" t="s">
        <v>12</v>
      </c>
      <c r="E25" t="s">
        <v>273</v>
      </c>
      <c r="F25" t="s">
        <v>274</v>
      </c>
      <c r="G25" t="s">
        <v>275</v>
      </c>
    </row>
    <row r="26" spans="1:7" ht="12.75" customHeight="1">
      <c r="A26" t="s">
        <v>53</v>
      </c>
      <c r="B26" t="s">
        <v>54</v>
      </c>
      <c r="D26" s="3">
        <v>2</v>
      </c>
      <c r="E26" s="4">
        <v>37500</v>
      </c>
      <c r="F26" s="4">
        <v>75000</v>
      </c>
      <c r="G26" s="4">
        <v>0</v>
      </c>
    </row>
    <row r="27" spans="1:7" ht="12.75" customHeight="1">
      <c r="A27" t="s">
        <v>36</v>
      </c>
      <c r="B27" t="s">
        <v>37</v>
      </c>
      <c r="D27" s="3">
        <v>1</v>
      </c>
      <c r="E27" s="4">
        <v>36111</v>
      </c>
      <c r="F27" s="4">
        <v>36111</v>
      </c>
      <c r="G27" s="4">
        <v>0</v>
      </c>
    </row>
    <row r="28" spans="1:7" ht="12.75" customHeight="1">
      <c r="A28" t="s">
        <v>86</v>
      </c>
      <c r="B28" t="s">
        <v>87</v>
      </c>
      <c r="D28" s="3">
        <v>1</v>
      </c>
      <c r="E28" s="4">
        <v>109686.39999999999</v>
      </c>
      <c r="F28" s="4">
        <v>109686.39999999999</v>
      </c>
      <c r="G28" s="4">
        <v>0</v>
      </c>
    </row>
    <row r="29" spans="1:7" ht="12.75" customHeight="1">
      <c r="A29" s="2">
        <v>46065</v>
      </c>
      <c r="B29" t="s">
        <v>320</v>
      </c>
      <c r="C29" t="s">
        <v>272</v>
      </c>
      <c r="D29" t="s">
        <v>12</v>
      </c>
      <c r="E29" t="s">
        <v>273</v>
      </c>
      <c r="F29" t="s">
        <v>274</v>
      </c>
      <c r="G29" t="s">
        <v>321</v>
      </c>
    </row>
    <row r="30" spans="1:7" ht="12.75" customHeight="1">
      <c r="A30" t="s">
        <v>53</v>
      </c>
      <c r="B30" t="s">
        <v>54</v>
      </c>
      <c r="D30" s="3">
        <v>1</v>
      </c>
      <c r="E30" s="4">
        <v>37500</v>
      </c>
      <c r="F30" s="4">
        <v>37500</v>
      </c>
      <c r="G30" s="4">
        <v>0</v>
      </c>
    </row>
    <row r="31" spans="1:7" ht="12.75" customHeight="1">
      <c r="A31" t="s">
        <v>36</v>
      </c>
      <c r="B31" t="s">
        <v>37</v>
      </c>
      <c r="D31" s="3">
        <v>1</v>
      </c>
      <c r="E31" s="4">
        <v>36111</v>
      </c>
      <c r="F31" s="4">
        <v>36111</v>
      </c>
      <c r="G31" s="4">
        <v>0</v>
      </c>
    </row>
    <row r="32" spans="1:7" ht="12.75" customHeight="1">
      <c r="A32" s="2">
        <v>46066</v>
      </c>
      <c r="B32" t="s">
        <v>328</v>
      </c>
      <c r="C32" t="s">
        <v>192</v>
      </c>
      <c r="D32" t="s">
        <v>12</v>
      </c>
      <c r="E32" t="s">
        <v>193</v>
      </c>
      <c r="F32" t="s">
        <v>194</v>
      </c>
      <c r="G32" t="s">
        <v>329</v>
      </c>
    </row>
    <row r="33" spans="1:7" ht="12.75" customHeight="1">
      <c r="A33" t="s">
        <v>36</v>
      </c>
      <c r="B33" t="s">
        <v>37</v>
      </c>
      <c r="D33" s="3">
        <v>1</v>
      </c>
      <c r="E33" s="4">
        <v>36111</v>
      </c>
      <c r="F33" s="4">
        <v>36111</v>
      </c>
      <c r="G33" s="4">
        <v>0</v>
      </c>
    </row>
    <row r="34" spans="1:7" ht="12.75" customHeight="1">
      <c r="A34" s="2">
        <v>46067</v>
      </c>
      <c r="B34" t="s">
        <v>332</v>
      </c>
      <c r="C34" t="s">
        <v>333</v>
      </c>
      <c r="D34" t="s">
        <v>12</v>
      </c>
      <c r="E34" t="s">
        <v>334</v>
      </c>
      <c r="F34" t="s">
        <v>335</v>
      </c>
      <c r="G34" t="s">
        <v>336</v>
      </c>
    </row>
    <row r="35" spans="1:7" ht="12.75" customHeight="1">
      <c r="A35" t="s">
        <v>53</v>
      </c>
      <c r="B35" t="s">
        <v>54</v>
      </c>
      <c r="D35" s="3">
        <v>2</v>
      </c>
      <c r="E35" s="4">
        <v>37500</v>
      </c>
      <c r="F35" s="4">
        <v>75000</v>
      </c>
      <c r="G35" s="4">
        <v>0</v>
      </c>
    </row>
    <row r="36" spans="1:7" ht="12.75" customHeight="1">
      <c r="A36" t="s">
        <v>36</v>
      </c>
      <c r="B36" t="s">
        <v>37</v>
      </c>
      <c r="D36" s="3">
        <v>2</v>
      </c>
      <c r="E36" s="4">
        <v>36111</v>
      </c>
      <c r="F36" s="4">
        <v>72222</v>
      </c>
      <c r="G36" s="4">
        <v>0</v>
      </c>
    </row>
    <row r="37" spans="1:7" ht="12.75" customHeight="1">
      <c r="A37" s="2">
        <v>46067</v>
      </c>
      <c r="B37" t="s">
        <v>338</v>
      </c>
      <c r="C37" t="s">
        <v>192</v>
      </c>
      <c r="D37" t="s">
        <v>12</v>
      </c>
      <c r="E37" t="s">
        <v>193</v>
      </c>
      <c r="F37" t="s">
        <v>194</v>
      </c>
      <c r="G37" t="s">
        <v>339</v>
      </c>
    </row>
    <row r="38" spans="1:7" ht="12.75" customHeight="1">
      <c r="A38" t="s">
        <v>88</v>
      </c>
      <c r="B38" t="s">
        <v>89</v>
      </c>
      <c r="D38" s="3">
        <v>3</v>
      </c>
      <c r="E38" s="4">
        <v>68519.477622407416</v>
      </c>
      <c r="F38" s="4">
        <v>205558.43286722223</v>
      </c>
      <c r="G38" s="4">
        <v>0</v>
      </c>
    </row>
    <row r="39" spans="1:7" ht="12.75" customHeight="1">
      <c r="A39" s="2">
        <v>46074</v>
      </c>
      <c r="B39" t="s">
        <v>346</v>
      </c>
      <c r="C39" t="s">
        <v>62</v>
      </c>
      <c r="D39" t="s">
        <v>12</v>
      </c>
      <c r="E39" t="s">
        <v>63</v>
      </c>
      <c r="F39" t="s">
        <v>64</v>
      </c>
      <c r="G39" t="s">
        <v>347</v>
      </c>
    </row>
    <row r="40" spans="1:7" ht="12.75" customHeight="1">
      <c r="A40" t="s">
        <v>46</v>
      </c>
      <c r="B40" t="s">
        <v>47</v>
      </c>
      <c r="D40" s="3">
        <v>2</v>
      </c>
      <c r="E40" s="4">
        <v>72972.666700000002</v>
      </c>
      <c r="F40" s="4">
        <v>145945.3334</v>
      </c>
      <c r="G40" s="4">
        <v>0</v>
      </c>
    </row>
    <row r="41" spans="1:7" ht="12.75" customHeight="1">
      <c r="A41" t="s">
        <v>34</v>
      </c>
      <c r="B41" t="s">
        <v>35</v>
      </c>
      <c r="D41" s="3">
        <v>1</v>
      </c>
      <c r="E41" s="4">
        <v>45208.666700000002</v>
      </c>
      <c r="F41" s="4">
        <v>45208.666700000002</v>
      </c>
      <c r="G41" s="4">
        <v>0</v>
      </c>
    </row>
    <row r="42" spans="1:7" ht="12.75" customHeight="1">
      <c r="A42" s="2">
        <v>46074</v>
      </c>
      <c r="B42" t="s">
        <v>348</v>
      </c>
      <c r="C42" t="s">
        <v>272</v>
      </c>
      <c r="D42" t="s">
        <v>12</v>
      </c>
      <c r="E42" t="s">
        <v>273</v>
      </c>
      <c r="F42" t="s">
        <v>274</v>
      </c>
      <c r="G42" t="s">
        <v>164</v>
      </c>
    </row>
    <row r="43" spans="1:7" ht="12.75" customHeight="1">
      <c r="A43" t="s">
        <v>44</v>
      </c>
      <c r="B43" t="s">
        <v>45</v>
      </c>
      <c r="D43" s="3">
        <v>1</v>
      </c>
      <c r="E43" s="4">
        <v>49178.004063492066</v>
      </c>
      <c r="F43" s="4">
        <v>49178.004063492066</v>
      </c>
      <c r="G43" s="4">
        <v>0</v>
      </c>
    </row>
    <row r="44" spans="1:7" ht="12.75" customHeight="1">
      <c r="A44" s="2">
        <v>46075</v>
      </c>
      <c r="B44" t="s">
        <v>351</v>
      </c>
      <c r="C44" t="s">
        <v>263</v>
      </c>
      <c r="D44" t="s">
        <v>12</v>
      </c>
      <c r="E44" t="s">
        <v>264</v>
      </c>
      <c r="F44" t="s">
        <v>265</v>
      </c>
      <c r="G44" t="s">
        <v>352</v>
      </c>
    </row>
    <row r="45" spans="1:7" ht="12.75" customHeight="1">
      <c r="A45" t="s">
        <v>53</v>
      </c>
      <c r="B45" t="s">
        <v>54</v>
      </c>
      <c r="D45" s="3">
        <v>1</v>
      </c>
      <c r="E45" s="4">
        <v>37500</v>
      </c>
      <c r="F45" s="4">
        <v>37500</v>
      </c>
      <c r="G45" s="4">
        <v>0</v>
      </c>
    </row>
    <row r="46" spans="1:7" ht="12.75" customHeight="1">
      <c r="A46" s="2">
        <v>46079</v>
      </c>
      <c r="B46" t="s">
        <v>221</v>
      </c>
      <c r="C46" t="s">
        <v>390</v>
      </c>
      <c r="D46" t="s">
        <v>12</v>
      </c>
      <c r="E46" t="s">
        <v>391</v>
      </c>
      <c r="F46" t="s">
        <v>392</v>
      </c>
      <c r="G46" t="s">
        <v>393</v>
      </c>
    </row>
    <row r="47" spans="1:7" ht="12.75" customHeight="1">
      <c r="A47" t="s">
        <v>16</v>
      </c>
      <c r="B47" t="s">
        <v>17</v>
      </c>
      <c r="D47" s="3">
        <v>1</v>
      </c>
      <c r="E47" s="4">
        <v>64668.240000000013</v>
      </c>
      <c r="F47" s="4">
        <v>64668.240000000013</v>
      </c>
      <c r="G47" s="4">
        <v>0</v>
      </c>
    </row>
  </sheetData>
  <autoFilter ref="A2:G2" xr:uid="{ED2B7B1E-BA7B-4C89-ACAC-9788ABC1388A}"/>
  <pageMargins left="0" right="0" top="0" bottom="0" header="0" footer="0"/>
  <pageSetup paperSize="9" fitToWidth="0" fitToHeight="0" orientation="landscape" horizontalDpi="0" verticalDpi="0" copies="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đã ghi nhận</vt:lpstr>
      <vt:lpstr>chưa ghi nhận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(Từ đầu ngày 01/02/2026 đến cuối ngày 28/02/2026)</dc:title>
  <dc:creator>Crystal Decisions</dc:creator>
  <dc:description>Powered by Crystal</dc:description>
  <cp:lastModifiedBy>Admin</cp:lastModifiedBy>
  <dcterms:created xsi:type="dcterms:W3CDTF">2026-03-16T13:58:35Z</dcterms:created>
  <dcterms:modified xsi:type="dcterms:W3CDTF">2026-04-23T04:25:28Z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55368D71C7A84209A825E7BF12AABFB1_12</vt:lpwstr>
  </property>
  <property fmtid="{D5CDD505-2E9C-101B-9397-08002B2CF9AE}" pid="3" name="KSOProductBuildVer">
    <vt:lpwstr>1033-12.1.0.25242</vt:lpwstr>
  </property>
  <property fmtid="{D5CDD505-2E9C-101B-9397-08002B2CF9AE}" pid="4" name="CalculationRule">
    <vt:r8>0</vt:r8>
  </property>
</Properties>
</file>